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C2C529FD-1A17-4B9E-8F81-6F1824BA55D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r:id="rId5"/>
  </sheets>
  <definedNames>
    <definedName name="armsLength">'Claim periods'!$A$35:$A$36</definedName>
    <definedName name="baselineRevenue">'Claim periods'!$A$44:$A$46</definedName>
    <definedName name="claimPeriodNo">'Claim periods'!$D$1:$D$4</definedName>
    <definedName name="claimPeriodPercent">'Claim periods'!$B$1:$B$4</definedName>
    <definedName name="claimPeriods">'Claim periods'!$A$1:$A$4</definedName>
    <definedName name="claimPeriodScale">'Claim periods'!$C$1:$C$4</definedName>
    <definedName name="ClaimPeriodsMonths">'Claim periods'!$E$1:$E$4</definedName>
    <definedName name="claimPeriodsPercent">'Claim periods'!$B$1:$B$4</definedName>
    <definedName name="ClaimPeriodsPrevMonth">'Claim periods'!$F$1:$F$4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PeriodMonthName">'Claim periods'!$E$1:$E$3</definedName>
    <definedName name="Prev2Month">'Claim periods'!$G$1:$G$3</definedName>
    <definedName name="Prev3Month">'Claim periods'!$H$1:$H$3</definedName>
    <definedName name="PrevMonthName">'Claim periods'!$F$1:$F$3</definedName>
    <definedName name="revenueReduction">'Step 1) Rates'!$B$73</definedName>
    <definedName name="YesNo">'Claim periods'!$B$35:$B$36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4" l="1"/>
  <c r="A41" i="4"/>
  <c r="A39" i="4"/>
  <c r="A38" i="4"/>
  <c r="A37" i="4"/>
  <c r="A36" i="4"/>
  <c r="A27" i="4"/>
  <c r="A26" i="4"/>
  <c r="A25" i="4"/>
  <c r="B47" i="4"/>
  <c r="A28" i="4"/>
  <c r="B73" i="4" l="1"/>
  <c r="B31" i="4"/>
  <c r="B29" i="4" l="1"/>
  <c r="B30" i="4"/>
  <c r="B11" i="9" s="1"/>
  <c r="A59" i="4" l="1"/>
  <c r="B13" i="9"/>
  <c r="B38" i="4" l="1"/>
  <c r="B32" i="4" l="1"/>
  <c r="B41" i="4"/>
  <c r="B74" i="4" s="1"/>
  <c r="C39" i="4"/>
  <c r="C38" i="4"/>
  <c r="C32" i="4"/>
  <c r="G4" i="1"/>
  <c r="F4" i="1"/>
  <c r="E4" i="1"/>
  <c r="D4" i="1"/>
  <c r="B42" i="4" l="1"/>
  <c r="B43" i="4"/>
  <c r="D11" i="9" s="1"/>
  <c r="B7" i="9"/>
  <c r="D7" i="9"/>
  <c r="B44" i="4"/>
  <c r="A44" i="4"/>
  <c r="A32" i="4"/>
  <c r="L7" i="1" l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N110" i="1"/>
  <c r="O115" i="1"/>
  <c r="O120" i="1"/>
  <c r="N126" i="1"/>
  <c r="O131" i="1"/>
  <c r="O136" i="1"/>
  <c r="N142" i="1"/>
  <c r="O147" i="1"/>
  <c r="O152" i="1"/>
  <c r="N158" i="1"/>
  <c r="O163" i="1"/>
  <c r="O168" i="1"/>
  <c r="M174" i="1"/>
  <c r="O176" i="1"/>
  <c r="O178" i="1"/>
  <c r="O180" i="1"/>
  <c r="O182" i="1"/>
  <c r="O184" i="1"/>
  <c r="O186" i="1"/>
  <c r="O188" i="1"/>
  <c r="O190" i="1"/>
  <c r="O192" i="1"/>
  <c r="O194" i="1"/>
  <c r="O196" i="1"/>
  <c r="O198" i="1"/>
  <c r="O200" i="1"/>
  <c r="O202" i="1"/>
  <c r="O204" i="1"/>
  <c r="O206" i="1"/>
  <c r="O208" i="1"/>
  <c r="O210" i="1"/>
  <c r="O212" i="1"/>
  <c r="O214" i="1"/>
  <c r="O216" i="1"/>
  <c r="O218" i="1"/>
  <c r="O220" i="1"/>
  <c r="O222" i="1"/>
  <c r="O224" i="1"/>
  <c r="O226" i="1"/>
  <c r="O228" i="1"/>
  <c r="O230" i="1"/>
  <c r="O232" i="1"/>
  <c r="O234" i="1"/>
  <c r="O236" i="1"/>
  <c r="O238" i="1"/>
  <c r="O240" i="1"/>
  <c r="O242" i="1"/>
  <c r="O244" i="1"/>
  <c r="O246" i="1"/>
  <c r="O248" i="1"/>
  <c r="O250" i="1"/>
  <c r="O252" i="1"/>
  <c r="O254" i="1"/>
  <c r="O256" i="1"/>
  <c r="O258" i="1"/>
  <c r="O260" i="1"/>
  <c r="O262" i="1"/>
  <c r="O264" i="1"/>
  <c r="O266" i="1"/>
  <c r="O268" i="1"/>
  <c r="O270" i="1"/>
  <c r="O272" i="1"/>
  <c r="O274" i="1"/>
  <c r="O276" i="1"/>
  <c r="O278" i="1"/>
  <c r="O280" i="1"/>
  <c r="O282" i="1"/>
  <c r="O284" i="1"/>
  <c r="O286" i="1"/>
  <c r="O288" i="1"/>
  <c r="O290" i="1"/>
  <c r="N10" i="1"/>
  <c r="N18" i="1"/>
  <c r="N26" i="1"/>
  <c r="N34" i="1"/>
  <c r="N42" i="1"/>
  <c r="N50" i="1"/>
  <c r="N58" i="1"/>
  <c r="N66" i="1"/>
  <c r="N74" i="1"/>
  <c r="N82" i="1"/>
  <c r="N90" i="1"/>
  <c r="N98" i="1"/>
  <c r="O105" i="1"/>
  <c r="O110" i="1"/>
  <c r="N116" i="1"/>
  <c r="O121" i="1"/>
  <c r="O126" i="1"/>
  <c r="N132" i="1"/>
  <c r="O137" i="1"/>
  <c r="O142" i="1"/>
  <c r="N148" i="1"/>
  <c r="O153" i="1"/>
  <c r="O158" i="1"/>
  <c r="N164" i="1"/>
  <c r="O169" i="1"/>
  <c r="N174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O10" i="1"/>
  <c r="O18" i="1"/>
  <c r="O26" i="1"/>
  <c r="O34" i="1"/>
  <c r="O42" i="1"/>
  <c r="O50" i="1"/>
  <c r="O58" i="1"/>
  <c r="O66" i="1"/>
  <c r="O74" i="1"/>
  <c r="O82" i="1"/>
  <c r="O90" i="1"/>
  <c r="O98" i="1"/>
  <c r="N106" i="1"/>
  <c r="O111" i="1"/>
  <c r="O116" i="1"/>
  <c r="N122" i="1"/>
  <c r="O127" i="1"/>
  <c r="O132" i="1"/>
  <c r="N138" i="1"/>
  <c r="O143" i="1"/>
  <c r="O148" i="1"/>
  <c r="N154" i="1"/>
  <c r="O159" i="1"/>
  <c r="O164" i="1"/>
  <c r="N170" i="1"/>
  <c r="N12" i="1"/>
  <c r="N20" i="1"/>
  <c r="N28" i="1"/>
  <c r="N36" i="1"/>
  <c r="N44" i="1"/>
  <c r="N52" i="1"/>
  <c r="N60" i="1"/>
  <c r="N68" i="1"/>
  <c r="N76" i="1"/>
  <c r="N84" i="1"/>
  <c r="N92" i="1"/>
  <c r="N100" i="1"/>
  <c r="O12" i="1"/>
  <c r="O20" i="1"/>
  <c r="O28" i="1"/>
  <c r="O36" i="1"/>
  <c r="O44" i="1"/>
  <c r="O52" i="1"/>
  <c r="O60" i="1"/>
  <c r="O68" i="1"/>
  <c r="O76" i="1"/>
  <c r="O84" i="1"/>
  <c r="O92" i="1"/>
  <c r="O100" i="1"/>
  <c r="O107" i="1"/>
  <c r="O112" i="1"/>
  <c r="N118" i="1"/>
  <c r="O123" i="1"/>
  <c r="O128" i="1"/>
  <c r="N134" i="1"/>
  <c r="O139" i="1"/>
  <c r="O144" i="1"/>
  <c r="N150" i="1"/>
  <c r="O155" i="1"/>
  <c r="O160" i="1"/>
  <c r="N166" i="1"/>
  <c r="O171" i="1"/>
  <c r="N14" i="1"/>
  <c r="N22" i="1"/>
  <c r="N30" i="1"/>
  <c r="N38" i="1"/>
  <c r="N46" i="1"/>
  <c r="N54" i="1"/>
  <c r="N62" i="1"/>
  <c r="N70" i="1"/>
  <c r="N78" i="1"/>
  <c r="N86" i="1"/>
  <c r="N94" i="1"/>
  <c r="N102" i="1"/>
  <c r="O14" i="1"/>
  <c r="O22" i="1"/>
  <c r="O30" i="1"/>
  <c r="O38" i="1"/>
  <c r="O46" i="1"/>
  <c r="O54" i="1"/>
  <c r="O62" i="1"/>
  <c r="O70" i="1"/>
  <c r="O78" i="1"/>
  <c r="O86" i="1"/>
  <c r="O94" i="1"/>
  <c r="O102" i="1"/>
  <c r="O108" i="1"/>
  <c r="N114" i="1"/>
  <c r="O119" i="1"/>
  <c r="O124" i="1"/>
  <c r="N130" i="1"/>
  <c r="O135" i="1"/>
  <c r="O140" i="1"/>
  <c r="N146" i="1"/>
  <c r="O151" i="1"/>
  <c r="O156" i="1"/>
  <c r="N162" i="1"/>
  <c r="O167" i="1"/>
  <c r="O172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N8" i="1"/>
  <c r="N72" i="1"/>
  <c r="N112" i="1"/>
  <c r="O125" i="1"/>
  <c r="N140" i="1"/>
  <c r="O154" i="1"/>
  <c r="N168" i="1"/>
  <c r="N176" i="1"/>
  <c r="O179" i="1"/>
  <c r="M183" i="1"/>
  <c r="L186" i="1"/>
  <c r="N189" i="1"/>
  <c r="N192" i="1"/>
  <c r="O195" i="1"/>
  <c r="M199" i="1"/>
  <c r="L202" i="1"/>
  <c r="N205" i="1"/>
  <c r="N208" i="1"/>
  <c r="O211" i="1"/>
  <c r="M215" i="1"/>
  <c r="L218" i="1"/>
  <c r="N221" i="1"/>
  <c r="N224" i="1"/>
  <c r="O227" i="1"/>
  <c r="M231" i="1"/>
  <c r="L234" i="1"/>
  <c r="N237" i="1"/>
  <c r="N240" i="1"/>
  <c r="O243" i="1"/>
  <c r="M247" i="1"/>
  <c r="L250" i="1"/>
  <c r="N253" i="1"/>
  <c r="N256" i="1"/>
  <c r="O259" i="1"/>
  <c r="M263" i="1"/>
  <c r="L266" i="1"/>
  <c r="N269" i="1"/>
  <c r="N272" i="1"/>
  <c r="O275" i="1"/>
  <c r="M279" i="1"/>
  <c r="L282" i="1"/>
  <c r="N285" i="1"/>
  <c r="L288" i="1"/>
  <c r="L291" i="1"/>
  <c r="M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16" i="1"/>
  <c r="N80" i="1"/>
  <c r="O113" i="1"/>
  <c r="N128" i="1"/>
  <c r="O141" i="1"/>
  <c r="N156" i="1"/>
  <c r="O170" i="1"/>
  <c r="M177" i="1"/>
  <c r="L180" i="1"/>
  <c r="N183" i="1"/>
  <c r="N186" i="1"/>
  <c r="O189" i="1"/>
  <c r="M193" i="1"/>
  <c r="L196" i="1"/>
  <c r="N199" i="1"/>
  <c r="N24" i="1"/>
  <c r="N88" i="1"/>
  <c r="O114" i="1"/>
  <c r="O129" i="1"/>
  <c r="N144" i="1"/>
  <c r="O157" i="1"/>
  <c r="N172" i="1"/>
  <c r="N177" i="1"/>
  <c r="N180" i="1"/>
  <c r="O183" i="1"/>
  <c r="M187" i="1"/>
  <c r="L190" i="1"/>
  <c r="N193" i="1"/>
  <c r="N196" i="1"/>
  <c r="O199" i="1"/>
  <c r="M203" i="1"/>
  <c r="L206" i="1"/>
  <c r="N209" i="1"/>
  <c r="N212" i="1"/>
  <c r="O215" i="1"/>
  <c r="M219" i="1"/>
  <c r="L222" i="1"/>
  <c r="N225" i="1"/>
  <c r="N228" i="1"/>
  <c r="O231" i="1"/>
  <c r="M235" i="1"/>
  <c r="L238" i="1"/>
  <c r="N241" i="1"/>
  <c r="N244" i="1"/>
  <c r="O247" i="1"/>
  <c r="N32" i="1"/>
  <c r="N96" i="1"/>
  <c r="O117" i="1"/>
  <c r="O130" i="1"/>
  <c r="O145" i="1"/>
  <c r="N160" i="1"/>
  <c r="O173" i="1"/>
  <c r="O177" i="1"/>
  <c r="M181" i="1"/>
  <c r="L184" i="1"/>
  <c r="N187" i="1"/>
  <c r="N190" i="1"/>
  <c r="O193" i="1"/>
  <c r="M197" i="1"/>
  <c r="L200" i="1"/>
  <c r="N40" i="1"/>
  <c r="N104" i="1"/>
  <c r="O118" i="1"/>
  <c r="O133" i="1"/>
  <c r="O146" i="1"/>
  <c r="O161" i="1"/>
  <c r="O174" i="1"/>
  <c r="L178" i="1"/>
  <c r="N181" i="1"/>
  <c r="N184" i="1"/>
  <c r="O187" i="1"/>
  <c r="M191" i="1"/>
  <c r="L194" i="1"/>
  <c r="N197" i="1"/>
  <c r="N200" i="1"/>
  <c r="O203" i="1"/>
  <c r="M207" i="1"/>
  <c r="L210" i="1"/>
  <c r="N213" i="1"/>
  <c r="N216" i="1"/>
  <c r="O219" i="1"/>
  <c r="M223" i="1"/>
  <c r="L226" i="1"/>
  <c r="N229" i="1"/>
  <c r="N232" i="1"/>
  <c r="O235" i="1"/>
  <c r="M239" i="1"/>
  <c r="L242" i="1"/>
  <c r="N245" i="1"/>
  <c r="N48" i="1"/>
  <c r="O106" i="1"/>
  <c r="N120" i="1"/>
  <c r="O134" i="1"/>
  <c r="O149" i="1"/>
  <c r="O162" i="1"/>
  <c r="M175" i="1"/>
  <c r="N178" i="1"/>
  <c r="O181" i="1"/>
  <c r="M185" i="1"/>
  <c r="L188" i="1"/>
  <c r="N191" i="1"/>
  <c r="N194" i="1"/>
  <c r="O197" i="1"/>
  <c r="M201" i="1"/>
  <c r="L204" i="1"/>
  <c r="N207" i="1"/>
  <c r="N210" i="1"/>
  <c r="O213" i="1"/>
  <c r="M217" i="1"/>
  <c r="L220" i="1"/>
  <c r="N223" i="1"/>
  <c r="N226" i="1"/>
  <c r="O229" i="1"/>
  <c r="M233" i="1"/>
  <c r="L236" i="1"/>
  <c r="N239" i="1"/>
  <c r="N242" i="1"/>
  <c r="O245" i="1"/>
  <c r="M249" i="1"/>
  <c r="L252" i="1"/>
  <c r="N255" i="1"/>
  <c r="N258" i="1"/>
  <c r="O261" i="1"/>
  <c r="M265" i="1"/>
  <c r="L268" i="1"/>
  <c r="N271" i="1"/>
  <c r="N274" i="1"/>
  <c r="O277" i="1"/>
  <c r="M281" i="1"/>
  <c r="L284" i="1"/>
  <c r="M287" i="1"/>
  <c r="O289" i="1"/>
  <c r="N292" i="1"/>
  <c r="O294" i="1"/>
  <c r="O296" i="1"/>
  <c r="O298" i="1"/>
  <c r="O300" i="1"/>
  <c r="O302" i="1"/>
  <c r="O304" i="1"/>
  <c r="O306" i="1"/>
  <c r="O308" i="1"/>
  <c r="O310" i="1"/>
  <c r="O312" i="1"/>
  <c r="O314" i="1"/>
  <c r="O316" i="1"/>
  <c r="O318" i="1"/>
  <c r="O320" i="1"/>
  <c r="O322" i="1"/>
  <c r="O324" i="1"/>
  <c r="O326" i="1"/>
  <c r="O328" i="1"/>
  <c r="O330" i="1"/>
  <c r="O332" i="1"/>
  <c r="O334" i="1"/>
  <c r="O336" i="1"/>
  <c r="O338" i="1"/>
  <c r="O340" i="1"/>
  <c r="O342" i="1"/>
  <c r="O344" i="1"/>
  <c r="O346" i="1"/>
  <c r="O348" i="1"/>
  <c r="O350" i="1"/>
  <c r="O352" i="1"/>
  <c r="O354" i="1"/>
  <c r="O356" i="1"/>
  <c r="O358" i="1"/>
  <c r="O360" i="1"/>
  <c r="O362" i="1"/>
  <c r="N56" i="1"/>
  <c r="N108" i="1"/>
  <c r="O122" i="1"/>
  <c r="N136" i="1"/>
  <c r="O150" i="1"/>
  <c r="O165" i="1"/>
  <c r="O175" i="1"/>
  <c r="M179" i="1"/>
  <c r="L182" i="1"/>
  <c r="N185" i="1"/>
  <c r="N188" i="1"/>
  <c r="O191" i="1"/>
  <c r="M195" i="1"/>
  <c r="L198" i="1"/>
  <c r="N201" i="1"/>
  <c r="N204" i="1"/>
  <c r="O207" i="1"/>
  <c r="M211" i="1"/>
  <c r="L214" i="1"/>
  <c r="N217" i="1"/>
  <c r="N220" i="1"/>
  <c r="O223" i="1"/>
  <c r="M227" i="1"/>
  <c r="L230" i="1"/>
  <c r="N233" i="1"/>
  <c r="N236" i="1"/>
  <c r="O239" i="1"/>
  <c r="M243" i="1"/>
  <c r="L246" i="1"/>
  <c r="N249" i="1"/>
  <c r="N252" i="1"/>
  <c r="O255" i="1"/>
  <c r="M259" i="1"/>
  <c r="L262" i="1"/>
  <c r="N265" i="1"/>
  <c r="N268" i="1"/>
  <c r="O271" i="1"/>
  <c r="M275" i="1"/>
  <c r="L278" i="1"/>
  <c r="N281" i="1"/>
  <c r="N284" i="1"/>
  <c r="N287" i="1"/>
  <c r="L290" i="1"/>
  <c r="O292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N64" i="1"/>
  <c r="O109" i="1"/>
  <c r="N124" i="1"/>
  <c r="O138" i="1"/>
  <c r="N152" i="1"/>
  <c r="O166" i="1"/>
  <c r="L176" i="1"/>
  <c r="N179" i="1"/>
  <c r="N182" i="1"/>
  <c r="O185" i="1"/>
  <c r="M189" i="1"/>
  <c r="L192" i="1"/>
  <c r="N195" i="1"/>
  <c r="N198" i="1"/>
  <c r="O201" i="1"/>
  <c r="M205" i="1"/>
  <c r="L208" i="1"/>
  <c r="N211" i="1"/>
  <c r="N214" i="1"/>
  <c r="O217" i="1"/>
  <c r="M221" i="1"/>
  <c r="L224" i="1"/>
  <c r="N227" i="1"/>
  <c r="N230" i="1"/>
  <c r="O233" i="1"/>
  <c r="M237" i="1"/>
  <c r="L240" i="1"/>
  <c r="N243" i="1"/>
  <c r="N246" i="1"/>
  <c r="O249" i="1"/>
  <c r="M253" i="1"/>
  <c r="L256" i="1"/>
  <c r="N259" i="1"/>
  <c r="N262" i="1"/>
  <c r="N202" i="1"/>
  <c r="N215" i="1"/>
  <c r="L228" i="1"/>
  <c r="M241" i="1"/>
  <c r="M251" i="1"/>
  <c r="N257" i="1"/>
  <c r="O263" i="1"/>
  <c r="N203" i="1"/>
  <c r="L216" i="1"/>
  <c r="M229" i="1"/>
  <c r="O241" i="1"/>
  <c r="N251" i="1"/>
  <c r="O257" i="1"/>
  <c r="L264" i="1"/>
  <c r="O205" i="1"/>
  <c r="N218" i="1"/>
  <c r="N231" i="1"/>
  <c r="L244" i="1"/>
  <c r="O251" i="1"/>
  <c r="L258" i="1"/>
  <c r="N264" i="1"/>
  <c r="L270" i="1"/>
  <c r="N275" i="1"/>
  <c r="L280" i="1"/>
  <c r="O285" i="1"/>
  <c r="N289" i="1"/>
  <c r="O293" i="1"/>
  <c r="M297" i="1"/>
  <c r="M300" i="1"/>
  <c r="O303" i="1"/>
  <c r="N306" i="1"/>
  <c r="L310" i="1"/>
  <c r="M313" i="1"/>
  <c r="M316" i="1"/>
  <c r="O319" i="1"/>
  <c r="N322" i="1"/>
  <c r="L326" i="1"/>
  <c r="M329" i="1"/>
  <c r="M332" i="1"/>
  <c r="O335" i="1"/>
  <c r="N338" i="1"/>
  <c r="L342" i="1"/>
  <c r="M345" i="1"/>
  <c r="M348" i="1"/>
  <c r="O351" i="1"/>
  <c r="N354" i="1"/>
  <c r="L358" i="1"/>
  <c r="M361" i="1"/>
  <c r="M364" i="1"/>
  <c r="O366" i="1"/>
  <c r="O369" i="1"/>
  <c r="M372" i="1"/>
  <c r="O374" i="1"/>
  <c r="M377" i="1"/>
  <c r="O379" i="1"/>
  <c r="L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N206" i="1"/>
  <c r="N219" i="1"/>
  <c r="L232" i="1"/>
  <c r="M245" i="1"/>
  <c r="O253" i="1"/>
  <c r="L260" i="1"/>
  <c r="M209" i="1"/>
  <c r="O221" i="1"/>
  <c r="N234" i="1"/>
  <c r="N247" i="1"/>
  <c r="L254" i="1"/>
  <c r="N260" i="1"/>
  <c r="N266" i="1"/>
  <c r="O209" i="1"/>
  <c r="N222" i="1"/>
  <c r="N235" i="1"/>
  <c r="L248" i="1"/>
  <c r="N254" i="1"/>
  <c r="M261" i="1"/>
  <c r="L212" i="1"/>
  <c r="M225" i="1"/>
  <c r="O237" i="1"/>
  <c r="N248" i="1"/>
  <c r="M255" i="1"/>
  <c r="N261" i="1"/>
  <c r="M213" i="1"/>
  <c r="O225" i="1"/>
  <c r="N238" i="1"/>
  <c r="N250" i="1"/>
  <c r="M257" i="1"/>
  <c r="N263" i="1"/>
  <c r="O267" i="1"/>
  <c r="N273" i="1"/>
  <c r="N278" i="1"/>
  <c r="N283" i="1"/>
  <c r="N288" i="1"/>
  <c r="L292" i="1"/>
  <c r="L296" i="1"/>
  <c r="M299" i="1"/>
  <c r="M302" i="1"/>
  <c r="O305" i="1"/>
  <c r="N308" i="1"/>
  <c r="L312" i="1"/>
  <c r="M315" i="1"/>
  <c r="M318" i="1"/>
  <c r="O321" i="1"/>
  <c r="N324" i="1"/>
  <c r="L328" i="1"/>
  <c r="M331" i="1"/>
  <c r="M334" i="1"/>
  <c r="O337" i="1"/>
  <c r="N340" i="1"/>
  <c r="L344" i="1"/>
  <c r="M347" i="1"/>
  <c r="M350" i="1"/>
  <c r="O353" i="1"/>
  <c r="N356" i="1"/>
  <c r="L360" i="1"/>
  <c r="M363" i="1"/>
  <c r="L366" i="1"/>
  <c r="N368" i="1"/>
  <c r="M371" i="1"/>
  <c r="L374" i="1"/>
  <c r="N376" i="1"/>
  <c r="O378" i="1"/>
  <c r="L381" i="1"/>
  <c r="M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O265" i="1"/>
  <c r="M273" i="1"/>
  <c r="O279" i="1"/>
  <c r="N286" i="1"/>
  <c r="O291" i="1"/>
  <c r="N296" i="1"/>
  <c r="M301" i="1"/>
  <c r="M305" i="1"/>
  <c r="O309" i="1"/>
  <c r="L314" i="1"/>
  <c r="L318" i="1"/>
  <c r="M322" i="1"/>
  <c r="N326" i="1"/>
  <c r="N330" i="1"/>
  <c r="M335" i="1"/>
  <c r="O339" i="1"/>
  <c r="O343" i="1"/>
  <c r="L348" i="1"/>
  <c r="M352" i="1"/>
  <c r="M356" i="1"/>
  <c r="N360" i="1"/>
  <c r="O364" i="1"/>
  <c r="M368" i="1"/>
  <c r="L372" i="1"/>
  <c r="O375" i="1"/>
  <c r="N378" i="1"/>
  <c r="O381" i="1"/>
  <c r="O384" i="1"/>
  <c r="M387" i="1"/>
  <c r="L390" i="1"/>
  <c r="O392" i="1"/>
  <c r="M395" i="1"/>
  <c r="L398" i="1"/>
  <c r="O400" i="1"/>
  <c r="M403" i="1"/>
  <c r="L406" i="1"/>
  <c r="O408" i="1"/>
  <c r="M411" i="1"/>
  <c r="L414" i="1"/>
  <c r="O416" i="1"/>
  <c r="M419" i="1"/>
  <c r="L422" i="1"/>
  <c r="O424" i="1"/>
  <c r="M427" i="1"/>
  <c r="L430" i="1"/>
  <c r="O432" i="1"/>
  <c r="M267" i="1"/>
  <c r="O273" i="1"/>
  <c r="N280" i="1"/>
  <c r="L287" i="1"/>
  <c r="L293" i="1"/>
  <c r="O297" i="1"/>
  <c r="O301" i="1"/>
  <c r="L306" i="1"/>
  <c r="M310" i="1"/>
  <c r="M314" i="1"/>
  <c r="N318" i="1"/>
  <c r="M323" i="1"/>
  <c r="M327" i="1"/>
  <c r="O331" i="1"/>
  <c r="L336" i="1"/>
  <c r="L340" i="1"/>
  <c r="M344" i="1"/>
  <c r="N348" i="1"/>
  <c r="N352" i="1"/>
  <c r="M357" i="1"/>
  <c r="O361" i="1"/>
  <c r="M365" i="1"/>
  <c r="O368" i="1"/>
  <c r="N372" i="1"/>
  <c r="L376" i="1"/>
  <c r="L379" i="1"/>
  <c r="M382" i="1"/>
  <c r="L385" i="1"/>
  <c r="O387" i="1"/>
  <c r="N390" i="1"/>
  <c r="L393" i="1"/>
  <c r="O395" i="1"/>
  <c r="N398" i="1"/>
  <c r="L401" i="1"/>
  <c r="O403" i="1"/>
  <c r="N406" i="1"/>
  <c r="L409" i="1"/>
  <c r="O411" i="1"/>
  <c r="N414" i="1"/>
  <c r="L417" i="1"/>
  <c r="O419" i="1"/>
  <c r="N422" i="1"/>
  <c r="L425" i="1"/>
  <c r="O427" i="1"/>
  <c r="N430" i="1"/>
  <c r="L433" i="1"/>
  <c r="O435" i="1"/>
  <c r="N438" i="1"/>
  <c r="L441" i="1"/>
  <c r="O443" i="1"/>
  <c r="N446" i="1"/>
  <c r="L449" i="1"/>
  <c r="O451" i="1"/>
  <c r="N454" i="1"/>
  <c r="L457" i="1"/>
  <c r="O459" i="1"/>
  <c r="N462" i="1"/>
  <c r="L465" i="1"/>
  <c r="O467" i="1"/>
  <c r="M470" i="1"/>
  <c r="N472" i="1"/>
  <c r="N474" i="1"/>
  <c r="N476" i="1"/>
  <c r="N478" i="1"/>
  <c r="N480" i="1"/>
  <c r="N482" i="1"/>
  <c r="N484" i="1"/>
  <c r="N486" i="1"/>
  <c r="N488" i="1"/>
  <c r="N490" i="1"/>
  <c r="N492" i="1"/>
  <c r="N494" i="1"/>
  <c r="N496" i="1"/>
  <c r="N498" i="1"/>
  <c r="N500" i="1"/>
  <c r="N502" i="1"/>
  <c r="N504" i="1"/>
  <c r="N506" i="1"/>
  <c r="N508" i="1"/>
  <c r="N510" i="1"/>
  <c r="N512" i="1"/>
  <c r="N514" i="1"/>
  <c r="N516" i="1"/>
  <c r="N518" i="1"/>
  <c r="N520" i="1"/>
  <c r="N267" i="1"/>
  <c r="L274" i="1"/>
  <c r="O281" i="1"/>
  <c r="O287" i="1"/>
  <c r="N293" i="1"/>
  <c r="L298" i="1"/>
  <c r="L302" i="1"/>
  <c r="M306" i="1"/>
  <c r="N310" i="1"/>
  <c r="N314" i="1"/>
  <c r="M319" i="1"/>
  <c r="O323" i="1"/>
  <c r="O327" i="1"/>
  <c r="L332" i="1"/>
  <c r="M336" i="1"/>
  <c r="M340" i="1"/>
  <c r="N344" i="1"/>
  <c r="M349" i="1"/>
  <c r="M353" i="1"/>
  <c r="O357" i="1"/>
  <c r="L362" i="1"/>
  <c r="O365" i="1"/>
  <c r="M369" i="1"/>
  <c r="O372" i="1"/>
  <c r="M376" i="1"/>
  <c r="M379" i="1"/>
  <c r="N382" i="1"/>
  <c r="M385" i="1"/>
  <c r="L388" i="1"/>
  <c r="O390" i="1"/>
  <c r="M393" i="1"/>
  <c r="L396" i="1"/>
  <c r="O398" i="1"/>
  <c r="M401" i="1"/>
  <c r="L404" i="1"/>
  <c r="O406" i="1"/>
  <c r="M409" i="1"/>
  <c r="L412" i="1"/>
  <c r="O414" i="1"/>
  <c r="M417" i="1"/>
  <c r="L420" i="1"/>
  <c r="O422" i="1"/>
  <c r="M425" i="1"/>
  <c r="L428" i="1"/>
  <c r="O430" i="1"/>
  <c r="M433" i="1"/>
  <c r="L436" i="1"/>
  <c r="O438" i="1"/>
  <c r="M441" i="1"/>
  <c r="L444" i="1"/>
  <c r="O446" i="1"/>
  <c r="M449" i="1"/>
  <c r="L452" i="1"/>
  <c r="O454" i="1"/>
  <c r="M457" i="1"/>
  <c r="L460" i="1"/>
  <c r="O462" i="1"/>
  <c r="M465" i="1"/>
  <c r="L468" i="1"/>
  <c r="N470" i="1"/>
  <c r="O472" i="1"/>
  <c r="O474" i="1"/>
  <c r="O476" i="1"/>
  <c r="O478" i="1"/>
  <c r="O480" i="1"/>
  <c r="O482" i="1"/>
  <c r="O484" i="1"/>
  <c r="O486" i="1"/>
  <c r="O488" i="1"/>
  <c r="O490" i="1"/>
  <c r="O492" i="1"/>
  <c r="O494" i="1"/>
  <c r="O496" i="1"/>
  <c r="O498" i="1"/>
  <c r="O500" i="1"/>
  <c r="O502" i="1"/>
  <c r="O504" i="1"/>
  <c r="O506" i="1"/>
  <c r="O508" i="1"/>
  <c r="O510" i="1"/>
  <c r="O512" i="1"/>
  <c r="O514" i="1"/>
  <c r="O516" i="1"/>
  <c r="O518" i="1"/>
  <c r="O520" i="1"/>
  <c r="O522" i="1"/>
  <c r="O524" i="1"/>
  <c r="M269" i="1"/>
  <c r="L276" i="1"/>
  <c r="N282" i="1"/>
  <c r="L289" i="1"/>
  <c r="L294" i="1"/>
  <c r="M298" i="1"/>
  <c r="N302" i="1"/>
  <c r="M307" i="1"/>
  <c r="M311" i="1"/>
  <c r="O315" i="1"/>
  <c r="L320" i="1"/>
  <c r="L324" i="1"/>
  <c r="M328" i="1"/>
  <c r="N332" i="1"/>
  <c r="N336" i="1"/>
  <c r="M341" i="1"/>
  <c r="O345" i="1"/>
  <c r="O349" i="1"/>
  <c r="L354" i="1"/>
  <c r="M358" i="1"/>
  <c r="M362" i="1"/>
  <c r="M366" i="1"/>
  <c r="L370" i="1"/>
  <c r="M373" i="1"/>
  <c r="O376" i="1"/>
  <c r="L380" i="1"/>
  <c r="O382" i="1"/>
  <c r="O269" i="1"/>
  <c r="N276" i="1"/>
  <c r="M283" i="1"/>
  <c r="M289" i="1"/>
  <c r="N294" i="1"/>
  <c r="N298" i="1"/>
  <c r="M303" i="1"/>
  <c r="N270" i="1"/>
  <c r="M277" i="1"/>
  <c r="O283" i="1"/>
  <c r="N290" i="1"/>
  <c r="M295" i="1"/>
  <c r="O299" i="1"/>
  <c r="L304" i="1"/>
  <c r="L308" i="1"/>
  <c r="M312" i="1"/>
  <c r="N316" i="1"/>
  <c r="N320" i="1"/>
  <c r="M325" i="1"/>
  <c r="O329" i="1"/>
  <c r="O333" i="1"/>
  <c r="L338" i="1"/>
  <c r="M342" i="1"/>
  <c r="M346" i="1"/>
  <c r="N350" i="1"/>
  <c r="M355" i="1"/>
  <c r="M359" i="1"/>
  <c r="O363" i="1"/>
  <c r="M367" i="1"/>
  <c r="N370" i="1"/>
  <c r="M374" i="1"/>
  <c r="O377" i="1"/>
  <c r="N380" i="1"/>
  <c r="O383" i="1"/>
  <c r="M271" i="1"/>
  <c r="N277" i="1"/>
  <c r="M285" i="1"/>
  <c r="M291" i="1"/>
  <c r="O295" i="1"/>
  <c r="L300" i="1"/>
  <c r="M304" i="1"/>
  <c r="L272" i="1"/>
  <c r="N279" i="1"/>
  <c r="L286" i="1"/>
  <c r="N291" i="1"/>
  <c r="M296" i="1"/>
  <c r="N300" i="1"/>
  <c r="N304" i="1"/>
  <c r="M309" i="1"/>
  <c r="O313" i="1"/>
  <c r="O317" i="1"/>
  <c r="L322" i="1"/>
  <c r="M326" i="1"/>
  <c r="M330" i="1"/>
  <c r="N334" i="1"/>
  <c r="M339" i="1"/>
  <c r="M343" i="1"/>
  <c r="O347" i="1"/>
  <c r="L352" i="1"/>
  <c r="L356" i="1"/>
  <c r="M360" i="1"/>
  <c r="N364" i="1"/>
  <c r="L368" i="1"/>
  <c r="O371" i="1"/>
  <c r="M375" i="1"/>
  <c r="M378" i="1"/>
  <c r="M381" i="1"/>
  <c r="N384" i="1"/>
  <c r="L387" i="1"/>
  <c r="O389" i="1"/>
  <c r="N392" i="1"/>
  <c r="L395" i="1"/>
  <c r="O397" i="1"/>
  <c r="N400" i="1"/>
  <c r="L403" i="1"/>
  <c r="O405" i="1"/>
  <c r="N408" i="1"/>
  <c r="L411" i="1"/>
  <c r="O413" i="1"/>
  <c r="N416" i="1"/>
  <c r="L419" i="1"/>
  <c r="O421" i="1"/>
  <c r="N424" i="1"/>
  <c r="L427" i="1"/>
  <c r="O429" i="1"/>
  <c r="N432" i="1"/>
  <c r="L435" i="1"/>
  <c r="O437" i="1"/>
  <c r="N440" i="1"/>
  <c r="L443" i="1"/>
  <c r="O445" i="1"/>
  <c r="N448" i="1"/>
  <c r="L451" i="1"/>
  <c r="O453" i="1"/>
  <c r="N456" i="1"/>
  <c r="L459" i="1"/>
  <c r="O461" i="1"/>
  <c r="N464" i="1"/>
  <c r="L467" i="1"/>
  <c r="O469" i="1"/>
  <c r="L472" i="1"/>
  <c r="L474" i="1"/>
  <c r="L476" i="1"/>
  <c r="L478" i="1"/>
  <c r="L480" i="1"/>
  <c r="L482" i="1"/>
  <c r="L484" i="1"/>
  <c r="L486" i="1"/>
  <c r="L488" i="1"/>
  <c r="L490" i="1"/>
  <c r="L492" i="1"/>
  <c r="L494" i="1"/>
  <c r="L496" i="1"/>
  <c r="L498" i="1"/>
  <c r="L500" i="1"/>
  <c r="L502" i="1"/>
  <c r="L504" i="1"/>
  <c r="L506" i="1"/>
  <c r="L508" i="1"/>
  <c r="L510" i="1"/>
  <c r="L512" i="1"/>
  <c r="L514" i="1"/>
  <c r="L516" i="1"/>
  <c r="L518" i="1"/>
  <c r="L520" i="1"/>
  <c r="L522" i="1"/>
  <c r="L524" i="1"/>
  <c r="O307" i="1"/>
  <c r="M324" i="1"/>
  <c r="O341" i="1"/>
  <c r="N358" i="1"/>
  <c r="O373" i="1"/>
  <c r="O385" i="1"/>
  <c r="L391" i="1"/>
  <c r="N396" i="1"/>
  <c r="O401" i="1"/>
  <c r="L407" i="1"/>
  <c r="N412" i="1"/>
  <c r="O417" i="1"/>
  <c r="L423" i="1"/>
  <c r="N428" i="1"/>
  <c r="O433" i="1"/>
  <c r="M437" i="1"/>
  <c r="L442" i="1"/>
  <c r="L446" i="1"/>
  <c r="N450" i="1"/>
  <c r="L455" i="1"/>
  <c r="O458" i="1"/>
  <c r="M463" i="1"/>
  <c r="M467" i="1"/>
  <c r="M471" i="1"/>
  <c r="L475" i="1"/>
  <c r="O477" i="1"/>
  <c r="M481" i="1"/>
  <c r="M484" i="1"/>
  <c r="N487" i="1"/>
  <c r="L491" i="1"/>
  <c r="O493" i="1"/>
  <c r="M497" i="1"/>
  <c r="M500" i="1"/>
  <c r="N503" i="1"/>
  <c r="L507" i="1"/>
  <c r="O509" i="1"/>
  <c r="M513" i="1"/>
  <c r="M516" i="1"/>
  <c r="N519" i="1"/>
  <c r="N522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611" i="1"/>
  <c r="M613" i="1"/>
  <c r="M615" i="1"/>
  <c r="M617" i="1"/>
  <c r="M619" i="1"/>
  <c r="M621" i="1"/>
  <c r="M623" i="1"/>
  <c r="M625" i="1"/>
  <c r="M627" i="1"/>
  <c r="M629" i="1"/>
  <c r="M631" i="1"/>
  <c r="M633" i="1"/>
  <c r="M635" i="1"/>
  <c r="M637" i="1"/>
  <c r="M639" i="1"/>
  <c r="M308" i="1"/>
  <c r="O325" i="1"/>
  <c r="N342" i="1"/>
  <c r="O359" i="1"/>
  <c r="N374" i="1"/>
  <c r="L386" i="1"/>
  <c r="M391" i="1"/>
  <c r="O396" i="1"/>
  <c r="L402" i="1"/>
  <c r="M407" i="1"/>
  <c r="O412" i="1"/>
  <c r="L418" i="1"/>
  <c r="M423" i="1"/>
  <c r="O428" i="1"/>
  <c r="L434" i="1"/>
  <c r="L438" i="1"/>
  <c r="N442" i="1"/>
  <c r="L447" i="1"/>
  <c r="O450" i="1"/>
  <c r="M455" i="1"/>
  <c r="M459" i="1"/>
  <c r="O463" i="1"/>
  <c r="N468" i="1"/>
  <c r="O471" i="1"/>
  <c r="M475" i="1"/>
  <c r="M478" i="1"/>
  <c r="N481" i="1"/>
  <c r="L485" i="1"/>
  <c r="O487" i="1"/>
  <c r="M491" i="1"/>
  <c r="M494" i="1"/>
  <c r="N497" i="1"/>
  <c r="L501" i="1"/>
  <c r="O503" i="1"/>
  <c r="M507" i="1"/>
  <c r="M510" i="1"/>
  <c r="N513" i="1"/>
  <c r="L517" i="1"/>
  <c r="O519" i="1"/>
  <c r="L523" i="1"/>
  <c r="N525" i="1"/>
  <c r="N527" i="1"/>
  <c r="N529" i="1"/>
  <c r="N531" i="1"/>
  <c r="N533" i="1"/>
  <c r="N535" i="1"/>
  <c r="N537" i="1"/>
  <c r="N539" i="1"/>
  <c r="N541" i="1"/>
  <c r="N543" i="1"/>
  <c r="N545" i="1"/>
  <c r="N547" i="1"/>
  <c r="N549" i="1"/>
  <c r="N551" i="1"/>
  <c r="N553" i="1"/>
  <c r="N555" i="1"/>
  <c r="N557" i="1"/>
  <c r="N559" i="1"/>
  <c r="N561" i="1"/>
  <c r="N563" i="1"/>
  <c r="N565" i="1"/>
  <c r="N56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629" i="1"/>
  <c r="N631" i="1"/>
  <c r="N633" i="1"/>
  <c r="N635" i="1"/>
  <c r="O311" i="1"/>
  <c r="N328" i="1"/>
  <c r="L346" i="1"/>
  <c r="N362" i="1"/>
  <c r="L377" i="1"/>
  <c r="N386" i="1"/>
  <c r="O391" i="1"/>
  <c r="L397" i="1"/>
  <c r="N402" i="1"/>
  <c r="O407" i="1"/>
  <c r="L413" i="1"/>
  <c r="N418" i="1"/>
  <c r="O423" i="1"/>
  <c r="L429" i="1"/>
  <c r="N434" i="1"/>
  <c r="L439" i="1"/>
  <c r="O442" i="1"/>
  <c r="M447" i="1"/>
  <c r="M451" i="1"/>
  <c r="O455" i="1"/>
  <c r="N460" i="1"/>
  <c r="L464" i="1"/>
  <c r="O468" i="1"/>
  <c r="M472" i="1"/>
  <c r="N475" i="1"/>
  <c r="L479" i="1"/>
  <c r="O481" i="1"/>
  <c r="M485" i="1"/>
  <c r="M488" i="1"/>
  <c r="N491" i="1"/>
  <c r="L495" i="1"/>
  <c r="O497" i="1"/>
  <c r="M501" i="1"/>
  <c r="M504" i="1"/>
  <c r="N507" i="1"/>
  <c r="L511" i="1"/>
  <c r="O513" i="1"/>
  <c r="M517" i="1"/>
  <c r="M520" i="1"/>
  <c r="M523" i="1"/>
  <c r="O525" i="1"/>
  <c r="O527" i="1"/>
  <c r="O529" i="1"/>
  <c r="O531" i="1"/>
  <c r="O533" i="1"/>
  <c r="O535" i="1"/>
  <c r="O537" i="1"/>
  <c r="O539" i="1"/>
  <c r="O541" i="1"/>
  <c r="O543" i="1"/>
  <c r="O545" i="1"/>
  <c r="O547" i="1"/>
  <c r="O549" i="1"/>
  <c r="O551" i="1"/>
  <c r="O553" i="1"/>
  <c r="O555" i="1"/>
  <c r="O557" i="1"/>
  <c r="O559" i="1"/>
  <c r="O561" i="1"/>
  <c r="O563" i="1"/>
  <c r="O565" i="1"/>
  <c r="O567" i="1"/>
  <c r="O569" i="1"/>
  <c r="O571" i="1"/>
  <c r="O573" i="1"/>
  <c r="O575" i="1"/>
  <c r="O577" i="1"/>
  <c r="O579" i="1"/>
  <c r="O581" i="1"/>
  <c r="O583" i="1"/>
  <c r="O585" i="1"/>
  <c r="O587" i="1"/>
  <c r="O589" i="1"/>
  <c r="O591" i="1"/>
  <c r="O593" i="1"/>
  <c r="O595" i="1"/>
  <c r="O597" i="1"/>
  <c r="O599" i="1"/>
  <c r="O601" i="1"/>
  <c r="O603" i="1"/>
  <c r="O605" i="1"/>
  <c r="O607" i="1"/>
  <c r="O609" i="1"/>
  <c r="O611" i="1"/>
  <c r="O613" i="1"/>
  <c r="N312" i="1"/>
  <c r="L330" i="1"/>
  <c r="N346" i="1"/>
  <c r="L364" i="1"/>
  <c r="L378" i="1"/>
  <c r="O386" i="1"/>
  <c r="L392" i="1"/>
  <c r="M397" i="1"/>
  <c r="O402" i="1"/>
  <c r="L408" i="1"/>
  <c r="M413" i="1"/>
  <c r="O418" i="1"/>
  <c r="L424" i="1"/>
  <c r="M429" i="1"/>
  <c r="O434" i="1"/>
  <c r="M439" i="1"/>
  <c r="M443" i="1"/>
  <c r="O447" i="1"/>
  <c r="N452" i="1"/>
  <c r="L456" i="1"/>
  <c r="O460" i="1"/>
  <c r="O464" i="1"/>
  <c r="L469" i="1"/>
  <c r="L473" i="1"/>
  <c r="O475" i="1"/>
  <c r="M479" i="1"/>
  <c r="M482" i="1"/>
  <c r="N485" i="1"/>
  <c r="L489" i="1"/>
  <c r="O491" i="1"/>
  <c r="M495" i="1"/>
  <c r="M498" i="1"/>
  <c r="N501" i="1"/>
  <c r="L505" i="1"/>
  <c r="O507" i="1"/>
  <c r="M511" i="1"/>
  <c r="M514" i="1"/>
  <c r="N517" i="1"/>
  <c r="L521" i="1"/>
  <c r="N523" i="1"/>
  <c r="L526" i="1"/>
  <c r="L528" i="1"/>
  <c r="L530" i="1"/>
  <c r="L532" i="1"/>
  <c r="L534" i="1"/>
  <c r="L536" i="1"/>
  <c r="L538" i="1"/>
  <c r="L540" i="1"/>
  <c r="L542" i="1"/>
  <c r="L544" i="1"/>
  <c r="L546" i="1"/>
  <c r="L548" i="1"/>
  <c r="L550" i="1"/>
  <c r="L552" i="1"/>
  <c r="L554" i="1"/>
  <c r="L556" i="1"/>
  <c r="L558" i="1"/>
  <c r="L560" i="1"/>
  <c r="L562" i="1"/>
  <c r="L564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600" i="1"/>
  <c r="L602" i="1"/>
  <c r="L604" i="1"/>
  <c r="L606" i="1"/>
  <c r="L608" i="1"/>
  <c r="L610" i="1"/>
  <c r="L612" i="1"/>
  <c r="L614" i="1"/>
  <c r="L316" i="1"/>
  <c r="M333" i="1"/>
  <c r="L350" i="1"/>
  <c r="N366" i="1"/>
  <c r="M380" i="1"/>
  <c r="N388" i="1"/>
  <c r="O393" i="1"/>
  <c r="L399" i="1"/>
  <c r="N404" i="1"/>
  <c r="O409" i="1"/>
  <c r="L415" i="1"/>
  <c r="N420" i="1"/>
  <c r="O425" i="1"/>
  <c r="L431" i="1"/>
  <c r="M435" i="1"/>
  <c r="O439" i="1"/>
  <c r="N444" i="1"/>
  <c r="L448" i="1"/>
  <c r="O452" i="1"/>
  <c r="O456" i="1"/>
  <c r="L461" i="1"/>
  <c r="O465" i="1"/>
  <c r="M469" i="1"/>
  <c r="M473" i="1"/>
  <c r="M476" i="1"/>
  <c r="N479" i="1"/>
  <c r="L483" i="1"/>
  <c r="O485" i="1"/>
  <c r="M489" i="1"/>
  <c r="M492" i="1"/>
  <c r="N495" i="1"/>
  <c r="L499" i="1"/>
  <c r="O501" i="1"/>
  <c r="M505" i="1"/>
  <c r="M508" i="1"/>
  <c r="N511" i="1"/>
  <c r="L515" i="1"/>
  <c r="O517" i="1"/>
  <c r="M521" i="1"/>
  <c r="O523" i="1"/>
  <c r="M526" i="1"/>
  <c r="M528" i="1"/>
  <c r="M530" i="1"/>
  <c r="M532" i="1"/>
  <c r="M534" i="1"/>
  <c r="M536" i="1"/>
  <c r="M538" i="1"/>
  <c r="M540" i="1"/>
  <c r="M542" i="1"/>
  <c r="M544" i="1"/>
  <c r="M546" i="1"/>
  <c r="M548" i="1"/>
  <c r="M550" i="1"/>
  <c r="M552" i="1"/>
  <c r="M554" i="1"/>
  <c r="M556" i="1"/>
  <c r="M558" i="1"/>
  <c r="M560" i="1"/>
  <c r="M562" i="1"/>
  <c r="M564" i="1"/>
  <c r="M566" i="1"/>
  <c r="M568" i="1"/>
  <c r="M570" i="1"/>
  <c r="M572" i="1"/>
  <c r="M574" i="1"/>
  <c r="M576" i="1"/>
  <c r="M578" i="1"/>
  <c r="M580" i="1"/>
  <c r="M582" i="1"/>
  <c r="M584" i="1"/>
  <c r="M586" i="1"/>
  <c r="M588" i="1"/>
  <c r="M590" i="1"/>
  <c r="M592" i="1"/>
  <c r="M594" i="1"/>
  <c r="M596" i="1"/>
  <c r="M598" i="1"/>
  <c r="M600" i="1"/>
  <c r="M602" i="1"/>
  <c r="M604" i="1"/>
  <c r="M606" i="1"/>
  <c r="M608" i="1"/>
  <c r="M610" i="1"/>
  <c r="M612" i="1"/>
  <c r="M614" i="1"/>
  <c r="M317" i="1"/>
  <c r="L334" i="1"/>
  <c r="M351" i="1"/>
  <c r="O367" i="1"/>
  <c r="O380" i="1"/>
  <c r="O388" i="1"/>
  <c r="L394" i="1"/>
  <c r="M399" i="1"/>
  <c r="O404" i="1"/>
  <c r="L410" i="1"/>
  <c r="M415" i="1"/>
  <c r="O420" i="1"/>
  <c r="L426" i="1"/>
  <c r="M431" i="1"/>
  <c r="N436" i="1"/>
  <c r="L440" i="1"/>
  <c r="O444" i="1"/>
  <c r="O448" i="1"/>
  <c r="L453" i="1"/>
  <c r="O457" i="1"/>
  <c r="M461" i="1"/>
  <c r="L466" i="1"/>
  <c r="L470" i="1"/>
  <c r="N473" i="1"/>
  <c r="L477" i="1"/>
  <c r="O479" i="1"/>
  <c r="M483" i="1"/>
  <c r="M486" i="1"/>
  <c r="N489" i="1"/>
  <c r="L493" i="1"/>
  <c r="O495" i="1"/>
  <c r="M499" i="1"/>
  <c r="M502" i="1"/>
  <c r="N505" i="1"/>
  <c r="L509" i="1"/>
  <c r="O511" i="1"/>
  <c r="M515" i="1"/>
  <c r="M518" i="1"/>
  <c r="N521" i="1"/>
  <c r="M524" i="1"/>
  <c r="N526" i="1"/>
  <c r="N528" i="1"/>
  <c r="N530" i="1"/>
  <c r="N532" i="1"/>
  <c r="N534" i="1"/>
  <c r="N536" i="1"/>
  <c r="N538" i="1"/>
  <c r="N540" i="1"/>
  <c r="N542" i="1"/>
  <c r="N544" i="1"/>
  <c r="N546" i="1"/>
  <c r="N548" i="1"/>
  <c r="N550" i="1"/>
  <c r="N552" i="1"/>
  <c r="N554" i="1"/>
  <c r="N556" i="1"/>
  <c r="N558" i="1"/>
  <c r="N560" i="1"/>
  <c r="N562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M320" i="1"/>
  <c r="M337" i="1"/>
  <c r="M354" i="1"/>
  <c r="M370" i="1"/>
  <c r="L383" i="1"/>
  <c r="L389" i="1"/>
  <c r="N394" i="1"/>
  <c r="O399" i="1"/>
  <c r="L405" i="1"/>
  <c r="N410" i="1"/>
  <c r="O415" i="1"/>
  <c r="L421" i="1"/>
  <c r="N426" i="1"/>
  <c r="O431" i="1"/>
  <c r="O436" i="1"/>
  <c r="O440" i="1"/>
  <c r="L445" i="1"/>
  <c r="O449" i="1"/>
  <c r="M453" i="1"/>
  <c r="L458" i="1"/>
  <c r="L462" i="1"/>
  <c r="N466" i="1"/>
  <c r="O470" i="1"/>
  <c r="O473" i="1"/>
  <c r="M477" i="1"/>
  <c r="M480" i="1"/>
  <c r="N483" i="1"/>
  <c r="L487" i="1"/>
  <c r="O489" i="1"/>
  <c r="M493" i="1"/>
  <c r="M496" i="1"/>
  <c r="N499" i="1"/>
  <c r="L503" i="1"/>
  <c r="O505" i="1"/>
  <c r="M509" i="1"/>
  <c r="M512" i="1"/>
  <c r="N515" i="1"/>
  <c r="L519" i="1"/>
  <c r="O521" i="1"/>
  <c r="N524" i="1"/>
  <c r="O526" i="1"/>
  <c r="O528" i="1"/>
  <c r="O530" i="1"/>
  <c r="O532" i="1"/>
  <c r="O534" i="1"/>
  <c r="O536" i="1"/>
  <c r="O538" i="1"/>
  <c r="O540" i="1"/>
  <c r="O542" i="1"/>
  <c r="O544" i="1"/>
  <c r="O546" i="1"/>
  <c r="O548" i="1"/>
  <c r="O550" i="1"/>
  <c r="O552" i="1"/>
  <c r="O554" i="1"/>
  <c r="O556" i="1"/>
  <c r="O558" i="1"/>
  <c r="O560" i="1"/>
  <c r="O562" i="1"/>
  <c r="O564" i="1"/>
  <c r="O566" i="1"/>
  <c r="O568" i="1"/>
  <c r="O570" i="1"/>
  <c r="O572" i="1"/>
  <c r="O574" i="1"/>
  <c r="O576" i="1"/>
  <c r="O578" i="1"/>
  <c r="O580" i="1"/>
  <c r="O582" i="1"/>
  <c r="O584" i="1"/>
  <c r="O586" i="1"/>
  <c r="O588" i="1"/>
  <c r="O590" i="1"/>
  <c r="O592" i="1"/>
  <c r="O594" i="1"/>
  <c r="O596" i="1"/>
  <c r="O598" i="1"/>
  <c r="O600" i="1"/>
  <c r="O602" i="1"/>
  <c r="O604" i="1"/>
  <c r="O606" i="1"/>
  <c r="O608" i="1"/>
  <c r="O610" i="1"/>
  <c r="O612" i="1"/>
  <c r="O614" i="1"/>
  <c r="O616" i="1"/>
  <c r="O618" i="1"/>
  <c r="O620" i="1"/>
  <c r="O622" i="1"/>
  <c r="O624" i="1"/>
  <c r="O626" i="1"/>
  <c r="O628" i="1"/>
  <c r="O630" i="1"/>
  <c r="O632" i="1"/>
  <c r="O634" i="1"/>
  <c r="O636" i="1"/>
  <c r="O638" i="1"/>
  <c r="O640" i="1"/>
  <c r="O642" i="1"/>
  <c r="O644" i="1"/>
  <c r="O646" i="1"/>
  <c r="O648" i="1"/>
  <c r="O650" i="1"/>
  <c r="O652" i="1"/>
  <c r="O654" i="1"/>
  <c r="O656" i="1"/>
  <c r="O658" i="1"/>
  <c r="O660" i="1"/>
  <c r="O662" i="1"/>
  <c r="O664" i="1"/>
  <c r="O666" i="1"/>
  <c r="O668" i="1"/>
  <c r="O670" i="1"/>
  <c r="O672" i="1"/>
  <c r="O674" i="1"/>
  <c r="O676" i="1"/>
  <c r="O678" i="1"/>
  <c r="O680" i="1"/>
  <c r="O682" i="1"/>
  <c r="O684" i="1"/>
  <c r="O686" i="1"/>
  <c r="M321" i="1"/>
  <c r="M338" i="1"/>
  <c r="O355" i="1"/>
  <c r="O370" i="1"/>
  <c r="L384" i="1"/>
  <c r="M389" i="1"/>
  <c r="O394" i="1"/>
  <c r="L400" i="1"/>
  <c r="M405" i="1"/>
  <c r="O410" i="1"/>
  <c r="L416" i="1"/>
  <c r="M421" i="1"/>
  <c r="O426" i="1"/>
  <c r="L432" i="1"/>
  <c r="L437" i="1"/>
  <c r="O441" i="1"/>
  <c r="M445" i="1"/>
  <c r="L450" i="1"/>
  <c r="L454" i="1"/>
  <c r="N458" i="1"/>
  <c r="L463" i="1"/>
  <c r="O466" i="1"/>
  <c r="L471" i="1"/>
  <c r="M474" i="1"/>
  <c r="N477" i="1"/>
  <c r="L481" i="1"/>
  <c r="O483" i="1"/>
  <c r="M487" i="1"/>
  <c r="M490" i="1"/>
  <c r="N493" i="1"/>
  <c r="L497" i="1"/>
  <c r="O499" i="1"/>
  <c r="M503" i="1"/>
  <c r="M506" i="1"/>
  <c r="N509" i="1"/>
  <c r="L513" i="1"/>
  <c r="O515" i="1"/>
  <c r="M519" i="1"/>
  <c r="M522" i="1"/>
  <c r="L525" i="1"/>
  <c r="L541" i="1"/>
  <c r="L557" i="1"/>
  <c r="L573" i="1"/>
  <c r="L589" i="1"/>
  <c r="L605" i="1"/>
  <c r="M616" i="1"/>
  <c r="O619" i="1"/>
  <c r="N622" i="1"/>
  <c r="L626" i="1"/>
  <c r="L629" i="1"/>
  <c r="M632" i="1"/>
  <c r="O635" i="1"/>
  <c r="M638" i="1"/>
  <c r="L641" i="1"/>
  <c r="M643" i="1"/>
  <c r="N645" i="1"/>
  <c r="O647" i="1"/>
  <c r="L650" i="1"/>
  <c r="M652" i="1"/>
  <c r="N654" i="1"/>
  <c r="L657" i="1"/>
  <c r="M659" i="1"/>
  <c r="N661" i="1"/>
  <c r="O663" i="1"/>
  <c r="L666" i="1"/>
  <c r="M668" i="1"/>
  <c r="N670" i="1"/>
  <c r="L673" i="1"/>
  <c r="M675" i="1"/>
  <c r="N677" i="1"/>
  <c r="O679" i="1"/>
  <c r="L682" i="1"/>
  <c r="M684" i="1"/>
  <c r="N686" i="1"/>
  <c r="L527" i="1"/>
  <c r="P527" i="1" s="1"/>
  <c r="L543" i="1"/>
  <c r="L559" i="1"/>
  <c r="L575" i="1"/>
  <c r="L591" i="1"/>
  <c r="L607" i="1"/>
  <c r="N616" i="1"/>
  <c r="L620" i="1"/>
  <c r="L623" i="1"/>
  <c r="M626" i="1"/>
  <c r="O629" i="1"/>
  <c r="N632" i="1"/>
  <c r="L636" i="1"/>
  <c r="N638" i="1"/>
  <c r="M641" i="1"/>
  <c r="N643" i="1"/>
  <c r="O645" i="1"/>
  <c r="L648" i="1"/>
  <c r="M650" i="1"/>
  <c r="N652" i="1"/>
  <c r="L655" i="1"/>
  <c r="M657" i="1"/>
  <c r="N659" i="1"/>
  <c r="O661" i="1"/>
  <c r="L664" i="1"/>
  <c r="M666" i="1"/>
  <c r="N668" i="1"/>
  <c r="L671" i="1"/>
  <c r="M673" i="1"/>
  <c r="N675" i="1"/>
  <c r="O677" i="1"/>
  <c r="L680" i="1"/>
  <c r="M682" i="1"/>
  <c r="N684" i="1"/>
  <c r="L687" i="1"/>
  <c r="L689" i="1"/>
  <c r="L691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529" i="1"/>
  <c r="L545" i="1"/>
  <c r="L561" i="1"/>
  <c r="L577" i="1"/>
  <c r="L593" i="1"/>
  <c r="L609" i="1"/>
  <c r="P609" i="1" s="1"/>
  <c r="L617" i="1"/>
  <c r="M620" i="1"/>
  <c r="O623" i="1"/>
  <c r="N626" i="1"/>
  <c r="L630" i="1"/>
  <c r="L633" i="1"/>
  <c r="M636" i="1"/>
  <c r="L639" i="1"/>
  <c r="N641" i="1"/>
  <c r="O643" i="1"/>
  <c r="L646" i="1"/>
  <c r="M648" i="1"/>
  <c r="N650" i="1"/>
  <c r="L653" i="1"/>
  <c r="M655" i="1"/>
  <c r="N657" i="1"/>
  <c r="O659" i="1"/>
  <c r="L662" i="1"/>
  <c r="M664" i="1"/>
  <c r="N666" i="1"/>
  <c r="L669" i="1"/>
  <c r="M671" i="1"/>
  <c r="N673" i="1"/>
  <c r="O675" i="1"/>
  <c r="L678" i="1"/>
  <c r="M680" i="1"/>
  <c r="N682" i="1"/>
  <c r="L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917" i="1"/>
  <c r="M919" i="1"/>
  <c r="M921" i="1"/>
  <c r="M923" i="1"/>
  <c r="M925" i="1"/>
  <c r="M927" i="1"/>
  <c r="M929" i="1"/>
  <c r="M931" i="1"/>
  <c r="M933" i="1"/>
  <c r="M935" i="1"/>
  <c r="M937" i="1"/>
  <c r="M939" i="1"/>
  <c r="M941" i="1"/>
  <c r="M943" i="1"/>
  <c r="M945" i="1"/>
  <c r="M947" i="1"/>
  <c r="M949" i="1"/>
  <c r="M951" i="1"/>
  <c r="M953" i="1"/>
  <c r="M955" i="1"/>
  <c r="M957" i="1"/>
  <c r="L531" i="1"/>
  <c r="L547" i="1"/>
  <c r="L563" i="1"/>
  <c r="L579" i="1"/>
  <c r="L595" i="1"/>
  <c r="P595" i="1" s="1"/>
  <c r="L611" i="1"/>
  <c r="O617" i="1"/>
  <c r="N620" i="1"/>
  <c r="L624" i="1"/>
  <c r="L627" i="1"/>
  <c r="M630" i="1"/>
  <c r="O633" i="1"/>
  <c r="N636" i="1"/>
  <c r="N639" i="1"/>
  <c r="O641" i="1"/>
  <c r="L644" i="1"/>
  <c r="M646" i="1"/>
  <c r="N648" i="1"/>
  <c r="L651" i="1"/>
  <c r="M653" i="1"/>
  <c r="N655" i="1"/>
  <c r="O657" i="1"/>
  <c r="L660" i="1"/>
  <c r="M662" i="1"/>
  <c r="N664" i="1"/>
  <c r="L667" i="1"/>
  <c r="M669" i="1"/>
  <c r="N671" i="1"/>
  <c r="O673" i="1"/>
  <c r="L676" i="1"/>
  <c r="M678" i="1"/>
  <c r="N680" i="1"/>
  <c r="L683" i="1"/>
  <c r="M685" i="1"/>
  <c r="N687" i="1"/>
  <c r="N689" i="1"/>
  <c r="N691" i="1"/>
  <c r="N693" i="1"/>
  <c r="N695" i="1"/>
  <c r="N697" i="1"/>
  <c r="N699" i="1"/>
  <c r="N701" i="1"/>
  <c r="N703" i="1"/>
  <c r="N705" i="1"/>
  <c r="N707" i="1"/>
  <c r="N709" i="1"/>
  <c r="N711" i="1"/>
  <c r="N713" i="1"/>
  <c r="N715" i="1"/>
  <c r="N717" i="1"/>
  <c r="N719" i="1"/>
  <c r="N721" i="1"/>
  <c r="N723" i="1"/>
  <c r="N725" i="1"/>
  <c r="N727" i="1"/>
  <c r="N729" i="1"/>
  <c r="L533" i="1"/>
  <c r="L549" i="1"/>
  <c r="L565" i="1"/>
  <c r="L581" i="1"/>
  <c r="L597" i="1"/>
  <c r="L613" i="1"/>
  <c r="L618" i="1"/>
  <c r="L621" i="1"/>
  <c r="M624" i="1"/>
  <c r="O627" i="1"/>
  <c r="N630" i="1"/>
  <c r="L634" i="1"/>
  <c r="L637" i="1"/>
  <c r="O639" i="1"/>
  <c r="L642" i="1"/>
  <c r="M644" i="1"/>
  <c r="N646" i="1"/>
  <c r="L649" i="1"/>
  <c r="M651" i="1"/>
  <c r="N653" i="1"/>
  <c r="O655" i="1"/>
  <c r="L658" i="1"/>
  <c r="M660" i="1"/>
  <c r="N662" i="1"/>
  <c r="L665" i="1"/>
  <c r="M667" i="1"/>
  <c r="N669" i="1"/>
  <c r="O671" i="1"/>
  <c r="L674" i="1"/>
  <c r="M676" i="1"/>
  <c r="N678" i="1"/>
  <c r="L681" i="1"/>
  <c r="M683" i="1"/>
  <c r="N685" i="1"/>
  <c r="O687" i="1"/>
  <c r="O689" i="1"/>
  <c r="O691" i="1"/>
  <c r="O693" i="1"/>
  <c r="O695" i="1"/>
  <c r="O697" i="1"/>
  <c r="O699" i="1"/>
  <c r="O701" i="1"/>
  <c r="O703" i="1"/>
  <c r="O705" i="1"/>
  <c r="O707" i="1"/>
  <c r="O709" i="1"/>
  <c r="O711" i="1"/>
  <c r="O713" i="1"/>
  <c r="O715" i="1"/>
  <c r="O717" i="1"/>
  <c r="O719" i="1"/>
  <c r="O721" i="1"/>
  <c r="O723" i="1"/>
  <c r="L535" i="1"/>
  <c r="L551" i="1"/>
  <c r="L567" i="1"/>
  <c r="L583" i="1"/>
  <c r="L599" i="1"/>
  <c r="L615" i="1"/>
  <c r="M618" i="1"/>
  <c r="O621" i="1"/>
  <c r="N624" i="1"/>
  <c r="L628" i="1"/>
  <c r="L631" i="1"/>
  <c r="M634" i="1"/>
  <c r="N637" i="1"/>
  <c r="L640" i="1"/>
  <c r="M642" i="1"/>
  <c r="N644" i="1"/>
  <c r="L647" i="1"/>
  <c r="M649" i="1"/>
  <c r="N651" i="1"/>
  <c r="O653" i="1"/>
  <c r="L656" i="1"/>
  <c r="M658" i="1"/>
  <c r="N660" i="1"/>
  <c r="L663" i="1"/>
  <c r="M665" i="1"/>
  <c r="N667" i="1"/>
  <c r="O669" i="1"/>
  <c r="L672" i="1"/>
  <c r="M674" i="1"/>
  <c r="N676" i="1"/>
  <c r="L679" i="1"/>
  <c r="M681" i="1"/>
  <c r="N683" i="1"/>
  <c r="O685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L537" i="1"/>
  <c r="L553" i="1"/>
  <c r="L569" i="1"/>
  <c r="P569" i="1" s="1"/>
  <c r="L585" i="1"/>
  <c r="L601" i="1"/>
  <c r="O615" i="1"/>
  <c r="N618" i="1"/>
  <c r="L622" i="1"/>
  <c r="L625" i="1"/>
  <c r="M628" i="1"/>
  <c r="O631" i="1"/>
  <c r="N634" i="1"/>
  <c r="O637" i="1"/>
  <c r="M640" i="1"/>
  <c r="N642" i="1"/>
  <c r="L645" i="1"/>
  <c r="M647" i="1"/>
  <c r="N649" i="1"/>
  <c r="O651" i="1"/>
  <c r="L654" i="1"/>
  <c r="M656" i="1"/>
  <c r="N658" i="1"/>
  <c r="L661" i="1"/>
  <c r="M663" i="1"/>
  <c r="N665" i="1"/>
  <c r="O667" i="1"/>
  <c r="L670" i="1"/>
  <c r="M672" i="1"/>
  <c r="N674" i="1"/>
  <c r="L677" i="1"/>
  <c r="M679" i="1"/>
  <c r="N681" i="1"/>
  <c r="O683" i="1"/>
  <c r="L686" i="1"/>
  <c r="M688" i="1"/>
  <c r="M690" i="1"/>
  <c r="M692" i="1"/>
  <c r="M694" i="1"/>
  <c r="M696" i="1"/>
  <c r="M698" i="1"/>
  <c r="M700" i="1"/>
  <c r="M702" i="1"/>
  <c r="M704" i="1"/>
  <c r="M706" i="1"/>
  <c r="M708" i="1"/>
  <c r="M710" i="1"/>
  <c r="M712" i="1"/>
  <c r="M714" i="1"/>
  <c r="M716" i="1"/>
  <c r="M718" i="1"/>
  <c r="M720" i="1"/>
  <c r="M722" i="1"/>
  <c r="M724" i="1"/>
  <c r="L539" i="1"/>
  <c r="L555" i="1"/>
  <c r="L571" i="1"/>
  <c r="L587" i="1"/>
  <c r="L603" i="1"/>
  <c r="L616" i="1"/>
  <c r="L619" i="1"/>
  <c r="M622" i="1"/>
  <c r="O625" i="1"/>
  <c r="N628" i="1"/>
  <c r="L632" i="1"/>
  <c r="L635" i="1"/>
  <c r="L638" i="1"/>
  <c r="N640" i="1"/>
  <c r="L643" i="1"/>
  <c r="M645" i="1"/>
  <c r="N647" i="1"/>
  <c r="O649" i="1"/>
  <c r="L652" i="1"/>
  <c r="M654" i="1"/>
  <c r="N656" i="1"/>
  <c r="L659" i="1"/>
  <c r="M661" i="1"/>
  <c r="N663" i="1"/>
  <c r="O665" i="1"/>
  <c r="L668" i="1"/>
  <c r="M670" i="1"/>
  <c r="N672" i="1"/>
  <c r="L675" i="1"/>
  <c r="M677" i="1"/>
  <c r="N679" i="1"/>
  <c r="O681" i="1"/>
  <c r="L684" i="1"/>
  <c r="M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6" i="1"/>
  <c r="N728" i="1"/>
  <c r="N730" i="1"/>
  <c r="N732" i="1"/>
  <c r="N734" i="1"/>
  <c r="N736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800" i="1"/>
  <c r="N802" i="1"/>
  <c r="N804" i="1"/>
  <c r="N806" i="1"/>
  <c r="N808" i="1"/>
  <c r="N810" i="1"/>
  <c r="N812" i="1"/>
  <c r="N814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2" i="1"/>
  <c r="N844" i="1"/>
  <c r="N846" i="1"/>
  <c r="N848" i="1"/>
  <c r="N850" i="1"/>
  <c r="N852" i="1"/>
  <c r="N854" i="1"/>
  <c r="N856" i="1"/>
  <c r="N858" i="1"/>
  <c r="N860" i="1"/>
  <c r="N862" i="1"/>
  <c r="N864" i="1"/>
  <c r="N866" i="1"/>
  <c r="N868" i="1"/>
  <c r="N870" i="1"/>
  <c r="N872" i="1"/>
  <c r="N874" i="1"/>
  <c r="N876" i="1"/>
  <c r="N878" i="1"/>
  <c r="N880" i="1"/>
  <c r="N882" i="1"/>
  <c r="N884" i="1"/>
  <c r="N886" i="1"/>
  <c r="N888" i="1"/>
  <c r="N890" i="1"/>
  <c r="N892" i="1"/>
  <c r="N894" i="1"/>
  <c r="N896" i="1"/>
  <c r="N898" i="1"/>
  <c r="N900" i="1"/>
  <c r="N902" i="1"/>
  <c r="N904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O688" i="1"/>
  <c r="O704" i="1"/>
  <c r="O720" i="1"/>
  <c r="L728" i="1"/>
  <c r="L731" i="1"/>
  <c r="O733" i="1"/>
  <c r="M736" i="1"/>
  <c r="L739" i="1"/>
  <c r="O741" i="1"/>
  <c r="M744" i="1"/>
  <c r="L747" i="1"/>
  <c r="O749" i="1"/>
  <c r="M752" i="1"/>
  <c r="L755" i="1"/>
  <c r="O757" i="1"/>
  <c r="M760" i="1"/>
  <c r="L763" i="1"/>
  <c r="O765" i="1"/>
  <c r="M768" i="1"/>
  <c r="L771" i="1"/>
  <c r="O773" i="1"/>
  <c r="M776" i="1"/>
  <c r="L779" i="1"/>
  <c r="O781" i="1"/>
  <c r="M784" i="1"/>
  <c r="L787" i="1"/>
  <c r="O789" i="1"/>
  <c r="M792" i="1"/>
  <c r="L795" i="1"/>
  <c r="O797" i="1"/>
  <c r="M800" i="1"/>
  <c r="L803" i="1"/>
  <c r="O805" i="1"/>
  <c r="M808" i="1"/>
  <c r="L811" i="1"/>
  <c r="O813" i="1"/>
  <c r="M816" i="1"/>
  <c r="L819" i="1"/>
  <c r="O821" i="1"/>
  <c r="M824" i="1"/>
  <c r="L827" i="1"/>
  <c r="O829" i="1"/>
  <c r="M832" i="1"/>
  <c r="L835" i="1"/>
  <c r="O837" i="1"/>
  <c r="M840" i="1"/>
  <c r="L843" i="1"/>
  <c r="O845" i="1"/>
  <c r="M848" i="1"/>
  <c r="L851" i="1"/>
  <c r="O853" i="1"/>
  <c r="M856" i="1"/>
  <c r="L859" i="1"/>
  <c r="O861" i="1"/>
  <c r="M864" i="1"/>
  <c r="L867" i="1"/>
  <c r="O869" i="1"/>
  <c r="M872" i="1"/>
  <c r="L875" i="1"/>
  <c r="O877" i="1"/>
  <c r="M880" i="1"/>
  <c r="L883" i="1"/>
  <c r="O885" i="1"/>
  <c r="M888" i="1"/>
  <c r="L891" i="1"/>
  <c r="O893" i="1"/>
  <c r="M896" i="1"/>
  <c r="L899" i="1"/>
  <c r="O901" i="1"/>
  <c r="M904" i="1"/>
  <c r="L907" i="1"/>
  <c r="O909" i="1"/>
  <c r="M912" i="1"/>
  <c r="L915" i="1"/>
  <c r="O917" i="1"/>
  <c r="M920" i="1"/>
  <c r="L923" i="1"/>
  <c r="O925" i="1"/>
  <c r="M928" i="1"/>
  <c r="L931" i="1"/>
  <c r="O933" i="1"/>
  <c r="M936" i="1"/>
  <c r="L939" i="1"/>
  <c r="O941" i="1"/>
  <c r="M944" i="1"/>
  <c r="L947" i="1"/>
  <c r="O949" i="1"/>
  <c r="M952" i="1"/>
  <c r="L955" i="1"/>
  <c r="O957" i="1"/>
  <c r="L960" i="1"/>
  <c r="L962" i="1"/>
  <c r="L964" i="1"/>
  <c r="L966" i="1"/>
  <c r="L968" i="1"/>
  <c r="L970" i="1"/>
  <c r="L972" i="1"/>
  <c r="L974" i="1"/>
  <c r="L976" i="1"/>
  <c r="L978" i="1"/>
  <c r="L980" i="1"/>
  <c r="L982" i="1"/>
  <c r="L984" i="1"/>
  <c r="L986" i="1"/>
  <c r="L988" i="1"/>
  <c r="L990" i="1"/>
  <c r="L992" i="1"/>
  <c r="L994" i="1"/>
  <c r="L996" i="1"/>
  <c r="L998" i="1"/>
  <c r="L1000" i="1"/>
  <c r="L1002" i="1"/>
  <c r="L1004" i="1"/>
  <c r="L1006" i="1"/>
  <c r="L1008" i="1"/>
  <c r="L1010" i="1"/>
  <c r="L1012" i="1"/>
  <c r="L1014" i="1"/>
  <c r="O690" i="1"/>
  <c r="O706" i="1"/>
  <c r="O722" i="1"/>
  <c r="M728" i="1"/>
  <c r="N731" i="1"/>
  <c r="L734" i="1"/>
  <c r="O736" i="1"/>
  <c r="N739" i="1"/>
  <c r="L742" i="1"/>
  <c r="O744" i="1"/>
  <c r="N747" i="1"/>
  <c r="L750" i="1"/>
  <c r="O752" i="1"/>
  <c r="N755" i="1"/>
  <c r="L758" i="1"/>
  <c r="O760" i="1"/>
  <c r="N763" i="1"/>
  <c r="L766" i="1"/>
  <c r="O768" i="1"/>
  <c r="N771" i="1"/>
  <c r="L774" i="1"/>
  <c r="O776" i="1"/>
  <c r="N779" i="1"/>
  <c r="L782" i="1"/>
  <c r="O784" i="1"/>
  <c r="N787" i="1"/>
  <c r="L790" i="1"/>
  <c r="O792" i="1"/>
  <c r="N795" i="1"/>
  <c r="L798" i="1"/>
  <c r="O800" i="1"/>
  <c r="N803" i="1"/>
  <c r="L806" i="1"/>
  <c r="O808" i="1"/>
  <c r="N811" i="1"/>
  <c r="L814" i="1"/>
  <c r="O816" i="1"/>
  <c r="N819" i="1"/>
  <c r="L822" i="1"/>
  <c r="O824" i="1"/>
  <c r="N827" i="1"/>
  <c r="L830" i="1"/>
  <c r="O832" i="1"/>
  <c r="N835" i="1"/>
  <c r="L838" i="1"/>
  <c r="O840" i="1"/>
  <c r="N843" i="1"/>
  <c r="L846" i="1"/>
  <c r="O848" i="1"/>
  <c r="N851" i="1"/>
  <c r="L854" i="1"/>
  <c r="O856" i="1"/>
  <c r="N859" i="1"/>
  <c r="L862" i="1"/>
  <c r="O864" i="1"/>
  <c r="N867" i="1"/>
  <c r="L870" i="1"/>
  <c r="O872" i="1"/>
  <c r="N875" i="1"/>
  <c r="L878" i="1"/>
  <c r="O880" i="1"/>
  <c r="N883" i="1"/>
  <c r="L886" i="1"/>
  <c r="O888" i="1"/>
  <c r="N891" i="1"/>
  <c r="L894" i="1"/>
  <c r="O896" i="1"/>
  <c r="N899" i="1"/>
  <c r="L902" i="1"/>
  <c r="O904" i="1"/>
  <c r="N907" i="1"/>
  <c r="L910" i="1"/>
  <c r="O912" i="1"/>
  <c r="N915" i="1"/>
  <c r="L918" i="1"/>
  <c r="O920" i="1"/>
  <c r="N923" i="1"/>
  <c r="L926" i="1"/>
  <c r="O928" i="1"/>
  <c r="N931" i="1"/>
  <c r="L934" i="1"/>
  <c r="O936" i="1"/>
  <c r="N939" i="1"/>
  <c r="L942" i="1"/>
  <c r="O944" i="1"/>
  <c r="N947" i="1"/>
  <c r="L950" i="1"/>
  <c r="O952" i="1"/>
  <c r="N955" i="1"/>
  <c r="L958" i="1"/>
  <c r="M960" i="1"/>
  <c r="M962" i="1"/>
  <c r="M964" i="1"/>
  <c r="M966" i="1"/>
  <c r="M968" i="1"/>
  <c r="M970" i="1"/>
  <c r="M972" i="1"/>
  <c r="M974" i="1"/>
  <c r="M976" i="1"/>
  <c r="M978" i="1"/>
  <c r="M980" i="1"/>
  <c r="M982" i="1"/>
  <c r="M984" i="1"/>
  <c r="M986" i="1"/>
  <c r="M988" i="1"/>
  <c r="M990" i="1"/>
  <c r="M992" i="1"/>
  <c r="M994" i="1"/>
  <c r="M996" i="1"/>
  <c r="O692" i="1"/>
  <c r="O708" i="1"/>
  <c r="O724" i="1"/>
  <c r="O728" i="1"/>
  <c r="O731" i="1"/>
  <c r="M734" i="1"/>
  <c r="L737" i="1"/>
  <c r="O739" i="1"/>
  <c r="M742" i="1"/>
  <c r="L745" i="1"/>
  <c r="O747" i="1"/>
  <c r="M750" i="1"/>
  <c r="L753" i="1"/>
  <c r="O755" i="1"/>
  <c r="M758" i="1"/>
  <c r="L761" i="1"/>
  <c r="O763" i="1"/>
  <c r="M766" i="1"/>
  <c r="L769" i="1"/>
  <c r="O771" i="1"/>
  <c r="M774" i="1"/>
  <c r="L777" i="1"/>
  <c r="O779" i="1"/>
  <c r="M782" i="1"/>
  <c r="L785" i="1"/>
  <c r="O787" i="1"/>
  <c r="M790" i="1"/>
  <c r="L793" i="1"/>
  <c r="O795" i="1"/>
  <c r="M798" i="1"/>
  <c r="L801" i="1"/>
  <c r="O803" i="1"/>
  <c r="M806" i="1"/>
  <c r="L809" i="1"/>
  <c r="O811" i="1"/>
  <c r="M814" i="1"/>
  <c r="L817" i="1"/>
  <c r="O819" i="1"/>
  <c r="M822" i="1"/>
  <c r="L825" i="1"/>
  <c r="O827" i="1"/>
  <c r="M830" i="1"/>
  <c r="L833" i="1"/>
  <c r="O835" i="1"/>
  <c r="M838" i="1"/>
  <c r="L841" i="1"/>
  <c r="O843" i="1"/>
  <c r="M846" i="1"/>
  <c r="L849" i="1"/>
  <c r="O851" i="1"/>
  <c r="M854" i="1"/>
  <c r="L857" i="1"/>
  <c r="O859" i="1"/>
  <c r="M862" i="1"/>
  <c r="L865" i="1"/>
  <c r="O867" i="1"/>
  <c r="M870" i="1"/>
  <c r="L873" i="1"/>
  <c r="O875" i="1"/>
  <c r="M878" i="1"/>
  <c r="L881" i="1"/>
  <c r="O883" i="1"/>
  <c r="M886" i="1"/>
  <c r="L889" i="1"/>
  <c r="O891" i="1"/>
  <c r="M894" i="1"/>
  <c r="L897" i="1"/>
  <c r="O899" i="1"/>
  <c r="M902" i="1"/>
  <c r="L905" i="1"/>
  <c r="O907" i="1"/>
  <c r="M910" i="1"/>
  <c r="L913" i="1"/>
  <c r="O915" i="1"/>
  <c r="M918" i="1"/>
  <c r="L921" i="1"/>
  <c r="O923" i="1"/>
  <c r="M926" i="1"/>
  <c r="L929" i="1"/>
  <c r="O931" i="1"/>
  <c r="M934" i="1"/>
  <c r="L937" i="1"/>
  <c r="O939" i="1"/>
  <c r="M942" i="1"/>
  <c r="L945" i="1"/>
  <c r="O694" i="1"/>
  <c r="O710" i="1"/>
  <c r="O725" i="1"/>
  <c r="L729" i="1"/>
  <c r="L732" i="1"/>
  <c r="O734" i="1"/>
  <c r="N737" i="1"/>
  <c r="L740" i="1"/>
  <c r="O742" i="1"/>
  <c r="N745" i="1"/>
  <c r="L748" i="1"/>
  <c r="O750" i="1"/>
  <c r="N753" i="1"/>
  <c r="L756" i="1"/>
  <c r="O758" i="1"/>
  <c r="N761" i="1"/>
  <c r="L764" i="1"/>
  <c r="O766" i="1"/>
  <c r="N769" i="1"/>
  <c r="L772" i="1"/>
  <c r="O774" i="1"/>
  <c r="N777" i="1"/>
  <c r="L780" i="1"/>
  <c r="O782" i="1"/>
  <c r="N785" i="1"/>
  <c r="L788" i="1"/>
  <c r="O790" i="1"/>
  <c r="N793" i="1"/>
  <c r="L796" i="1"/>
  <c r="O798" i="1"/>
  <c r="N801" i="1"/>
  <c r="L804" i="1"/>
  <c r="O806" i="1"/>
  <c r="N809" i="1"/>
  <c r="L812" i="1"/>
  <c r="O814" i="1"/>
  <c r="N817" i="1"/>
  <c r="L820" i="1"/>
  <c r="O822" i="1"/>
  <c r="N825" i="1"/>
  <c r="L828" i="1"/>
  <c r="O830" i="1"/>
  <c r="N833" i="1"/>
  <c r="L836" i="1"/>
  <c r="O838" i="1"/>
  <c r="N841" i="1"/>
  <c r="L844" i="1"/>
  <c r="O846" i="1"/>
  <c r="N849" i="1"/>
  <c r="L852" i="1"/>
  <c r="O854" i="1"/>
  <c r="N857" i="1"/>
  <c r="L860" i="1"/>
  <c r="O862" i="1"/>
  <c r="N865" i="1"/>
  <c r="L868" i="1"/>
  <c r="O870" i="1"/>
  <c r="N873" i="1"/>
  <c r="L876" i="1"/>
  <c r="O878" i="1"/>
  <c r="N881" i="1"/>
  <c r="L884" i="1"/>
  <c r="O886" i="1"/>
  <c r="N889" i="1"/>
  <c r="L892" i="1"/>
  <c r="O894" i="1"/>
  <c r="N897" i="1"/>
  <c r="L900" i="1"/>
  <c r="O902" i="1"/>
  <c r="N905" i="1"/>
  <c r="L908" i="1"/>
  <c r="O910" i="1"/>
  <c r="N913" i="1"/>
  <c r="L916" i="1"/>
  <c r="O918" i="1"/>
  <c r="N921" i="1"/>
  <c r="L924" i="1"/>
  <c r="O926" i="1"/>
  <c r="N929" i="1"/>
  <c r="L932" i="1"/>
  <c r="O934" i="1"/>
  <c r="N937" i="1"/>
  <c r="L940" i="1"/>
  <c r="O942" i="1"/>
  <c r="N945" i="1"/>
  <c r="O696" i="1"/>
  <c r="O712" i="1"/>
  <c r="M726" i="1"/>
  <c r="O729" i="1"/>
  <c r="M732" i="1"/>
  <c r="L735" i="1"/>
  <c r="O737" i="1"/>
  <c r="M740" i="1"/>
  <c r="L743" i="1"/>
  <c r="O745" i="1"/>
  <c r="M748" i="1"/>
  <c r="L751" i="1"/>
  <c r="O753" i="1"/>
  <c r="M756" i="1"/>
  <c r="L759" i="1"/>
  <c r="O761" i="1"/>
  <c r="M764" i="1"/>
  <c r="L767" i="1"/>
  <c r="O769" i="1"/>
  <c r="M772" i="1"/>
  <c r="L775" i="1"/>
  <c r="O777" i="1"/>
  <c r="M780" i="1"/>
  <c r="L783" i="1"/>
  <c r="O785" i="1"/>
  <c r="M788" i="1"/>
  <c r="L791" i="1"/>
  <c r="O793" i="1"/>
  <c r="M796" i="1"/>
  <c r="L799" i="1"/>
  <c r="O801" i="1"/>
  <c r="M804" i="1"/>
  <c r="L807" i="1"/>
  <c r="O809" i="1"/>
  <c r="M812" i="1"/>
  <c r="L815" i="1"/>
  <c r="O817" i="1"/>
  <c r="M820" i="1"/>
  <c r="L823" i="1"/>
  <c r="O825" i="1"/>
  <c r="M828" i="1"/>
  <c r="L831" i="1"/>
  <c r="O833" i="1"/>
  <c r="M836" i="1"/>
  <c r="L839" i="1"/>
  <c r="O841" i="1"/>
  <c r="M844" i="1"/>
  <c r="L847" i="1"/>
  <c r="O849" i="1"/>
  <c r="M852" i="1"/>
  <c r="L855" i="1"/>
  <c r="O857" i="1"/>
  <c r="M860" i="1"/>
  <c r="L863" i="1"/>
  <c r="O865" i="1"/>
  <c r="M868" i="1"/>
  <c r="L871" i="1"/>
  <c r="O873" i="1"/>
  <c r="M876" i="1"/>
  <c r="L879" i="1"/>
  <c r="O881" i="1"/>
  <c r="M884" i="1"/>
  <c r="L887" i="1"/>
  <c r="O889" i="1"/>
  <c r="M892" i="1"/>
  <c r="L895" i="1"/>
  <c r="O897" i="1"/>
  <c r="M900" i="1"/>
  <c r="L903" i="1"/>
  <c r="O905" i="1"/>
  <c r="M908" i="1"/>
  <c r="L911" i="1"/>
  <c r="O913" i="1"/>
  <c r="M916" i="1"/>
  <c r="L919" i="1"/>
  <c r="O921" i="1"/>
  <c r="M924" i="1"/>
  <c r="L927" i="1"/>
  <c r="O929" i="1"/>
  <c r="M932" i="1"/>
  <c r="L935" i="1"/>
  <c r="O937" i="1"/>
  <c r="M940" i="1"/>
  <c r="L943" i="1"/>
  <c r="O945" i="1"/>
  <c r="O698" i="1"/>
  <c r="O714" i="1"/>
  <c r="O726" i="1"/>
  <c r="L730" i="1"/>
  <c r="O732" i="1"/>
  <c r="N735" i="1"/>
  <c r="L738" i="1"/>
  <c r="O740" i="1"/>
  <c r="N743" i="1"/>
  <c r="L746" i="1"/>
  <c r="O748" i="1"/>
  <c r="N751" i="1"/>
  <c r="L754" i="1"/>
  <c r="O756" i="1"/>
  <c r="N759" i="1"/>
  <c r="L762" i="1"/>
  <c r="O764" i="1"/>
  <c r="N767" i="1"/>
  <c r="L770" i="1"/>
  <c r="O772" i="1"/>
  <c r="N775" i="1"/>
  <c r="L778" i="1"/>
  <c r="O780" i="1"/>
  <c r="N783" i="1"/>
  <c r="L786" i="1"/>
  <c r="O788" i="1"/>
  <c r="N791" i="1"/>
  <c r="L794" i="1"/>
  <c r="O796" i="1"/>
  <c r="N799" i="1"/>
  <c r="L802" i="1"/>
  <c r="O804" i="1"/>
  <c r="N807" i="1"/>
  <c r="L810" i="1"/>
  <c r="O812" i="1"/>
  <c r="N815" i="1"/>
  <c r="L818" i="1"/>
  <c r="O820" i="1"/>
  <c r="N823" i="1"/>
  <c r="L826" i="1"/>
  <c r="O828" i="1"/>
  <c r="N831" i="1"/>
  <c r="L834" i="1"/>
  <c r="O836" i="1"/>
  <c r="N839" i="1"/>
  <c r="L842" i="1"/>
  <c r="O844" i="1"/>
  <c r="N847" i="1"/>
  <c r="L850" i="1"/>
  <c r="O852" i="1"/>
  <c r="N855" i="1"/>
  <c r="L858" i="1"/>
  <c r="O860" i="1"/>
  <c r="N863" i="1"/>
  <c r="L866" i="1"/>
  <c r="O868" i="1"/>
  <c r="N871" i="1"/>
  <c r="L874" i="1"/>
  <c r="O876" i="1"/>
  <c r="N879" i="1"/>
  <c r="L882" i="1"/>
  <c r="O884" i="1"/>
  <c r="N887" i="1"/>
  <c r="L890" i="1"/>
  <c r="O892" i="1"/>
  <c r="N895" i="1"/>
  <c r="L898" i="1"/>
  <c r="O900" i="1"/>
  <c r="N903" i="1"/>
  <c r="L906" i="1"/>
  <c r="O908" i="1"/>
  <c r="N911" i="1"/>
  <c r="L914" i="1"/>
  <c r="O916" i="1"/>
  <c r="N919" i="1"/>
  <c r="L922" i="1"/>
  <c r="O924" i="1"/>
  <c r="N927" i="1"/>
  <c r="L930" i="1"/>
  <c r="O932" i="1"/>
  <c r="N935" i="1"/>
  <c r="L938" i="1"/>
  <c r="O940" i="1"/>
  <c r="N943" i="1"/>
  <c r="L946" i="1"/>
  <c r="O700" i="1"/>
  <c r="O716" i="1"/>
  <c r="L727" i="1"/>
  <c r="M730" i="1"/>
  <c r="L733" i="1"/>
  <c r="O735" i="1"/>
  <c r="M738" i="1"/>
  <c r="L741" i="1"/>
  <c r="O743" i="1"/>
  <c r="M746" i="1"/>
  <c r="L749" i="1"/>
  <c r="O751" i="1"/>
  <c r="M754" i="1"/>
  <c r="L757" i="1"/>
  <c r="O759" i="1"/>
  <c r="M762" i="1"/>
  <c r="L765" i="1"/>
  <c r="O767" i="1"/>
  <c r="M770" i="1"/>
  <c r="L773" i="1"/>
  <c r="O775" i="1"/>
  <c r="M778" i="1"/>
  <c r="L781" i="1"/>
  <c r="O783" i="1"/>
  <c r="M786" i="1"/>
  <c r="L789" i="1"/>
  <c r="O791" i="1"/>
  <c r="M794" i="1"/>
  <c r="L797" i="1"/>
  <c r="O799" i="1"/>
  <c r="M802" i="1"/>
  <c r="L805" i="1"/>
  <c r="O807" i="1"/>
  <c r="M810" i="1"/>
  <c r="L813" i="1"/>
  <c r="O815" i="1"/>
  <c r="M818" i="1"/>
  <c r="L821" i="1"/>
  <c r="O823" i="1"/>
  <c r="M826" i="1"/>
  <c r="L829" i="1"/>
  <c r="O831" i="1"/>
  <c r="M834" i="1"/>
  <c r="L837" i="1"/>
  <c r="O839" i="1"/>
  <c r="M842" i="1"/>
  <c r="L845" i="1"/>
  <c r="O847" i="1"/>
  <c r="M850" i="1"/>
  <c r="L853" i="1"/>
  <c r="O855" i="1"/>
  <c r="M858" i="1"/>
  <c r="L861" i="1"/>
  <c r="O863" i="1"/>
  <c r="M866" i="1"/>
  <c r="L869" i="1"/>
  <c r="O871" i="1"/>
  <c r="M874" i="1"/>
  <c r="L877" i="1"/>
  <c r="O879" i="1"/>
  <c r="M882" i="1"/>
  <c r="L885" i="1"/>
  <c r="O887" i="1"/>
  <c r="M890" i="1"/>
  <c r="L893" i="1"/>
  <c r="O895" i="1"/>
  <c r="M898" i="1"/>
  <c r="L901" i="1"/>
  <c r="O903" i="1"/>
  <c r="M906" i="1"/>
  <c r="L909" i="1"/>
  <c r="O911" i="1"/>
  <c r="M914" i="1"/>
  <c r="L917" i="1"/>
  <c r="O919" i="1"/>
  <c r="M922" i="1"/>
  <c r="L925" i="1"/>
  <c r="O927" i="1"/>
  <c r="M930" i="1"/>
  <c r="L933" i="1"/>
  <c r="O935" i="1"/>
  <c r="M938" i="1"/>
  <c r="L941" i="1"/>
  <c r="O943" i="1"/>
  <c r="M946" i="1"/>
  <c r="L949" i="1"/>
  <c r="O951" i="1"/>
  <c r="M954" i="1"/>
  <c r="L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O702" i="1"/>
  <c r="O718" i="1"/>
  <c r="O727" i="1"/>
  <c r="O730" i="1"/>
  <c r="N733" i="1"/>
  <c r="L736" i="1"/>
  <c r="O738" i="1"/>
  <c r="N741" i="1"/>
  <c r="L744" i="1"/>
  <c r="O746" i="1"/>
  <c r="N749" i="1"/>
  <c r="L752" i="1"/>
  <c r="O754" i="1"/>
  <c r="N757" i="1"/>
  <c r="L760" i="1"/>
  <c r="O762" i="1"/>
  <c r="N765" i="1"/>
  <c r="L768" i="1"/>
  <c r="P768" i="1" s="1"/>
  <c r="O770" i="1"/>
  <c r="N773" i="1"/>
  <c r="L776" i="1"/>
  <c r="O778" i="1"/>
  <c r="N781" i="1"/>
  <c r="L784" i="1"/>
  <c r="O786" i="1"/>
  <c r="N789" i="1"/>
  <c r="L792" i="1"/>
  <c r="O794" i="1"/>
  <c r="N797" i="1"/>
  <c r="L800" i="1"/>
  <c r="O802" i="1"/>
  <c r="N805" i="1"/>
  <c r="L808" i="1"/>
  <c r="O810" i="1"/>
  <c r="N813" i="1"/>
  <c r="L816" i="1"/>
  <c r="O818" i="1"/>
  <c r="N821" i="1"/>
  <c r="L824" i="1"/>
  <c r="O826" i="1"/>
  <c r="N829" i="1"/>
  <c r="L832" i="1"/>
  <c r="P832" i="1" s="1"/>
  <c r="O834" i="1"/>
  <c r="N837" i="1"/>
  <c r="O858" i="1"/>
  <c r="L880" i="1"/>
  <c r="N901" i="1"/>
  <c r="O922" i="1"/>
  <c r="L944" i="1"/>
  <c r="O950" i="1"/>
  <c r="O954" i="1"/>
  <c r="L959" i="1"/>
  <c r="N962" i="1"/>
  <c r="M965" i="1"/>
  <c r="O968" i="1"/>
  <c r="O971" i="1"/>
  <c r="L975" i="1"/>
  <c r="N978" i="1"/>
  <c r="M981" i="1"/>
  <c r="O984" i="1"/>
  <c r="O987" i="1"/>
  <c r="L991" i="1"/>
  <c r="O993" i="1"/>
  <c r="O996" i="1"/>
  <c r="L999" i="1"/>
  <c r="M1001" i="1"/>
  <c r="N1003" i="1"/>
  <c r="O1005" i="1"/>
  <c r="M1008" i="1"/>
  <c r="N1010" i="1"/>
  <c r="O1012" i="1"/>
  <c r="L1015" i="1"/>
  <c r="L1017" i="1"/>
  <c r="L1019" i="1"/>
  <c r="L1021" i="1"/>
  <c r="L1023" i="1"/>
  <c r="L1025" i="1"/>
  <c r="L1027" i="1"/>
  <c r="L1029" i="1"/>
  <c r="L1031" i="1"/>
  <c r="L1033" i="1"/>
  <c r="L1035" i="1"/>
  <c r="L1037" i="1"/>
  <c r="L1039" i="1"/>
  <c r="L1041" i="1"/>
  <c r="L1043" i="1"/>
  <c r="L1045" i="1"/>
  <c r="L1047" i="1"/>
  <c r="L1049" i="1"/>
  <c r="L1051" i="1"/>
  <c r="L1053" i="1"/>
  <c r="L1055" i="1"/>
  <c r="L1057" i="1"/>
  <c r="L1059" i="1"/>
  <c r="L1061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840" i="1"/>
  <c r="N861" i="1"/>
  <c r="O882" i="1"/>
  <c r="L904" i="1"/>
  <c r="N925" i="1"/>
  <c r="O946" i="1"/>
  <c r="L951" i="1"/>
  <c r="O955" i="1"/>
  <c r="M959" i="1"/>
  <c r="O962" i="1"/>
  <c r="O965" i="1"/>
  <c r="L969" i="1"/>
  <c r="N972" i="1"/>
  <c r="M975" i="1"/>
  <c r="O978" i="1"/>
  <c r="O981" i="1"/>
  <c r="L985" i="1"/>
  <c r="N988" i="1"/>
  <c r="M991" i="1"/>
  <c r="N994" i="1"/>
  <c r="L997" i="1"/>
  <c r="M999" i="1"/>
  <c r="N1001" i="1"/>
  <c r="O1003" i="1"/>
  <c r="M1006" i="1"/>
  <c r="N1008" i="1"/>
  <c r="O1010" i="1"/>
  <c r="L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039" i="1"/>
  <c r="M1041" i="1"/>
  <c r="M1043" i="1"/>
  <c r="M1045" i="1"/>
  <c r="M1047" i="1"/>
  <c r="M1049" i="1"/>
  <c r="M1051" i="1"/>
  <c r="M1053" i="1"/>
  <c r="M1055" i="1"/>
  <c r="M1057" i="1"/>
  <c r="M1059" i="1"/>
  <c r="M1061" i="1"/>
  <c r="M1063" i="1"/>
  <c r="M1065" i="1"/>
  <c r="M1067" i="1"/>
  <c r="M1069" i="1"/>
  <c r="M1071" i="1"/>
  <c r="M1073" i="1"/>
  <c r="M1075" i="1"/>
  <c r="M1077" i="1"/>
  <c r="M1079" i="1"/>
  <c r="M1081" i="1"/>
  <c r="M1083" i="1"/>
  <c r="M1085" i="1"/>
  <c r="M1087" i="1"/>
  <c r="M1089" i="1"/>
  <c r="M1091" i="1"/>
  <c r="M1093" i="1"/>
  <c r="M1095" i="1"/>
  <c r="M1097" i="1"/>
  <c r="M1099" i="1"/>
  <c r="M1101" i="1"/>
  <c r="M1103" i="1"/>
  <c r="M1105" i="1"/>
  <c r="M1107" i="1"/>
  <c r="M1109" i="1"/>
  <c r="M1111" i="1"/>
  <c r="M1113" i="1"/>
  <c r="M1115" i="1"/>
  <c r="M1117" i="1"/>
  <c r="M1119" i="1"/>
  <c r="M1121" i="1"/>
  <c r="M1123" i="1"/>
  <c r="M1125" i="1"/>
  <c r="M1127" i="1"/>
  <c r="M1129" i="1"/>
  <c r="M1131" i="1"/>
  <c r="M1133" i="1"/>
  <c r="M1135" i="1"/>
  <c r="M1137" i="1"/>
  <c r="M1139" i="1"/>
  <c r="M1141" i="1"/>
  <c r="M1143" i="1"/>
  <c r="M1145" i="1"/>
  <c r="M1147" i="1"/>
  <c r="M1149" i="1"/>
  <c r="M1151" i="1"/>
  <c r="M1153" i="1"/>
  <c r="M1155" i="1"/>
  <c r="M1157" i="1"/>
  <c r="M1159" i="1"/>
  <c r="M1161" i="1"/>
  <c r="M1163" i="1"/>
  <c r="M1165" i="1"/>
  <c r="M1167" i="1"/>
  <c r="M1169" i="1"/>
  <c r="M1171" i="1"/>
  <c r="M1173" i="1"/>
  <c r="M1175" i="1"/>
  <c r="M1177" i="1"/>
  <c r="M1179" i="1"/>
  <c r="M1181" i="1"/>
  <c r="M1183" i="1"/>
  <c r="M1185" i="1"/>
  <c r="M1187" i="1"/>
  <c r="M1189" i="1"/>
  <c r="M1191" i="1"/>
  <c r="M1193" i="1"/>
  <c r="M1195" i="1"/>
  <c r="M1197" i="1"/>
  <c r="M1199" i="1"/>
  <c r="M1201" i="1"/>
  <c r="M1203" i="1"/>
  <c r="M1205" i="1"/>
  <c r="M1207" i="1"/>
  <c r="M1209" i="1"/>
  <c r="M1211" i="1"/>
  <c r="M1213" i="1"/>
  <c r="M1215" i="1"/>
  <c r="M1217" i="1"/>
  <c r="M1219" i="1"/>
  <c r="M1221" i="1"/>
  <c r="M1223" i="1"/>
  <c r="M1225" i="1"/>
  <c r="M1227" i="1"/>
  <c r="M1229" i="1"/>
  <c r="M1231" i="1"/>
  <c r="M1233" i="1"/>
  <c r="M1235" i="1"/>
  <c r="M1237" i="1"/>
  <c r="M1239" i="1"/>
  <c r="M1241" i="1"/>
  <c r="M1243" i="1"/>
  <c r="M1245" i="1"/>
  <c r="M1247" i="1"/>
  <c r="M1249" i="1"/>
  <c r="M1251" i="1"/>
  <c r="M1253" i="1"/>
  <c r="M1255" i="1"/>
  <c r="M1257" i="1"/>
  <c r="M1259" i="1"/>
  <c r="M1261" i="1"/>
  <c r="M1263" i="1"/>
  <c r="M1265" i="1"/>
  <c r="M1267" i="1"/>
  <c r="M1269" i="1"/>
  <c r="M1271" i="1"/>
  <c r="M1273" i="1"/>
  <c r="M1275" i="1"/>
  <c r="M1277" i="1"/>
  <c r="M1279" i="1"/>
  <c r="M1281" i="1"/>
  <c r="M1283" i="1"/>
  <c r="M1285" i="1"/>
  <c r="M1287" i="1"/>
  <c r="M1289" i="1"/>
  <c r="M1291" i="1"/>
  <c r="M1293" i="1"/>
  <c r="M1295" i="1"/>
  <c r="M1297" i="1"/>
  <c r="O842" i="1"/>
  <c r="L864" i="1"/>
  <c r="N885" i="1"/>
  <c r="O906" i="1"/>
  <c r="L928" i="1"/>
  <c r="O947" i="1"/>
  <c r="N951" i="1"/>
  <c r="L956" i="1"/>
  <c r="O959" i="1"/>
  <c r="L963" i="1"/>
  <c r="N966" i="1"/>
  <c r="M969" i="1"/>
  <c r="O972" i="1"/>
  <c r="O975" i="1"/>
  <c r="L979" i="1"/>
  <c r="N982" i="1"/>
  <c r="M985" i="1"/>
  <c r="O988" i="1"/>
  <c r="O991" i="1"/>
  <c r="O994" i="1"/>
  <c r="M997" i="1"/>
  <c r="N999" i="1"/>
  <c r="O1001" i="1"/>
  <c r="M1004" i="1"/>
  <c r="N1006" i="1"/>
  <c r="O1008" i="1"/>
  <c r="L1011" i="1"/>
  <c r="M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845" i="1"/>
  <c r="O866" i="1"/>
  <c r="L888" i="1"/>
  <c r="N909" i="1"/>
  <c r="O930" i="1"/>
  <c r="L948" i="1"/>
  <c r="L952" i="1"/>
  <c r="M956" i="1"/>
  <c r="N960" i="1"/>
  <c r="M963" i="1"/>
  <c r="O966" i="1"/>
  <c r="O969" i="1"/>
  <c r="L973" i="1"/>
  <c r="N976" i="1"/>
  <c r="M979" i="1"/>
  <c r="O982" i="1"/>
  <c r="O985" i="1"/>
  <c r="L989" i="1"/>
  <c r="N992" i="1"/>
  <c r="L995" i="1"/>
  <c r="N997" i="1"/>
  <c r="O999" i="1"/>
  <c r="M1002" i="1"/>
  <c r="N1004" i="1"/>
  <c r="O1006" i="1"/>
  <c r="L1009" i="1"/>
  <c r="M1011" i="1"/>
  <c r="N1013" i="1"/>
  <c r="O1015" i="1"/>
  <c r="O1017" i="1"/>
  <c r="O1019" i="1"/>
  <c r="O1021" i="1"/>
  <c r="O1023" i="1"/>
  <c r="O1025" i="1"/>
  <c r="O1027" i="1"/>
  <c r="O1029" i="1"/>
  <c r="O1031" i="1"/>
  <c r="O1033" i="1"/>
  <c r="O1035" i="1"/>
  <c r="O1037" i="1"/>
  <c r="O1039" i="1"/>
  <c r="O1041" i="1"/>
  <c r="O1043" i="1"/>
  <c r="O1045" i="1"/>
  <c r="O1047" i="1"/>
  <c r="O1049" i="1"/>
  <c r="O1051" i="1"/>
  <c r="O1053" i="1"/>
  <c r="O1055" i="1"/>
  <c r="O1057" i="1"/>
  <c r="O1059" i="1"/>
  <c r="O1061" i="1"/>
  <c r="O1063" i="1"/>
  <c r="O1065" i="1"/>
  <c r="O1067" i="1"/>
  <c r="O1069" i="1"/>
  <c r="O1071" i="1"/>
  <c r="O1073" i="1"/>
  <c r="O1075" i="1"/>
  <c r="O1077" i="1"/>
  <c r="O1079" i="1"/>
  <c r="O1081" i="1"/>
  <c r="O1083" i="1"/>
  <c r="O1085" i="1"/>
  <c r="O1087" i="1"/>
  <c r="O1089" i="1"/>
  <c r="O1091" i="1"/>
  <c r="O1093" i="1"/>
  <c r="O1095" i="1"/>
  <c r="O1097" i="1"/>
  <c r="O1099" i="1"/>
  <c r="O1101" i="1"/>
  <c r="O1103" i="1"/>
  <c r="L848" i="1"/>
  <c r="N869" i="1"/>
  <c r="O890" i="1"/>
  <c r="L912" i="1"/>
  <c r="N933" i="1"/>
  <c r="M948" i="1"/>
  <c r="L953" i="1"/>
  <c r="O956" i="1"/>
  <c r="O960" i="1"/>
  <c r="O963" i="1"/>
  <c r="L967" i="1"/>
  <c r="N970" i="1"/>
  <c r="M973" i="1"/>
  <c r="O976" i="1"/>
  <c r="O979" i="1"/>
  <c r="L983" i="1"/>
  <c r="N986" i="1"/>
  <c r="M989" i="1"/>
  <c r="O992" i="1"/>
  <c r="M995" i="1"/>
  <c r="O997" i="1"/>
  <c r="M1000" i="1"/>
  <c r="N1002" i="1"/>
  <c r="O1004" i="1"/>
  <c r="L1007" i="1"/>
  <c r="M1009" i="1"/>
  <c r="N1011" i="1"/>
  <c r="O1013" i="1"/>
  <c r="L1016" i="1"/>
  <c r="L1018" i="1"/>
  <c r="L1020" i="1"/>
  <c r="L1022" i="1"/>
  <c r="L1024" i="1"/>
  <c r="L1026" i="1"/>
  <c r="L1028" i="1"/>
  <c r="L1030" i="1"/>
  <c r="L1032" i="1"/>
  <c r="L1034" i="1"/>
  <c r="L1036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O850" i="1"/>
  <c r="L872" i="1"/>
  <c r="N893" i="1"/>
  <c r="O914" i="1"/>
  <c r="L936" i="1"/>
  <c r="O948" i="1"/>
  <c r="N953" i="1"/>
  <c r="N957" i="1"/>
  <c r="L961" i="1"/>
  <c r="N964" i="1"/>
  <c r="M967" i="1"/>
  <c r="O970" i="1"/>
  <c r="O973" i="1"/>
  <c r="L977" i="1"/>
  <c r="N980" i="1"/>
  <c r="M983" i="1"/>
  <c r="O986" i="1"/>
  <c r="O989" i="1"/>
  <c r="L993" i="1"/>
  <c r="N995" i="1"/>
  <c r="M998" i="1"/>
  <c r="N1000" i="1"/>
  <c r="O1002" i="1"/>
  <c r="L1005" i="1"/>
  <c r="M1007" i="1"/>
  <c r="N1009" i="1"/>
  <c r="O1011" i="1"/>
  <c r="M1014" i="1"/>
  <c r="M1016" i="1"/>
  <c r="M1018" i="1"/>
  <c r="M1020" i="1"/>
  <c r="M1022" i="1"/>
  <c r="M1024" i="1"/>
  <c r="M1026" i="1"/>
  <c r="M1028" i="1"/>
  <c r="M1030" i="1"/>
  <c r="M1032" i="1"/>
  <c r="M1034" i="1"/>
  <c r="M1036" i="1"/>
  <c r="M1038" i="1"/>
  <c r="M1040" i="1"/>
  <c r="M1042" i="1"/>
  <c r="M1044" i="1"/>
  <c r="M1046" i="1"/>
  <c r="M1048" i="1"/>
  <c r="M1050" i="1"/>
  <c r="M1052" i="1"/>
  <c r="M1054" i="1"/>
  <c r="M1056" i="1"/>
  <c r="M1058" i="1"/>
  <c r="M1060" i="1"/>
  <c r="M1062" i="1"/>
  <c r="M1064" i="1"/>
  <c r="M1066" i="1"/>
  <c r="M1068" i="1"/>
  <c r="M1070" i="1"/>
  <c r="M1072" i="1"/>
  <c r="M1074" i="1"/>
  <c r="M1076" i="1"/>
  <c r="M1078" i="1"/>
  <c r="M1080" i="1"/>
  <c r="M1082" i="1"/>
  <c r="M1084" i="1"/>
  <c r="M1086" i="1"/>
  <c r="M1088" i="1"/>
  <c r="M1090" i="1"/>
  <c r="M1092" i="1"/>
  <c r="M1094" i="1"/>
  <c r="M1096" i="1"/>
  <c r="M1098" i="1"/>
  <c r="M1100" i="1"/>
  <c r="M1102" i="1"/>
  <c r="M1104" i="1"/>
  <c r="M1106" i="1"/>
  <c r="M1108" i="1"/>
  <c r="N853" i="1"/>
  <c r="O874" i="1"/>
  <c r="L896" i="1"/>
  <c r="N917" i="1"/>
  <c r="O938" i="1"/>
  <c r="N949" i="1"/>
  <c r="O953" i="1"/>
  <c r="M958" i="1"/>
  <c r="M961" i="1"/>
  <c r="O964" i="1"/>
  <c r="O967" i="1"/>
  <c r="L971" i="1"/>
  <c r="N974" i="1"/>
  <c r="M977" i="1"/>
  <c r="O980" i="1"/>
  <c r="O983" i="1"/>
  <c r="L987" i="1"/>
  <c r="N990" i="1"/>
  <c r="M993" i="1"/>
  <c r="O995" i="1"/>
  <c r="N998" i="1"/>
  <c r="O1000" i="1"/>
  <c r="L1003" i="1"/>
  <c r="M1005" i="1"/>
  <c r="N1007" i="1"/>
  <c r="O1009" i="1"/>
  <c r="M1012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L856" i="1"/>
  <c r="N877" i="1"/>
  <c r="O898" i="1"/>
  <c r="L920" i="1"/>
  <c r="N941" i="1"/>
  <c r="M950" i="1"/>
  <c r="L954" i="1"/>
  <c r="O958" i="1"/>
  <c r="O961" i="1"/>
  <c r="L965" i="1"/>
  <c r="N968" i="1"/>
  <c r="M971" i="1"/>
  <c r="O974" i="1"/>
  <c r="O977" i="1"/>
  <c r="L981" i="1"/>
  <c r="N984" i="1"/>
  <c r="M987" i="1"/>
  <c r="O990" i="1"/>
  <c r="N993" i="1"/>
  <c r="N996" i="1"/>
  <c r="O998" i="1"/>
  <c r="L1001" i="1"/>
  <c r="M1003" i="1"/>
  <c r="N1005" i="1"/>
  <c r="O1007" i="1"/>
  <c r="M1010" i="1"/>
  <c r="N1012" i="1"/>
  <c r="O1014" i="1"/>
  <c r="O1016" i="1"/>
  <c r="O1018" i="1"/>
  <c r="O1020" i="1"/>
  <c r="O1022" i="1"/>
  <c r="O1024" i="1"/>
  <c r="O1026" i="1"/>
  <c r="O1028" i="1"/>
  <c r="O1030" i="1"/>
  <c r="O1032" i="1"/>
  <c r="O1034" i="1"/>
  <c r="O1036" i="1"/>
  <c r="O1038" i="1"/>
  <c r="O1040" i="1"/>
  <c r="O1042" i="1"/>
  <c r="O1044" i="1"/>
  <c r="O1046" i="1"/>
  <c r="O1048" i="1"/>
  <c r="O1050" i="1"/>
  <c r="O1052" i="1"/>
  <c r="O1054" i="1"/>
  <c r="O1056" i="1"/>
  <c r="O1058" i="1"/>
  <c r="O1060" i="1"/>
  <c r="O1062" i="1"/>
  <c r="O1064" i="1"/>
  <c r="O1066" i="1"/>
  <c r="O1068" i="1"/>
  <c r="O1070" i="1"/>
  <c r="O1072" i="1"/>
  <c r="O1074" i="1"/>
  <c r="O1076" i="1"/>
  <c r="O1078" i="1"/>
  <c r="O1080" i="1"/>
  <c r="O1082" i="1"/>
  <c r="O1084" i="1"/>
  <c r="O1086" i="1"/>
  <c r="O1088" i="1"/>
  <c r="O1090" i="1"/>
  <c r="O1092" i="1"/>
  <c r="O1094" i="1"/>
  <c r="O1096" i="1"/>
  <c r="O1098" i="1"/>
  <c r="O1100" i="1"/>
  <c r="O1102" i="1"/>
  <c r="O1104" i="1"/>
  <c r="O1106" i="1"/>
  <c r="O1108" i="1"/>
  <c r="O1110" i="1"/>
  <c r="O1112" i="1"/>
  <c r="O1114" i="1"/>
  <c r="O1116" i="1"/>
  <c r="O1118" i="1"/>
  <c r="O1120" i="1"/>
  <c r="O1122" i="1"/>
  <c r="O1124" i="1"/>
  <c r="O1126" i="1"/>
  <c r="O1128" i="1"/>
  <c r="O1130" i="1"/>
  <c r="O1132" i="1"/>
  <c r="O1134" i="1"/>
  <c r="O1136" i="1"/>
  <c r="O1138" i="1"/>
  <c r="O1140" i="1"/>
  <c r="O1142" i="1"/>
  <c r="O1144" i="1"/>
  <c r="O1146" i="1"/>
  <c r="O1148" i="1"/>
  <c r="O1150" i="1"/>
  <c r="O1152" i="1"/>
  <c r="O1154" i="1"/>
  <c r="O1156" i="1"/>
  <c r="O1158" i="1"/>
  <c r="O1160" i="1"/>
  <c r="O1162" i="1"/>
  <c r="O1164" i="1"/>
  <c r="O1166" i="1"/>
  <c r="O1168" i="1"/>
  <c r="O1170" i="1"/>
  <c r="O1172" i="1"/>
  <c r="O1174" i="1"/>
  <c r="O1176" i="1"/>
  <c r="O1178" i="1"/>
  <c r="O1180" i="1"/>
  <c r="O1182" i="1"/>
  <c r="O1184" i="1"/>
  <c r="O1186" i="1"/>
  <c r="O1188" i="1"/>
  <c r="O1190" i="1"/>
  <c r="O1192" i="1"/>
  <c r="O1194" i="1"/>
  <c r="O1196" i="1"/>
  <c r="O1198" i="1"/>
  <c r="O1200" i="1"/>
  <c r="O1202" i="1"/>
  <c r="O1204" i="1"/>
  <c r="O1206" i="1"/>
  <c r="O1208" i="1"/>
  <c r="O1210" i="1"/>
  <c r="O1212" i="1"/>
  <c r="O1214" i="1"/>
  <c r="O1216" i="1"/>
  <c r="O1218" i="1"/>
  <c r="O1220" i="1"/>
  <c r="O1222" i="1"/>
  <c r="O1224" i="1"/>
  <c r="O1226" i="1"/>
  <c r="O1228" i="1"/>
  <c r="O1230" i="1"/>
  <c r="O1232" i="1"/>
  <c r="O1234" i="1"/>
  <c r="L1105" i="1"/>
  <c r="L1108" i="1"/>
  <c r="L1111" i="1"/>
  <c r="O1113" i="1"/>
  <c r="M1116" i="1"/>
  <c r="L1119" i="1"/>
  <c r="O1121" i="1"/>
  <c r="M1124" i="1"/>
  <c r="L1127" i="1"/>
  <c r="O1129" i="1"/>
  <c r="M1132" i="1"/>
  <c r="L1135" i="1"/>
  <c r="O1137" i="1"/>
  <c r="M1140" i="1"/>
  <c r="L1143" i="1"/>
  <c r="O1145" i="1"/>
  <c r="M1148" i="1"/>
  <c r="L1151" i="1"/>
  <c r="O1153" i="1"/>
  <c r="M1156" i="1"/>
  <c r="L1159" i="1"/>
  <c r="O1161" i="1"/>
  <c r="M1164" i="1"/>
  <c r="L1167" i="1"/>
  <c r="O1169" i="1"/>
  <c r="M1172" i="1"/>
  <c r="L1175" i="1"/>
  <c r="O1177" i="1"/>
  <c r="M1180" i="1"/>
  <c r="L1183" i="1"/>
  <c r="O1185" i="1"/>
  <c r="M1188" i="1"/>
  <c r="L1191" i="1"/>
  <c r="O1193" i="1"/>
  <c r="M1196" i="1"/>
  <c r="L1199" i="1"/>
  <c r="O1201" i="1"/>
  <c r="M1204" i="1"/>
  <c r="L1207" i="1"/>
  <c r="O1209" i="1"/>
  <c r="M1212" i="1"/>
  <c r="L1215" i="1"/>
  <c r="O1217" i="1"/>
  <c r="M1220" i="1"/>
  <c r="L1223" i="1"/>
  <c r="O1225" i="1"/>
  <c r="M1228" i="1"/>
  <c r="L1231" i="1"/>
  <c r="O1233" i="1"/>
  <c r="M1236" i="1"/>
  <c r="N1238" i="1"/>
  <c r="O1240" i="1"/>
  <c r="L1243" i="1"/>
  <c r="N1245" i="1"/>
  <c r="O1247" i="1"/>
  <c r="L1250" i="1"/>
  <c r="M1252" i="1"/>
  <c r="N1254" i="1"/>
  <c r="O1256" i="1"/>
  <c r="L1259" i="1"/>
  <c r="N1261" i="1"/>
  <c r="O1263" i="1"/>
  <c r="L1266" i="1"/>
  <c r="M1268" i="1"/>
  <c r="N1270" i="1"/>
  <c r="O1272" i="1"/>
  <c r="L1275" i="1"/>
  <c r="N1277" i="1"/>
  <c r="O1279" i="1"/>
  <c r="L1282" i="1"/>
  <c r="M1284" i="1"/>
  <c r="N1286" i="1"/>
  <c r="O1288" i="1"/>
  <c r="L1291" i="1"/>
  <c r="N1293" i="1"/>
  <c r="O1295" i="1"/>
  <c r="L1298" i="1"/>
  <c r="L1300" i="1"/>
  <c r="L1302" i="1"/>
  <c r="L1304" i="1"/>
  <c r="L1306" i="1"/>
  <c r="L1308" i="1"/>
  <c r="L1310" i="1"/>
  <c r="L1312" i="1"/>
  <c r="L1314" i="1"/>
  <c r="L1316" i="1"/>
  <c r="L1318" i="1"/>
  <c r="L1320" i="1"/>
  <c r="L1322" i="1"/>
  <c r="L1324" i="1"/>
  <c r="L1326" i="1"/>
  <c r="L1328" i="1"/>
  <c r="L1330" i="1"/>
  <c r="L1332" i="1"/>
  <c r="L1334" i="1"/>
  <c r="L1336" i="1"/>
  <c r="L1338" i="1"/>
  <c r="L1340" i="1"/>
  <c r="L1342" i="1"/>
  <c r="L1344" i="1"/>
  <c r="L1346" i="1"/>
  <c r="L1348" i="1"/>
  <c r="N1105" i="1"/>
  <c r="N1108" i="1"/>
  <c r="N1111" i="1"/>
  <c r="L1114" i="1"/>
  <c r="N1116" i="1"/>
  <c r="N1119" i="1"/>
  <c r="L1122" i="1"/>
  <c r="N1124" i="1"/>
  <c r="N1127" i="1"/>
  <c r="L1130" i="1"/>
  <c r="N1132" i="1"/>
  <c r="N1135" i="1"/>
  <c r="L1138" i="1"/>
  <c r="N1140" i="1"/>
  <c r="N1143" i="1"/>
  <c r="L1146" i="1"/>
  <c r="N1148" i="1"/>
  <c r="N1151" i="1"/>
  <c r="L1154" i="1"/>
  <c r="N1156" i="1"/>
  <c r="N1159" i="1"/>
  <c r="L1162" i="1"/>
  <c r="N1164" i="1"/>
  <c r="N1167" i="1"/>
  <c r="L1170" i="1"/>
  <c r="N1172" i="1"/>
  <c r="N1175" i="1"/>
  <c r="L1178" i="1"/>
  <c r="N1180" i="1"/>
  <c r="N1183" i="1"/>
  <c r="L1186" i="1"/>
  <c r="N1188" i="1"/>
  <c r="N1191" i="1"/>
  <c r="L1194" i="1"/>
  <c r="N1196" i="1"/>
  <c r="N1199" i="1"/>
  <c r="L1202" i="1"/>
  <c r="N1204" i="1"/>
  <c r="N1207" i="1"/>
  <c r="L1210" i="1"/>
  <c r="N1212" i="1"/>
  <c r="N1215" i="1"/>
  <c r="L1218" i="1"/>
  <c r="N1220" i="1"/>
  <c r="N1223" i="1"/>
  <c r="L1226" i="1"/>
  <c r="N1228" i="1"/>
  <c r="N1231" i="1"/>
  <c r="L1234" i="1"/>
  <c r="N1236" i="1"/>
  <c r="O1238" i="1"/>
  <c r="L1241" i="1"/>
  <c r="N1243" i="1"/>
  <c r="O1245" i="1"/>
  <c r="L1248" i="1"/>
  <c r="M1250" i="1"/>
  <c r="N1252" i="1"/>
  <c r="O1254" i="1"/>
  <c r="L1257" i="1"/>
  <c r="N1259" i="1"/>
  <c r="O1261" i="1"/>
  <c r="L1264" i="1"/>
  <c r="M1266" i="1"/>
  <c r="N1268" i="1"/>
  <c r="O1270" i="1"/>
  <c r="L1273" i="1"/>
  <c r="N1275" i="1"/>
  <c r="O1277" i="1"/>
  <c r="L1280" i="1"/>
  <c r="M1282" i="1"/>
  <c r="N1284" i="1"/>
  <c r="O1286" i="1"/>
  <c r="L1289" i="1"/>
  <c r="N1291" i="1"/>
  <c r="O1293" i="1"/>
  <c r="L1296" i="1"/>
  <c r="M1298" i="1"/>
  <c r="M1300" i="1"/>
  <c r="M1302" i="1"/>
  <c r="M1304" i="1"/>
  <c r="M1306" i="1"/>
  <c r="M1308" i="1"/>
  <c r="M1310" i="1"/>
  <c r="M1312" i="1"/>
  <c r="M1314" i="1"/>
  <c r="M1316" i="1"/>
  <c r="M1318" i="1"/>
  <c r="M1320" i="1"/>
  <c r="M1322" i="1"/>
  <c r="M1324" i="1"/>
  <c r="M1326" i="1"/>
  <c r="M1328" i="1"/>
  <c r="M1330" i="1"/>
  <c r="M1332" i="1"/>
  <c r="M1334" i="1"/>
  <c r="M1336" i="1"/>
  <c r="M1338" i="1"/>
  <c r="M1340" i="1"/>
  <c r="M1342" i="1"/>
  <c r="M1344" i="1"/>
  <c r="M1346" i="1"/>
  <c r="M1348" i="1"/>
  <c r="M1350" i="1"/>
  <c r="O1105" i="1"/>
  <c r="L1109" i="1"/>
  <c r="O1111" i="1"/>
  <c r="M1114" i="1"/>
  <c r="L1117" i="1"/>
  <c r="O1119" i="1"/>
  <c r="M1122" i="1"/>
  <c r="L1125" i="1"/>
  <c r="O1127" i="1"/>
  <c r="M1130" i="1"/>
  <c r="L1133" i="1"/>
  <c r="O1135" i="1"/>
  <c r="M1138" i="1"/>
  <c r="L1141" i="1"/>
  <c r="O1143" i="1"/>
  <c r="M1146" i="1"/>
  <c r="L1149" i="1"/>
  <c r="O1151" i="1"/>
  <c r="M1154" i="1"/>
  <c r="L1157" i="1"/>
  <c r="O1159" i="1"/>
  <c r="M1162" i="1"/>
  <c r="L1165" i="1"/>
  <c r="O1167" i="1"/>
  <c r="M1170" i="1"/>
  <c r="L1173" i="1"/>
  <c r="O1175" i="1"/>
  <c r="M1178" i="1"/>
  <c r="L1181" i="1"/>
  <c r="O1183" i="1"/>
  <c r="M1186" i="1"/>
  <c r="L1189" i="1"/>
  <c r="O1191" i="1"/>
  <c r="M1194" i="1"/>
  <c r="L1197" i="1"/>
  <c r="O1199" i="1"/>
  <c r="M1202" i="1"/>
  <c r="L1205" i="1"/>
  <c r="O1207" i="1"/>
  <c r="M1210" i="1"/>
  <c r="L1213" i="1"/>
  <c r="O1215" i="1"/>
  <c r="M1218" i="1"/>
  <c r="L1221" i="1"/>
  <c r="O1223" i="1"/>
  <c r="M1226" i="1"/>
  <c r="L1229" i="1"/>
  <c r="O1231" i="1"/>
  <c r="M1234" i="1"/>
  <c r="O1236" i="1"/>
  <c r="L1239" i="1"/>
  <c r="N1241" i="1"/>
  <c r="O1243" i="1"/>
  <c r="L1246" i="1"/>
  <c r="M1248" i="1"/>
  <c r="N1250" i="1"/>
  <c r="O1252" i="1"/>
  <c r="L1255" i="1"/>
  <c r="N1257" i="1"/>
  <c r="O1259" i="1"/>
  <c r="L1262" i="1"/>
  <c r="M1264" i="1"/>
  <c r="N1266" i="1"/>
  <c r="O1268" i="1"/>
  <c r="L1271" i="1"/>
  <c r="N1273" i="1"/>
  <c r="O1275" i="1"/>
  <c r="L1278" i="1"/>
  <c r="M1280" i="1"/>
  <c r="N1282" i="1"/>
  <c r="O1284" i="1"/>
  <c r="L1287" i="1"/>
  <c r="N1289" i="1"/>
  <c r="O1291" i="1"/>
  <c r="L1294" i="1"/>
  <c r="M1296" i="1"/>
  <c r="N1298" i="1"/>
  <c r="N1300" i="1"/>
  <c r="N1302" i="1"/>
  <c r="N1304" i="1"/>
  <c r="N1306" i="1"/>
  <c r="N1308" i="1"/>
  <c r="N1310" i="1"/>
  <c r="N1312" i="1"/>
  <c r="N1314" i="1"/>
  <c r="N1316" i="1"/>
  <c r="L1106" i="1"/>
  <c r="N1109" i="1"/>
  <c r="L1112" i="1"/>
  <c r="N1114" i="1"/>
  <c r="N1117" i="1"/>
  <c r="L1120" i="1"/>
  <c r="N1122" i="1"/>
  <c r="N1125" i="1"/>
  <c r="L1128" i="1"/>
  <c r="N1130" i="1"/>
  <c r="N1133" i="1"/>
  <c r="L1136" i="1"/>
  <c r="N1138" i="1"/>
  <c r="N1141" i="1"/>
  <c r="L1144" i="1"/>
  <c r="N1146" i="1"/>
  <c r="N1149" i="1"/>
  <c r="L1152" i="1"/>
  <c r="N1154" i="1"/>
  <c r="N1157" i="1"/>
  <c r="L1160" i="1"/>
  <c r="N1162" i="1"/>
  <c r="N1165" i="1"/>
  <c r="L1168" i="1"/>
  <c r="N1170" i="1"/>
  <c r="N1173" i="1"/>
  <c r="L1176" i="1"/>
  <c r="N1178" i="1"/>
  <c r="N1181" i="1"/>
  <c r="L1184" i="1"/>
  <c r="N1186" i="1"/>
  <c r="N1189" i="1"/>
  <c r="L1192" i="1"/>
  <c r="N1194" i="1"/>
  <c r="N1197" i="1"/>
  <c r="L1200" i="1"/>
  <c r="N1202" i="1"/>
  <c r="N1205" i="1"/>
  <c r="L1208" i="1"/>
  <c r="N1210" i="1"/>
  <c r="N1213" i="1"/>
  <c r="L1216" i="1"/>
  <c r="N1218" i="1"/>
  <c r="N1221" i="1"/>
  <c r="L1224" i="1"/>
  <c r="N1226" i="1"/>
  <c r="N1229" i="1"/>
  <c r="L1232" i="1"/>
  <c r="N1234" i="1"/>
  <c r="L1237" i="1"/>
  <c r="N1239" i="1"/>
  <c r="O1241" i="1"/>
  <c r="L1244" i="1"/>
  <c r="M1246" i="1"/>
  <c r="N1248" i="1"/>
  <c r="O1250" i="1"/>
  <c r="L1253" i="1"/>
  <c r="N1255" i="1"/>
  <c r="O1257" i="1"/>
  <c r="L1260" i="1"/>
  <c r="M1262" i="1"/>
  <c r="N1264" i="1"/>
  <c r="O1266" i="1"/>
  <c r="L1269" i="1"/>
  <c r="N1271" i="1"/>
  <c r="O1273" i="1"/>
  <c r="L1276" i="1"/>
  <c r="M1278" i="1"/>
  <c r="N1280" i="1"/>
  <c r="O1282" i="1"/>
  <c r="L1285" i="1"/>
  <c r="N1287" i="1"/>
  <c r="O1289" i="1"/>
  <c r="L1292" i="1"/>
  <c r="M1294" i="1"/>
  <c r="N1296" i="1"/>
  <c r="O1298" i="1"/>
  <c r="O1300" i="1"/>
  <c r="O1302" i="1"/>
  <c r="O1304" i="1"/>
  <c r="O1306" i="1"/>
  <c r="O1308" i="1"/>
  <c r="O1310" i="1"/>
  <c r="O1312" i="1"/>
  <c r="O1314" i="1"/>
  <c r="N1106" i="1"/>
  <c r="O1109" i="1"/>
  <c r="M1112" i="1"/>
  <c r="L1115" i="1"/>
  <c r="O1117" i="1"/>
  <c r="M1120" i="1"/>
  <c r="L1123" i="1"/>
  <c r="O1125" i="1"/>
  <c r="M1128" i="1"/>
  <c r="L1131" i="1"/>
  <c r="O1133" i="1"/>
  <c r="M1136" i="1"/>
  <c r="L1139" i="1"/>
  <c r="O1141" i="1"/>
  <c r="M1144" i="1"/>
  <c r="L1147" i="1"/>
  <c r="O1149" i="1"/>
  <c r="M1152" i="1"/>
  <c r="L1155" i="1"/>
  <c r="O1157" i="1"/>
  <c r="M1160" i="1"/>
  <c r="L1163" i="1"/>
  <c r="O1165" i="1"/>
  <c r="M1168" i="1"/>
  <c r="L1171" i="1"/>
  <c r="O1173" i="1"/>
  <c r="M1176" i="1"/>
  <c r="L1179" i="1"/>
  <c r="O1181" i="1"/>
  <c r="M1184" i="1"/>
  <c r="L1187" i="1"/>
  <c r="O1189" i="1"/>
  <c r="M1192" i="1"/>
  <c r="L1195" i="1"/>
  <c r="O1197" i="1"/>
  <c r="M1200" i="1"/>
  <c r="L1203" i="1"/>
  <c r="O1205" i="1"/>
  <c r="M1208" i="1"/>
  <c r="L1211" i="1"/>
  <c r="O1213" i="1"/>
  <c r="M1216" i="1"/>
  <c r="L1219" i="1"/>
  <c r="O1221" i="1"/>
  <c r="M1224" i="1"/>
  <c r="L1227" i="1"/>
  <c r="O1229" i="1"/>
  <c r="M1232" i="1"/>
  <c r="L1235" i="1"/>
  <c r="N1237" i="1"/>
  <c r="O1239" i="1"/>
  <c r="L1242" i="1"/>
  <c r="M1244" i="1"/>
  <c r="N1246" i="1"/>
  <c r="O1248" i="1"/>
  <c r="L1251" i="1"/>
  <c r="N1253" i="1"/>
  <c r="O1255" i="1"/>
  <c r="L1258" i="1"/>
  <c r="M1260" i="1"/>
  <c r="N1262" i="1"/>
  <c r="O1264" i="1"/>
  <c r="L1267" i="1"/>
  <c r="N1269" i="1"/>
  <c r="O1271" i="1"/>
  <c r="L1274" i="1"/>
  <c r="M1276" i="1"/>
  <c r="N1278" i="1"/>
  <c r="O1280" i="1"/>
  <c r="L1283" i="1"/>
  <c r="N1285" i="1"/>
  <c r="O1287" i="1"/>
  <c r="L1290" i="1"/>
  <c r="M1292" i="1"/>
  <c r="N1294" i="1"/>
  <c r="O1296" i="1"/>
  <c r="L1299" i="1"/>
  <c r="L1301" i="1"/>
  <c r="L1303" i="1"/>
  <c r="L1305" i="1"/>
  <c r="L1307" i="1"/>
  <c r="L1309" i="1"/>
  <c r="L1311" i="1"/>
  <c r="L1313" i="1"/>
  <c r="L1315" i="1"/>
  <c r="L1107" i="1"/>
  <c r="L1110" i="1"/>
  <c r="N1112" i="1"/>
  <c r="N1115" i="1"/>
  <c r="L1118" i="1"/>
  <c r="N1120" i="1"/>
  <c r="N1123" i="1"/>
  <c r="L1126" i="1"/>
  <c r="N1128" i="1"/>
  <c r="N1131" i="1"/>
  <c r="L1134" i="1"/>
  <c r="N1136" i="1"/>
  <c r="N1139" i="1"/>
  <c r="L1142" i="1"/>
  <c r="N1144" i="1"/>
  <c r="N1147" i="1"/>
  <c r="L1150" i="1"/>
  <c r="N1152" i="1"/>
  <c r="N1155" i="1"/>
  <c r="L1158" i="1"/>
  <c r="N1160" i="1"/>
  <c r="N1163" i="1"/>
  <c r="L1166" i="1"/>
  <c r="N1168" i="1"/>
  <c r="N1171" i="1"/>
  <c r="L1174" i="1"/>
  <c r="N1176" i="1"/>
  <c r="N1179" i="1"/>
  <c r="L1182" i="1"/>
  <c r="N1184" i="1"/>
  <c r="N1187" i="1"/>
  <c r="L1190" i="1"/>
  <c r="N1192" i="1"/>
  <c r="N1195" i="1"/>
  <c r="L1198" i="1"/>
  <c r="N1200" i="1"/>
  <c r="N1203" i="1"/>
  <c r="L1206" i="1"/>
  <c r="N1208" i="1"/>
  <c r="N1211" i="1"/>
  <c r="L1214" i="1"/>
  <c r="N1216" i="1"/>
  <c r="N1219" i="1"/>
  <c r="L1222" i="1"/>
  <c r="N1224" i="1"/>
  <c r="N1227" i="1"/>
  <c r="L1230" i="1"/>
  <c r="N1232" i="1"/>
  <c r="N1235" i="1"/>
  <c r="O1237" i="1"/>
  <c r="L1240" i="1"/>
  <c r="M1242" i="1"/>
  <c r="N1244" i="1"/>
  <c r="O1246" i="1"/>
  <c r="L1249" i="1"/>
  <c r="N1251" i="1"/>
  <c r="O1253" i="1"/>
  <c r="L1256" i="1"/>
  <c r="M1258" i="1"/>
  <c r="N1260" i="1"/>
  <c r="O1262" i="1"/>
  <c r="L1265" i="1"/>
  <c r="N1267" i="1"/>
  <c r="O1269" i="1"/>
  <c r="L1272" i="1"/>
  <c r="M1274" i="1"/>
  <c r="N1276" i="1"/>
  <c r="O1278" i="1"/>
  <c r="L1281" i="1"/>
  <c r="N1283" i="1"/>
  <c r="O1285" i="1"/>
  <c r="L1288" i="1"/>
  <c r="M1290" i="1"/>
  <c r="N1292" i="1"/>
  <c r="O1294" i="1"/>
  <c r="L1297" i="1"/>
  <c r="M1299" i="1"/>
  <c r="M1301" i="1"/>
  <c r="M1303" i="1"/>
  <c r="M1305" i="1"/>
  <c r="M1307" i="1"/>
  <c r="M1309" i="1"/>
  <c r="M1311" i="1"/>
  <c r="M1313" i="1"/>
  <c r="M1315" i="1"/>
  <c r="M1317" i="1"/>
  <c r="N1107" i="1"/>
  <c r="M1110" i="1"/>
  <c r="L1113" i="1"/>
  <c r="O1115" i="1"/>
  <c r="M1118" i="1"/>
  <c r="L1121" i="1"/>
  <c r="O1123" i="1"/>
  <c r="M1126" i="1"/>
  <c r="L1129" i="1"/>
  <c r="O1131" i="1"/>
  <c r="M1134" i="1"/>
  <c r="L1137" i="1"/>
  <c r="O1139" i="1"/>
  <c r="M1142" i="1"/>
  <c r="L1145" i="1"/>
  <c r="O1147" i="1"/>
  <c r="M1150" i="1"/>
  <c r="L1153" i="1"/>
  <c r="O1155" i="1"/>
  <c r="M1158" i="1"/>
  <c r="L1161" i="1"/>
  <c r="O1163" i="1"/>
  <c r="M1166" i="1"/>
  <c r="L1169" i="1"/>
  <c r="O1171" i="1"/>
  <c r="M1174" i="1"/>
  <c r="L1177" i="1"/>
  <c r="O1179" i="1"/>
  <c r="M1182" i="1"/>
  <c r="L1185" i="1"/>
  <c r="O1187" i="1"/>
  <c r="M1190" i="1"/>
  <c r="L1193" i="1"/>
  <c r="O1195" i="1"/>
  <c r="M1198" i="1"/>
  <c r="L1201" i="1"/>
  <c r="O1203" i="1"/>
  <c r="M1206" i="1"/>
  <c r="L1209" i="1"/>
  <c r="O1211" i="1"/>
  <c r="M1214" i="1"/>
  <c r="L1217" i="1"/>
  <c r="O1219" i="1"/>
  <c r="M1222" i="1"/>
  <c r="L1225" i="1"/>
  <c r="O1227" i="1"/>
  <c r="M1230" i="1"/>
  <c r="L1233" i="1"/>
  <c r="O1235" i="1"/>
  <c r="L1238" i="1"/>
  <c r="M1240" i="1"/>
  <c r="N1242" i="1"/>
  <c r="O1244" i="1"/>
  <c r="L1247" i="1"/>
  <c r="N1249" i="1"/>
  <c r="O1251" i="1"/>
  <c r="L1254" i="1"/>
  <c r="M1256" i="1"/>
  <c r="N1258" i="1"/>
  <c r="O1260" i="1"/>
  <c r="L1263" i="1"/>
  <c r="N1265" i="1"/>
  <c r="O1267" i="1"/>
  <c r="L1270" i="1"/>
  <c r="M1272" i="1"/>
  <c r="N1274" i="1"/>
  <c r="O1276" i="1"/>
  <c r="L1279" i="1"/>
  <c r="N1281" i="1"/>
  <c r="O1283" i="1"/>
  <c r="L1286" i="1"/>
  <c r="M1288" i="1"/>
  <c r="N1290" i="1"/>
  <c r="O1292" i="1"/>
  <c r="L1295" i="1"/>
  <c r="N1297" i="1"/>
  <c r="N1299" i="1"/>
  <c r="N1301" i="1"/>
  <c r="N1303" i="1"/>
  <c r="N1305" i="1"/>
  <c r="N1307" i="1"/>
  <c r="N1309" i="1"/>
  <c r="N1311" i="1"/>
  <c r="N1313" i="1"/>
  <c r="N1315" i="1"/>
  <c r="N1317" i="1"/>
  <c r="N1319" i="1"/>
  <c r="N1321" i="1"/>
  <c r="N1323" i="1"/>
  <c r="N1325" i="1"/>
  <c r="N1327" i="1"/>
  <c r="N1329" i="1"/>
  <c r="N1331" i="1"/>
  <c r="N1333" i="1"/>
  <c r="N1335" i="1"/>
  <c r="N1337" i="1"/>
  <c r="N1339" i="1"/>
  <c r="N1341" i="1"/>
  <c r="N1343" i="1"/>
  <c r="N1345" i="1"/>
  <c r="N1347" i="1"/>
  <c r="N1349" i="1"/>
  <c r="N1351" i="1"/>
  <c r="N1353" i="1"/>
  <c r="N1355" i="1"/>
  <c r="N1357" i="1"/>
  <c r="N1359" i="1"/>
  <c r="O1107" i="1"/>
  <c r="N1129" i="1"/>
  <c r="N1150" i="1"/>
  <c r="L1172" i="1"/>
  <c r="P1172" i="1" s="1"/>
  <c r="N1193" i="1"/>
  <c r="N1214" i="1"/>
  <c r="L1236" i="1"/>
  <c r="M1254" i="1"/>
  <c r="N1272" i="1"/>
  <c r="O1290" i="1"/>
  <c r="O1307" i="1"/>
  <c r="N1318" i="1"/>
  <c r="M1321" i="1"/>
  <c r="O1324" i="1"/>
  <c r="O1327" i="1"/>
  <c r="L1331" i="1"/>
  <c r="N1334" i="1"/>
  <c r="M1337" i="1"/>
  <c r="O1340" i="1"/>
  <c r="O1343" i="1"/>
  <c r="L1347" i="1"/>
  <c r="L1350" i="1"/>
  <c r="N1352" i="1"/>
  <c r="O1354" i="1"/>
  <c r="L1357" i="1"/>
  <c r="M1359" i="1"/>
  <c r="N1361" i="1"/>
  <c r="N1363" i="1"/>
  <c r="N1365" i="1"/>
  <c r="N1367" i="1"/>
  <c r="N1369" i="1"/>
  <c r="N1371" i="1"/>
  <c r="N1373" i="1"/>
  <c r="N1375" i="1"/>
  <c r="N1377" i="1"/>
  <c r="N1379" i="1"/>
  <c r="N1381" i="1"/>
  <c r="N1383" i="1"/>
  <c r="N1385" i="1"/>
  <c r="N1387" i="1"/>
  <c r="N1389" i="1"/>
  <c r="N1391" i="1"/>
  <c r="N1393" i="1"/>
  <c r="N1395" i="1"/>
  <c r="N1397" i="1"/>
  <c r="N1399" i="1"/>
  <c r="N1401" i="1"/>
  <c r="N1403" i="1"/>
  <c r="N1405" i="1"/>
  <c r="N1407" i="1"/>
  <c r="N1409" i="1"/>
  <c r="N1411" i="1"/>
  <c r="N1413" i="1"/>
  <c r="N1415" i="1"/>
  <c r="N1417" i="1"/>
  <c r="N1419" i="1"/>
  <c r="N1421" i="1"/>
  <c r="N1423" i="1"/>
  <c r="N1425" i="1"/>
  <c r="N1427" i="1"/>
  <c r="N1429" i="1"/>
  <c r="N1431" i="1"/>
  <c r="N1433" i="1"/>
  <c r="N1435" i="1"/>
  <c r="N1437" i="1"/>
  <c r="N1439" i="1"/>
  <c r="N1441" i="1"/>
  <c r="N1443" i="1"/>
  <c r="N1445" i="1"/>
  <c r="N1447" i="1"/>
  <c r="N1449" i="1"/>
  <c r="N1451" i="1"/>
  <c r="N1453" i="1"/>
  <c r="N1455" i="1"/>
  <c r="N1457" i="1"/>
  <c r="N1459" i="1"/>
  <c r="N1461" i="1"/>
  <c r="N1463" i="1"/>
  <c r="N1465" i="1"/>
  <c r="N1467" i="1"/>
  <c r="N1469" i="1"/>
  <c r="N1471" i="1"/>
  <c r="N1473" i="1"/>
  <c r="N1475" i="1"/>
  <c r="N1477" i="1"/>
  <c r="N1479" i="1"/>
  <c r="N1481" i="1"/>
  <c r="N1483" i="1"/>
  <c r="N1485" i="1"/>
  <c r="N1487" i="1"/>
  <c r="N1489" i="1"/>
  <c r="N1491" i="1"/>
  <c r="N1493" i="1"/>
  <c r="N1495" i="1"/>
  <c r="N1497" i="1"/>
  <c r="N1499" i="1"/>
  <c r="N1501" i="1"/>
  <c r="N1503" i="1"/>
  <c r="N1505" i="1"/>
  <c r="N1507" i="1"/>
  <c r="N1509" i="1"/>
  <c r="N1511" i="1"/>
  <c r="N1513" i="1"/>
  <c r="N1515" i="1"/>
  <c r="N1517" i="1"/>
  <c r="N1519" i="1"/>
  <c r="N1521" i="1"/>
  <c r="N1523" i="1"/>
  <c r="N1525" i="1"/>
  <c r="N1527" i="1"/>
  <c r="N1529" i="1"/>
  <c r="N1531" i="1"/>
  <c r="N1533" i="1"/>
  <c r="N1535" i="1"/>
  <c r="N1537" i="1"/>
  <c r="N1539" i="1"/>
  <c r="N1541" i="1"/>
  <c r="N1543" i="1"/>
  <c r="N1545" i="1"/>
  <c r="N1547" i="1"/>
  <c r="N1549" i="1"/>
  <c r="N1551" i="1"/>
  <c r="N1553" i="1"/>
  <c r="N1555" i="1"/>
  <c r="N1557" i="1"/>
  <c r="N1559" i="1"/>
  <c r="N1561" i="1"/>
  <c r="N1563" i="1"/>
  <c r="N1565" i="1"/>
  <c r="N1567" i="1"/>
  <c r="N1569" i="1"/>
  <c r="N1571" i="1"/>
  <c r="N1573" i="1"/>
  <c r="N1575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09" i="1"/>
  <c r="N1611" i="1"/>
  <c r="N1613" i="1"/>
  <c r="N1615" i="1"/>
  <c r="N1617" i="1"/>
  <c r="N1619" i="1"/>
  <c r="N1621" i="1"/>
  <c r="N1623" i="1"/>
  <c r="N1625" i="1"/>
  <c r="N1627" i="1"/>
  <c r="N1629" i="1"/>
  <c r="N1631" i="1"/>
  <c r="N1633" i="1"/>
  <c r="N1635" i="1"/>
  <c r="N1637" i="1"/>
  <c r="N1639" i="1"/>
  <c r="N1641" i="1"/>
  <c r="N1110" i="1"/>
  <c r="L1132" i="1"/>
  <c r="N1153" i="1"/>
  <c r="N1174" i="1"/>
  <c r="L1196" i="1"/>
  <c r="N1217" i="1"/>
  <c r="M1238" i="1"/>
  <c r="N1256" i="1"/>
  <c r="O1274" i="1"/>
  <c r="L1293" i="1"/>
  <c r="O1309" i="1"/>
  <c r="O1318" i="1"/>
  <c r="O1321" i="1"/>
  <c r="L1325" i="1"/>
  <c r="N1328" i="1"/>
  <c r="M1331" i="1"/>
  <c r="O1334" i="1"/>
  <c r="O1337" i="1"/>
  <c r="L1341" i="1"/>
  <c r="N1344" i="1"/>
  <c r="M1347" i="1"/>
  <c r="N1350" i="1"/>
  <c r="O1352" i="1"/>
  <c r="L1355" i="1"/>
  <c r="M1357" i="1"/>
  <c r="O1359" i="1"/>
  <c r="O1361" i="1"/>
  <c r="O1363" i="1"/>
  <c r="O1365" i="1"/>
  <c r="O1367" i="1"/>
  <c r="O1369" i="1"/>
  <c r="O1371" i="1"/>
  <c r="O1373" i="1"/>
  <c r="O1375" i="1"/>
  <c r="O1377" i="1"/>
  <c r="O1379" i="1"/>
  <c r="O1381" i="1"/>
  <c r="O1383" i="1"/>
  <c r="O1385" i="1"/>
  <c r="O1387" i="1"/>
  <c r="O1389" i="1"/>
  <c r="O1391" i="1"/>
  <c r="O1393" i="1"/>
  <c r="O1395" i="1"/>
  <c r="O1397" i="1"/>
  <c r="O1399" i="1"/>
  <c r="O1401" i="1"/>
  <c r="O1403" i="1"/>
  <c r="O1405" i="1"/>
  <c r="O1407" i="1"/>
  <c r="O1409" i="1"/>
  <c r="O1411" i="1"/>
  <c r="O1413" i="1"/>
  <c r="O1415" i="1"/>
  <c r="O1417" i="1"/>
  <c r="O1419" i="1"/>
  <c r="O1421" i="1"/>
  <c r="O1423" i="1"/>
  <c r="O1425" i="1"/>
  <c r="O1427" i="1"/>
  <c r="O1429" i="1"/>
  <c r="O1431" i="1"/>
  <c r="O1433" i="1"/>
  <c r="O1435" i="1"/>
  <c r="O1437" i="1"/>
  <c r="O1439" i="1"/>
  <c r="O1441" i="1"/>
  <c r="O1443" i="1"/>
  <c r="O1445" i="1"/>
  <c r="O1447" i="1"/>
  <c r="O1449" i="1"/>
  <c r="O1451" i="1"/>
  <c r="O1453" i="1"/>
  <c r="O1455" i="1"/>
  <c r="O1457" i="1"/>
  <c r="O1459" i="1"/>
  <c r="O1461" i="1"/>
  <c r="O1463" i="1"/>
  <c r="O1465" i="1"/>
  <c r="O1467" i="1"/>
  <c r="O1469" i="1"/>
  <c r="O1471" i="1"/>
  <c r="O1473" i="1"/>
  <c r="O1475" i="1"/>
  <c r="O1477" i="1"/>
  <c r="O1479" i="1"/>
  <c r="O1481" i="1"/>
  <c r="O1483" i="1"/>
  <c r="O1485" i="1"/>
  <c r="O1487" i="1"/>
  <c r="O1489" i="1"/>
  <c r="O1491" i="1"/>
  <c r="O1493" i="1"/>
  <c r="O1495" i="1"/>
  <c r="O1497" i="1"/>
  <c r="O1499" i="1"/>
  <c r="O1501" i="1"/>
  <c r="O1503" i="1"/>
  <c r="O1505" i="1"/>
  <c r="O1507" i="1"/>
  <c r="O1509" i="1"/>
  <c r="O1511" i="1"/>
  <c r="O1513" i="1"/>
  <c r="O1515" i="1"/>
  <c r="O1517" i="1"/>
  <c r="O1519" i="1"/>
  <c r="O1521" i="1"/>
  <c r="O1523" i="1"/>
  <c r="O1525" i="1"/>
  <c r="O1527" i="1"/>
  <c r="O1529" i="1"/>
  <c r="O1531" i="1"/>
  <c r="O1533" i="1"/>
  <c r="O1535" i="1"/>
  <c r="O1537" i="1"/>
  <c r="O1539" i="1"/>
  <c r="O1541" i="1"/>
  <c r="O1543" i="1"/>
  <c r="O1545" i="1"/>
  <c r="O1547" i="1"/>
  <c r="O1549" i="1"/>
  <c r="O1551" i="1"/>
  <c r="O1553" i="1"/>
  <c r="O1555" i="1"/>
  <c r="O1557" i="1"/>
  <c r="O1559" i="1"/>
  <c r="O1561" i="1"/>
  <c r="O1563" i="1"/>
  <c r="O1565" i="1"/>
  <c r="O1567" i="1"/>
  <c r="O1569" i="1"/>
  <c r="O1571" i="1"/>
  <c r="O1573" i="1"/>
  <c r="O1575" i="1"/>
  <c r="O1577" i="1"/>
  <c r="O1579" i="1"/>
  <c r="O1581" i="1"/>
  <c r="O1583" i="1"/>
  <c r="O1585" i="1"/>
  <c r="O1587" i="1"/>
  <c r="O1589" i="1"/>
  <c r="O1591" i="1"/>
  <c r="O1593" i="1"/>
  <c r="O1595" i="1"/>
  <c r="O1597" i="1"/>
  <c r="O1599" i="1"/>
  <c r="O1601" i="1"/>
  <c r="O1603" i="1"/>
  <c r="O1605" i="1"/>
  <c r="O1607" i="1"/>
  <c r="O1609" i="1"/>
  <c r="O1611" i="1"/>
  <c r="O1613" i="1"/>
  <c r="O1615" i="1"/>
  <c r="O1617" i="1"/>
  <c r="O1619" i="1"/>
  <c r="O1621" i="1"/>
  <c r="O1623" i="1"/>
  <c r="O1625" i="1"/>
  <c r="O1627" i="1"/>
  <c r="O1629" i="1"/>
  <c r="O1631" i="1"/>
  <c r="O1633" i="1"/>
  <c r="O1635" i="1"/>
  <c r="O1637" i="1"/>
  <c r="O1639" i="1"/>
  <c r="O1641" i="1"/>
  <c r="N1113" i="1"/>
  <c r="N1134" i="1"/>
  <c r="L1156" i="1"/>
  <c r="N1177" i="1"/>
  <c r="N1198" i="1"/>
  <c r="L1220" i="1"/>
  <c r="N1240" i="1"/>
  <c r="O1258" i="1"/>
  <c r="L1277" i="1"/>
  <c r="N1295" i="1"/>
  <c r="O1311" i="1"/>
  <c r="L1319" i="1"/>
  <c r="N1322" i="1"/>
  <c r="M1325" i="1"/>
  <c r="O1328" i="1"/>
  <c r="O1331" i="1"/>
  <c r="L1335" i="1"/>
  <c r="N1338" i="1"/>
  <c r="M1341" i="1"/>
  <c r="O1344" i="1"/>
  <c r="O1347" i="1"/>
  <c r="O1350" i="1"/>
  <c r="L1353" i="1"/>
  <c r="M1355" i="1"/>
  <c r="O1357" i="1"/>
  <c r="L1360" i="1"/>
  <c r="L1362" i="1"/>
  <c r="L1364" i="1"/>
  <c r="L1366" i="1"/>
  <c r="L1368" i="1"/>
  <c r="L1370" i="1"/>
  <c r="L1372" i="1"/>
  <c r="L1374" i="1"/>
  <c r="L1376" i="1"/>
  <c r="L1378" i="1"/>
  <c r="L1380" i="1"/>
  <c r="L1382" i="1"/>
  <c r="L1384" i="1"/>
  <c r="L1386" i="1"/>
  <c r="L1388" i="1"/>
  <c r="L1390" i="1"/>
  <c r="L1392" i="1"/>
  <c r="L1394" i="1"/>
  <c r="L1396" i="1"/>
  <c r="L1398" i="1"/>
  <c r="L1400" i="1"/>
  <c r="L1402" i="1"/>
  <c r="L1404" i="1"/>
  <c r="L1406" i="1"/>
  <c r="L1408" i="1"/>
  <c r="L1410" i="1"/>
  <c r="L1412" i="1"/>
  <c r="L1414" i="1"/>
  <c r="L1416" i="1"/>
  <c r="L1418" i="1"/>
  <c r="L1420" i="1"/>
  <c r="L1422" i="1"/>
  <c r="L1424" i="1"/>
  <c r="L1426" i="1"/>
  <c r="L1428" i="1"/>
  <c r="L1430" i="1"/>
  <c r="L1432" i="1"/>
  <c r="L1434" i="1"/>
  <c r="L1436" i="1"/>
  <c r="L1438" i="1"/>
  <c r="L1440" i="1"/>
  <c r="L1442" i="1"/>
  <c r="L1444" i="1"/>
  <c r="L1446" i="1"/>
  <c r="L1448" i="1"/>
  <c r="L1450" i="1"/>
  <c r="L1452" i="1"/>
  <c r="L1454" i="1"/>
  <c r="L1456" i="1"/>
  <c r="L1458" i="1"/>
  <c r="L1460" i="1"/>
  <c r="L1462" i="1"/>
  <c r="L1464" i="1"/>
  <c r="L1466" i="1"/>
  <c r="L1468" i="1"/>
  <c r="L1470" i="1"/>
  <c r="L1472" i="1"/>
  <c r="L1474" i="1"/>
  <c r="L1476" i="1"/>
  <c r="L1478" i="1"/>
  <c r="L1480" i="1"/>
  <c r="L1482" i="1"/>
  <c r="L1484" i="1"/>
  <c r="L1486" i="1"/>
  <c r="L1488" i="1"/>
  <c r="L1490" i="1"/>
  <c r="L1492" i="1"/>
  <c r="L1494" i="1"/>
  <c r="L1496" i="1"/>
  <c r="L1498" i="1"/>
  <c r="L1500" i="1"/>
  <c r="L1502" i="1"/>
  <c r="L1504" i="1"/>
  <c r="L1506" i="1"/>
  <c r="L1508" i="1"/>
  <c r="L1510" i="1"/>
  <c r="L1512" i="1"/>
  <c r="L1514" i="1"/>
  <c r="L1516" i="1"/>
  <c r="L1518" i="1"/>
  <c r="L1520" i="1"/>
  <c r="L1522" i="1"/>
  <c r="L1524" i="1"/>
  <c r="L1526" i="1"/>
  <c r="L1528" i="1"/>
  <c r="L1530" i="1"/>
  <c r="L1532" i="1"/>
  <c r="L1534" i="1"/>
  <c r="L1536" i="1"/>
  <c r="L1538" i="1"/>
  <c r="L1540" i="1"/>
  <c r="L1542" i="1"/>
  <c r="L1544" i="1"/>
  <c r="L1546" i="1"/>
  <c r="L1548" i="1"/>
  <c r="L1550" i="1"/>
  <c r="L1552" i="1"/>
  <c r="L1554" i="1"/>
  <c r="L1556" i="1"/>
  <c r="L1558" i="1"/>
  <c r="L1560" i="1"/>
  <c r="L1562" i="1"/>
  <c r="L1564" i="1"/>
  <c r="L1566" i="1"/>
  <c r="L1568" i="1"/>
  <c r="L1570" i="1"/>
  <c r="L1572" i="1"/>
  <c r="L1574" i="1"/>
  <c r="L1576" i="1"/>
  <c r="L1578" i="1"/>
  <c r="L1580" i="1"/>
  <c r="L1582" i="1"/>
  <c r="L1584" i="1"/>
  <c r="L1586" i="1"/>
  <c r="L1588" i="1"/>
  <c r="L1590" i="1"/>
  <c r="L1592" i="1"/>
  <c r="L1594" i="1"/>
  <c r="L1596" i="1"/>
  <c r="L1598" i="1"/>
  <c r="L1600" i="1"/>
  <c r="L1602" i="1"/>
  <c r="L1604" i="1"/>
  <c r="L1606" i="1"/>
  <c r="L1608" i="1"/>
  <c r="L1610" i="1"/>
  <c r="L1612" i="1"/>
  <c r="L1614" i="1"/>
  <c r="L1116" i="1"/>
  <c r="N1137" i="1"/>
  <c r="N1158" i="1"/>
  <c r="L1180" i="1"/>
  <c r="N1201" i="1"/>
  <c r="N1222" i="1"/>
  <c r="O1242" i="1"/>
  <c r="L1261" i="1"/>
  <c r="N1279" i="1"/>
  <c r="O1297" i="1"/>
  <c r="O1313" i="1"/>
  <c r="M1319" i="1"/>
  <c r="O1322" i="1"/>
  <c r="O1325" i="1"/>
  <c r="L1329" i="1"/>
  <c r="N1332" i="1"/>
  <c r="M1335" i="1"/>
  <c r="O1338" i="1"/>
  <c r="O1341" i="1"/>
  <c r="L1345" i="1"/>
  <c r="N1348" i="1"/>
  <c r="L1351" i="1"/>
  <c r="M1353" i="1"/>
  <c r="O1355" i="1"/>
  <c r="L1358" i="1"/>
  <c r="M1360" i="1"/>
  <c r="M1362" i="1"/>
  <c r="M1364" i="1"/>
  <c r="M1366" i="1"/>
  <c r="M1368" i="1"/>
  <c r="M1370" i="1"/>
  <c r="M1372" i="1"/>
  <c r="M1374" i="1"/>
  <c r="M1376" i="1"/>
  <c r="M1378" i="1"/>
  <c r="M1380" i="1"/>
  <c r="M1382" i="1"/>
  <c r="M1384" i="1"/>
  <c r="M1386" i="1"/>
  <c r="M1388" i="1"/>
  <c r="M1390" i="1"/>
  <c r="M1392" i="1"/>
  <c r="M1394" i="1"/>
  <c r="M1396" i="1"/>
  <c r="M1398" i="1"/>
  <c r="M1400" i="1"/>
  <c r="M1402" i="1"/>
  <c r="M1404" i="1"/>
  <c r="M1406" i="1"/>
  <c r="M1408" i="1"/>
  <c r="M1410" i="1"/>
  <c r="M1412" i="1"/>
  <c r="M1414" i="1"/>
  <c r="M1416" i="1"/>
  <c r="M1418" i="1"/>
  <c r="M1420" i="1"/>
  <c r="M1422" i="1"/>
  <c r="M1424" i="1"/>
  <c r="M1426" i="1"/>
  <c r="M1428" i="1"/>
  <c r="M1430" i="1"/>
  <c r="M1432" i="1"/>
  <c r="M1434" i="1"/>
  <c r="M1436" i="1"/>
  <c r="M1438" i="1"/>
  <c r="M1440" i="1"/>
  <c r="M1442" i="1"/>
  <c r="M1444" i="1"/>
  <c r="M1446" i="1"/>
  <c r="M1448" i="1"/>
  <c r="M1450" i="1"/>
  <c r="M1452" i="1"/>
  <c r="M1454" i="1"/>
  <c r="M1456" i="1"/>
  <c r="M1458" i="1"/>
  <c r="M1460" i="1"/>
  <c r="M1462" i="1"/>
  <c r="M1464" i="1"/>
  <c r="M1466" i="1"/>
  <c r="M1468" i="1"/>
  <c r="M1470" i="1"/>
  <c r="M1472" i="1"/>
  <c r="M1474" i="1"/>
  <c r="M1476" i="1"/>
  <c r="M1478" i="1"/>
  <c r="M1480" i="1"/>
  <c r="M1482" i="1"/>
  <c r="M1484" i="1"/>
  <c r="M1486" i="1"/>
  <c r="M1488" i="1"/>
  <c r="M1490" i="1"/>
  <c r="M1492" i="1"/>
  <c r="M1494" i="1"/>
  <c r="M1496" i="1"/>
  <c r="M1498" i="1"/>
  <c r="M1500" i="1"/>
  <c r="M1502" i="1"/>
  <c r="M1504" i="1"/>
  <c r="M1506" i="1"/>
  <c r="M1508" i="1"/>
  <c r="M1510" i="1"/>
  <c r="M1512" i="1"/>
  <c r="M1514" i="1"/>
  <c r="M1516" i="1"/>
  <c r="M1518" i="1"/>
  <c r="M1520" i="1"/>
  <c r="M1522" i="1"/>
  <c r="M1524" i="1"/>
  <c r="M1526" i="1"/>
  <c r="M1528" i="1"/>
  <c r="M1530" i="1"/>
  <c r="M1532" i="1"/>
  <c r="M1534" i="1"/>
  <c r="M1536" i="1"/>
  <c r="M1538" i="1"/>
  <c r="M1540" i="1"/>
  <c r="M1542" i="1"/>
  <c r="M1544" i="1"/>
  <c r="M1546" i="1"/>
  <c r="M1548" i="1"/>
  <c r="M1550" i="1"/>
  <c r="M1552" i="1"/>
  <c r="M1554" i="1"/>
  <c r="M1556" i="1"/>
  <c r="M1558" i="1"/>
  <c r="M1560" i="1"/>
  <c r="M1562" i="1"/>
  <c r="M1564" i="1"/>
  <c r="M1566" i="1"/>
  <c r="M1568" i="1"/>
  <c r="M1570" i="1"/>
  <c r="M1572" i="1"/>
  <c r="M1574" i="1"/>
  <c r="M1576" i="1"/>
  <c r="M1578" i="1"/>
  <c r="M1580" i="1"/>
  <c r="M1582" i="1"/>
  <c r="M1584" i="1"/>
  <c r="M1586" i="1"/>
  <c r="M1588" i="1"/>
  <c r="M1590" i="1"/>
  <c r="M1592" i="1"/>
  <c r="M1594" i="1"/>
  <c r="M1596" i="1"/>
  <c r="M1598" i="1"/>
  <c r="M1600" i="1"/>
  <c r="M1602" i="1"/>
  <c r="M1604" i="1"/>
  <c r="M1606" i="1"/>
  <c r="M1608" i="1"/>
  <c r="M1610" i="1"/>
  <c r="M1612" i="1"/>
  <c r="M1614" i="1"/>
  <c r="M1616" i="1"/>
  <c r="M1618" i="1"/>
  <c r="M1620" i="1"/>
  <c r="M1622" i="1"/>
  <c r="M1624" i="1"/>
  <c r="M1626" i="1"/>
  <c r="M1628" i="1"/>
  <c r="M1630" i="1"/>
  <c r="M1632" i="1"/>
  <c r="M1634" i="1"/>
  <c r="M1636" i="1"/>
  <c r="M1638" i="1"/>
  <c r="M1640" i="1"/>
  <c r="M1642" i="1"/>
  <c r="M1644" i="1"/>
  <c r="M1646" i="1"/>
  <c r="N1118" i="1"/>
  <c r="L1140" i="1"/>
  <c r="N1161" i="1"/>
  <c r="N1182" i="1"/>
  <c r="L1204" i="1"/>
  <c r="N1225" i="1"/>
  <c r="L1245" i="1"/>
  <c r="N1263" i="1"/>
  <c r="O1281" i="1"/>
  <c r="O1299" i="1"/>
  <c r="O1315" i="1"/>
  <c r="O1319" i="1"/>
  <c r="L1323" i="1"/>
  <c r="N1326" i="1"/>
  <c r="M1329" i="1"/>
  <c r="O1332" i="1"/>
  <c r="O1335" i="1"/>
  <c r="L1339" i="1"/>
  <c r="N1342" i="1"/>
  <c r="M1345" i="1"/>
  <c r="O1348" i="1"/>
  <c r="M1351" i="1"/>
  <c r="O1353" i="1"/>
  <c r="L1356" i="1"/>
  <c r="M1358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384" i="1"/>
  <c r="N1386" i="1"/>
  <c r="N1388" i="1"/>
  <c r="N1390" i="1"/>
  <c r="N1392" i="1"/>
  <c r="N1394" i="1"/>
  <c r="N1396" i="1"/>
  <c r="N1398" i="1"/>
  <c r="N1400" i="1"/>
  <c r="N1402" i="1"/>
  <c r="N1404" i="1"/>
  <c r="N1406" i="1"/>
  <c r="N1408" i="1"/>
  <c r="N1410" i="1"/>
  <c r="N1412" i="1"/>
  <c r="N1414" i="1"/>
  <c r="N1416" i="1"/>
  <c r="N1418" i="1"/>
  <c r="N1420" i="1"/>
  <c r="N1422" i="1"/>
  <c r="N1424" i="1"/>
  <c r="N1426" i="1"/>
  <c r="N1428" i="1"/>
  <c r="N1430" i="1"/>
  <c r="N1432" i="1"/>
  <c r="N1434" i="1"/>
  <c r="N1436" i="1"/>
  <c r="N1438" i="1"/>
  <c r="N1440" i="1"/>
  <c r="N1442" i="1"/>
  <c r="N1444" i="1"/>
  <c r="N1446" i="1"/>
  <c r="N1448" i="1"/>
  <c r="N1450" i="1"/>
  <c r="N1452" i="1"/>
  <c r="N1454" i="1"/>
  <c r="N1456" i="1"/>
  <c r="N1458" i="1"/>
  <c r="N1460" i="1"/>
  <c r="N1462" i="1"/>
  <c r="N1464" i="1"/>
  <c r="N1466" i="1"/>
  <c r="N1468" i="1"/>
  <c r="N1470" i="1"/>
  <c r="N1472" i="1"/>
  <c r="N1474" i="1"/>
  <c r="N1476" i="1"/>
  <c r="N1478" i="1"/>
  <c r="N1480" i="1"/>
  <c r="N1482" i="1"/>
  <c r="N1484" i="1"/>
  <c r="N1486" i="1"/>
  <c r="N1488" i="1"/>
  <c r="N1490" i="1"/>
  <c r="N1492" i="1"/>
  <c r="N1494" i="1"/>
  <c r="N1496" i="1"/>
  <c r="N1498" i="1"/>
  <c r="N1500" i="1"/>
  <c r="N1502" i="1"/>
  <c r="N1504" i="1"/>
  <c r="N1506" i="1"/>
  <c r="N1508" i="1"/>
  <c r="N1510" i="1"/>
  <c r="N1512" i="1"/>
  <c r="N1514" i="1"/>
  <c r="N1516" i="1"/>
  <c r="N1518" i="1"/>
  <c r="N1520" i="1"/>
  <c r="N1522" i="1"/>
  <c r="N1524" i="1"/>
  <c r="N1526" i="1"/>
  <c r="N1528" i="1"/>
  <c r="N1530" i="1"/>
  <c r="N1532" i="1"/>
  <c r="N1534" i="1"/>
  <c r="N1536" i="1"/>
  <c r="N1538" i="1"/>
  <c r="N1540" i="1"/>
  <c r="N1542" i="1"/>
  <c r="N1544" i="1"/>
  <c r="N1546" i="1"/>
  <c r="N1548" i="1"/>
  <c r="N1550" i="1"/>
  <c r="N1552" i="1"/>
  <c r="N1554" i="1"/>
  <c r="N1556" i="1"/>
  <c r="N1558" i="1"/>
  <c r="N1560" i="1"/>
  <c r="N1562" i="1"/>
  <c r="N1564" i="1"/>
  <c r="N1566" i="1"/>
  <c r="N1568" i="1"/>
  <c r="N1570" i="1"/>
  <c r="N1572" i="1"/>
  <c r="N1574" i="1"/>
  <c r="N1576" i="1"/>
  <c r="N1578" i="1"/>
  <c r="N1580" i="1"/>
  <c r="N1582" i="1"/>
  <c r="N1584" i="1"/>
  <c r="N1586" i="1"/>
  <c r="N1588" i="1"/>
  <c r="N1590" i="1"/>
  <c r="N1592" i="1"/>
  <c r="N1594" i="1"/>
  <c r="N1596" i="1"/>
  <c r="N1598" i="1"/>
  <c r="N1600" i="1"/>
  <c r="N1602" i="1"/>
  <c r="N1604" i="1"/>
  <c r="N1606" i="1"/>
  <c r="N1608" i="1"/>
  <c r="N1610" i="1"/>
  <c r="N1612" i="1"/>
  <c r="N1614" i="1"/>
  <c r="N1616" i="1"/>
  <c r="N1618" i="1"/>
  <c r="N1121" i="1"/>
  <c r="N1142" i="1"/>
  <c r="L1164" i="1"/>
  <c r="N1185" i="1"/>
  <c r="N1206" i="1"/>
  <c r="L1228" i="1"/>
  <c r="N1247" i="1"/>
  <c r="O1265" i="1"/>
  <c r="L1284" i="1"/>
  <c r="O1301" i="1"/>
  <c r="O1316" i="1"/>
  <c r="N1320" i="1"/>
  <c r="M1323" i="1"/>
  <c r="O1326" i="1"/>
  <c r="O1329" i="1"/>
  <c r="L1333" i="1"/>
  <c r="N1336" i="1"/>
  <c r="M1339" i="1"/>
  <c r="O1342" i="1"/>
  <c r="O1345" i="1"/>
  <c r="L1349" i="1"/>
  <c r="O1351" i="1"/>
  <c r="L1354" i="1"/>
  <c r="M1356" i="1"/>
  <c r="N1358" i="1"/>
  <c r="L1124" i="1"/>
  <c r="N1145" i="1"/>
  <c r="N1166" i="1"/>
  <c r="L1188" i="1"/>
  <c r="P1188" i="1" s="1"/>
  <c r="N1209" i="1"/>
  <c r="N1230" i="1"/>
  <c r="O1249" i="1"/>
  <c r="L1268" i="1"/>
  <c r="M1286" i="1"/>
  <c r="O1303" i="1"/>
  <c r="L1317" i="1"/>
  <c r="O1320" i="1"/>
  <c r="O1323" i="1"/>
  <c r="L1327" i="1"/>
  <c r="N1330" i="1"/>
  <c r="M1333" i="1"/>
  <c r="O1336" i="1"/>
  <c r="O1339" i="1"/>
  <c r="L1343" i="1"/>
  <c r="N1346" i="1"/>
  <c r="M1349" i="1"/>
  <c r="L1352" i="1"/>
  <c r="M1354" i="1"/>
  <c r="N1356" i="1"/>
  <c r="O1358" i="1"/>
  <c r="L1361" i="1"/>
  <c r="L1363" i="1"/>
  <c r="L1365" i="1"/>
  <c r="L1367" i="1"/>
  <c r="L1369" i="1"/>
  <c r="L1371" i="1"/>
  <c r="L1373" i="1"/>
  <c r="L1375" i="1"/>
  <c r="L1377" i="1"/>
  <c r="L1379" i="1"/>
  <c r="L1381" i="1"/>
  <c r="L1383" i="1"/>
  <c r="L1385" i="1"/>
  <c r="L1387" i="1"/>
  <c r="L1389" i="1"/>
  <c r="L1391" i="1"/>
  <c r="L1393" i="1"/>
  <c r="L1395" i="1"/>
  <c r="L1397" i="1"/>
  <c r="L1399" i="1"/>
  <c r="L1401" i="1"/>
  <c r="L1403" i="1"/>
  <c r="L1405" i="1"/>
  <c r="L1407" i="1"/>
  <c r="L1409" i="1"/>
  <c r="L1411" i="1"/>
  <c r="L1413" i="1"/>
  <c r="L1415" i="1"/>
  <c r="L1417" i="1"/>
  <c r="L1419" i="1"/>
  <c r="L1421" i="1"/>
  <c r="L1423" i="1"/>
  <c r="L1425" i="1"/>
  <c r="L1427" i="1"/>
  <c r="L1429" i="1"/>
  <c r="L1431" i="1"/>
  <c r="L1433" i="1"/>
  <c r="L1435" i="1"/>
  <c r="L1437" i="1"/>
  <c r="L1439" i="1"/>
  <c r="L1441" i="1"/>
  <c r="L1443" i="1"/>
  <c r="L1445" i="1"/>
  <c r="L1447" i="1"/>
  <c r="L1449" i="1"/>
  <c r="L1451" i="1"/>
  <c r="L1453" i="1"/>
  <c r="L1455" i="1"/>
  <c r="L1457" i="1"/>
  <c r="L1459" i="1"/>
  <c r="L1461" i="1"/>
  <c r="L1463" i="1"/>
  <c r="L1465" i="1"/>
  <c r="L1467" i="1"/>
  <c r="L1469" i="1"/>
  <c r="L1471" i="1"/>
  <c r="L1473" i="1"/>
  <c r="L1475" i="1"/>
  <c r="L1477" i="1"/>
  <c r="L1479" i="1"/>
  <c r="L1481" i="1"/>
  <c r="L1483" i="1"/>
  <c r="L1485" i="1"/>
  <c r="L1487" i="1"/>
  <c r="L1489" i="1"/>
  <c r="L1491" i="1"/>
  <c r="L1493" i="1"/>
  <c r="L1495" i="1"/>
  <c r="L1497" i="1"/>
  <c r="L1499" i="1"/>
  <c r="L1501" i="1"/>
  <c r="L1503" i="1"/>
  <c r="L1505" i="1"/>
  <c r="L1507" i="1"/>
  <c r="L1509" i="1"/>
  <c r="L1511" i="1"/>
  <c r="L1513" i="1"/>
  <c r="L1515" i="1"/>
  <c r="L1517" i="1"/>
  <c r="L1519" i="1"/>
  <c r="L1521" i="1"/>
  <c r="L1523" i="1"/>
  <c r="L1525" i="1"/>
  <c r="L1527" i="1"/>
  <c r="L1529" i="1"/>
  <c r="L1531" i="1"/>
  <c r="L1533" i="1"/>
  <c r="L1535" i="1"/>
  <c r="L1537" i="1"/>
  <c r="L1539" i="1"/>
  <c r="L1541" i="1"/>
  <c r="L1543" i="1"/>
  <c r="L1545" i="1"/>
  <c r="L1547" i="1"/>
  <c r="L1549" i="1"/>
  <c r="L1551" i="1"/>
  <c r="L1553" i="1"/>
  <c r="L1555" i="1"/>
  <c r="L1557" i="1"/>
  <c r="L1559" i="1"/>
  <c r="L1561" i="1"/>
  <c r="L1563" i="1"/>
  <c r="L1565" i="1"/>
  <c r="L1567" i="1"/>
  <c r="L1569" i="1"/>
  <c r="L1571" i="1"/>
  <c r="L1573" i="1"/>
  <c r="L1575" i="1"/>
  <c r="L1577" i="1"/>
  <c r="L1579" i="1"/>
  <c r="L1581" i="1"/>
  <c r="L1583" i="1"/>
  <c r="L1585" i="1"/>
  <c r="L1587" i="1"/>
  <c r="L1589" i="1"/>
  <c r="L1591" i="1"/>
  <c r="L1593" i="1"/>
  <c r="L1595" i="1"/>
  <c r="L1597" i="1"/>
  <c r="L1599" i="1"/>
  <c r="L1601" i="1"/>
  <c r="L1603" i="1"/>
  <c r="L1605" i="1"/>
  <c r="L1607" i="1"/>
  <c r="L1609" i="1"/>
  <c r="L1611" i="1"/>
  <c r="L1613" i="1"/>
  <c r="L1615" i="1"/>
  <c r="L1617" i="1"/>
  <c r="L1619" i="1"/>
  <c r="L1621" i="1"/>
  <c r="L1623" i="1"/>
  <c r="L1625" i="1"/>
  <c r="L1627" i="1"/>
  <c r="L1629" i="1"/>
  <c r="L1631" i="1"/>
  <c r="L1633" i="1"/>
  <c r="L1635" i="1"/>
  <c r="L1637" i="1"/>
  <c r="L1639" i="1"/>
  <c r="L1641" i="1"/>
  <c r="L1643" i="1"/>
  <c r="L1645" i="1"/>
  <c r="L1647" i="1"/>
  <c r="L1649" i="1"/>
  <c r="N1126" i="1"/>
  <c r="N1288" i="1"/>
  <c r="L1337" i="1"/>
  <c r="L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N1620" i="1"/>
  <c r="N1624" i="1"/>
  <c r="N1628" i="1"/>
  <c r="N1632" i="1"/>
  <c r="N1636" i="1"/>
  <c r="N1640" i="1"/>
  <c r="O1643" i="1"/>
  <c r="N1646" i="1"/>
  <c r="O1648" i="1"/>
  <c r="L1651" i="1"/>
  <c r="L1653" i="1"/>
  <c r="L1655" i="1"/>
  <c r="L1657" i="1"/>
  <c r="L1659" i="1"/>
  <c r="L1661" i="1"/>
  <c r="L1663" i="1"/>
  <c r="L1665" i="1"/>
  <c r="L1667" i="1"/>
  <c r="L1669" i="1"/>
  <c r="L1671" i="1"/>
  <c r="L1673" i="1"/>
  <c r="L1675" i="1"/>
  <c r="L1677" i="1"/>
  <c r="L1679" i="1"/>
  <c r="L1681" i="1"/>
  <c r="L1683" i="1"/>
  <c r="L1685" i="1"/>
  <c r="L1687" i="1"/>
  <c r="L1689" i="1"/>
  <c r="L1691" i="1"/>
  <c r="L1693" i="1"/>
  <c r="L1695" i="1"/>
  <c r="L1697" i="1"/>
  <c r="L1699" i="1"/>
  <c r="L1701" i="1"/>
  <c r="L1703" i="1"/>
  <c r="L1705" i="1"/>
  <c r="L1707" i="1"/>
  <c r="L1709" i="1"/>
  <c r="L1711" i="1"/>
  <c r="L1713" i="1"/>
  <c r="L1715" i="1"/>
  <c r="L1717" i="1"/>
  <c r="L1719" i="1"/>
  <c r="L1721" i="1"/>
  <c r="L1723" i="1"/>
  <c r="L1725" i="1"/>
  <c r="L1727" i="1"/>
  <c r="L1729" i="1"/>
  <c r="L1731" i="1"/>
  <c r="L1733" i="1"/>
  <c r="L1735" i="1"/>
  <c r="L1737" i="1"/>
  <c r="L1739" i="1"/>
  <c r="L1741" i="1"/>
  <c r="L1743" i="1"/>
  <c r="L1745" i="1"/>
  <c r="L1747" i="1"/>
  <c r="L1749" i="1"/>
  <c r="L1751" i="1"/>
  <c r="L1753" i="1"/>
  <c r="L1755" i="1"/>
  <c r="L1757" i="1"/>
  <c r="L1759" i="1"/>
  <c r="L1761" i="1"/>
  <c r="L1763" i="1"/>
  <c r="L1765" i="1"/>
  <c r="L1767" i="1"/>
  <c r="L1769" i="1"/>
  <c r="L1771" i="1"/>
  <c r="L1773" i="1"/>
  <c r="L1775" i="1"/>
  <c r="L1777" i="1"/>
  <c r="L1779" i="1"/>
  <c r="L1781" i="1"/>
  <c r="L1783" i="1"/>
  <c r="L1785" i="1"/>
  <c r="L1787" i="1"/>
  <c r="L1789" i="1"/>
  <c r="L1791" i="1"/>
  <c r="L1793" i="1"/>
  <c r="L1795" i="1"/>
  <c r="L1797" i="1"/>
  <c r="L1799" i="1"/>
  <c r="L1801" i="1"/>
  <c r="L1803" i="1"/>
  <c r="L1805" i="1"/>
  <c r="L1807" i="1"/>
  <c r="L1809" i="1"/>
  <c r="L1811" i="1"/>
  <c r="L1813" i="1"/>
  <c r="L1815" i="1"/>
  <c r="L1817" i="1"/>
  <c r="L1819" i="1"/>
  <c r="L1821" i="1"/>
  <c r="L1823" i="1"/>
  <c r="L1825" i="1"/>
  <c r="L1827" i="1"/>
  <c r="L1829" i="1"/>
  <c r="L1831" i="1"/>
  <c r="L1833" i="1"/>
  <c r="L1835" i="1"/>
  <c r="L1837" i="1"/>
  <c r="L1839" i="1"/>
  <c r="L1841" i="1"/>
  <c r="L1843" i="1"/>
  <c r="L1845" i="1"/>
  <c r="L1847" i="1"/>
  <c r="L1849" i="1"/>
  <c r="L1851" i="1"/>
  <c r="L1853" i="1"/>
  <c r="L1855" i="1"/>
  <c r="L1857" i="1"/>
  <c r="L1859" i="1"/>
  <c r="L1861" i="1"/>
  <c r="L1863" i="1"/>
  <c r="L1865" i="1"/>
  <c r="L1867" i="1"/>
  <c r="L1869" i="1"/>
  <c r="L1871" i="1"/>
  <c r="L1873" i="1"/>
  <c r="L1875" i="1"/>
  <c r="L1877" i="1"/>
  <c r="L1879" i="1"/>
  <c r="L1881" i="1"/>
  <c r="L1883" i="1"/>
  <c r="L1885" i="1"/>
  <c r="L1887" i="1"/>
  <c r="L1889" i="1"/>
  <c r="L1891" i="1"/>
  <c r="L1893" i="1"/>
  <c r="L1895" i="1"/>
  <c r="L1897" i="1"/>
  <c r="L1148" i="1"/>
  <c r="O1305" i="1"/>
  <c r="N1340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L1616" i="1"/>
  <c r="O1620" i="1"/>
  <c r="O1624" i="1"/>
  <c r="O1628" i="1"/>
  <c r="O1632" i="1"/>
  <c r="O1636" i="1"/>
  <c r="O1640" i="1"/>
  <c r="L1644" i="1"/>
  <c r="O1646" i="1"/>
  <c r="M1649" i="1"/>
  <c r="M1651" i="1"/>
  <c r="M1653" i="1"/>
  <c r="M1655" i="1"/>
  <c r="M1657" i="1"/>
  <c r="M1659" i="1"/>
  <c r="M1661" i="1"/>
  <c r="M1663" i="1"/>
  <c r="M1665" i="1"/>
  <c r="M1667" i="1"/>
  <c r="M1669" i="1"/>
  <c r="M1671" i="1"/>
  <c r="M1673" i="1"/>
  <c r="M1675" i="1"/>
  <c r="M1677" i="1"/>
  <c r="M1679" i="1"/>
  <c r="M1681" i="1"/>
  <c r="M1683" i="1"/>
  <c r="M1685" i="1"/>
  <c r="M1687" i="1"/>
  <c r="M1689" i="1"/>
  <c r="M1691" i="1"/>
  <c r="M1693" i="1"/>
  <c r="M1695" i="1"/>
  <c r="M1697" i="1"/>
  <c r="M1699" i="1"/>
  <c r="M1701" i="1"/>
  <c r="M1703" i="1"/>
  <c r="M1705" i="1"/>
  <c r="M1707" i="1"/>
  <c r="M1709" i="1"/>
  <c r="M1711" i="1"/>
  <c r="M1713" i="1"/>
  <c r="M1715" i="1"/>
  <c r="M1717" i="1"/>
  <c r="M1719" i="1"/>
  <c r="M1721" i="1"/>
  <c r="M1723" i="1"/>
  <c r="M1725" i="1"/>
  <c r="M1727" i="1"/>
  <c r="M1729" i="1"/>
  <c r="M1731" i="1"/>
  <c r="M1733" i="1"/>
  <c r="M1735" i="1"/>
  <c r="M1737" i="1"/>
  <c r="M1739" i="1"/>
  <c r="M1741" i="1"/>
  <c r="M1743" i="1"/>
  <c r="M1745" i="1"/>
  <c r="M1747" i="1"/>
  <c r="M1749" i="1"/>
  <c r="M1751" i="1"/>
  <c r="M1753" i="1"/>
  <c r="M1755" i="1"/>
  <c r="M1757" i="1"/>
  <c r="M1759" i="1"/>
  <c r="M1761" i="1"/>
  <c r="M1763" i="1"/>
  <c r="M1765" i="1"/>
  <c r="M1767" i="1"/>
  <c r="M1769" i="1"/>
  <c r="M1771" i="1"/>
  <c r="M1773" i="1"/>
  <c r="M1775" i="1"/>
  <c r="M1777" i="1"/>
  <c r="M1779" i="1"/>
  <c r="M1781" i="1"/>
  <c r="M1783" i="1"/>
  <c r="M1785" i="1"/>
  <c r="M1787" i="1"/>
  <c r="M1789" i="1"/>
  <c r="M1791" i="1"/>
  <c r="M1793" i="1"/>
  <c r="M1795" i="1"/>
  <c r="M1797" i="1"/>
  <c r="M1799" i="1"/>
  <c r="M1801" i="1"/>
  <c r="M1803" i="1"/>
  <c r="M1805" i="1"/>
  <c r="M1807" i="1"/>
  <c r="M1809" i="1"/>
  <c r="M1811" i="1"/>
  <c r="M1813" i="1"/>
  <c r="M1815" i="1"/>
  <c r="M1817" i="1"/>
  <c r="M1819" i="1"/>
  <c r="M1821" i="1"/>
  <c r="M1823" i="1"/>
  <c r="M1825" i="1"/>
  <c r="M1827" i="1"/>
  <c r="M1829" i="1"/>
  <c r="M1831" i="1"/>
  <c r="M1833" i="1"/>
  <c r="M1835" i="1"/>
  <c r="M1837" i="1"/>
  <c r="M1839" i="1"/>
  <c r="M1841" i="1"/>
  <c r="M1843" i="1"/>
  <c r="M1845" i="1"/>
  <c r="M1847" i="1"/>
  <c r="M1849" i="1"/>
  <c r="M1851" i="1"/>
  <c r="M1853" i="1"/>
  <c r="M1855" i="1"/>
  <c r="M1857" i="1"/>
  <c r="M1859" i="1"/>
  <c r="M1861" i="1"/>
  <c r="M1863" i="1"/>
  <c r="M1865" i="1"/>
  <c r="M1867" i="1"/>
  <c r="M1869" i="1"/>
  <c r="M1871" i="1"/>
  <c r="M1873" i="1"/>
  <c r="M1875" i="1"/>
  <c r="M1877" i="1"/>
  <c r="M1879" i="1"/>
  <c r="M1881" i="1"/>
  <c r="M1883" i="1"/>
  <c r="M1885" i="1"/>
  <c r="M1887" i="1"/>
  <c r="M1889" i="1"/>
  <c r="M1891" i="1"/>
  <c r="M1893" i="1"/>
  <c r="M1895" i="1"/>
  <c r="M1897" i="1"/>
  <c r="M1899" i="1"/>
  <c r="M1901" i="1"/>
  <c r="M1903" i="1"/>
  <c r="M1905" i="1"/>
  <c r="N1169" i="1"/>
  <c r="O1317" i="1"/>
  <c r="M1343" i="1"/>
  <c r="M1361" i="1"/>
  <c r="M1369" i="1"/>
  <c r="M1377" i="1"/>
  <c r="M1385" i="1"/>
  <c r="M1393" i="1"/>
  <c r="M1401" i="1"/>
  <c r="M1409" i="1"/>
  <c r="M1417" i="1"/>
  <c r="M1425" i="1"/>
  <c r="M1433" i="1"/>
  <c r="M1441" i="1"/>
  <c r="M1449" i="1"/>
  <c r="M1457" i="1"/>
  <c r="M1465" i="1"/>
  <c r="M1473" i="1"/>
  <c r="M1481" i="1"/>
  <c r="M1489" i="1"/>
  <c r="M1497" i="1"/>
  <c r="M1505" i="1"/>
  <c r="M1513" i="1"/>
  <c r="M1521" i="1"/>
  <c r="M1529" i="1"/>
  <c r="M1537" i="1"/>
  <c r="M1545" i="1"/>
  <c r="M1553" i="1"/>
  <c r="M1561" i="1"/>
  <c r="M1569" i="1"/>
  <c r="M1577" i="1"/>
  <c r="M1585" i="1"/>
  <c r="M1593" i="1"/>
  <c r="M1601" i="1"/>
  <c r="M1609" i="1"/>
  <c r="O1616" i="1"/>
  <c r="M1621" i="1"/>
  <c r="M1625" i="1"/>
  <c r="M1629" i="1"/>
  <c r="M1633" i="1"/>
  <c r="M1637" i="1"/>
  <c r="M1641" i="1"/>
  <c r="N1644" i="1"/>
  <c r="M1647" i="1"/>
  <c r="N1649" i="1"/>
  <c r="N1651" i="1"/>
  <c r="N1653" i="1"/>
  <c r="N1655" i="1"/>
  <c r="N1657" i="1"/>
  <c r="N1659" i="1"/>
  <c r="N1661" i="1"/>
  <c r="N1663" i="1"/>
  <c r="N1665" i="1"/>
  <c r="N1667" i="1"/>
  <c r="N1669" i="1"/>
  <c r="N1671" i="1"/>
  <c r="N1673" i="1"/>
  <c r="N1675" i="1"/>
  <c r="N1677" i="1"/>
  <c r="N1679" i="1"/>
  <c r="N1681" i="1"/>
  <c r="N1683" i="1"/>
  <c r="N1685" i="1"/>
  <c r="N1687" i="1"/>
  <c r="N1689" i="1"/>
  <c r="N1691" i="1"/>
  <c r="N1693" i="1"/>
  <c r="N1695" i="1"/>
  <c r="N1697" i="1"/>
  <c r="N1699" i="1"/>
  <c r="N1701" i="1"/>
  <c r="N1703" i="1"/>
  <c r="N1705" i="1"/>
  <c r="N1707" i="1"/>
  <c r="N1709" i="1"/>
  <c r="N1711" i="1"/>
  <c r="N1713" i="1"/>
  <c r="N1715" i="1"/>
  <c r="N1717" i="1"/>
  <c r="N1719" i="1"/>
  <c r="N1721" i="1"/>
  <c r="N1723" i="1"/>
  <c r="N1725" i="1"/>
  <c r="N1727" i="1"/>
  <c r="N1729" i="1"/>
  <c r="N1731" i="1"/>
  <c r="N1733" i="1"/>
  <c r="N1735" i="1"/>
  <c r="N1737" i="1"/>
  <c r="N1739" i="1"/>
  <c r="N1741" i="1"/>
  <c r="N1743" i="1"/>
  <c r="N1745" i="1"/>
  <c r="N1747" i="1"/>
  <c r="N1749" i="1"/>
  <c r="N1751" i="1"/>
  <c r="N1753" i="1"/>
  <c r="N1755" i="1"/>
  <c r="N1757" i="1"/>
  <c r="N1759" i="1"/>
  <c r="N1761" i="1"/>
  <c r="N1763" i="1"/>
  <c r="N1765" i="1"/>
  <c r="N1767" i="1"/>
  <c r="N1769" i="1"/>
  <c r="N1771" i="1"/>
  <c r="N1773" i="1"/>
  <c r="N1775" i="1"/>
  <c r="N1777" i="1"/>
  <c r="N1779" i="1"/>
  <c r="N1781" i="1"/>
  <c r="N1783" i="1"/>
  <c r="N1785" i="1"/>
  <c r="N1787" i="1"/>
  <c r="N1789" i="1"/>
  <c r="N1791" i="1"/>
  <c r="N1793" i="1"/>
  <c r="N1795" i="1"/>
  <c r="N1797" i="1"/>
  <c r="N1799" i="1"/>
  <c r="N1801" i="1"/>
  <c r="N1803" i="1"/>
  <c r="N1805" i="1"/>
  <c r="N1807" i="1"/>
  <c r="N1809" i="1"/>
  <c r="N1811" i="1"/>
  <c r="N1813" i="1"/>
  <c r="N1815" i="1"/>
  <c r="N1817" i="1"/>
  <c r="N1819" i="1"/>
  <c r="N1821" i="1"/>
  <c r="N1823" i="1"/>
  <c r="N1825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N1857" i="1"/>
  <c r="N1859" i="1"/>
  <c r="N1861" i="1"/>
  <c r="N1863" i="1"/>
  <c r="N1865" i="1"/>
  <c r="N1867" i="1"/>
  <c r="N1869" i="1"/>
  <c r="N1871" i="1"/>
  <c r="N1873" i="1"/>
  <c r="N1875" i="1"/>
  <c r="N1877" i="1"/>
  <c r="N1879" i="1"/>
  <c r="N1881" i="1"/>
  <c r="N1883" i="1"/>
  <c r="N1885" i="1"/>
  <c r="N1887" i="1"/>
  <c r="N1889" i="1"/>
  <c r="N1891" i="1"/>
  <c r="N1893" i="1"/>
  <c r="N1190" i="1"/>
  <c r="L1321" i="1"/>
  <c r="O1346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1562" i="1"/>
  <c r="O1570" i="1"/>
  <c r="O1578" i="1"/>
  <c r="O1586" i="1"/>
  <c r="O1594" i="1"/>
  <c r="O1602" i="1"/>
  <c r="O1610" i="1"/>
  <c r="M1617" i="1"/>
  <c r="L1622" i="1"/>
  <c r="L1626" i="1"/>
  <c r="L1630" i="1"/>
  <c r="L1634" i="1"/>
  <c r="L1638" i="1"/>
  <c r="L1642" i="1"/>
  <c r="O1644" i="1"/>
  <c r="N1647" i="1"/>
  <c r="O1649" i="1"/>
  <c r="O1651" i="1"/>
  <c r="O1653" i="1"/>
  <c r="O1655" i="1"/>
  <c r="O1657" i="1"/>
  <c r="O1659" i="1"/>
  <c r="O1661" i="1"/>
  <c r="O1663" i="1"/>
  <c r="O1665" i="1"/>
  <c r="O1667" i="1"/>
  <c r="O1669" i="1"/>
  <c r="O1671" i="1"/>
  <c r="O1673" i="1"/>
  <c r="O1675" i="1"/>
  <c r="O1677" i="1"/>
  <c r="O1679" i="1"/>
  <c r="O1681" i="1"/>
  <c r="O1683" i="1"/>
  <c r="O1685" i="1"/>
  <c r="O1687" i="1"/>
  <c r="O1689" i="1"/>
  <c r="O1691" i="1"/>
  <c r="O1693" i="1"/>
  <c r="O1695" i="1"/>
  <c r="O1697" i="1"/>
  <c r="O1699" i="1"/>
  <c r="O1701" i="1"/>
  <c r="O1703" i="1"/>
  <c r="O1705" i="1"/>
  <c r="O1707" i="1"/>
  <c r="O1709" i="1"/>
  <c r="O1711" i="1"/>
  <c r="O1713" i="1"/>
  <c r="O1715" i="1"/>
  <c r="O1717" i="1"/>
  <c r="O1719" i="1"/>
  <c r="O1721" i="1"/>
  <c r="O1723" i="1"/>
  <c r="O1725" i="1"/>
  <c r="O1727" i="1"/>
  <c r="O1729" i="1"/>
  <c r="O1731" i="1"/>
  <c r="O1733" i="1"/>
  <c r="O1735" i="1"/>
  <c r="O1737" i="1"/>
  <c r="O1739" i="1"/>
  <c r="O1741" i="1"/>
  <c r="O1743" i="1"/>
  <c r="O1745" i="1"/>
  <c r="O1747" i="1"/>
  <c r="O1749" i="1"/>
  <c r="O1751" i="1"/>
  <c r="O1753" i="1"/>
  <c r="O1755" i="1"/>
  <c r="O1757" i="1"/>
  <c r="O1759" i="1"/>
  <c r="O1761" i="1"/>
  <c r="O1763" i="1"/>
  <c r="O1765" i="1"/>
  <c r="O1767" i="1"/>
  <c r="O1769" i="1"/>
  <c r="O1771" i="1"/>
  <c r="O1773" i="1"/>
  <c r="O1775" i="1"/>
  <c r="O1777" i="1"/>
  <c r="O1779" i="1"/>
  <c r="O1781" i="1"/>
  <c r="O1783" i="1"/>
  <c r="O1785" i="1"/>
  <c r="O1787" i="1"/>
  <c r="O1789" i="1"/>
  <c r="O1791" i="1"/>
  <c r="O1793" i="1"/>
  <c r="O1795" i="1"/>
  <c r="O1797" i="1"/>
  <c r="O1799" i="1"/>
  <c r="O1801" i="1"/>
  <c r="O1803" i="1"/>
  <c r="O1805" i="1"/>
  <c r="O1807" i="1"/>
  <c r="O1809" i="1"/>
  <c r="O1811" i="1"/>
  <c r="O1813" i="1"/>
  <c r="O1815" i="1"/>
  <c r="O1817" i="1"/>
  <c r="O1819" i="1"/>
  <c r="O1821" i="1"/>
  <c r="O1823" i="1"/>
  <c r="O1825" i="1"/>
  <c r="O1827" i="1"/>
  <c r="O1829" i="1"/>
  <c r="O1831" i="1"/>
  <c r="O1833" i="1"/>
  <c r="O1835" i="1"/>
  <c r="O1837" i="1"/>
  <c r="O1839" i="1"/>
  <c r="O1841" i="1"/>
  <c r="O1843" i="1"/>
  <c r="O1845" i="1"/>
  <c r="O1847" i="1"/>
  <c r="O1849" i="1"/>
  <c r="O1851" i="1"/>
  <c r="O1853" i="1"/>
  <c r="O1855" i="1"/>
  <c r="O1857" i="1"/>
  <c r="O1859" i="1"/>
  <c r="O1861" i="1"/>
  <c r="O1863" i="1"/>
  <c r="O1865" i="1"/>
  <c r="O1867" i="1"/>
  <c r="O1869" i="1"/>
  <c r="O1871" i="1"/>
  <c r="O1873" i="1"/>
  <c r="O1875" i="1"/>
  <c r="O1877" i="1"/>
  <c r="O1879" i="1"/>
  <c r="O1881" i="1"/>
  <c r="O1883" i="1"/>
  <c r="O1885" i="1"/>
  <c r="O1887" i="1"/>
  <c r="O1889" i="1"/>
  <c r="O1891" i="1"/>
  <c r="O1893" i="1"/>
  <c r="O1895" i="1"/>
  <c r="O1897" i="1"/>
  <c r="O1899" i="1"/>
  <c r="L1212" i="1"/>
  <c r="N1324" i="1"/>
  <c r="O1349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L1618" i="1"/>
  <c r="N1622" i="1"/>
  <c r="N1626" i="1"/>
  <c r="N1630" i="1"/>
  <c r="N1634" i="1"/>
  <c r="N1638" i="1"/>
  <c r="N1642" i="1"/>
  <c r="M1645" i="1"/>
  <c r="O1647" i="1"/>
  <c r="L1650" i="1"/>
  <c r="L1652" i="1"/>
  <c r="L1654" i="1"/>
  <c r="L1656" i="1"/>
  <c r="L1658" i="1"/>
  <c r="L1660" i="1"/>
  <c r="L1662" i="1"/>
  <c r="L1664" i="1"/>
  <c r="L1666" i="1"/>
  <c r="L1668" i="1"/>
  <c r="L1670" i="1"/>
  <c r="L1672" i="1"/>
  <c r="L1674" i="1"/>
  <c r="L1676" i="1"/>
  <c r="L1678" i="1"/>
  <c r="L1680" i="1"/>
  <c r="L1682" i="1"/>
  <c r="L1684" i="1"/>
  <c r="L1686" i="1"/>
  <c r="L1688" i="1"/>
  <c r="L1690" i="1"/>
  <c r="L1692" i="1"/>
  <c r="L1694" i="1"/>
  <c r="L1696" i="1"/>
  <c r="L1698" i="1"/>
  <c r="L1700" i="1"/>
  <c r="L1702" i="1"/>
  <c r="L1704" i="1"/>
  <c r="L1706" i="1"/>
  <c r="L1708" i="1"/>
  <c r="L1710" i="1"/>
  <c r="L1712" i="1"/>
  <c r="L1714" i="1"/>
  <c r="L1716" i="1"/>
  <c r="L1718" i="1"/>
  <c r="L1720" i="1"/>
  <c r="L1722" i="1"/>
  <c r="L1724" i="1"/>
  <c r="L1726" i="1"/>
  <c r="L1728" i="1"/>
  <c r="L1730" i="1"/>
  <c r="L1732" i="1"/>
  <c r="L1734" i="1"/>
  <c r="L1736" i="1"/>
  <c r="L1738" i="1"/>
  <c r="L1740" i="1"/>
  <c r="L1742" i="1"/>
  <c r="L1744" i="1"/>
  <c r="L1746" i="1"/>
  <c r="L1748" i="1"/>
  <c r="L1750" i="1"/>
  <c r="L1752" i="1"/>
  <c r="L1754" i="1"/>
  <c r="L1756" i="1"/>
  <c r="L1758" i="1"/>
  <c r="L1760" i="1"/>
  <c r="L1762" i="1"/>
  <c r="L1764" i="1"/>
  <c r="L1766" i="1"/>
  <c r="L1768" i="1"/>
  <c r="L1770" i="1"/>
  <c r="L1772" i="1"/>
  <c r="L1774" i="1"/>
  <c r="L1776" i="1"/>
  <c r="L1778" i="1"/>
  <c r="L1780" i="1"/>
  <c r="L1782" i="1"/>
  <c r="L1784" i="1"/>
  <c r="L1786" i="1"/>
  <c r="L1788" i="1"/>
  <c r="L1790" i="1"/>
  <c r="L1792" i="1"/>
  <c r="L1794" i="1"/>
  <c r="L1796" i="1"/>
  <c r="L1798" i="1"/>
  <c r="L1800" i="1"/>
  <c r="L1802" i="1"/>
  <c r="L1804" i="1"/>
  <c r="L1806" i="1"/>
  <c r="L1808" i="1"/>
  <c r="L1810" i="1"/>
  <c r="L1812" i="1"/>
  <c r="L1814" i="1"/>
  <c r="L1816" i="1"/>
  <c r="L1818" i="1"/>
  <c r="L1820" i="1"/>
  <c r="L1822" i="1"/>
  <c r="L1824" i="1"/>
  <c r="L1826" i="1"/>
  <c r="L1828" i="1"/>
  <c r="L1830" i="1"/>
  <c r="L1832" i="1"/>
  <c r="L1834" i="1"/>
  <c r="L1836" i="1"/>
  <c r="L1838" i="1"/>
  <c r="L1840" i="1"/>
  <c r="L1842" i="1"/>
  <c r="L1844" i="1"/>
  <c r="L1846" i="1"/>
  <c r="L1848" i="1"/>
  <c r="L1850" i="1"/>
  <c r="L1852" i="1"/>
  <c r="L1854" i="1"/>
  <c r="L1856" i="1"/>
  <c r="L1858" i="1"/>
  <c r="L1860" i="1"/>
  <c r="L1862" i="1"/>
  <c r="L1864" i="1"/>
  <c r="L1866" i="1"/>
  <c r="L1868" i="1"/>
  <c r="L1870" i="1"/>
  <c r="L1872" i="1"/>
  <c r="L1874" i="1"/>
  <c r="L1876" i="1"/>
  <c r="L1878" i="1"/>
  <c r="L1880" i="1"/>
  <c r="L1882" i="1"/>
  <c r="L1884" i="1"/>
  <c r="L1886" i="1"/>
  <c r="L1888" i="1"/>
  <c r="L1890" i="1"/>
  <c r="L1892" i="1"/>
  <c r="L1894" i="1"/>
  <c r="L1896" i="1"/>
  <c r="N1233" i="1"/>
  <c r="M1327" i="1"/>
  <c r="M1352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18" i="1"/>
  <c r="O1622" i="1"/>
  <c r="O1626" i="1"/>
  <c r="O1630" i="1"/>
  <c r="O1634" i="1"/>
  <c r="O1638" i="1"/>
  <c r="O1642" i="1"/>
  <c r="N1645" i="1"/>
  <c r="L1648" i="1"/>
  <c r="M1650" i="1"/>
  <c r="M1652" i="1"/>
  <c r="M1654" i="1"/>
  <c r="M1656" i="1"/>
  <c r="M1658" i="1"/>
  <c r="M1660" i="1"/>
  <c r="M1662" i="1"/>
  <c r="M1664" i="1"/>
  <c r="M1666" i="1"/>
  <c r="M1668" i="1"/>
  <c r="M1670" i="1"/>
  <c r="M1672" i="1"/>
  <c r="M1674" i="1"/>
  <c r="M1676" i="1"/>
  <c r="M1678" i="1"/>
  <c r="M1680" i="1"/>
  <c r="M1682" i="1"/>
  <c r="M1684" i="1"/>
  <c r="M1686" i="1"/>
  <c r="M1688" i="1"/>
  <c r="M1690" i="1"/>
  <c r="M1692" i="1"/>
  <c r="M1694" i="1"/>
  <c r="M1696" i="1"/>
  <c r="M1698" i="1"/>
  <c r="M1700" i="1"/>
  <c r="M1702" i="1"/>
  <c r="M1704" i="1"/>
  <c r="M1706" i="1"/>
  <c r="M1708" i="1"/>
  <c r="M1710" i="1"/>
  <c r="M1712" i="1"/>
  <c r="M1714" i="1"/>
  <c r="M1716" i="1"/>
  <c r="M1718" i="1"/>
  <c r="M1720" i="1"/>
  <c r="M1722" i="1"/>
  <c r="M1724" i="1"/>
  <c r="M1726" i="1"/>
  <c r="M1728" i="1"/>
  <c r="M1730" i="1"/>
  <c r="M1732" i="1"/>
  <c r="M1734" i="1"/>
  <c r="M1736" i="1"/>
  <c r="M1738" i="1"/>
  <c r="M1740" i="1"/>
  <c r="M1742" i="1"/>
  <c r="M1744" i="1"/>
  <c r="M1746" i="1"/>
  <c r="M1748" i="1"/>
  <c r="M1750" i="1"/>
  <c r="M1752" i="1"/>
  <c r="M1754" i="1"/>
  <c r="M1756" i="1"/>
  <c r="M1758" i="1"/>
  <c r="M1760" i="1"/>
  <c r="M1762" i="1"/>
  <c r="M1764" i="1"/>
  <c r="M1766" i="1"/>
  <c r="M1768" i="1"/>
  <c r="M1770" i="1"/>
  <c r="M1772" i="1"/>
  <c r="M1774" i="1"/>
  <c r="M1776" i="1"/>
  <c r="M1778" i="1"/>
  <c r="M1780" i="1"/>
  <c r="M1782" i="1"/>
  <c r="M1784" i="1"/>
  <c r="M1786" i="1"/>
  <c r="M1788" i="1"/>
  <c r="M1790" i="1"/>
  <c r="M1792" i="1"/>
  <c r="M1794" i="1"/>
  <c r="M1796" i="1"/>
  <c r="M1798" i="1"/>
  <c r="M1800" i="1"/>
  <c r="M1802" i="1"/>
  <c r="M1804" i="1"/>
  <c r="M1806" i="1"/>
  <c r="M1808" i="1"/>
  <c r="M1810" i="1"/>
  <c r="M1812" i="1"/>
  <c r="M1814" i="1"/>
  <c r="M1816" i="1"/>
  <c r="M1818" i="1"/>
  <c r="M1820" i="1"/>
  <c r="M1822" i="1"/>
  <c r="M1824" i="1"/>
  <c r="M1826" i="1"/>
  <c r="M1828" i="1"/>
  <c r="M1830" i="1"/>
  <c r="M1832" i="1"/>
  <c r="M1834" i="1"/>
  <c r="M1836" i="1"/>
  <c r="M1838" i="1"/>
  <c r="M1840" i="1"/>
  <c r="M1842" i="1"/>
  <c r="M1844" i="1"/>
  <c r="M1846" i="1"/>
  <c r="M1848" i="1"/>
  <c r="M1850" i="1"/>
  <c r="M1852" i="1"/>
  <c r="M1854" i="1"/>
  <c r="M1856" i="1"/>
  <c r="M1858" i="1"/>
  <c r="M1860" i="1"/>
  <c r="M1862" i="1"/>
  <c r="M1864" i="1"/>
  <c r="M1866" i="1"/>
  <c r="M1868" i="1"/>
  <c r="M1870" i="1"/>
  <c r="M1872" i="1"/>
  <c r="M1874" i="1"/>
  <c r="M1876" i="1"/>
  <c r="M1878" i="1"/>
  <c r="M1880" i="1"/>
  <c r="M1882" i="1"/>
  <c r="M1884" i="1"/>
  <c r="M1886" i="1"/>
  <c r="M1888" i="1"/>
  <c r="M1890" i="1"/>
  <c r="M1892" i="1"/>
  <c r="M1894" i="1"/>
  <c r="M1896" i="1"/>
  <c r="M1898" i="1"/>
  <c r="M1900" i="1"/>
  <c r="L1252" i="1"/>
  <c r="P1252" i="1" s="1"/>
  <c r="M1373" i="1"/>
  <c r="M1405" i="1"/>
  <c r="M1437" i="1"/>
  <c r="M1469" i="1"/>
  <c r="M1501" i="1"/>
  <c r="M1533" i="1"/>
  <c r="M1565" i="1"/>
  <c r="M1597" i="1"/>
  <c r="M1623" i="1"/>
  <c r="M1639" i="1"/>
  <c r="N1650" i="1"/>
  <c r="N1658" i="1"/>
  <c r="N1666" i="1"/>
  <c r="N1674" i="1"/>
  <c r="N1682" i="1"/>
  <c r="N1690" i="1"/>
  <c r="N1698" i="1"/>
  <c r="N1706" i="1"/>
  <c r="N1714" i="1"/>
  <c r="N1722" i="1"/>
  <c r="N1730" i="1"/>
  <c r="N1738" i="1"/>
  <c r="N1746" i="1"/>
  <c r="N1754" i="1"/>
  <c r="N1762" i="1"/>
  <c r="N1770" i="1"/>
  <c r="N1778" i="1"/>
  <c r="N1786" i="1"/>
  <c r="N1794" i="1"/>
  <c r="N1802" i="1"/>
  <c r="N1810" i="1"/>
  <c r="N1818" i="1"/>
  <c r="N1826" i="1"/>
  <c r="N1834" i="1"/>
  <c r="N1842" i="1"/>
  <c r="N1850" i="1"/>
  <c r="N1858" i="1"/>
  <c r="N1866" i="1"/>
  <c r="N1874" i="1"/>
  <c r="N1882" i="1"/>
  <c r="N1890" i="1"/>
  <c r="O1896" i="1"/>
  <c r="N1900" i="1"/>
  <c r="O1902" i="1"/>
  <c r="L1905" i="1"/>
  <c r="M1907" i="1"/>
  <c r="M1909" i="1"/>
  <c r="M1911" i="1"/>
  <c r="M1913" i="1"/>
  <c r="M1915" i="1"/>
  <c r="M1917" i="1"/>
  <c r="M1919" i="1"/>
  <c r="M1921" i="1"/>
  <c r="M1923" i="1"/>
  <c r="M1925" i="1"/>
  <c r="M1927" i="1"/>
  <c r="M1929" i="1"/>
  <c r="M1931" i="1"/>
  <c r="M1933" i="1"/>
  <c r="M1935" i="1"/>
  <c r="M1937" i="1"/>
  <c r="M1939" i="1"/>
  <c r="M1941" i="1"/>
  <c r="M1943" i="1"/>
  <c r="M1945" i="1"/>
  <c r="M1947" i="1"/>
  <c r="M1949" i="1"/>
  <c r="M1951" i="1"/>
  <c r="M1953" i="1"/>
  <c r="M1955" i="1"/>
  <c r="M1957" i="1"/>
  <c r="M1959" i="1"/>
  <c r="M1961" i="1"/>
  <c r="M1963" i="1"/>
  <c r="M1965" i="1"/>
  <c r="M1967" i="1"/>
  <c r="M1969" i="1"/>
  <c r="M1971" i="1"/>
  <c r="M1973" i="1"/>
  <c r="M1975" i="1"/>
  <c r="M1977" i="1"/>
  <c r="M1979" i="1"/>
  <c r="M1981" i="1"/>
  <c r="M1983" i="1"/>
  <c r="M1985" i="1"/>
  <c r="M1987" i="1"/>
  <c r="M1989" i="1"/>
  <c r="M1991" i="1"/>
  <c r="M1993" i="1"/>
  <c r="M1995" i="1"/>
  <c r="M1997" i="1"/>
  <c r="M1999" i="1"/>
  <c r="M2001" i="1"/>
  <c r="M2003" i="1"/>
  <c r="M2005" i="1"/>
  <c r="M2007" i="1"/>
  <c r="M2009" i="1"/>
  <c r="M2011" i="1"/>
  <c r="M2013" i="1"/>
  <c r="M2015" i="1"/>
  <c r="M2017" i="1"/>
  <c r="M2019" i="1"/>
  <c r="M2021" i="1"/>
  <c r="M2023" i="1"/>
  <c r="M2025" i="1"/>
  <c r="M2027" i="1"/>
  <c r="M2029" i="1"/>
  <c r="M2031" i="1"/>
  <c r="M2033" i="1"/>
  <c r="M2035" i="1"/>
  <c r="M2037" i="1"/>
  <c r="M2039" i="1"/>
  <c r="M2041" i="1"/>
  <c r="M2043" i="1"/>
  <c r="M2045" i="1"/>
  <c r="M2047" i="1"/>
  <c r="M2049" i="1"/>
  <c r="M2051" i="1"/>
  <c r="M2053" i="1"/>
  <c r="M2055" i="1"/>
  <c r="M2057" i="1"/>
  <c r="M2059" i="1"/>
  <c r="M2061" i="1"/>
  <c r="M2063" i="1"/>
  <c r="M2065" i="1"/>
  <c r="M2067" i="1"/>
  <c r="M2069" i="1"/>
  <c r="M2071" i="1"/>
  <c r="M2073" i="1"/>
  <c r="M2075" i="1"/>
  <c r="M2077" i="1"/>
  <c r="M2079" i="1"/>
  <c r="M2081" i="1"/>
  <c r="M2083" i="1"/>
  <c r="M2085" i="1"/>
  <c r="M2087" i="1"/>
  <c r="M2089" i="1"/>
  <c r="M2091" i="1"/>
  <c r="M2093" i="1"/>
  <c r="M2095" i="1"/>
  <c r="M2097" i="1"/>
  <c r="M2099" i="1"/>
  <c r="M2101" i="1"/>
  <c r="M2103" i="1"/>
  <c r="M2105" i="1"/>
  <c r="M2107" i="1"/>
  <c r="M2109" i="1"/>
  <c r="M2111" i="1"/>
  <c r="M2113" i="1"/>
  <c r="M2115" i="1"/>
  <c r="M2117" i="1"/>
  <c r="M2119" i="1"/>
  <c r="M2121" i="1"/>
  <c r="M2123" i="1"/>
  <c r="M2125" i="1"/>
  <c r="M2127" i="1"/>
  <c r="M2129" i="1"/>
  <c r="M2131" i="1"/>
  <c r="M2133" i="1"/>
  <c r="M2135" i="1"/>
  <c r="M2137" i="1"/>
  <c r="M2139" i="1"/>
  <c r="M2141" i="1"/>
  <c r="M2143" i="1"/>
  <c r="M2145" i="1"/>
  <c r="M2147" i="1"/>
  <c r="M2149" i="1"/>
  <c r="M2151" i="1"/>
  <c r="M2153" i="1"/>
  <c r="M1270" i="1"/>
  <c r="O1374" i="1"/>
  <c r="O1406" i="1"/>
  <c r="O1438" i="1"/>
  <c r="O1470" i="1"/>
  <c r="O1502" i="1"/>
  <c r="O1534" i="1"/>
  <c r="O1566" i="1"/>
  <c r="O1598" i="1"/>
  <c r="L1624" i="1"/>
  <c r="L1640" i="1"/>
  <c r="O1650" i="1"/>
  <c r="O1658" i="1"/>
  <c r="O1666" i="1"/>
  <c r="O1674" i="1"/>
  <c r="O1682" i="1"/>
  <c r="O1690" i="1"/>
  <c r="O1698" i="1"/>
  <c r="O1706" i="1"/>
  <c r="O1714" i="1"/>
  <c r="O1722" i="1"/>
  <c r="O1730" i="1"/>
  <c r="O1738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N1897" i="1"/>
  <c r="O1900" i="1"/>
  <c r="L1903" i="1"/>
  <c r="N1905" i="1"/>
  <c r="N1907" i="1"/>
  <c r="N1909" i="1"/>
  <c r="N1911" i="1"/>
  <c r="N1913" i="1"/>
  <c r="N1915" i="1"/>
  <c r="N1917" i="1"/>
  <c r="N1919" i="1"/>
  <c r="N1921" i="1"/>
  <c r="N1923" i="1"/>
  <c r="N1925" i="1"/>
  <c r="N1927" i="1"/>
  <c r="N1929" i="1"/>
  <c r="N1931" i="1"/>
  <c r="N1933" i="1"/>
  <c r="N1935" i="1"/>
  <c r="N1937" i="1"/>
  <c r="N1939" i="1"/>
  <c r="N1941" i="1"/>
  <c r="N1943" i="1"/>
  <c r="N1945" i="1"/>
  <c r="N1947" i="1"/>
  <c r="N1949" i="1"/>
  <c r="N1951" i="1"/>
  <c r="N1953" i="1"/>
  <c r="N1955" i="1"/>
  <c r="N1957" i="1"/>
  <c r="N1959" i="1"/>
  <c r="N1961" i="1"/>
  <c r="N1963" i="1"/>
  <c r="N1965" i="1"/>
  <c r="N1967" i="1"/>
  <c r="N1969" i="1"/>
  <c r="N1971" i="1"/>
  <c r="N1973" i="1"/>
  <c r="N1975" i="1"/>
  <c r="N1977" i="1"/>
  <c r="N1979" i="1"/>
  <c r="N1981" i="1"/>
  <c r="N1983" i="1"/>
  <c r="N1985" i="1"/>
  <c r="N1987" i="1"/>
  <c r="N1989" i="1"/>
  <c r="N1991" i="1"/>
  <c r="N1993" i="1"/>
  <c r="N1995" i="1"/>
  <c r="N1997" i="1"/>
  <c r="N1999" i="1"/>
  <c r="N2001" i="1"/>
  <c r="N2003" i="1"/>
  <c r="N2005" i="1"/>
  <c r="N2007" i="1"/>
  <c r="N2009" i="1"/>
  <c r="N2011" i="1"/>
  <c r="N2013" i="1"/>
  <c r="N2015" i="1"/>
  <c r="N2017" i="1"/>
  <c r="N2019" i="1"/>
  <c r="N2021" i="1"/>
  <c r="N2023" i="1"/>
  <c r="N2025" i="1"/>
  <c r="N2027" i="1"/>
  <c r="N2029" i="1"/>
  <c r="N2031" i="1"/>
  <c r="N2033" i="1"/>
  <c r="N2035" i="1"/>
  <c r="N2037" i="1"/>
  <c r="N2039" i="1"/>
  <c r="N2041" i="1"/>
  <c r="N2043" i="1"/>
  <c r="N2045" i="1"/>
  <c r="N2047" i="1"/>
  <c r="N2049" i="1"/>
  <c r="N2051" i="1"/>
  <c r="N2053" i="1"/>
  <c r="N2055" i="1"/>
  <c r="N2057" i="1"/>
  <c r="N2059" i="1"/>
  <c r="N2061" i="1"/>
  <c r="N2063" i="1"/>
  <c r="N2065" i="1"/>
  <c r="N2067" i="1"/>
  <c r="N2069" i="1"/>
  <c r="N2071" i="1"/>
  <c r="N2073" i="1"/>
  <c r="N2075" i="1"/>
  <c r="N2077" i="1"/>
  <c r="N2079" i="1"/>
  <c r="N2081" i="1"/>
  <c r="N2083" i="1"/>
  <c r="N2085" i="1"/>
  <c r="N2087" i="1"/>
  <c r="N2089" i="1"/>
  <c r="N2091" i="1"/>
  <c r="N2093" i="1"/>
  <c r="N2095" i="1"/>
  <c r="N2097" i="1"/>
  <c r="N2099" i="1"/>
  <c r="N2101" i="1"/>
  <c r="N2103" i="1"/>
  <c r="N2105" i="1"/>
  <c r="N2107" i="1"/>
  <c r="N2109" i="1"/>
  <c r="O1330" i="1"/>
  <c r="M1381" i="1"/>
  <c r="M1413" i="1"/>
  <c r="M1445" i="1"/>
  <c r="M1477" i="1"/>
  <c r="M1509" i="1"/>
  <c r="M1541" i="1"/>
  <c r="M1573" i="1"/>
  <c r="M1605" i="1"/>
  <c r="M1627" i="1"/>
  <c r="M1643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L1898" i="1"/>
  <c r="L1901" i="1"/>
  <c r="N1903" i="1"/>
  <c r="O1905" i="1"/>
  <c r="O1907" i="1"/>
  <c r="O1909" i="1"/>
  <c r="O1911" i="1"/>
  <c r="O1913" i="1"/>
  <c r="O1915" i="1"/>
  <c r="O1917" i="1"/>
  <c r="O1919" i="1"/>
  <c r="O1921" i="1"/>
  <c r="O1923" i="1"/>
  <c r="O1925" i="1"/>
  <c r="O1927" i="1"/>
  <c r="O1929" i="1"/>
  <c r="O1931" i="1"/>
  <c r="O1933" i="1"/>
  <c r="O1935" i="1"/>
  <c r="O1937" i="1"/>
  <c r="O1939" i="1"/>
  <c r="O1941" i="1"/>
  <c r="O1943" i="1"/>
  <c r="O1945" i="1"/>
  <c r="O1947" i="1"/>
  <c r="O1949" i="1"/>
  <c r="O1951" i="1"/>
  <c r="O1953" i="1"/>
  <c r="O1955" i="1"/>
  <c r="O1957" i="1"/>
  <c r="O1959" i="1"/>
  <c r="O1961" i="1"/>
  <c r="O1963" i="1"/>
  <c r="O1965" i="1"/>
  <c r="O1967" i="1"/>
  <c r="O1969" i="1"/>
  <c r="O1971" i="1"/>
  <c r="O1973" i="1"/>
  <c r="O1975" i="1"/>
  <c r="O1977" i="1"/>
  <c r="O1979" i="1"/>
  <c r="O1981" i="1"/>
  <c r="O1983" i="1"/>
  <c r="O1985" i="1"/>
  <c r="O1987" i="1"/>
  <c r="O1989" i="1"/>
  <c r="O1991" i="1"/>
  <c r="O1993" i="1"/>
  <c r="O1995" i="1"/>
  <c r="O1997" i="1"/>
  <c r="O1999" i="1"/>
  <c r="O2001" i="1"/>
  <c r="O2003" i="1"/>
  <c r="O2005" i="1"/>
  <c r="O2007" i="1"/>
  <c r="O2009" i="1"/>
  <c r="O2011" i="1"/>
  <c r="O2013" i="1"/>
  <c r="O2015" i="1"/>
  <c r="O2017" i="1"/>
  <c r="O2019" i="1"/>
  <c r="O2021" i="1"/>
  <c r="O2023" i="1"/>
  <c r="O2025" i="1"/>
  <c r="O2027" i="1"/>
  <c r="O2029" i="1"/>
  <c r="O2031" i="1"/>
  <c r="O2033" i="1"/>
  <c r="O2035" i="1"/>
  <c r="O2037" i="1"/>
  <c r="O2039" i="1"/>
  <c r="O2041" i="1"/>
  <c r="O2043" i="1"/>
  <c r="O2045" i="1"/>
  <c r="O2047" i="1"/>
  <c r="O2049" i="1"/>
  <c r="O2051" i="1"/>
  <c r="O2053" i="1"/>
  <c r="O2055" i="1"/>
  <c r="O2057" i="1"/>
  <c r="O2059" i="1"/>
  <c r="O2061" i="1"/>
  <c r="O2063" i="1"/>
  <c r="O2065" i="1"/>
  <c r="O2067" i="1"/>
  <c r="O2069" i="1"/>
  <c r="O2071" i="1"/>
  <c r="O2073" i="1"/>
  <c r="O2075" i="1"/>
  <c r="O2077" i="1"/>
  <c r="O2079" i="1"/>
  <c r="O2081" i="1"/>
  <c r="O2083" i="1"/>
  <c r="O2085" i="1"/>
  <c r="O1333" i="1"/>
  <c r="O1382" i="1"/>
  <c r="O1414" i="1"/>
  <c r="O1446" i="1"/>
  <c r="O1478" i="1"/>
  <c r="O1510" i="1"/>
  <c r="O1542" i="1"/>
  <c r="O1574" i="1"/>
  <c r="O1606" i="1"/>
  <c r="L1628" i="1"/>
  <c r="N1643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N1898" i="1"/>
  <c r="N1901" i="1"/>
  <c r="O1903" i="1"/>
  <c r="L1906" i="1"/>
  <c r="L1908" i="1"/>
  <c r="L1910" i="1"/>
  <c r="L1912" i="1"/>
  <c r="L1914" i="1"/>
  <c r="L1916" i="1"/>
  <c r="L1918" i="1"/>
  <c r="L1920" i="1"/>
  <c r="L1922" i="1"/>
  <c r="L1924" i="1"/>
  <c r="L1926" i="1"/>
  <c r="L1928" i="1"/>
  <c r="L1930" i="1"/>
  <c r="L1932" i="1"/>
  <c r="L1934" i="1"/>
  <c r="L1936" i="1"/>
  <c r="L1938" i="1"/>
  <c r="L1940" i="1"/>
  <c r="L1942" i="1"/>
  <c r="L1944" i="1"/>
  <c r="L1946" i="1"/>
  <c r="L1948" i="1"/>
  <c r="L1950" i="1"/>
  <c r="L1952" i="1"/>
  <c r="L1954" i="1"/>
  <c r="L1956" i="1"/>
  <c r="L1958" i="1"/>
  <c r="L1960" i="1"/>
  <c r="L1962" i="1"/>
  <c r="L1964" i="1"/>
  <c r="L1966" i="1"/>
  <c r="L1968" i="1"/>
  <c r="L1970" i="1"/>
  <c r="L1972" i="1"/>
  <c r="L1974" i="1"/>
  <c r="L1976" i="1"/>
  <c r="L1978" i="1"/>
  <c r="L1980" i="1"/>
  <c r="L1982" i="1"/>
  <c r="L1984" i="1"/>
  <c r="L1986" i="1"/>
  <c r="L1988" i="1"/>
  <c r="L1990" i="1"/>
  <c r="L1992" i="1"/>
  <c r="L1994" i="1"/>
  <c r="L1996" i="1"/>
  <c r="L1998" i="1"/>
  <c r="L2000" i="1"/>
  <c r="L2002" i="1"/>
  <c r="L2004" i="1"/>
  <c r="L2006" i="1"/>
  <c r="L2008" i="1"/>
  <c r="L2010" i="1"/>
  <c r="L2012" i="1"/>
  <c r="L2014" i="1"/>
  <c r="L2016" i="1"/>
  <c r="L2018" i="1"/>
  <c r="L2020" i="1"/>
  <c r="L2022" i="1"/>
  <c r="L2024" i="1"/>
  <c r="L2026" i="1"/>
  <c r="L2028" i="1"/>
  <c r="L2030" i="1"/>
  <c r="L2032" i="1"/>
  <c r="L2034" i="1"/>
  <c r="L2036" i="1"/>
  <c r="L2038" i="1"/>
  <c r="L2040" i="1"/>
  <c r="L2042" i="1"/>
  <c r="L2044" i="1"/>
  <c r="L2046" i="1"/>
  <c r="L2048" i="1"/>
  <c r="L2050" i="1"/>
  <c r="L2052" i="1"/>
  <c r="L2054" i="1"/>
  <c r="L2056" i="1"/>
  <c r="L2058" i="1"/>
  <c r="L2060" i="1"/>
  <c r="L2062" i="1"/>
  <c r="L2064" i="1"/>
  <c r="L2066" i="1"/>
  <c r="L2068" i="1"/>
  <c r="L2070" i="1"/>
  <c r="L2072" i="1"/>
  <c r="L2074" i="1"/>
  <c r="L2076" i="1"/>
  <c r="L2078" i="1"/>
  <c r="L2080" i="1"/>
  <c r="L2082" i="1"/>
  <c r="L2084" i="1"/>
  <c r="L2086" i="1"/>
  <c r="L2088" i="1"/>
  <c r="L2090" i="1"/>
  <c r="L2092" i="1"/>
  <c r="L2094" i="1"/>
  <c r="L2096" i="1"/>
  <c r="L2098" i="1"/>
  <c r="L2100" i="1"/>
  <c r="L2102" i="1"/>
  <c r="L2104" i="1"/>
  <c r="L2106" i="1"/>
  <c r="L2108" i="1"/>
  <c r="L2110" i="1"/>
  <c r="L2112" i="1"/>
  <c r="L2114" i="1"/>
  <c r="L2116" i="1"/>
  <c r="N1354" i="1"/>
  <c r="M1389" i="1"/>
  <c r="M1421" i="1"/>
  <c r="M1453" i="1"/>
  <c r="M1485" i="1"/>
  <c r="M1517" i="1"/>
  <c r="M1549" i="1"/>
  <c r="M1581" i="1"/>
  <c r="M1613" i="1"/>
  <c r="M1631" i="1"/>
  <c r="O1645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O1898" i="1"/>
  <c r="O1901" i="1"/>
  <c r="L1904" i="1"/>
  <c r="M1906" i="1"/>
  <c r="M1908" i="1"/>
  <c r="M1910" i="1"/>
  <c r="M1912" i="1"/>
  <c r="M1914" i="1"/>
  <c r="M1916" i="1"/>
  <c r="M1918" i="1"/>
  <c r="M1920" i="1"/>
  <c r="M1922" i="1"/>
  <c r="M1924" i="1"/>
  <c r="M1926" i="1"/>
  <c r="M1928" i="1"/>
  <c r="M1930" i="1"/>
  <c r="M1932" i="1"/>
  <c r="M1934" i="1"/>
  <c r="M1936" i="1"/>
  <c r="M1938" i="1"/>
  <c r="M1940" i="1"/>
  <c r="M1942" i="1"/>
  <c r="M1944" i="1"/>
  <c r="M1946" i="1"/>
  <c r="M1948" i="1"/>
  <c r="M1950" i="1"/>
  <c r="M1952" i="1"/>
  <c r="M1954" i="1"/>
  <c r="M1956" i="1"/>
  <c r="M1958" i="1"/>
  <c r="M1960" i="1"/>
  <c r="M1962" i="1"/>
  <c r="M1964" i="1"/>
  <c r="M1966" i="1"/>
  <c r="M1968" i="1"/>
  <c r="M1970" i="1"/>
  <c r="M1972" i="1"/>
  <c r="M1974" i="1"/>
  <c r="M1976" i="1"/>
  <c r="M1978" i="1"/>
  <c r="M1980" i="1"/>
  <c r="M1982" i="1"/>
  <c r="M1984" i="1"/>
  <c r="M1986" i="1"/>
  <c r="M1988" i="1"/>
  <c r="M1990" i="1"/>
  <c r="M1992" i="1"/>
  <c r="M1994" i="1"/>
  <c r="M1996" i="1"/>
  <c r="M1998" i="1"/>
  <c r="M2000" i="1"/>
  <c r="M2002" i="1"/>
  <c r="M2004" i="1"/>
  <c r="M2006" i="1"/>
  <c r="M2008" i="1"/>
  <c r="M2010" i="1"/>
  <c r="M2012" i="1"/>
  <c r="M2014" i="1"/>
  <c r="M2016" i="1"/>
  <c r="M2018" i="1"/>
  <c r="M2020" i="1"/>
  <c r="M2022" i="1"/>
  <c r="M2024" i="1"/>
  <c r="M2026" i="1"/>
  <c r="M2028" i="1"/>
  <c r="M2030" i="1"/>
  <c r="M2032" i="1"/>
  <c r="M2034" i="1"/>
  <c r="M2036" i="1"/>
  <c r="M2038" i="1"/>
  <c r="M2040" i="1"/>
  <c r="M2042" i="1"/>
  <c r="M2044" i="1"/>
  <c r="M2046" i="1"/>
  <c r="M2048" i="1"/>
  <c r="M2050" i="1"/>
  <c r="M2052" i="1"/>
  <c r="M2054" i="1"/>
  <c r="M2056" i="1"/>
  <c r="M2058" i="1"/>
  <c r="M2060" i="1"/>
  <c r="M2062" i="1"/>
  <c r="M2064" i="1"/>
  <c r="M2066" i="1"/>
  <c r="M2068" i="1"/>
  <c r="M2070" i="1"/>
  <c r="M2072" i="1"/>
  <c r="M2074" i="1"/>
  <c r="M2076" i="1"/>
  <c r="M2078" i="1"/>
  <c r="M2080" i="1"/>
  <c r="M2082" i="1"/>
  <c r="M2084" i="1"/>
  <c r="M2086" i="1"/>
  <c r="M2088" i="1"/>
  <c r="O1356" i="1"/>
  <c r="O1390" i="1"/>
  <c r="O1422" i="1"/>
  <c r="O1454" i="1"/>
  <c r="O1486" i="1"/>
  <c r="O1518" i="1"/>
  <c r="O1550" i="1"/>
  <c r="O1582" i="1"/>
  <c r="O1614" i="1"/>
  <c r="L1632" i="1"/>
  <c r="L1646" i="1"/>
  <c r="P1646" i="1" s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O1814" i="1"/>
  <c r="O1822" i="1"/>
  <c r="O1830" i="1"/>
  <c r="O1838" i="1"/>
  <c r="O1846" i="1"/>
  <c r="O1854" i="1"/>
  <c r="O1862" i="1"/>
  <c r="O1870" i="1"/>
  <c r="O1878" i="1"/>
  <c r="O1886" i="1"/>
  <c r="O1894" i="1"/>
  <c r="L1899" i="1"/>
  <c r="L1902" i="1"/>
  <c r="M1904" i="1"/>
  <c r="N1906" i="1"/>
  <c r="N1908" i="1"/>
  <c r="N1910" i="1"/>
  <c r="N1912" i="1"/>
  <c r="N1914" i="1"/>
  <c r="N1916" i="1"/>
  <c r="N1918" i="1"/>
  <c r="N1920" i="1"/>
  <c r="N1922" i="1"/>
  <c r="N1924" i="1"/>
  <c r="N1926" i="1"/>
  <c r="N1928" i="1"/>
  <c r="N1930" i="1"/>
  <c r="N1932" i="1"/>
  <c r="N1934" i="1"/>
  <c r="N1936" i="1"/>
  <c r="N1938" i="1"/>
  <c r="N1940" i="1"/>
  <c r="N1942" i="1"/>
  <c r="N1944" i="1"/>
  <c r="N1946" i="1"/>
  <c r="N1948" i="1"/>
  <c r="N1950" i="1"/>
  <c r="N1952" i="1"/>
  <c r="N1954" i="1"/>
  <c r="N1956" i="1"/>
  <c r="N1958" i="1"/>
  <c r="N1960" i="1"/>
  <c r="N1962" i="1"/>
  <c r="N1964" i="1"/>
  <c r="N1966" i="1"/>
  <c r="N1968" i="1"/>
  <c r="N1970" i="1"/>
  <c r="N1972" i="1"/>
  <c r="N1974" i="1"/>
  <c r="N1976" i="1"/>
  <c r="N1978" i="1"/>
  <c r="N1980" i="1"/>
  <c r="N1982" i="1"/>
  <c r="N1984" i="1"/>
  <c r="N1986" i="1"/>
  <c r="N1988" i="1"/>
  <c r="N1990" i="1"/>
  <c r="N1992" i="1"/>
  <c r="N1994" i="1"/>
  <c r="N1996" i="1"/>
  <c r="N1998" i="1"/>
  <c r="N2000" i="1"/>
  <c r="N2002" i="1"/>
  <c r="N2004" i="1"/>
  <c r="N2006" i="1"/>
  <c r="N2008" i="1"/>
  <c r="N2010" i="1"/>
  <c r="N2012" i="1"/>
  <c r="N2014" i="1"/>
  <c r="N2016" i="1"/>
  <c r="N2018" i="1"/>
  <c r="N2020" i="1"/>
  <c r="N2022" i="1"/>
  <c r="N2024" i="1"/>
  <c r="N2026" i="1"/>
  <c r="N2028" i="1"/>
  <c r="N2030" i="1"/>
  <c r="N2032" i="1"/>
  <c r="N2034" i="1"/>
  <c r="N2036" i="1"/>
  <c r="N2038" i="1"/>
  <c r="N2040" i="1"/>
  <c r="N2042" i="1"/>
  <c r="N2044" i="1"/>
  <c r="N2046" i="1"/>
  <c r="N2048" i="1"/>
  <c r="N2050" i="1"/>
  <c r="N2052" i="1"/>
  <c r="N2054" i="1"/>
  <c r="N2056" i="1"/>
  <c r="N2058" i="1"/>
  <c r="N2060" i="1"/>
  <c r="N2062" i="1"/>
  <c r="N2064" i="1"/>
  <c r="N2066" i="1"/>
  <c r="N2068" i="1"/>
  <c r="N2070" i="1"/>
  <c r="N2072" i="1"/>
  <c r="N2074" i="1"/>
  <c r="N2076" i="1"/>
  <c r="N2078" i="1"/>
  <c r="N2080" i="1"/>
  <c r="N2082" i="1"/>
  <c r="N2084" i="1"/>
  <c r="N2086" i="1"/>
  <c r="N2088" i="1"/>
  <c r="N2090" i="1"/>
  <c r="N2092" i="1"/>
  <c r="N2094" i="1"/>
  <c r="N2096" i="1"/>
  <c r="N2098" i="1"/>
  <c r="N2100" i="1"/>
  <c r="N2102" i="1"/>
  <c r="N2104" i="1"/>
  <c r="N2106" i="1"/>
  <c r="N2108" i="1"/>
  <c r="N2110" i="1"/>
  <c r="N2112" i="1"/>
  <c r="N2114" i="1"/>
  <c r="N2116" i="1"/>
  <c r="N2118" i="1"/>
  <c r="N2120" i="1"/>
  <c r="N2122" i="1"/>
  <c r="N2124" i="1"/>
  <c r="N2126" i="1"/>
  <c r="N2128" i="1"/>
  <c r="N2130" i="1"/>
  <c r="N2132" i="1"/>
  <c r="N2134" i="1"/>
  <c r="N2136" i="1"/>
  <c r="N2138" i="1"/>
  <c r="N2140" i="1"/>
  <c r="N2142" i="1"/>
  <c r="N2144" i="1"/>
  <c r="N2146" i="1"/>
  <c r="N2148" i="1"/>
  <c r="N2150" i="1"/>
  <c r="N2152" i="1"/>
  <c r="M1365" i="1"/>
  <c r="M1493" i="1"/>
  <c r="M1619" i="1"/>
  <c r="N1664" i="1"/>
  <c r="N1696" i="1"/>
  <c r="N1728" i="1"/>
  <c r="N1760" i="1"/>
  <c r="N1792" i="1"/>
  <c r="N1824" i="1"/>
  <c r="N1856" i="1"/>
  <c r="N1888" i="1"/>
  <c r="N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2048" i="1"/>
  <c r="O2056" i="1"/>
  <c r="O2064" i="1"/>
  <c r="O2072" i="1"/>
  <c r="O2080" i="1"/>
  <c r="O2087" i="1"/>
  <c r="M2092" i="1"/>
  <c r="M2096" i="1"/>
  <c r="M2100" i="1"/>
  <c r="M2104" i="1"/>
  <c r="M2108" i="1"/>
  <c r="O2111" i="1"/>
  <c r="L2115" i="1"/>
  <c r="L2118" i="1"/>
  <c r="O2120" i="1"/>
  <c r="N2123" i="1"/>
  <c r="L2126" i="1"/>
  <c r="O2128" i="1"/>
  <c r="N2131" i="1"/>
  <c r="L2134" i="1"/>
  <c r="O2136" i="1"/>
  <c r="N2139" i="1"/>
  <c r="L2142" i="1"/>
  <c r="O2144" i="1"/>
  <c r="N2147" i="1"/>
  <c r="L2150" i="1"/>
  <c r="O2152" i="1"/>
  <c r="L2155" i="1"/>
  <c r="L2157" i="1"/>
  <c r="L2159" i="1"/>
  <c r="L2161" i="1"/>
  <c r="L2163" i="1"/>
  <c r="L2165" i="1"/>
  <c r="L2167" i="1"/>
  <c r="L2169" i="1"/>
  <c r="L2171" i="1"/>
  <c r="L2173" i="1"/>
  <c r="L2175" i="1"/>
  <c r="L2177" i="1"/>
  <c r="L2179" i="1"/>
  <c r="L2181" i="1"/>
  <c r="L2183" i="1"/>
  <c r="L2185" i="1"/>
  <c r="L2187" i="1"/>
  <c r="L2189" i="1"/>
  <c r="L2191" i="1"/>
  <c r="L2193" i="1"/>
  <c r="L2195" i="1"/>
  <c r="L2197" i="1"/>
  <c r="L2199" i="1"/>
  <c r="L2201" i="1"/>
  <c r="L2203" i="1"/>
  <c r="L2205" i="1"/>
  <c r="L2207" i="1"/>
  <c r="L2209" i="1"/>
  <c r="L2211" i="1"/>
  <c r="L2213" i="1"/>
  <c r="L2215" i="1"/>
  <c r="L2217" i="1"/>
  <c r="L2219" i="1"/>
  <c r="L2221" i="1"/>
  <c r="L2223" i="1"/>
  <c r="L2225" i="1"/>
  <c r="L2227" i="1"/>
  <c r="L2229" i="1"/>
  <c r="L2231" i="1"/>
  <c r="L2233" i="1"/>
  <c r="L2235" i="1"/>
  <c r="L2237" i="1"/>
  <c r="L2239" i="1"/>
  <c r="L2241" i="1"/>
  <c r="L2243" i="1"/>
  <c r="L2245" i="1"/>
  <c r="L2247" i="1"/>
  <c r="L2249" i="1"/>
  <c r="L2251" i="1"/>
  <c r="L2253" i="1"/>
  <c r="L2255" i="1"/>
  <c r="L2257" i="1"/>
  <c r="L2259" i="1"/>
  <c r="L2261" i="1"/>
  <c r="L2263" i="1"/>
  <c r="L2265" i="1"/>
  <c r="L2267" i="1"/>
  <c r="L2269" i="1"/>
  <c r="L2271" i="1"/>
  <c r="L2273" i="1"/>
  <c r="L2275" i="1"/>
  <c r="L2277" i="1"/>
  <c r="L2279" i="1"/>
  <c r="L2281" i="1"/>
  <c r="L2283" i="1"/>
  <c r="L2285" i="1"/>
  <c r="L2287" i="1"/>
  <c r="L2289" i="1"/>
  <c r="L2291" i="1"/>
  <c r="L2293" i="1"/>
  <c r="L2295" i="1"/>
  <c r="L2297" i="1"/>
  <c r="L2299" i="1"/>
  <c r="L2301" i="1"/>
  <c r="L2303" i="1"/>
  <c r="L2305" i="1"/>
  <c r="L2307" i="1"/>
  <c r="L2309" i="1"/>
  <c r="L2311" i="1"/>
  <c r="L2313" i="1"/>
  <c r="L2315" i="1"/>
  <c r="L2317" i="1"/>
  <c r="L2319" i="1"/>
  <c r="L2321" i="1"/>
  <c r="L2323" i="1"/>
  <c r="L2325" i="1"/>
  <c r="L2327" i="1"/>
  <c r="L2329" i="1"/>
  <c r="L2331" i="1"/>
  <c r="L2333" i="1"/>
  <c r="L2335" i="1"/>
  <c r="L2337" i="1"/>
  <c r="L2339" i="1"/>
  <c r="L2341" i="1"/>
  <c r="L2343" i="1"/>
  <c r="L2345" i="1"/>
  <c r="L2347" i="1"/>
  <c r="L2349" i="1"/>
  <c r="L2351" i="1"/>
  <c r="L2353" i="1"/>
  <c r="L2355" i="1"/>
  <c r="L2357" i="1"/>
  <c r="L2359" i="1"/>
  <c r="L2361" i="1"/>
  <c r="L2363" i="1"/>
  <c r="L2365" i="1"/>
  <c r="L2367" i="1"/>
  <c r="L2369" i="1"/>
  <c r="L2371" i="1"/>
  <c r="L2373" i="1"/>
  <c r="L2375" i="1"/>
  <c r="L2377" i="1"/>
  <c r="L2379" i="1"/>
  <c r="L2381" i="1"/>
  <c r="L2383" i="1"/>
  <c r="O1366" i="1"/>
  <c r="O1494" i="1"/>
  <c r="L1620" i="1"/>
  <c r="P1620" i="1" s="1"/>
  <c r="O1664" i="1"/>
  <c r="O1696" i="1"/>
  <c r="O1728" i="1"/>
  <c r="O1760" i="1"/>
  <c r="O1792" i="1"/>
  <c r="O1824" i="1"/>
  <c r="O1856" i="1"/>
  <c r="O1888" i="1"/>
  <c r="O1904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O2088" i="1"/>
  <c r="O2092" i="1"/>
  <c r="O2096" i="1"/>
  <c r="O2100" i="1"/>
  <c r="O2104" i="1"/>
  <c r="O2108" i="1"/>
  <c r="M2112" i="1"/>
  <c r="N2115" i="1"/>
  <c r="M2118" i="1"/>
  <c r="L2121" i="1"/>
  <c r="O2123" i="1"/>
  <c r="M2126" i="1"/>
  <c r="L2129" i="1"/>
  <c r="O2131" i="1"/>
  <c r="M2134" i="1"/>
  <c r="L2137" i="1"/>
  <c r="O2139" i="1"/>
  <c r="M2142" i="1"/>
  <c r="L2145" i="1"/>
  <c r="O2147" i="1"/>
  <c r="M2150" i="1"/>
  <c r="L2153" i="1"/>
  <c r="M2155" i="1"/>
  <c r="M2157" i="1"/>
  <c r="M2159" i="1"/>
  <c r="M2161" i="1"/>
  <c r="M2163" i="1"/>
  <c r="M2165" i="1"/>
  <c r="M2167" i="1"/>
  <c r="M2169" i="1"/>
  <c r="M2171" i="1"/>
  <c r="M2173" i="1"/>
  <c r="M2175" i="1"/>
  <c r="M2177" i="1"/>
  <c r="M2179" i="1"/>
  <c r="M2181" i="1"/>
  <c r="M2183" i="1"/>
  <c r="M2185" i="1"/>
  <c r="M2187" i="1"/>
  <c r="M2189" i="1"/>
  <c r="M2191" i="1"/>
  <c r="M2193" i="1"/>
  <c r="M2195" i="1"/>
  <c r="M2197" i="1"/>
  <c r="M2199" i="1"/>
  <c r="M2201" i="1"/>
  <c r="M2203" i="1"/>
  <c r="M2205" i="1"/>
  <c r="M2207" i="1"/>
  <c r="M2209" i="1"/>
  <c r="M2211" i="1"/>
  <c r="M2213" i="1"/>
  <c r="M2215" i="1"/>
  <c r="M2217" i="1"/>
  <c r="M2219" i="1"/>
  <c r="M2221" i="1"/>
  <c r="M2223" i="1"/>
  <c r="M2225" i="1"/>
  <c r="M2227" i="1"/>
  <c r="M2229" i="1"/>
  <c r="M2231" i="1"/>
  <c r="M2233" i="1"/>
  <c r="M2235" i="1"/>
  <c r="M2237" i="1"/>
  <c r="M2239" i="1"/>
  <c r="M2241" i="1"/>
  <c r="M2243" i="1"/>
  <c r="M2245" i="1"/>
  <c r="M2247" i="1"/>
  <c r="M2249" i="1"/>
  <c r="M2251" i="1"/>
  <c r="M2253" i="1"/>
  <c r="M2255" i="1"/>
  <c r="M2257" i="1"/>
  <c r="M2259" i="1"/>
  <c r="M2261" i="1"/>
  <c r="M2263" i="1"/>
  <c r="M2265" i="1"/>
  <c r="M2267" i="1"/>
  <c r="M2269" i="1"/>
  <c r="M2271" i="1"/>
  <c r="M2273" i="1"/>
  <c r="M2275" i="1"/>
  <c r="M2277" i="1"/>
  <c r="M2279" i="1"/>
  <c r="M2281" i="1"/>
  <c r="M2283" i="1"/>
  <c r="M2285" i="1"/>
  <c r="M2287" i="1"/>
  <c r="M2289" i="1"/>
  <c r="M2291" i="1"/>
  <c r="M2293" i="1"/>
  <c r="M2295" i="1"/>
  <c r="M2297" i="1"/>
  <c r="M2299" i="1"/>
  <c r="M2301" i="1"/>
  <c r="M2303" i="1"/>
  <c r="M2305" i="1"/>
  <c r="M2307" i="1"/>
  <c r="M2309" i="1"/>
  <c r="M2311" i="1"/>
  <c r="M2313" i="1"/>
  <c r="M2315" i="1"/>
  <c r="M2317" i="1"/>
  <c r="M2319" i="1"/>
  <c r="M2321" i="1"/>
  <c r="M2323" i="1"/>
  <c r="M2325" i="1"/>
  <c r="M2327" i="1"/>
  <c r="M2329" i="1"/>
  <c r="M2331" i="1"/>
  <c r="M2333" i="1"/>
  <c r="M2335" i="1"/>
  <c r="M2337" i="1"/>
  <c r="M2339" i="1"/>
  <c r="M2341" i="1"/>
  <c r="M2343" i="1"/>
  <c r="M1397" i="1"/>
  <c r="M1525" i="1"/>
  <c r="M1635" i="1"/>
  <c r="N1672" i="1"/>
  <c r="N1704" i="1"/>
  <c r="N1736" i="1"/>
  <c r="N1768" i="1"/>
  <c r="N1800" i="1"/>
  <c r="N1832" i="1"/>
  <c r="N1864" i="1"/>
  <c r="N1895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2050" i="1"/>
  <c r="O2058" i="1"/>
  <c r="O2066" i="1"/>
  <c r="O2074" i="1"/>
  <c r="O2082" i="1"/>
  <c r="L2089" i="1"/>
  <c r="L2093" i="1"/>
  <c r="L2097" i="1"/>
  <c r="L2101" i="1"/>
  <c r="L2105" i="1"/>
  <c r="L2109" i="1"/>
  <c r="O2112" i="1"/>
  <c r="O2115" i="1"/>
  <c r="O2118" i="1"/>
  <c r="N2121" i="1"/>
  <c r="L2124" i="1"/>
  <c r="O2126" i="1"/>
  <c r="N2129" i="1"/>
  <c r="L2132" i="1"/>
  <c r="O2134" i="1"/>
  <c r="N2137" i="1"/>
  <c r="L2140" i="1"/>
  <c r="O2142" i="1"/>
  <c r="N2145" i="1"/>
  <c r="L2148" i="1"/>
  <c r="O2150" i="1"/>
  <c r="N2153" i="1"/>
  <c r="N2155" i="1"/>
  <c r="N2157" i="1"/>
  <c r="N2159" i="1"/>
  <c r="N2161" i="1"/>
  <c r="N2163" i="1"/>
  <c r="N2165" i="1"/>
  <c r="N2167" i="1"/>
  <c r="N2169" i="1"/>
  <c r="N2171" i="1"/>
  <c r="N2173" i="1"/>
  <c r="N2175" i="1"/>
  <c r="N2177" i="1"/>
  <c r="N2179" i="1"/>
  <c r="N2181" i="1"/>
  <c r="N2183" i="1"/>
  <c r="N2185" i="1"/>
  <c r="N2187" i="1"/>
  <c r="N2189" i="1"/>
  <c r="N2191" i="1"/>
  <c r="N2193" i="1"/>
  <c r="N2195" i="1"/>
  <c r="N2197" i="1"/>
  <c r="N2199" i="1"/>
  <c r="N2201" i="1"/>
  <c r="N2203" i="1"/>
  <c r="N2205" i="1"/>
  <c r="N2207" i="1"/>
  <c r="N2209" i="1"/>
  <c r="N2211" i="1"/>
  <c r="N2213" i="1"/>
  <c r="N2215" i="1"/>
  <c r="N2217" i="1"/>
  <c r="N2219" i="1"/>
  <c r="N2221" i="1"/>
  <c r="N2223" i="1"/>
  <c r="N2225" i="1"/>
  <c r="N2227" i="1"/>
  <c r="N2229" i="1"/>
  <c r="N2231" i="1"/>
  <c r="N2233" i="1"/>
  <c r="N2235" i="1"/>
  <c r="N2237" i="1"/>
  <c r="N2239" i="1"/>
  <c r="N2241" i="1"/>
  <c r="N2243" i="1"/>
  <c r="N2245" i="1"/>
  <c r="N2247" i="1"/>
  <c r="N2249" i="1"/>
  <c r="N2251" i="1"/>
  <c r="N2253" i="1"/>
  <c r="N2255" i="1"/>
  <c r="N2257" i="1"/>
  <c r="N2259" i="1"/>
  <c r="N2261" i="1"/>
  <c r="N2263" i="1"/>
  <c r="N2265" i="1"/>
  <c r="N2267" i="1"/>
  <c r="N2269" i="1"/>
  <c r="N2271" i="1"/>
  <c r="N2273" i="1"/>
  <c r="N2275" i="1"/>
  <c r="N2277" i="1"/>
  <c r="N2279" i="1"/>
  <c r="N2281" i="1"/>
  <c r="N2283" i="1"/>
  <c r="N2285" i="1"/>
  <c r="N2287" i="1"/>
  <c r="N2289" i="1"/>
  <c r="N2291" i="1"/>
  <c r="N2293" i="1"/>
  <c r="N2295" i="1"/>
  <c r="N2297" i="1"/>
  <c r="N2299" i="1"/>
  <c r="N2301" i="1"/>
  <c r="N2303" i="1"/>
  <c r="N2305" i="1"/>
  <c r="N2307" i="1"/>
  <c r="N2309" i="1"/>
  <c r="N2311" i="1"/>
  <c r="N2313" i="1"/>
  <c r="N2315" i="1"/>
  <c r="N2317" i="1"/>
  <c r="N2319" i="1"/>
  <c r="N2321" i="1"/>
  <c r="N2323" i="1"/>
  <c r="N2325" i="1"/>
  <c r="N2327" i="1"/>
  <c r="N2329" i="1"/>
  <c r="N2331" i="1"/>
  <c r="N2333" i="1"/>
  <c r="N2335" i="1"/>
  <c r="N2337" i="1"/>
  <c r="N2339" i="1"/>
  <c r="N2341" i="1"/>
  <c r="O1398" i="1"/>
  <c r="O1526" i="1"/>
  <c r="L1636" i="1"/>
  <c r="O1672" i="1"/>
  <c r="O1704" i="1"/>
  <c r="O1736" i="1"/>
  <c r="O1768" i="1"/>
  <c r="O1800" i="1"/>
  <c r="O1832" i="1"/>
  <c r="O1864" i="1"/>
  <c r="N1896" i="1"/>
  <c r="L1907" i="1"/>
  <c r="L1915" i="1"/>
  <c r="L1923" i="1"/>
  <c r="L1931" i="1"/>
  <c r="L1939" i="1"/>
  <c r="L1947" i="1"/>
  <c r="L1955" i="1"/>
  <c r="L1963" i="1"/>
  <c r="L1971" i="1"/>
  <c r="L1979" i="1"/>
  <c r="L1987" i="1"/>
  <c r="L1995" i="1"/>
  <c r="L2003" i="1"/>
  <c r="L2011" i="1"/>
  <c r="L2019" i="1"/>
  <c r="L2027" i="1"/>
  <c r="L2035" i="1"/>
  <c r="L2043" i="1"/>
  <c r="L2051" i="1"/>
  <c r="L2059" i="1"/>
  <c r="L2067" i="1"/>
  <c r="L2075" i="1"/>
  <c r="L2083" i="1"/>
  <c r="O2089" i="1"/>
  <c r="O2093" i="1"/>
  <c r="O2097" i="1"/>
  <c r="O2101" i="1"/>
  <c r="O2105" i="1"/>
  <c r="O2109" i="1"/>
  <c r="L2113" i="1"/>
  <c r="M2116" i="1"/>
  <c r="L2119" i="1"/>
  <c r="O2121" i="1"/>
  <c r="M2124" i="1"/>
  <c r="L2127" i="1"/>
  <c r="O2129" i="1"/>
  <c r="M2132" i="1"/>
  <c r="L2135" i="1"/>
  <c r="O2137" i="1"/>
  <c r="M2140" i="1"/>
  <c r="L2143" i="1"/>
  <c r="O2145" i="1"/>
  <c r="M2148" i="1"/>
  <c r="L2151" i="1"/>
  <c r="O2153" i="1"/>
  <c r="O2155" i="1"/>
  <c r="O2157" i="1"/>
  <c r="O2159" i="1"/>
  <c r="O2161" i="1"/>
  <c r="O2163" i="1"/>
  <c r="O2165" i="1"/>
  <c r="O2167" i="1"/>
  <c r="O2169" i="1"/>
  <c r="O2171" i="1"/>
  <c r="O2173" i="1"/>
  <c r="O2175" i="1"/>
  <c r="O2177" i="1"/>
  <c r="O2179" i="1"/>
  <c r="O2181" i="1"/>
  <c r="O2183" i="1"/>
  <c r="O2185" i="1"/>
  <c r="O2187" i="1"/>
  <c r="O2189" i="1"/>
  <c r="O2191" i="1"/>
  <c r="O2193" i="1"/>
  <c r="O2195" i="1"/>
  <c r="O2197" i="1"/>
  <c r="O2199" i="1"/>
  <c r="O2201" i="1"/>
  <c r="O2203" i="1"/>
  <c r="O2205" i="1"/>
  <c r="O2207" i="1"/>
  <c r="O2209" i="1"/>
  <c r="O2211" i="1"/>
  <c r="O2213" i="1"/>
  <c r="O2215" i="1"/>
  <c r="O2217" i="1"/>
  <c r="O2219" i="1"/>
  <c r="O2221" i="1"/>
  <c r="O2223" i="1"/>
  <c r="O2225" i="1"/>
  <c r="O2227" i="1"/>
  <c r="O2229" i="1"/>
  <c r="O2231" i="1"/>
  <c r="O2233" i="1"/>
  <c r="O2235" i="1"/>
  <c r="O2237" i="1"/>
  <c r="O2239" i="1"/>
  <c r="O2241" i="1"/>
  <c r="O2243" i="1"/>
  <c r="O2245" i="1"/>
  <c r="O2247" i="1"/>
  <c r="O2249" i="1"/>
  <c r="O2251" i="1"/>
  <c r="O2253" i="1"/>
  <c r="O2255" i="1"/>
  <c r="O2257" i="1"/>
  <c r="O2259" i="1"/>
  <c r="O2261" i="1"/>
  <c r="O2263" i="1"/>
  <c r="O2265" i="1"/>
  <c r="O2267" i="1"/>
  <c r="O2269" i="1"/>
  <c r="O2271" i="1"/>
  <c r="O2273" i="1"/>
  <c r="O2275" i="1"/>
  <c r="O2277" i="1"/>
  <c r="O2279" i="1"/>
  <c r="O2281" i="1"/>
  <c r="O2283" i="1"/>
  <c r="O2285" i="1"/>
  <c r="O2287" i="1"/>
  <c r="O2289" i="1"/>
  <c r="O2291" i="1"/>
  <c r="O2293" i="1"/>
  <c r="O2295" i="1"/>
  <c r="O2297" i="1"/>
  <c r="O2299" i="1"/>
  <c r="O2301" i="1"/>
  <c r="O2303" i="1"/>
  <c r="O2305" i="1"/>
  <c r="O2307" i="1"/>
  <c r="O2309" i="1"/>
  <c r="O2311" i="1"/>
  <c r="O2313" i="1"/>
  <c r="O2315" i="1"/>
  <c r="O2317" i="1"/>
  <c r="O2319" i="1"/>
  <c r="O2321" i="1"/>
  <c r="O2323" i="1"/>
  <c r="O2325" i="1"/>
  <c r="O2327" i="1"/>
  <c r="O2329" i="1"/>
  <c r="O2331" i="1"/>
  <c r="O2333" i="1"/>
  <c r="O2335" i="1"/>
  <c r="O2337" i="1"/>
  <c r="O2339" i="1"/>
  <c r="O2341" i="1"/>
  <c r="O2343" i="1"/>
  <c r="M1429" i="1"/>
  <c r="M1557" i="1"/>
  <c r="M1648" i="1"/>
  <c r="N1680" i="1"/>
  <c r="N1712" i="1"/>
  <c r="N1744" i="1"/>
  <c r="N1776" i="1"/>
  <c r="N1808" i="1"/>
  <c r="N1840" i="1"/>
  <c r="N1872" i="1"/>
  <c r="N1899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O2020" i="1"/>
  <c r="O2028" i="1"/>
  <c r="O2036" i="1"/>
  <c r="O2044" i="1"/>
  <c r="O2052" i="1"/>
  <c r="O2060" i="1"/>
  <c r="O2068" i="1"/>
  <c r="O2076" i="1"/>
  <c r="O2084" i="1"/>
  <c r="M2090" i="1"/>
  <c r="M2094" i="1"/>
  <c r="M2098" i="1"/>
  <c r="M2102" i="1"/>
  <c r="M2106" i="1"/>
  <c r="M2110" i="1"/>
  <c r="N2113" i="1"/>
  <c r="O2116" i="1"/>
  <c r="N2119" i="1"/>
  <c r="L2122" i="1"/>
  <c r="O2124" i="1"/>
  <c r="N2127" i="1"/>
  <c r="L2130" i="1"/>
  <c r="O2132" i="1"/>
  <c r="N2135" i="1"/>
  <c r="L2138" i="1"/>
  <c r="O2140" i="1"/>
  <c r="N2143" i="1"/>
  <c r="L2146" i="1"/>
  <c r="O2148" i="1"/>
  <c r="N2151" i="1"/>
  <c r="L2154" i="1"/>
  <c r="L2156" i="1"/>
  <c r="L2158" i="1"/>
  <c r="L2160" i="1"/>
  <c r="L2162" i="1"/>
  <c r="L2164" i="1"/>
  <c r="L2166" i="1"/>
  <c r="L2168" i="1"/>
  <c r="L2170" i="1"/>
  <c r="L2172" i="1"/>
  <c r="L2174" i="1"/>
  <c r="L2176" i="1"/>
  <c r="L2178" i="1"/>
  <c r="L2180" i="1"/>
  <c r="L2182" i="1"/>
  <c r="L2184" i="1"/>
  <c r="L2186" i="1"/>
  <c r="L2188" i="1"/>
  <c r="L2190" i="1"/>
  <c r="L2192" i="1"/>
  <c r="L2194" i="1"/>
  <c r="L2196" i="1"/>
  <c r="L2198" i="1"/>
  <c r="L2200" i="1"/>
  <c r="L2202" i="1"/>
  <c r="L2204" i="1"/>
  <c r="L2206" i="1"/>
  <c r="L2208" i="1"/>
  <c r="L2210" i="1"/>
  <c r="L2212" i="1"/>
  <c r="L2214" i="1"/>
  <c r="L2216" i="1"/>
  <c r="L2218" i="1"/>
  <c r="L2220" i="1"/>
  <c r="L2222" i="1"/>
  <c r="L2224" i="1"/>
  <c r="L2226" i="1"/>
  <c r="L2228" i="1"/>
  <c r="L2230" i="1"/>
  <c r="L2232" i="1"/>
  <c r="L2234" i="1"/>
  <c r="L2236" i="1"/>
  <c r="L2238" i="1"/>
  <c r="L2240" i="1"/>
  <c r="L2242" i="1"/>
  <c r="L2244" i="1"/>
  <c r="L2246" i="1"/>
  <c r="L2248" i="1"/>
  <c r="L2250" i="1"/>
  <c r="L2252" i="1"/>
  <c r="L2254" i="1"/>
  <c r="L2256" i="1"/>
  <c r="L2258" i="1"/>
  <c r="L2260" i="1"/>
  <c r="L2262" i="1"/>
  <c r="L2264" i="1"/>
  <c r="L2266" i="1"/>
  <c r="L2268" i="1"/>
  <c r="L2270" i="1"/>
  <c r="L2272" i="1"/>
  <c r="L2274" i="1"/>
  <c r="L2276" i="1"/>
  <c r="L2278" i="1"/>
  <c r="L2280" i="1"/>
  <c r="L2282" i="1"/>
  <c r="L2284" i="1"/>
  <c r="L2286" i="1"/>
  <c r="L2288" i="1"/>
  <c r="L2290" i="1"/>
  <c r="L2292" i="1"/>
  <c r="L2294" i="1"/>
  <c r="L2296" i="1"/>
  <c r="L2298" i="1"/>
  <c r="L2300" i="1"/>
  <c r="L2302" i="1"/>
  <c r="L2304" i="1"/>
  <c r="L2306" i="1"/>
  <c r="L2308" i="1"/>
  <c r="L2310" i="1"/>
  <c r="L2312" i="1"/>
  <c r="L2314" i="1"/>
  <c r="L2316" i="1"/>
  <c r="L2318" i="1"/>
  <c r="L2320" i="1"/>
  <c r="L2322" i="1"/>
  <c r="L2324" i="1"/>
  <c r="L2326" i="1"/>
  <c r="L2328" i="1"/>
  <c r="L2330" i="1"/>
  <c r="L2332" i="1"/>
  <c r="L2334" i="1"/>
  <c r="L2336" i="1"/>
  <c r="L2338" i="1"/>
  <c r="L2340" i="1"/>
  <c r="L2342" i="1"/>
  <c r="O1430" i="1"/>
  <c r="O1558" i="1"/>
  <c r="N1648" i="1"/>
  <c r="O1680" i="1"/>
  <c r="O1712" i="1"/>
  <c r="O1744" i="1"/>
  <c r="O1776" i="1"/>
  <c r="O1808" i="1"/>
  <c r="O1840" i="1"/>
  <c r="O1872" i="1"/>
  <c r="L1900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O2090" i="1"/>
  <c r="O2094" i="1"/>
  <c r="O2098" i="1"/>
  <c r="O2102" i="1"/>
  <c r="O2106" i="1"/>
  <c r="O2110" i="1"/>
  <c r="O2113" i="1"/>
  <c r="L2117" i="1"/>
  <c r="O2119" i="1"/>
  <c r="M2122" i="1"/>
  <c r="L2125" i="1"/>
  <c r="O2127" i="1"/>
  <c r="M2130" i="1"/>
  <c r="L2133" i="1"/>
  <c r="O2135" i="1"/>
  <c r="M2138" i="1"/>
  <c r="L2141" i="1"/>
  <c r="O2143" i="1"/>
  <c r="M2146" i="1"/>
  <c r="L2149" i="1"/>
  <c r="O2151" i="1"/>
  <c r="M2154" i="1"/>
  <c r="M2156" i="1"/>
  <c r="M2158" i="1"/>
  <c r="M2160" i="1"/>
  <c r="M2162" i="1"/>
  <c r="M2164" i="1"/>
  <c r="M2166" i="1"/>
  <c r="M2168" i="1"/>
  <c r="M2170" i="1"/>
  <c r="M2172" i="1"/>
  <c r="M2174" i="1"/>
  <c r="M2176" i="1"/>
  <c r="M2178" i="1"/>
  <c r="M2180" i="1"/>
  <c r="M2182" i="1"/>
  <c r="M2184" i="1"/>
  <c r="M2186" i="1"/>
  <c r="M2188" i="1"/>
  <c r="M2190" i="1"/>
  <c r="M2192" i="1"/>
  <c r="M2194" i="1"/>
  <c r="M2196" i="1"/>
  <c r="M2198" i="1"/>
  <c r="M2200" i="1"/>
  <c r="M2202" i="1"/>
  <c r="M2204" i="1"/>
  <c r="M2206" i="1"/>
  <c r="M2208" i="1"/>
  <c r="M2210" i="1"/>
  <c r="M2212" i="1"/>
  <c r="M2214" i="1"/>
  <c r="M2216" i="1"/>
  <c r="M2218" i="1"/>
  <c r="M2220" i="1"/>
  <c r="M2222" i="1"/>
  <c r="M2224" i="1"/>
  <c r="M2226" i="1"/>
  <c r="M2228" i="1"/>
  <c r="M2230" i="1"/>
  <c r="M2232" i="1"/>
  <c r="M2234" i="1"/>
  <c r="M2236" i="1"/>
  <c r="M2238" i="1"/>
  <c r="M2240" i="1"/>
  <c r="M2242" i="1"/>
  <c r="M2244" i="1"/>
  <c r="M2246" i="1"/>
  <c r="M2248" i="1"/>
  <c r="M2250" i="1"/>
  <c r="M2252" i="1"/>
  <c r="M2254" i="1"/>
  <c r="M2256" i="1"/>
  <c r="M2258" i="1"/>
  <c r="M2260" i="1"/>
  <c r="M2262" i="1"/>
  <c r="M2264" i="1"/>
  <c r="M2266" i="1"/>
  <c r="M2268" i="1"/>
  <c r="M2270" i="1"/>
  <c r="M2272" i="1"/>
  <c r="M2274" i="1"/>
  <c r="M2276" i="1"/>
  <c r="M2278" i="1"/>
  <c r="M2280" i="1"/>
  <c r="M2282" i="1"/>
  <c r="M2284" i="1"/>
  <c r="M2286" i="1"/>
  <c r="M2288" i="1"/>
  <c r="M2290" i="1"/>
  <c r="M2292" i="1"/>
  <c r="M2294" i="1"/>
  <c r="M2296" i="1"/>
  <c r="M2298" i="1"/>
  <c r="M2300" i="1"/>
  <c r="M2302" i="1"/>
  <c r="M2304" i="1"/>
  <c r="M2306" i="1"/>
  <c r="M2308" i="1"/>
  <c r="M2310" i="1"/>
  <c r="M2312" i="1"/>
  <c r="M2314" i="1"/>
  <c r="M2316" i="1"/>
  <c r="M2318" i="1"/>
  <c r="M2320" i="1"/>
  <c r="M2322" i="1"/>
  <c r="M2324" i="1"/>
  <c r="M2326" i="1"/>
  <c r="M2328" i="1"/>
  <c r="M2330" i="1"/>
  <c r="M2332" i="1"/>
  <c r="M2334" i="1"/>
  <c r="M2336" i="1"/>
  <c r="M2338" i="1"/>
  <c r="M2340" i="1"/>
  <c r="M2342" i="1"/>
  <c r="M2344" i="1"/>
  <c r="M2346" i="1"/>
  <c r="M2348" i="1"/>
  <c r="M2350" i="1"/>
  <c r="M2352" i="1"/>
  <c r="M2354" i="1"/>
  <c r="M2356" i="1"/>
  <c r="M2358" i="1"/>
  <c r="M2360" i="1"/>
  <c r="M2362" i="1"/>
  <c r="M2364" i="1"/>
  <c r="M2366" i="1"/>
  <c r="M2368" i="1"/>
  <c r="M2370" i="1"/>
  <c r="M2372" i="1"/>
  <c r="M2374" i="1"/>
  <c r="M2376" i="1"/>
  <c r="M2378" i="1"/>
  <c r="M2380" i="1"/>
  <c r="M2382" i="1"/>
  <c r="M1461" i="1"/>
  <c r="N1720" i="1"/>
  <c r="N1848" i="1"/>
  <c r="O1918" i="1"/>
  <c r="O1950" i="1"/>
  <c r="O1982" i="1"/>
  <c r="O2014" i="1"/>
  <c r="O2046" i="1"/>
  <c r="O2078" i="1"/>
  <c r="L2099" i="1"/>
  <c r="M2114" i="1"/>
  <c r="N2125" i="1"/>
  <c r="L2136" i="1"/>
  <c r="O2146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M2345" i="1"/>
  <c r="O2347" i="1"/>
  <c r="N2350" i="1"/>
  <c r="M2353" i="1"/>
  <c r="O2355" i="1"/>
  <c r="N2358" i="1"/>
  <c r="M2361" i="1"/>
  <c r="O2363" i="1"/>
  <c r="N2366" i="1"/>
  <c r="M2369" i="1"/>
  <c r="O2371" i="1"/>
  <c r="N2374" i="1"/>
  <c r="M2377" i="1"/>
  <c r="O2379" i="1"/>
  <c r="N2382" i="1"/>
  <c r="O2384" i="1"/>
  <c r="O2386" i="1"/>
  <c r="O2388" i="1"/>
  <c r="O2390" i="1"/>
  <c r="O2392" i="1"/>
  <c r="O2394" i="1"/>
  <c r="O2396" i="1"/>
  <c r="O2398" i="1"/>
  <c r="O2400" i="1"/>
  <c r="O2402" i="1"/>
  <c r="O2404" i="1"/>
  <c r="O2406" i="1"/>
  <c r="O2408" i="1"/>
  <c r="O2410" i="1"/>
  <c r="O2412" i="1"/>
  <c r="O2414" i="1"/>
  <c r="O2416" i="1"/>
  <c r="O2418" i="1"/>
  <c r="O2420" i="1"/>
  <c r="O2422" i="1"/>
  <c r="O2424" i="1"/>
  <c r="O2426" i="1"/>
  <c r="O2428" i="1"/>
  <c r="O2430" i="1"/>
  <c r="O2432" i="1"/>
  <c r="O2434" i="1"/>
  <c r="O2436" i="1"/>
  <c r="O2438" i="1"/>
  <c r="O2440" i="1"/>
  <c r="O2442" i="1"/>
  <c r="O2444" i="1"/>
  <c r="O2446" i="1"/>
  <c r="O2448" i="1"/>
  <c r="O2450" i="1"/>
  <c r="O2452" i="1"/>
  <c r="O2454" i="1"/>
  <c r="O2456" i="1"/>
  <c r="O2458" i="1"/>
  <c r="O2460" i="1"/>
  <c r="O2462" i="1"/>
  <c r="O2464" i="1"/>
  <c r="O2466" i="1"/>
  <c r="O2468" i="1"/>
  <c r="O2470" i="1"/>
  <c r="O2472" i="1"/>
  <c r="O2474" i="1"/>
  <c r="O2476" i="1"/>
  <c r="O2478" i="1"/>
  <c r="O2480" i="1"/>
  <c r="O2482" i="1"/>
  <c r="O2484" i="1"/>
  <c r="O2486" i="1"/>
  <c r="O2488" i="1"/>
  <c r="O2490" i="1"/>
  <c r="O2492" i="1"/>
  <c r="O2494" i="1"/>
  <c r="O2496" i="1"/>
  <c r="O2498" i="1"/>
  <c r="O2500" i="1"/>
  <c r="O2502" i="1"/>
  <c r="L2445" i="1"/>
  <c r="L2447" i="1"/>
  <c r="L2449" i="1"/>
  <c r="L2451" i="1"/>
  <c r="L2455" i="1"/>
  <c r="L2459" i="1"/>
  <c r="L2463" i="1"/>
  <c r="L2465" i="1"/>
  <c r="L2469" i="1"/>
  <c r="L2473" i="1"/>
  <c r="L2477" i="1"/>
  <c r="L2481" i="1"/>
  <c r="L2485" i="1"/>
  <c r="L2487" i="1"/>
  <c r="L2491" i="1"/>
  <c r="L2495" i="1"/>
  <c r="L2499" i="1"/>
  <c r="L6" i="1"/>
  <c r="M2451" i="1"/>
  <c r="M2465" i="1"/>
  <c r="M2471" i="1"/>
  <c r="M2477" i="1"/>
  <c r="M2485" i="1"/>
  <c r="M2491" i="1"/>
  <c r="M2497" i="1"/>
  <c r="O2489" i="1"/>
  <c r="O2497" i="1"/>
  <c r="M2446" i="1"/>
  <c r="M2464" i="1"/>
  <c r="M2476" i="1"/>
  <c r="M2492" i="1"/>
  <c r="O1688" i="1"/>
  <c r="O2095" i="1"/>
  <c r="L2123" i="1"/>
  <c r="M2144" i="1"/>
  <c r="O2162" i="1"/>
  <c r="O2202" i="1"/>
  <c r="O2242" i="1"/>
  <c r="O2282" i="1"/>
  <c r="O2330" i="1"/>
  <c r="L2358" i="1"/>
  <c r="N2379" i="1"/>
  <c r="N2394" i="1"/>
  <c r="N2404" i="1"/>
  <c r="N2418" i="1"/>
  <c r="N2430" i="1"/>
  <c r="N2444" i="1"/>
  <c r="N2452" i="1"/>
  <c r="N2464" i="1"/>
  <c r="N2476" i="1"/>
  <c r="N2492" i="1"/>
  <c r="O1462" i="1"/>
  <c r="O1720" i="1"/>
  <c r="O1848" i="1"/>
  <c r="L1919" i="1"/>
  <c r="L1951" i="1"/>
  <c r="L1983" i="1"/>
  <c r="L2015" i="1"/>
  <c r="L2047" i="1"/>
  <c r="L2079" i="1"/>
  <c r="O2099" i="1"/>
  <c r="O2114" i="1"/>
  <c r="O2125" i="1"/>
  <c r="M2136" i="1"/>
  <c r="L2147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N2345" i="1"/>
  <c r="L2348" i="1"/>
  <c r="O2350" i="1"/>
  <c r="N2353" i="1"/>
  <c r="L2356" i="1"/>
  <c r="O2358" i="1"/>
  <c r="N2361" i="1"/>
  <c r="L2364" i="1"/>
  <c r="O2366" i="1"/>
  <c r="N2369" i="1"/>
  <c r="L2372" i="1"/>
  <c r="O2374" i="1"/>
  <c r="N2377" i="1"/>
  <c r="L2380" i="1"/>
  <c r="O2382" i="1"/>
  <c r="L2385" i="1"/>
  <c r="L2387" i="1"/>
  <c r="L2389" i="1"/>
  <c r="L2391" i="1"/>
  <c r="L2393" i="1"/>
  <c r="L2395" i="1"/>
  <c r="L2397" i="1"/>
  <c r="L2399" i="1"/>
  <c r="L2401" i="1"/>
  <c r="L2403" i="1"/>
  <c r="L2405" i="1"/>
  <c r="L2407" i="1"/>
  <c r="L2409" i="1"/>
  <c r="L2411" i="1"/>
  <c r="L2413" i="1"/>
  <c r="L2415" i="1"/>
  <c r="L2417" i="1"/>
  <c r="L2419" i="1"/>
  <c r="L2421" i="1"/>
  <c r="L2423" i="1"/>
  <c r="L2425" i="1"/>
  <c r="L2427" i="1"/>
  <c r="L2429" i="1"/>
  <c r="L2431" i="1"/>
  <c r="L2433" i="1"/>
  <c r="L2435" i="1"/>
  <c r="L2437" i="1"/>
  <c r="L2439" i="1"/>
  <c r="L2441" i="1"/>
  <c r="L2443" i="1"/>
  <c r="L2453" i="1"/>
  <c r="L2457" i="1"/>
  <c r="L2461" i="1"/>
  <c r="L2467" i="1"/>
  <c r="L2471" i="1"/>
  <c r="L2475" i="1"/>
  <c r="L2479" i="1"/>
  <c r="L2483" i="1"/>
  <c r="L2489" i="1"/>
  <c r="L2493" i="1"/>
  <c r="L2497" i="1"/>
  <c r="L2501" i="1"/>
  <c r="M2455" i="1"/>
  <c r="M2463" i="1"/>
  <c r="M2469" i="1"/>
  <c r="M2475" i="1"/>
  <c r="M2483" i="1"/>
  <c r="M2489" i="1"/>
  <c r="M2495" i="1"/>
  <c r="M2501" i="1"/>
  <c r="O2487" i="1"/>
  <c r="O2499" i="1"/>
  <c r="M2444" i="1"/>
  <c r="M2462" i="1"/>
  <c r="M2482" i="1"/>
  <c r="M2496" i="1"/>
  <c r="L1911" i="1"/>
  <c r="O2210" i="1"/>
  <c r="O2298" i="1"/>
  <c r="L2350" i="1"/>
  <c r="O2368" i="1"/>
  <c r="N2386" i="1"/>
  <c r="N2408" i="1"/>
  <c r="N2420" i="1"/>
  <c r="N2434" i="1"/>
  <c r="N2448" i="1"/>
  <c r="N2460" i="1"/>
  <c r="N2472" i="1"/>
  <c r="N2488" i="1"/>
  <c r="N2500" i="1"/>
  <c r="M1589" i="1"/>
  <c r="N1752" i="1"/>
  <c r="N1880" i="1"/>
  <c r="O1926" i="1"/>
  <c r="O1958" i="1"/>
  <c r="O1990" i="1"/>
  <c r="O2022" i="1"/>
  <c r="O2054" i="1"/>
  <c r="O2086" i="1"/>
  <c r="L2103" i="1"/>
  <c r="N2117" i="1"/>
  <c r="L2128" i="1"/>
  <c r="O2138" i="1"/>
  <c r="N2149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O2345" i="1"/>
  <c r="N2348" i="1"/>
  <c r="M2351" i="1"/>
  <c r="O2353" i="1"/>
  <c r="N2356" i="1"/>
  <c r="M2359" i="1"/>
  <c r="O2361" i="1"/>
  <c r="N2364" i="1"/>
  <c r="M2367" i="1"/>
  <c r="O2369" i="1"/>
  <c r="N2372" i="1"/>
  <c r="M2375" i="1"/>
  <c r="O2377" i="1"/>
  <c r="N2380" i="1"/>
  <c r="M2383" i="1"/>
  <c r="M2385" i="1"/>
  <c r="M2387" i="1"/>
  <c r="M2389" i="1"/>
  <c r="M2391" i="1"/>
  <c r="M2393" i="1"/>
  <c r="M2395" i="1"/>
  <c r="M2397" i="1"/>
  <c r="M2399" i="1"/>
  <c r="M2401" i="1"/>
  <c r="M2403" i="1"/>
  <c r="M2405" i="1"/>
  <c r="M2407" i="1"/>
  <c r="M2409" i="1"/>
  <c r="M2411" i="1"/>
  <c r="M2413" i="1"/>
  <c r="M2415" i="1"/>
  <c r="M2417" i="1"/>
  <c r="M2419" i="1"/>
  <c r="M2421" i="1"/>
  <c r="M2423" i="1"/>
  <c r="M2425" i="1"/>
  <c r="M2427" i="1"/>
  <c r="M2429" i="1"/>
  <c r="M2431" i="1"/>
  <c r="M2433" i="1"/>
  <c r="M2435" i="1"/>
  <c r="M2437" i="1"/>
  <c r="M2439" i="1"/>
  <c r="M2441" i="1"/>
  <c r="M2443" i="1"/>
  <c r="M2445" i="1"/>
  <c r="M2447" i="1"/>
  <c r="M2449" i="1"/>
  <c r="M2453" i="1"/>
  <c r="M2457" i="1"/>
  <c r="M2459" i="1"/>
  <c r="M2461" i="1"/>
  <c r="M2467" i="1"/>
  <c r="M2473" i="1"/>
  <c r="M2479" i="1"/>
  <c r="M2481" i="1"/>
  <c r="M2487" i="1"/>
  <c r="M2493" i="1"/>
  <c r="M2499" i="1"/>
  <c r="O2491" i="1"/>
  <c r="O2501" i="1"/>
  <c r="M2450" i="1"/>
  <c r="M2456" i="1"/>
  <c r="M2470" i="1"/>
  <c r="M2484" i="1"/>
  <c r="M2498" i="1"/>
  <c r="L1975" i="1"/>
  <c r="O2178" i="1"/>
  <c r="O2258" i="1"/>
  <c r="O2306" i="1"/>
  <c r="O2344" i="1"/>
  <c r="N2363" i="1"/>
  <c r="L2382" i="1"/>
  <c r="N2396" i="1"/>
  <c r="N2410" i="1"/>
  <c r="N2424" i="1"/>
  <c r="N2438" i="1"/>
  <c r="N2454" i="1"/>
  <c r="N2468" i="1"/>
  <c r="N2482" i="1"/>
  <c r="N2494" i="1"/>
  <c r="O1590" i="1"/>
  <c r="O1752" i="1"/>
  <c r="O1880" i="1"/>
  <c r="L1927" i="1"/>
  <c r="L1959" i="1"/>
  <c r="L1991" i="1"/>
  <c r="L2023" i="1"/>
  <c r="L2055" i="1"/>
  <c r="L2087" i="1"/>
  <c r="O2103" i="1"/>
  <c r="O2117" i="1"/>
  <c r="M2128" i="1"/>
  <c r="L2139" i="1"/>
  <c r="O2149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L2346" i="1"/>
  <c r="O2348" i="1"/>
  <c r="N2351" i="1"/>
  <c r="L2354" i="1"/>
  <c r="O2356" i="1"/>
  <c r="N2359" i="1"/>
  <c r="L2362" i="1"/>
  <c r="O2364" i="1"/>
  <c r="N2367" i="1"/>
  <c r="L2370" i="1"/>
  <c r="O2372" i="1"/>
  <c r="N2375" i="1"/>
  <c r="L2378" i="1"/>
  <c r="O2380" i="1"/>
  <c r="N2383" i="1"/>
  <c r="N2385" i="1"/>
  <c r="N2387" i="1"/>
  <c r="N2389" i="1"/>
  <c r="N2391" i="1"/>
  <c r="N2393" i="1"/>
  <c r="N2395" i="1"/>
  <c r="N2397" i="1"/>
  <c r="N2399" i="1"/>
  <c r="N2401" i="1"/>
  <c r="N2403" i="1"/>
  <c r="N2405" i="1"/>
  <c r="N2407" i="1"/>
  <c r="N2409" i="1"/>
  <c r="N2411" i="1"/>
  <c r="N2413" i="1"/>
  <c r="N2415" i="1"/>
  <c r="N2417" i="1"/>
  <c r="N2419" i="1"/>
  <c r="N2421" i="1"/>
  <c r="N2423" i="1"/>
  <c r="N2425" i="1"/>
  <c r="N2427" i="1"/>
  <c r="N2429" i="1"/>
  <c r="N2431" i="1"/>
  <c r="N2433" i="1"/>
  <c r="N2435" i="1"/>
  <c r="N2437" i="1"/>
  <c r="N2439" i="1"/>
  <c r="N2441" i="1"/>
  <c r="N2443" i="1"/>
  <c r="N2445" i="1"/>
  <c r="N2447" i="1"/>
  <c r="N2449" i="1"/>
  <c r="N2451" i="1"/>
  <c r="N2453" i="1"/>
  <c r="N2455" i="1"/>
  <c r="N2457" i="1"/>
  <c r="N2459" i="1"/>
  <c r="N2461" i="1"/>
  <c r="N2463" i="1"/>
  <c r="N2465" i="1"/>
  <c r="N2467" i="1"/>
  <c r="N2469" i="1"/>
  <c r="N2471" i="1"/>
  <c r="N2473" i="1"/>
  <c r="N2475" i="1"/>
  <c r="N2477" i="1"/>
  <c r="N2479" i="1"/>
  <c r="N2481" i="1"/>
  <c r="N2483" i="1"/>
  <c r="N2485" i="1"/>
  <c r="N2487" i="1"/>
  <c r="N2489" i="1"/>
  <c r="N2491" i="1"/>
  <c r="N2493" i="1"/>
  <c r="N2495" i="1"/>
  <c r="N2497" i="1"/>
  <c r="N2499" i="1"/>
  <c r="N2501" i="1"/>
  <c r="O2473" i="1"/>
  <c r="O2479" i="1"/>
  <c r="O2483" i="1"/>
  <c r="O2493" i="1"/>
  <c r="M2440" i="1"/>
  <c r="M2468" i="1"/>
  <c r="M2480" i="1"/>
  <c r="M2494" i="1"/>
  <c r="O1816" i="1"/>
  <c r="O2218" i="1"/>
  <c r="O2290" i="1"/>
  <c r="N2347" i="1"/>
  <c r="L2366" i="1"/>
  <c r="N2388" i="1"/>
  <c r="N2406" i="1"/>
  <c r="N2426" i="1"/>
  <c r="N2440" i="1"/>
  <c r="N2458" i="1"/>
  <c r="N2474" i="1"/>
  <c r="N2486" i="1"/>
  <c r="N2498" i="1"/>
  <c r="N1656" i="1"/>
  <c r="N1784" i="1"/>
  <c r="M1902" i="1"/>
  <c r="O1934" i="1"/>
  <c r="O1966" i="1"/>
  <c r="O1998" i="1"/>
  <c r="O2030" i="1"/>
  <c r="O2062" i="1"/>
  <c r="L2091" i="1"/>
  <c r="L2107" i="1"/>
  <c r="L2120" i="1"/>
  <c r="O2130" i="1"/>
  <c r="N2141" i="1"/>
  <c r="L2152" i="1"/>
  <c r="N2160" i="1"/>
  <c r="N2168" i="1"/>
  <c r="N2176" i="1"/>
  <c r="N2184" i="1"/>
  <c r="N2192" i="1"/>
  <c r="N2200" i="1"/>
  <c r="N2208" i="1"/>
  <c r="N2216" i="1"/>
  <c r="N2224" i="1"/>
  <c r="N2232" i="1"/>
  <c r="N2240" i="1"/>
  <c r="N2248" i="1"/>
  <c r="N2256" i="1"/>
  <c r="N2264" i="1"/>
  <c r="N2272" i="1"/>
  <c r="N2280" i="1"/>
  <c r="N2288" i="1"/>
  <c r="N2296" i="1"/>
  <c r="N2304" i="1"/>
  <c r="N2312" i="1"/>
  <c r="N2320" i="1"/>
  <c r="N2328" i="1"/>
  <c r="N2336" i="1"/>
  <c r="N2343" i="1"/>
  <c r="N2346" i="1"/>
  <c r="M2349" i="1"/>
  <c r="O2351" i="1"/>
  <c r="N2354" i="1"/>
  <c r="M2357" i="1"/>
  <c r="O2359" i="1"/>
  <c r="N2362" i="1"/>
  <c r="M2365" i="1"/>
  <c r="O2367" i="1"/>
  <c r="N2370" i="1"/>
  <c r="M2373" i="1"/>
  <c r="O2375" i="1"/>
  <c r="N2378" i="1"/>
  <c r="M2381" i="1"/>
  <c r="O2383" i="1"/>
  <c r="O2385" i="1"/>
  <c r="O2387" i="1"/>
  <c r="O2389" i="1"/>
  <c r="O2391" i="1"/>
  <c r="O2393" i="1"/>
  <c r="O2395" i="1"/>
  <c r="O2397" i="1"/>
  <c r="O2399" i="1"/>
  <c r="O2401" i="1"/>
  <c r="O2403" i="1"/>
  <c r="O2405" i="1"/>
  <c r="O2407" i="1"/>
  <c r="O2409" i="1"/>
  <c r="O2411" i="1"/>
  <c r="O2413" i="1"/>
  <c r="O2415" i="1"/>
  <c r="O2417" i="1"/>
  <c r="O2419" i="1"/>
  <c r="O2421" i="1"/>
  <c r="O2423" i="1"/>
  <c r="O2425" i="1"/>
  <c r="O2427" i="1"/>
  <c r="O2429" i="1"/>
  <c r="O2431" i="1"/>
  <c r="O2433" i="1"/>
  <c r="O2435" i="1"/>
  <c r="O2437" i="1"/>
  <c r="O2439" i="1"/>
  <c r="O2441" i="1"/>
  <c r="O2443" i="1"/>
  <c r="O2445" i="1"/>
  <c r="O2447" i="1"/>
  <c r="O2449" i="1"/>
  <c r="O2451" i="1"/>
  <c r="O2453" i="1"/>
  <c r="O2455" i="1"/>
  <c r="O2457" i="1"/>
  <c r="O2459" i="1"/>
  <c r="O2461" i="1"/>
  <c r="O2463" i="1"/>
  <c r="O2465" i="1"/>
  <c r="O2467" i="1"/>
  <c r="O2469" i="1"/>
  <c r="O2471" i="1"/>
  <c r="O2475" i="1"/>
  <c r="O2477" i="1"/>
  <c r="O2481" i="1"/>
  <c r="O2485" i="1"/>
  <c r="O2495" i="1"/>
  <c r="M2442" i="1"/>
  <c r="M2460" i="1"/>
  <c r="M2474" i="1"/>
  <c r="M2486" i="1"/>
  <c r="M2500" i="1"/>
  <c r="L2007" i="1"/>
  <c r="O2186" i="1"/>
  <c r="O2250" i="1"/>
  <c r="O2314" i="1"/>
  <c r="O2352" i="1"/>
  <c r="L2374" i="1"/>
  <c r="N2384" i="1"/>
  <c r="N2398" i="1"/>
  <c r="N2412" i="1"/>
  <c r="N2422" i="1"/>
  <c r="N2436" i="1"/>
  <c r="N2450" i="1"/>
  <c r="N2466" i="1"/>
  <c r="N2478" i="1"/>
  <c r="N2496" i="1"/>
  <c r="O1656" i="1"/>
  <c r="O1784" i="1"/>
  <c r="N1902" i="1"/>
  <c r="L1935" i="1"/>
  <c r="L1967" i="1"/>
  <c r="L1999" i="1"/>
  <c r="L2031" i="1"/>
  <c r="L2063" i="1"/>
  <c r="O2091" i="1"/>
  <c r="O2107" i="1"/>
  <c r="M2120" i="1"/>
  <c r="L2131" i="1"/>
  <c r="P2131" i="1" s="1"/>
  <c r="O2141" i="1"/>
  <c r="M2152" i="1"/>
  <c r="O2160" i="1"/>
  <c r="O2168" i="1"/>
  <c r="O2176" i="1"/>
  <c r="O2184" i="1"/>
  <c r="O2192" i="1"/>
  <c r="O2200" i="1"/>
  <c r="O2208" i="1"/>
  <c r="O2216" i="1"/>
  <c r="O2224" i="1"/>
  <c r="O2232" i="1"/>
  <c r="O2240" i="1"/>
  <c r="O2248" i="1"/>
  <c r="O2256" i="1"/>
  <c r="O2264" i="1"/>
  <c r="O2272" i="1"/>
  <c r="O2280" i="1"/>
  <c r="O2288" i="1"/>
  <c r="O2296" i="1"/>
  <c r="O2304" i="1"/>
  <c r="O2312" i="1"/>
  <c r="O2320" i="1"/>
  <c r="O2328" i="1"/>
  <c r="O2336" i="1"/>
  <c r="L2344" i="1"/>
  <c r="O2346" i="1"/>
  <c r="N2349" i="1"/>
  <c r="L2352" i="1"/>
  <c r="O2354" i="1"/>
  <c r="N2357" i="1"/>
  <c r="L2360" i="1"/>
  <c r="O2362" i="1"/>
  <c r="N2365" i="1"/>
  <c r="L2368" i="1"/>
  <c r="O2370" i="1"/>
  <c r="N2373" i="1"/>
  <c r="L2376" i="1"/>
  <c r="O2378" i="1"/>
  <c r="N2381" i="1"/>
  <c r="L2384" i="1"/>
  <c r="L2386" i="1"/>
  <c r="L2388" i="1"/>
  <c r="L2390" i="1"/>
  <c r="L2392" i="1"/>
  <c r="L2394" i="1"/>
  <c r="L2396" i="1"/>
  <c r="L2398" i="1"/>
  <c r="L2400" i="1"/>
  <c r="L2402" i="1"/>
  <c r="L2404" i="1"/>
  <c r="L2406" i="1"/>
  <c r="L2408" i="1"/>
  <c r="L2410" i="1"/>
  <c r="L2412" i="1"/>
  <c r="L2414" i="1"/>
  <c r="L2416" i="1"/>
  <c r="L2418" i="1"/>
  <c r="L2420" i="1"/>
  <c r="L2422" i="1"/>
  <c r="L2424" i="1"/>
  <c r="L2426" i="1"/>
  <c r="L2428" i="1"/>
  <c r="L2430" i="1"/>
  <c r="L2432" i="1"/>
  <c r="L2434" i="1"/>
  <c r="L2436" i="1"/>
  <c r="L2438" i="1"/>
  <c r="L2440" i="1"/>
  <c r="L2442" i="1"/>
  <c r="L2444" i="1"/>
  <c r="L2446" i="1"/>
  <c r="L2448" i="1"/>
  <c r="L2450" i="1"/>
  <c r="L2452" i="1"/>
  <c r="L2454" i="1"/>
  <c r="L2456" i="1"/>
  <c r="L2458" i="1"/>
  <c r="L2460" i="1"/>
  <c r="L2462" i="1"/>
  <c r="L2464" i="1"/>
  <c r="L2466" i="1"/>
  <c r="L2468" i="1"/>
  <c r="L2470" i="1"/>
  <c r="L2472" i="1"/>
  <c r="L2474" i="1"/>
  <c r="L2476" i="1"/>
  <c r="L2478" i="1"/>
  <c r="L2480" i="1"/>
  <c r="L2482" i="1"/>
  <c r="L2484" i="1"/>
  <c r="L2486" i="1"/>
  <c r="L2488" i="1"/>
  <c r="L2490" i="1"/>
  <c r="L2492" i="1"/>
  <c r="L2494" i="1"/>
  <c r="L2496" i="1"/>
  <c r="L2498" i="1"/>
  <c r="L2500" i="1"/>
  <c r="L2502" i="1"/>
  <c r="N2258" i="1"/>
  <c r="M2347" i="1"/>
  <c r="M2355" i="1"/>
  <c r="N2360" i="1"/>
  <c r="N2368" i="1"/>
  <c r="O2373" i="1"/>
  <c r="M2379" i="1"/>
  <c r="M2384" i="1"/>
  <c r="M2386" i="1"/>
  <c r="M2390" i="1"/>
  <c r="M2394" i="1"/>
  <c r="M2396" i="1"/>
  <c r="M2400" i="1"/>
  <c r="M2402" i="1"/>
  <c r="M2406" i="1"/>
  <c r="M2410" i="1"/>
  <c r="M2412" i="1"/>
  <c r="M2416" i="1"/>
  <c r="M2420" i="1"/>
  <c r="M2424" i="1"/>
  <c r="M2428" i="1"/>
  <c r="M2432" i="1"/>
  <c r="M2434" i="1"/>
  <c r="M2438" i="1"/>
  <c r="M2452" i="1"/>
  <c r="M2458" i="1"/>
  <c r="M2472" i="1"/>
  <c r="M2488" i="1"/>
  <c r="M2502" i="1"/>
  <c r="L2039" i="1"/>
  <c r="O2170" i="1"/>
  <c r="O2226" i="1"/>
  <c r="O2266" i="1"/>
  <c r="O2322" i="1"/>
  <c r="N2355" i="1"/>
  <c r="N2371" i="1"/>
  <c r="N2392" i="1"/>
  <c r="N2402" i="1"/>
  <c r="N2416" i="1"/>
  <c r="N2432" i="1"/>
  <c r="N2446" i="1"/>
  <c r="N2462" i="1"/>
  <c r="N2480" i="1"/>
  <c r="N2490" i="1"/>
  <c r="N1688" i="1"/>
  <c r="N1816" i="1"/>
  <c r="O1910" i="1"/>
  <c r="O1942" i="1"/>
  <c r="O1974" i="1"/>
  <c r="O2006" i="1"/>
  <c r="O2038" i="1"/>
  <c r="O2070" i="1"/>
  <c r="L2095" i="1"/>
  <c r="L2111" i="1"/>
  <c r="O2122" i="1"/>
  <c r="N2133" i="1"/>
  <c r="L2144" i="1"/>
  <c r="N2154" i="1"/>
  <c r="N2162" i="1"/>
  <c r="N2170" i="1"/>
  <c r="N2178" i="1"/>
  <c r="N2186" i="1"/>
  <c r="N2194" i="1"/>
  <c r="N2202" i="1"/>
  <c r="N2210" i="1"/>
  <c r="N2218" i="1"/>
  <c r="N2226" i="1"/>
  <c r="N2234" i="1"/>
  <c r="N2242" i="1"/>
  <c r="N2250" i="1"/>
  <c r="N2266" i="1"/>
  <c r="N2274" i="1"/>
  <c r="N2282" i="1"/>
  <c r="N2290" i="1"/>
  <c r="N2298" i="1"/>
  <c r="N2306" i="1"/>
  <c r="N2314" i="1"/>
  <c r="N2322" i="1"/>
  <c r="N2330" i="1"/>
  <c r="N2338" i="1"/>
  <c r="N2344" i="1"/>
  <c r="O2349" i="1"/>
  <c r="N2352" i="1"/>
  <c r="O2357" i="1"/>
  <c r="M2363" i="1"/>
  <c r="O2365" i="1"/>
  <c r="M2371" i="1"/>
  <c r="N2376" i="1"/>
  <c r="O2381" i="1"/>
  <c r="M2388" i="1"/>
  <c r="M2392" i="1"/>
  <c r="M2398" i="1"/>
  <c r="M2404" i="1"/>
  <c r="M2408" i="1"/>
  <c r="M2414" i="1"/>
  <c r="M2418" i="1"/>
  <c r="M2422" i="1"/>
  <c r="M2426" i="1"/>
  <c r="M2430" i="1"/>
  <c r="M2436" i="1"/>
  <c r="M2448" i="1"/>
  <c r="M2454" i="1"/>
  <c r="M2466" i="1"/>
  <c r="M2478" i="1"/>
  <c r="M2490" i="1"/>
  <c r="L1943" i="1"/>
  <c r="L2071" i="1"/>
  <c r="N2111" i="1"/>
  <c r="O2133" i="1"/>
  <c r="O2154" i="1"/>
  <c r="O2194" i="1"/>
  <c r="O2234" i="1"/>
  <c r="O2274" i="1"/>
  <c r="O2338" i="1"/>
  <c r="O2360" i="1"/>
  <c r="O2376" i="1"/>
  <c r="N2390" i="1"/>
  <c r="N2400" i="1"/>
  <c r="N2414" i="1"/>
  <c r="N2428" i="1"/>
  <c r="N2442" i="1"/>
  <c r="N2456" i="1"/>
  <c r="N2470" i="1"/>
  <c r="N2484" i="1"/>
  <c r="N2502" i="1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212" i="6"/>
  <c r="H216" i="6"/>
  <c r="H220" i="6"/>
  <c r="H224" i="6"/>
  <c r="H228" i="6"/>
  <c r="H232" i="6"/>
  <c r="H236" i="6"/>
  <c r="H240" i="6"/>
  <c r="H244" i="6"/>
  <c r="H248" i="6"/>
  <c r="H252" i="6"/>
  <c r="H256" i="6"/>
  <c r="H260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209" i="6"/>
  <c r="H213" i="6"/>
  <c r="H217" i="6"/>
  <c r="H221" i="6"/>
  <c r="H225" i="6"/>
  <c r="H229" i="6"/>
  <c r="H233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G199" i="6"/>
  <c r="G203" i="6"/>
  <c r="G207" i="6"/>
  <c r="G211" i="6"/>
  <c r="G215" i="6"/>
  <c r="G219" i="6"/>
  <c r="G223" i="6"/>
  <c r="G227" i="6"/>
  <c r="G231" i="6"/>
  <c r="G235" i="6"/>
  <c r="G239" i="6"/>
  <c r="G243" i="6"/>
  <c r="G247" i="6"/>
  <c r="G251" i="6"/>
  <c r="G255" i="6"/>
  <c r="G259" i="6"/>
  <c r="G263" i="6"/>
  <c r="G267" i="6"/>
  <c r="G271" i="6"/>
  <c r="G275" i="6"/>
  <c r="G279" i="6"/>
  <c r="G283" i="6"/>
  <c r="G287" i="6"/>
  <c r="G291" i="6"/>
  <c r="G295" i="6"/>
  <c r="G299" i="6"/>
  <c r="G303" i="6"/>
  <c r="G307" i="6"/>
  <c r="G311" i="6"/>
  <c r="G315" i="6"/>
  <c r="G319" i="6"/>
  <c r="G323" i="6"/>
  <c r="G327" i="6"/>
  <c r="G331" i="6"/>
  <c r="G335" i="6"/>
  <c r="G339" i="6"/>
  <c r="G343" i="6"/>
  <c r="H19" i="6"/>
  <c r="H51" i="6"/>
  <c r="H83" i="6"/>
  <c r="H115" i="6"/>
  <c r="H147" i="6"/>
  <c r="H179" i="6"/>
  <c r="H211" i="6"/>
  <c r="G234" i="6"/>
  <c r="G242" i="6"/>
  <c r="G250" i="6"/>
  <c r="G258" i="6"/>
  <c r="H265" i="6"/>
  <c r="H271" i="6"/>
  <c r="G277" i="6"/>
  <c r="G282" i="6"/>
  <c r="H287" i="6"/>
  <c r="G293" i="6"/>
  <c r="G298" i="6"/>
  <c r="H302" i="6"/>
  <c r="H307" i="6"/>
  <c r="G312" i="6"/>
  <c r="H316" i="6"/>
  <c r="G321" i="6"/>
  <c r="H325" i="6"/>
  <c r="G330" i="6"/>
  <c r="H334" i="6"/>
  <c r="H339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40" i="6"/>
  <c r="G444" i="6"/>
  <c r="G448" i="6"/>
  <c r="G452" i="6"/>
  <c r="G456" i="6"/>
  <c r="G460" i="6"/>
  <c r="G464" i="6"/>
  <c r="G468" i="6"/>
  <c r="G472" i="6"/>
  <c r="G476" i="6"/>
  <c r="G480" i="6"/>
  <c r="G484" i="6"/>
  <c r="G488" i="6"/>
  <c r="G492" i="6"/>
  <c r="G496" i="6"/>
  <c r="G500" i="6"/>
  <c r="G504" i="6"/>
  <c r="G508" i="6"/>
  <c r="G512" i="6"/>
  <c r="G516" i="6"/>
  <c r="G520" i="6"/>
  <c r="G524" i="6"/>
  <c r="G528" i="6"/>
  <c r="G532" i="6"/>
  <c r="G536" i="6"/>
  <c r="G540" i="6"/>
  <c r="G544" i="6"/>
  <c r="G548" i="6"/>
  <c r="G552" i="6"/>
  <c r="G556" i="6"/>
  <c r="G560" i="6"/>
  <c r="G564" i="6"/>
  <c r="G568" i="6"/>
  <c r="G572" i="6"/>
  <c r="H23" i="6"/>
  <c r="H55" i="6"/>
  <c r="H87" i="6"/>
  <c r="H119" i="6"/>
  <c r="H151" i="6"/>
  <c r="H183" i="6"/>
  <c r="H215" i="6"/>
  <c r="H234" i="6"/>
  <c r="H242" i="6"/>
  <c r="H250" i="6"/>
  <c r="H258" i="6"/>
  <c r="G266" i="6"/>
  <c r="H272" i="6"/>
  <c r="H277" i="6"/>
  <c r="H282" i="6"/>
  <c r="H288" i="6"/>
  <c r="H293" i="6"/>
  <c r="H298" i="6"/>
  <c r="H303" i="6"/>
  <c r="G308" i="6"/>
  <c r="H312" i="6"/>
  <c r="G317" i="6"/>
  <c r="H321" i="6"/>
  <c r="G326" i="6"/>
  <c r="H330" i="6"/>
  <c r="H335" i="6"/>
  <c r="G340" i="6"/>
  <c r="H344" i="6"/>
  <c r="H348" i="6"/>
  <c r="H352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16" i="6"/>
  <c r="H420" i="6"/>
  <c r="H424" i="6"/>
  <c r="H428" i="6"/>
  <c r="H432" i="6"/>
  <c r="H436" i="6"/>
  <c r="H440" i="6"/>
  <c r="H444" i="6"/>
  <c r="H448" i="6"/>
  <c r="H452" i="6"/>
  <c r="H456" i="6"/>
  <c r="H460" i="6"/>
  <c r="H464" i="6"/>
  <c r="H468" i="6"/>
  <c r="H472" i="6"/>
  <c r="H476" i="6"/>
  <c r="H480" i="6"/>
  <c r="H484" i="6"/>
  <c r="H488" i="6"/>
  <c r="H492" i="6"/>
  <c r="H496" i="6"/>
  <c r="H500" i="6"/>
  <c r="H504" i="6"/>
  <c r="H508" i="6"/>
  <c r="H512" i="6"/>
  <c r="H516" i="6"/>
  <c r="H520" i="6"/>
  <c r="H524" i="6"/>
  <c r="H528" i="6"/>
  <c r="H532" i="6"/>
  <c r="H536" i="6"/>
  <c r="H540" i="6"/>
  <c r="H544" i="6"/>
  <c r="H548" i="6"/>
  <c r="H552" i="6"/>
  <c r="H556" i="6"/>
  <c r="H560" i="6"/>
  <c r="H564" i="6"/>
  <c r="H568" i="6"/>
  <c r="H572" i="6"/>
  <c r="H27" i="6"/>
  <c r="H59" i="6"/>
  <c r="H91" i="6"/>
  <c r="H123" i="6"/>
  <c r="H155" i="6"/>
  <c r="H187" i="6"/>
  <c r="H219" i="6"/>
  <c r="H235" i="6"/>
  <c r="H243" i="6"/>
  <c r="H251" i="6"/>
  <c r="H259" i="6"/>
  <c r="H266" i="6"/>
  <c r="G273" i="6"/>
  <c r="G278" i="6"/>
  <c r="H283" i="6"/>
  <c r="G289" i="6"/>
  <c r="G294" i="6"/>
  <c r="H299" i="6"/>
  <c r="G304" i="6"/>
  <c r="H308" i="6"/>
  <c r="G313" i="6"/>
  <c r="H317" i="6"/>
  <c r="G322" i="6"/>
  <c r="H326" i="6"/>
  <c r="H331" i="6"/>
  <c r="G336" i="6"/>
  <c r="H340" i="6"/>
  <c r="G345" i="6"/>
  <c r="G349" i="6"/>
  <c r="G353" i="6"/>
  <c r="G357" i="6"/>
  <c r="G361" i="6"/>
  <c r="G365" i="6"/>
  <c r="G369" i="6"/>
  <c r="G373" i="6"/>
  <c r="G377" i="6"/>
  <c r="G381" i="6"/>
  <c r="G385" i="6"/>
  <c r="G389" i="6"/>
  <c r="G393" i="6"/>
  <c r="G397" i="6"/>
  <c r="G401" i="6"/>
  <c r="G405" i="6"/>
  <c r="G409" i="6"/>
  <c r="G413" i="6"/>
  <c r="G417" i="6"/>
  <c r="G421" i="6"/>
  <c r="G425" i="6"/>
  <c r="G429" i="6"/>
  <c r="G433" i="6"/>
  <c r="G437" i="6"/>
  <c r="G441" i="6"/>
  <c r="G445" i="6"/>
  <c r="G449" i="6"/>
  <c r="G453" i="6"/>
  <c r="G457" i="6"/>
  <c r="G461" i="6"/>
  <c r="G465" i="6"/>
  <c r="G469" i="6"/>
  <c r="G473" i="6"/>
  <c r="G477" i="6"/>
  <c r="G481" i="6"/>
  <c r="G485" i="6"/>
  <c r="G489" i="6"/>
  <c r="G493" i="6"/>
  <c r="G497" i="6"/>
  <c r="G501" i="6"/>
  <c r="G505" i="6"/>
  <c r="G509" i="6"/>
  <c r="G513" i="6"/>
  <c r="G517" i="6"/>
  <c r="G521" i="6"/>
  <c r="G525" i="6"/>
  <c r="G529" i="6"/>
  <c r="G533" i="6"/>
  <c r="G537" i="6"/>
  <c r="G541" i="6"/>
  <c r="G545" i="6"/>
  <c r="G549" i="6"/>
  <c r="G553" i="6"/>
  <c r="G557" i="6"/>
  <c r="G561" i="6"/>
  <c r="G565" i="6"/>
  <c r="G569" i="6"/>
  <c r="G573" i="6"/>
  <c r="H31" i="6"/>
  <c r="H63" i="6"/>
  <c r="H95" i="6"/>
  <c r="H127" i="6"/>
  <c r="H159" i="6"/>
  <c r="H191" i="6"/>
  <c r="H223" i="6"/>
  <c r="H237" i="6"/>
  <c r="H245" i="6"/>
  <c r="H253" i="6"/>
  <c r="H261" i="6"/>
  <c r="H267" i="6"/>
  <c r="H273" i="6"/>
  <c r="H278" i="6"/>
  <c r="H284" i="6"/>
  <c r="H289" i="6"/>
  <c r="H294" i="6"/>
  <c r="G300" i="6"/>
  <c r="H304" i="6"/>
  <c r="G309" i="6"/>
  <c r="H313" i="6"/>
  <c r="G318" i="6"/>
  <c r="H322" i="6"/>
  <c r="H327" i="6"/>
  <c r="G332" i="6"/>
  <c r="H336" i="6"/>
  <c r="G341" i="6"/>
  <c r="H345" i="6"/>
  <c r="H349" i="6"/>
  <c r="H353" i="6"/>
  <c r="H357" i="6"/>
  <c r="H361" i="6"/>
  <c r="H365" i="6"/>
  <c r="H369" i="6"/>
  <c r="H373" i="6"/>
  <c r="H377" i="6"/>
  <c r="H381" i="6"/>
  <c r="H385" i="6"/>
  <c r="H389" i="6"/>
  <c r="H393" i="6"/>
  <c r="H397" i="6"/>
  <c r="H401" i="6"/>
  <c r="H405" i="6"/>
  <c r="H409" i="6"/>
  <c r="H413" i="6"/>
  <c r="H417" i="6"/>
  <c r="H421" i="6"/>
  <c r="H425" i="6"/>
  <c r="H429" i="6"/>
  <c r="H433" i="6"/>
  <c r="H437" i="6"/>
  <c r="H441" i="6"/>
  <c r="H445" i="6"/>
  <c r="H449" i="6"/>
  <c r="H453" i="6"/>
  <c r="H457" i="6"/>
  <c r="H461" i="6"/>
  <c r="H465" i="6"/>
  <c r="H469" i="6"/>
  <c r="H473" i="6"/>
  <c r="H477" i="6"/>
  <c r="H481" i="6"/>
  <c r="H485" i="6"/>
  <c r="H489" i="6"/>
  <c r="H493" i="6"/>
  <c r="H497" i="6"/>
  <c r="H501" i="6"/>
  <c r="H505" i="6"/>
  <c r="H509" i="6"/>
  <c r="H513" i="6"/>
  <c r="H517" i="6"/>
  <c r="H521" i="6"/>
  <c r="H525" i="6"/>
  <c r="H529" i="6"/>
  <c r="H533" i="6"/>
  <c r="H537" i="6"/>
  <c r="H541" i="6"/>
  <c r="H545" i="6"/>
  <c r="H549" i="6"/>
  <c r="H553" i="6"/>
  <c r="H557" i="6"/>
  <c r="H561" i="6"/>
  <c r="H565" i="6"/>
  <c r="H569" i="6"/>
  <c r="H35" i="6"/>
  <c r="H67" i="6"/>
  <c r="H99" i="6"/>
  <c r="H131" i="6"/>
  <c r="H163" i="6"/>
  <c r="H195" i="6"/>
  <c r="G226" i="6"/>
  <c r="G238" i="6"/>
  <c r="G246" i="6"/>
  <c r="G254" i="6"/>
  <c r="G262" i="6"/>
  <c r="H268" i="6"/>
  <c r="G274" i="6"/>
  <c r="H279" i="6"/>
  <c r="G285" i="6"/>
  <c r="G290" i="6"/>
  <c r="H295" i="6"/>
  <c r="H300" i="6"/>
  <c r="G305" i="6"/>
  <c r="H309" i="6"/>
  <c r="G314" i="6"/>
  <c r="H318" i="6"/>
  <c r="H323" i="6"/>
  <c r="G328" i="6"/>
  <c r="H332" i="6"/>
  <c r="G337" i="6"/>
  <c r="H341" i="6"/>
  <c r="G346" i="6"/>
  <c r="G350" i="6"/>
  <c r="G354" i="6"/>
  <c r="G358" i="6"/>
  <c r="G362" i="6"/>
  <c r="G366" i="6"/>
  <c r="G370" i="6"/>
  <c r="G374" i="6"/>
  <c r="G378" i="6"/>
  <c r="G382" i="6"/>
  <c r="G386" i="6"/>
  <c r="G390" i="6"/>
  <c r="G394" i="6"/>
  <c r="G398" i="6"/>
  <c r="G402" i="6"/>
  <c r="G406" i="6"/>
  <c r="G410" i="6"/>
  <c r="G414" i="6"/>
  <c r="G418" i="6"/>
  <c r="G422" i="6"/>
  <c r="G426" i="6"/>
  <c r="G430" i="6"/>
  <c r="G434" i="6"/>
  <c r="G438" i="6"/>
  <c r="G442" i="6"/>
  <c r="G446" i="6"/>
  <c r="G450" i="6"/>
  <c r="G454" i="6"/>
  <c r="G458" i="6"/>
  <c r="G462" i="6"/>
  <c r="G466" i="6"/>
  <c r="G470" i="6"/>
  <c r="G474" i="6"/>
  <c r="G478" i="6"/>
  <c r="G482" i="6"/>
  <c r="G486" i="6"/>
  <c r="G490" i="6"/>
  <c r="G494" i="6"/>
  <c r="G498" i="6"/>
  <c r="G502" i="6"/>
  <c r="G506" i="6"/>
  <c r="G510" i="6"/>
  <c r="G514" i="6"/>
  <c r="G518" i="6"/>
  <c r="G522" i="6"/>
  <c r="G526" i="6"/>
  <c r="G530" i="6"/>
  <c r="G534" i="6"/>
  <c r="G538" i="6"/>
  <c r="G542" i="6"/>
  <c r="G546" i="6"/>
  <c r="G550" i="6"/>
  <c r="G554" i="6"/>
  <c r="G558" i="6"/>
  <c r="G562" i="6"/>
  <c r="G566" i="6"/>
  <c r="G570" i="6"/>
  <c r="H7" i="6"/>
  <c r="H39" i="6"/>
  <c r="H71" i="6"/>
  <c r="H103" i="6"/>
  <c r="H135" i="6"/>
  <c r="H167" i="6"/>
  <c r="H199" i="6"/>
  <c r="H227" i="6"/>
  <c r="H238" i="6"/>
  <c r="H246" i="6"/>
  <c r="H254" i="6"/>
  <c r="H262" i="6"/>
  <c r="H269" i="6"/>
  <c r="H274" i="6"/>
  <c r="H280" i="6"/>
  <c r="H285" i="6"/>
  <c r="H290" i="6"/>
  <c r="H296" i="6"/>
  <c r="G301" i="6"/>
  <c r="H305" i="6"/>
  <c r="G310" i="6"/>
  <c r="H314" i="6"/>
  <c r="H319" i="6"/>
  <c r="G324" i="6"/>
  <c r="H328" i="6"/>
  <c r="G333" i="6"/>
  <c r="H337" i="6"/>
  <c r="G342" i="6"/>
  <c r="H346" i="6"/>
  <c r="H350" i="6"/>
  <c r="H354" i="6"/>
  <c r="H358" i="6"/>
  <c r="H362" i="6"/>
  <c r="H366" i="6"/>
  <c r="H370" i="6"/>
  <c r="H374" i="6"/>
  <c r="H378" i="6"/>
  <c r="H382" i="6"/>
  <c r="H386" i="6"/>
  <c r="H390" i="6"/>
  <c r="H394" i="6"/>
  <c r="H398" i="6"/>
  <c r="H402" i="6"/>
  <c r="H406" i="6"/>
  <c r="H410" i="6"/>
  <c r="H414" i="6"/>
  <c r="H418" i="6"/>
  <c r="H422" i="6"/>
  <c r="H426" i="6"/>
  <c r="H430" i="6"/>
  <c r="H434" i="6"/>
  <c r="H438" i="6"/>
  <c r="H442" i="6"/>
  <c r="H446" i="6"/>
  <c r="H450" i="6"/>
  <c r="H454" i="6"/>
  <c r="H458" i="6"/>
  <c r="H462" i="6"/>
  <c r="H466" i="6"/>
  <c r="H470" i="6"/>
  <c r="H474" i="6"/>
  <c r="H478" i="6"/>
  <c r="H482" i="6"/>
  <c r="H486" i="6"/>
  <c r="H490" i="6"/>
  <c r="H494" i="6"/>
  <c r="H498" i="6"/>
  <c r="H502" i="6"/>
  <c r="H506" i="6"/>
  <c r="H510" i="6"/>
  <c r="H514" i="6"/>
  <c r="H518" i="6"/>
  <c r="H522" i="6"/>
  <c r="H526" i="6"/>
  <c r="H530" i="6"/>
  <c r="H534" i="6"/>
  <c r="H538" i="6"/>
  <c r="H542" i="6"/>
  <c r="H546" i="6"/>
  <c r="H550" i="6"/>
  <c r="H554" i="6"/>
  <c r="H558" i="6"/>
  <c r="H562" i="6"/>
  <c r="H566" i="6"/>
  <c r="H570" i="6"/>
  <c r="H11" i="6"/>
  <c r="H47" i="6"/>
  <c r="H175" i="6"/>
  <c r="H249" i="6"/>
  <c r="H276" i="6"/>
  <c r="H297" i="6"/>
  <c r="G316" i="6"/>
  <c r="G334" i="6"/>
  <c r="H351" i="6"/>
  <c r="H367" i="6"/>
  <c r="H383" i="6"/>
  <c r="H399" i="6"/>
  <c r="H415" i="6"/>
  <c r="H431" i="6"/>
  <c r="H447" i="6"/>
  <c r="H463" i="6"/>
  <c r="H479" i="6"/>
  <c r="H495" i="6"/>
  <c r="H511" i="6"/>
  <c r="H527" i="6"/>
  <c r="H543" i="6"/>
  <c r="H559" i="6"/>
  <c r="G574" i="6"/>
  <c r="G578" i="6"/>
  <c r="G582" i="6"/>
  <c r="G586" i="6"/>
  <c r="G590" i="6"/>
  <c r="G594" i="6"/>
  <c r="G598" i="6"/>
  <c r="G602" i="6"/>
  <c r="G606" i="6"/>
  <c r="G610" i="6"/>
  <c r="G614" i="6"/>
  <c r="G618" i="6"/>
  <c r="G622" i="6"/>
  <c r="G626" i="6"/>
  <c r="G630" i="6"/>
  <c r="G634" i="6"/>
  <c r="G638" i="6"/>
  <c r="G642" i="6"/>
  <c r="G646" i="6"/>
  <c r="G650" i="6"/>
  <c r="G654" i="6"/>
  <c r="G658" i="6"/>
  <c r="G662" i="6"/>
  <c r="G666" i="6"/>
  <c r="G670" i="6"/>
  <c r="G674" i="6"/>
  <c r="G678" i="6"/>
  <c r="G682" i="6"/>
  <c r="G686" i="6"/>
  <c r="G690" i="6"/>
  <c r="G694" i="6"/>
  <c r="G698" i="6"/>
  <c r="G702" i="6"/>
  <c r="G706" i="6"/>
  <c r="G710" i="6"/>
  <c r="G714" i="6"/>
  <c r="G718" i="6"/>
  <c r="G722" i="6"/>
  <c r="G726" i="6"/>
  <c r="G730" i="6"/>
  <c r="G734" i="6"/>
  <c r="G738" i="6"/>
  <c r="G742" i="6"/>
  <c r="G746" i="6"/>
  <c r="G750" i="6"/>
  <c r="G754" i="6"/>
  <c r="G758" i="6"/>
  <c r="G762" i="6"/>
  <c r="G766" i="6"/>
  <c r="G770" i="6"/>
  <c r="G774" i="6"/>
  <c r="G778" i="6"/>
  <c r="G782" i="6"/>
  <c r="G786" i="6"/>
  <c r="G790" i="6"/>
  <c r="G794" i="6"/>
  <c r="G798" i="6"/>
  <c r="G802" i="6"/>
  <c r="G806" i="6"/>
  <c r="G810" i="6"/>
  <c r="G814" i="6"/>
  <c r="G818" i="6"/>
  <c r="G822" i="6"/>
  <c r="G826" i="6"/>
  <c r="H75" i="6"/>
  <c r="H203" i="6"/>
  <c r="H255" i="6"/>
  <c r="G281" i="6"/>
  <c r="H301" i="6"/>
  <c r="G320" i="6"/>
  <c r="G338" i="6"/>
  <c r="G355" i="6"/>
  <c r="G371" i="6"/>
  <c r="G387" i="6"/>
  <c r="G403" i="6"/>
  <c r="G419" i="6"/>
  <c r="G435" i="6"/>
  <c r="G451" i="6"/>
  <c r="G467" i="6"/>
  <c r="G483" i="6"/>
  <c r="G499" i="6"/>
  <c r="G515" i="6"/>
  <c r="G531" i="6"/>
  <c r="G547" i="6"/>
  <c r="G563" i="6"/>
  <c r="H574" i="6"/>
  <c r="H578" i="6"/>
  <c r="H582" i="6"/>
  <c r="H586" i="6"/>
  <c r="H590" i="6"/>
  <c r="H594" i="6"/>
  <c r="H598" i="6"/>
  <c r="H602" i="6"/>
  <c r="H606" i="6"/>
  <c r="H610" i="6"/>
  <c r="H614" i="6"/>
  <c r="H618" i="6"/>
  <c r="H622" i="6"/>
  <c r="H626" i="6"/>
  <c r="H630" i="6"/>
  <c r="H634" i="6"/>
  <c r="H638" i="6"/>
  <c r="H642" i="6"/>
  <c r="H646" i="6"/>
  <c r="H650" i="6"/>
  <c r="H654" i="6"/>
  <c r="H658" i="6"/>
  <c r="H662" i="6"/>
  <c r="H666" i="6"/>
  <c r="H670" i="6"/>
  <c r="H674" i="6"/>
  <c r="H678" i="6"/>
  <c r="H682" i="6"/>
  <c r="H686" i="6"/>
  <c r="H690" i="6"/>
  <c r="H694" i="6"/>
  <c r="H698" i="6"/>
  <c r="H702" i="6"/>
  <c r="H706" i="6"/>
  <c r="H710" i="6"/>
  <c r="H714" i="6"/>
  <c r="H718" i="6"/>
  <c r="H722" i="6"/>
  <c r="H726" i="6"/>
  <c r="H730" i="6"/>
  <c r="H734" i="6"/>
  <c r="H738" i="6"/>
  <c r="H742" i="6"/>
  <c r="H746" i="6"/>
  <c r="H750" i="6"/>
  <c r="H754" i="6"/>
  <c r="H758" i="6"/>
  <c r="H762" i="6"/>
  <c r="H766" i="6"/>
  <c r="H770" i="6"/>
  <c r="H774" i="6"/>
  <c r="H778" i="6"/>
  <c r="H782" i="6"/>
  <c r="H786" i="6"/>
  <c r="H790" i="6"/>
  <c r="H794" i="6"/>
  <c r="H798" i="6"/>
  <c r="H802" i="6"/>
  <c r="H806" i="6"/>
  <c r="H810" i="6"/>
  <c r="H814" i="6"/>
  <c r="H818" i="6"/>
  <c r="H822" i="6"/>
  <c r="H826" i="6"/>
  <c r="H830" i="6"/>
  <c r="H834" i="6"/>
  <c r="H838" i="6"/>
  <c r="H842" i="6"/>
  <c r="H846" i="6"/>
  <c r="H850" i="6"/>
  <c r="H854" i="6"/>
  <c r="H858" i="6"/>
  <c r="H862" i="6"/>
  <c r="H866" i="6"/>
  <c r="H870" i="6"/>
  <c r="H874" i="6"/>
  <c r="H878" i="6"/>
  <c r="H882" i="6"/>
  <c r="H886" i="6"/>
  <c r="H890" i="6"/>
  <c r="H894" i="6"/>
  <c r="H898" i="6"/>
  <c r="H902" i="6"/>
  <c r="H906" i="6"/>
  <c r="H910" i="6"/>
  <c r="H914" i="6"/>
  <c r="H918" i="6"/>
  <c r="H922" i="6"/>
  <c r="H926" i="6"/>
  <c r="H930" i="6"/>
  <c r="H934" i="6"/>
  <c r="H938" i="6"/>
  <c r="H942" i="6"/>
  <c r="H946" i="6"/>
  <c r="H950" i="6"/>
  <c r="H954" i="6"/>
  <c r="H958" i="6"/>
  <c r="H962" i="6"/>
  <c r="H966" i="6"/>
  <c r="H970" i="6"/>
  <c r="H974" i="6"/>
  <c r="H978" i="6"/>
  <c r="H982" i="6"/>
  <c r="H986" i="6"/>
  <c r="H990" i="6"/>
  <c r="H994" i="6"/>
  <c r="H998" i="6"/>
  <c r="H1002" i="6"/>
  <c r="H1006" i="6"/>
  <c r="H1010" i="6"/>
  <c r="H1014" i="6"/>
  <c r="H1018" i="6"/>
  <c r="H1022" i="6"/>
  <c r="H1026" i="6"/>
  <c r="H1030" i="6"/>
  <c r="H1034" i="6"/>
  <c r="H1038" i="6"/>
  <c r="H1042" i="6"/>
  <c r="H1046" i="6"/>
  <c r="H1050" i="6"/>
  <c r="H1054" i="6"/>
  <c r="H1058" i="6"/>
  <c r="H1062" i="6"/>
  <c r="H1066" i="6"/>
  <c r="H1070" i="6"/>
  <c r="H1074" i="6"/>
  <c r="H1078" i="6"/>
  <c r="H1082" i="6"/>
  <c r="H1086" i="6"/>
  <c r="H1090" i="6"/>
  <c r="H1094" i="6"/>
  <c r="H1098" i="6"/>
  <c r="H1102" i="6"/>
  <c r="H1106" i="6"/>
  <c r="H1110" i="6"/>
  <c r="H1114" i="6"/>
  <c r="H1118" i="6"/>
  <c r="H79" i="6"/>
  <c r="H207" i="6"/>
  <c r="H257" i="6"/>
  <c r="H281" i="6"/>
  <c r="G302" i="6"/>
  <c r="H320" i="6"/>
  <c r="H338" i="6"/>
  <c r="H355" i="6"/>
  <c r="H371" i="6"/>
  <c r="H387" i="6"/>
  <c r="H403" i="6"/>
  <c r="H419" i="6"/>
  <c r="H435" i="6"/>
  <c r="H451" i="6"/>
  <c r="H467" i="6"/>
  <c r="H483" i="6"/>
  <c r="H499" i="6"/>
  <c r="H515" i="6"/>
  <c r="H531" i="6"/>
  <c r="H547" i="6"/>
  <c r="H563" i="6"/>
  <c r="G575" i="6"/>
  <c r="G579" i="6"/>
  <c r="G583" i="6"/>
  <c r="G587" i="6"/>
  <c r="G591" i="6"/>
  <c r="G595" i="6"/>
  <c r="G599" i="6"/>
  <c r="G603" i="6"/>
  <c r="G607" i="6"/>
  <c r="G611" i="6"/>
  <c r="G615" i="6"/>
  <c r="G619" i="6"/>
  <c r="G623" i="6"/>
  <c r="G627" i="6"/>
  <c r="G631" i="6"/>
  <c r="G635" i="6"/>
  <c r="G639" i="6"/>
  <c r="G643" i="6"/>
  <c r="G647" i="6"/>
  <c r="G651" i="6"/>
  <c r="G655" i="6"/>
  <c r="G659" i="6"/>
  <c r="G663" i="6"/>
  <c r="G667" i="6"/>
  <c r="G671" i="6"/>
  <c r="G675" i="6"/>
  <c r="G679" i="6"/>
  <c r="G683" i="6"/>
  <c r="G687" i="6"/>
  <c r="G691" i="6"/>
  <c r="G695" i="6"/>
  <c r="G699" i="6"/>
  <c r="G703" i="6"/>
  <c r="G707" i="6"/>
  <c r="G711" i="6"/>
  <c r="G715" i="6"/>
  <c r="G719" i="6"/>
  <c r="G723" i="6"/>
  <c r="G727" i="6"/>
  <c r="G731" i="6"/>
  <c r="G735" i="6"/>
  <c r="G739" i="6"/>
  <c r="G743" i="6"/>
  <c r="G747" i="6"/>
  <c r="G751" i="6"/>
  <c r="G755" i="6"/>
  <c r="G759" i="6"/>
  <c r="G763" i="6"/>
  <c r="G767" i="6"/>
  <c r="G771" i="6"/>
  <c r="G775" i="6"/>
  <c r="G779" i="6"/>
  <c r="G783" i="6"/>
  <c r="G787" i="6"/>
  <c r="G791" i="6"/>
  <c r="G795" i="6"/>
  <c r="G799" i="6"/>
  <c r="G803" i="6"/>
  <c r="G807" i="6"/>
  <c r="G811" i="6"/>
  <c r="G815" i="6"/>
  <c r="G819" i="6"/>
  <c r="G823" i="6"/>
  <c r="G827" i="6"/>
  <c r="H107" i="6"/>
  <c r="G230" i="6"/>
  <c r="H263" i="6"/>
  <c r="G286" i="6"/>
  <c r="G306" i="6"/>
  <c r="H324" i="6"/>
  <c r="H342" i="6"/>
  <c r="G359" i="6"/>
  <c r="G375" i="6"/>
  <c r="G391" i="6"/>
  <c r="G407" i="6"/>
  <c r="G423" i="6"/>
  <c r="G439" i="6"/>
  <c r="G455" i="6"/>
  <c r="G471" i="6"/>
  <c r="G487" i="6"/>
  <c r="G503" i="6"/>
  <c r="G519" i="6"/>
  <c r="G535" i="6"/>
  <c r="G551" i="6"/>
  <c r="G567" i="6"/>
  <c r="H575" i="6"/>
  <c r="H579" i="6"/>
  <c r="H583" i="6"/>
  <c r="H587" i="6"/>
  <c r="H591" i="6"/>
  <c r="H595" i="6"/>
  <c r="H599" i="6"/>
  <c r="H603" i="6"/>
  <c r="H607" i="6"/>
  <c r="H611" i="6"/>
  <c r="H615" i="6"/>
  <c r="H619" i="6"/>
  <c r="H623" i="6"/>
  <c r="H627" i="6"/>
  <c r="H631" i="6"/>
  <c r="H635" i="6"/>
  <c r="H639" i="6"/>
  <c r="H643" i="6"/>
  <c r="H647" i="6"/>
  <c r="H651" i="6"/>
  <c r="H655" i="6"/>
  <c r="H659" i="6"/>
  <c r="H663" i="6"/>
  <c r="H667" i="6"/>
  <c r="H671" i="6"/>
  <c r="H675" i="6"/>
  <c r="H679" i="6"/>
  <c r="H683" i="6"/>
  <c r="H687" i="6"/>
  <c r="H691" i="6"/>
  <c r="H695" i="6"/>
  <c r="H699" i="6"/>
  <c r="H703" i="6"/>
  <c r="H707" i="6"/>
  <c r="H711" i="6"/>
  <c r="H715" i="6"/>
  <c r="H719" i="6"/>
  <c r="H723" i="6"/>
  <c r="H727" i="6"/>
  <c r="H731" i="6"/>
  <c r="H735" i="6"/>
  <c r="H739" i="6"/>
  <c r="H743" i="6"/>
  <c r="H747" i="6"/>
  <c r="H751" i="6"/>
  <c r="H755" i="6"/>
  <c r="H759" i="6"/>
  <c r="H763" i="6"/>
  <c r="H767" i="6"/>
  <c r="H771" i="6"/>
  <c r="H775" i="6"/>
  <c r="H779" i="6"/>
  <c r="H783" i="6"/>
  <c r="H787" i="6"/>
  <c r="H791" i="6"/>
  <c r="H795" i="6"/>
  <c r="H799" i="6"/>
  <c r="H111" i="6"/>
  <c r="H231" i="6"/>
  <c r="H264" i="6"/>
  <c r="H286" i="6"/>
  <c r="H306" i="6"/>
  <c r="G325" i="6"/>
  <c r="H343" i="6"/>
  <c r="H359" i="6"/>
  <c r="H375" i="6"/>
  <c r="H391" i="6"/>
  <c r="H407" i="6"/>
  <c r="H423" i="6"/>
  <c r="H439" i="6"/>
  <c r="H455" i="6"/>
  <c r="H471" i="6"/>
  <c r="H487" i="6"/>
  <c r="H503" i="6"/>
  <c r="H519" i="6"/>
  <c r="H535" i="6"/>
  <c r="H551" i="6"/>
  <c r="H567" i="6"/>
  <c r="G576" i="6"/>
  <c r="G580" i="6"/>
  <c r="G584" i="6"/>
  <c r="G588" i="6"/>
  <c r="G592" i="6"/>
  <c r="G596" i="6"/>
  <c r="G600" i="6"/>
  <c r="G604" i="6"/>
  <c r="G608" i="6"/>
  <c r="G612" i="6"/>
  <c r="G616" i="6"/>
  <c r="G620" i="6"/>
  <c r="G624" i="6"/>
  <c r="G628" i="6"/>
  <c r="G632" i="6"/>
  <c r="G636" i="6"/>
  <c r="G640" i="6"/>
  <c r="G644" i="6"/>
  <c r="G648" i="6"/>
  <c r="G652" i="6"/>
  <c r="G656" i="6"/>
  <c r="G660" i="6"/>
  <c r="G664" i="6"/>
  <c r="G668" i="6"/>
  <c r="G672" i="6"/>
  <c r="G676" i="6"/>
  <c r="G680" i="6"/>
  <c r="G684" i="6"/>
  <c r="G688" i="6"/>
  <c r="G692" i="6"/>
  <c r="G696" i="6"/>
  <c r="G700" i="6"/>
  <c r="G704" i="6"/>
  <c r="G708" i="6"/>
  <c r="G712" i="6"/>
  <c r="G716" i="6"/>
  <c r="G720" i="6"/>
  <c r="G724" i="6"/>
  <c r="G728" i="6"/>
  <c r="G732" i="6"/>
  <c r="G736" i="6"/>
  <c r="G740" i="6"/>
  <c r="G744" i="6"/>
  <c r="G748" i="6"/>
  <c r="G752" i="6"/>
  <c r="G756" i="6"/>
  <c r="G760" i="6"/>
  <c r="H139" i="6"/>
  <c r="H239" i="6"/>
  <c r="G270" i="6"/>
  <c r="H291" i="6"/>
  <c r="H310" i="6"/>
  <c r="G329" i="6"/>
  <c r="G347" i="6"/>
  <c r="G363" i="6"/>
  <c r="G379" i="6"/>
  <c r="G395" i="6"/>
  <c r="G411" i="6"/>
  <c r="G427" i="6"/>
  <c r="G443" i="6"/>
  <c r="G459" i="6"/>
  <c r="G475" i="6"/>
  <c r="G491" i="6"/>
  <c r="G507" i="6"/>
  <c r="G523" i="6"/>
  <c r="G539" i="6"/>
  <c r="G555" i="6"/>
  <c r="G571" i="6"/>
  <c r="H576" i="6"/>
  <c r="H580" i="6"/>
  <c r="H584" i="6"/>
  <c r="H588" i="6"/>
  <c r="H592" i="6"/>
  <c r="H596" i="6"/>
  <c r="H600" i="6"/>
  <c r="H604" i="6"/>
  <c r="H608" i="6"/>
  <c r="H612" i="6"/>
  <c r="H616" i="6"/>
  <c r="H620" i="6"/>
  <c r="H624" i="6"/>
  <c r="H628" i="6"/>
  <c r="H632" i="6"/>
  <c r="H636" i="6"/>
  <c r="H640" i="6"/>
  <c r="H644" i="6"/>
  <c r="H648" i="6"/>
  <c r="H652" i="6"/>
  <c r="H656" i="6"/>
  <c r="H660" i="6"/>
  <c r="H664" i="6"/>
  <c r="H668" i="6"/>
  <c r="H672" i="6"/>
  <c r="H676" i="6"/>
  <c r="H680" i="6"/>
  <c r="H684" i="6"/>
  <c r="H688" i="6"/>
  <c r="H692" i="6"/>
  <c r="H696" i="6"/>
  <c r="H700" i="6"/>
  <c r="H704" i="6"/>
  <c r="H708" i="6"/>
  <c r="H712" i="6"/>
  <c r="H716" i="6"/>
  <c r="H720" i="6"/>
  <c r="H724" i="6"/>
  <c r="H728" i="6"/>
  <c r="H732" i="6"/>
  <c r="H736" i="6"/>
  <c r="H740" i="6"/>
  <c r="H744" i="6"/>
  <c r="H748" i="6"/>
  <c r="H752" i="6"/>
  <c r="H756" i="6"/>
  <c r="H760" i="6"/>
  <c r="H764" i="6"/>
  <c r="H768" i="6"/>
  <c r="H772" i="6"/>
  <c r="H776" i="6"/>
  <c r="H780" i="6"/>
  <c r="H784" i="6"/>
  <c r="H788" i="6"/>
  <c r="H792" i="6"/>
  <c r="H796" i="6"/>
  <c r="H15" i="6"/>
  <c r="H143" i="6"/>
  <c r="H241" i="6"/>
  <c r="H270" i="6"/>
  <c r="H292" i="6"/>
  <c r="H311" i="6"/>
  <c r="H329" i="6"/>
  <c r="H347" i="6"/>
  <c r="H363" i="6"/>
  <c r="H379" i="6"/>
  <c r="H395" i="6"/>
  <c r="H411" i="6"/>
  <c r="H427" i="6"/>
  <c r="H443" i="6"/>
  <c r="H459" i="6"/>
  <c r="H475" i="6"/>
  <c r="H491" i="6"/>
  <c r="H507" i="6"/>
  <c r="H523" i="6"/>
  <c r="H539" i="6"/>
  <c r="H555" i="6"/>
  <c r="H571" i="6"/>
  <c r="G577" i="6"/>
  <c r="G581" i="6"/>
  <c r="G585" i="6"/>
  <c r="G589" i="6"/>
  <c r="G593" i="6"/>
  <c r="G597" i="6"/>
  <c r="G601" i="6"/>
  <c r="G605" i="6"/>
  <c r="G609" i="6"/>
  <c r="G613" i="6"/>
  <c r="G617" i="6"/>
  <c r="G621" i="6"/>
  <c r="G625" i="6"/>
  <c r="G629" i="6"/>
  <c r="G633" i="6"/>
  <c r="G637" i="6"/>
  <c r="G641" i="6"/>
  <c r="G645" i="6"/>
  <c r="G649" i="6"/>
  <c r="G653" i="6"/>
  <c r="G657" i="6"/>
  <c r="G661" i="6"/>
  <c r="G665" i="6"/>
  <c r="G669" i="6"/>
  <c r="G673" i="6"/>
  <c r="G677" i="6"/>
  <c r="G681" i="6"/>
  <c r="G685" i="6"/>
  <c r="G689" i="6"/>
  <c r="G693" i="6"/>
  <c r="G697" i="6"/>
  <c r="G701" i="6"/>
  <c r="G705" i="6"/>
  <c r="G709" i="6"/>
  <c r="G713" i="6"/>
  <c r="G717" i="6"/>
  <c r="G721" i="6"/>
  <c r="G725" i="6"/>
  <c r="G729" i="6"/>
  <c r="G733" i="6"/>
  <c r="G737" i="6"/>
  <c r="G741" i="6"/>
  <c r="G745" i="6"/>
  <c r="G749" i="6"/>
  <c r="G753" i="6"/>
  <c r="G757" i="6"/>
  <c r="G761" i="6"/>
  <c r="G765" i="6"/>
  <c r="G769" i="6"/>
  <c r="G773" i="6"/>
  <c r="G777" i="6"/>
  <c r="G781" i="6"/>
  <c r="G785" i="6"/>
  <c r="G789" i="6"/>
  <c r="G793" i="6"/>
  <c r="G797" i="6"/>
  <c r="G801" i="6"/>
  <c r="G805" i="6"/>
  <c r="G809" i="6"/>
  <c r="G813" i="6"/>
  <c r="G817" i="6"/>
  <c r="G821" i="6"/>
  <c r="G825" i="6"/>
  <c r="G829" i="6"/>
  <c r="G833" i="6"/>
  <c r="G837" i="6"/>
  <c r="G841" i="6"/>
  <c r="G845" i="6"/>
  <c r="G849" i="6"/>
  <c r="G853" i="6"/>
  <c r="G857" i="6"/>
  <c r="G861" i="6"/>
  <c r="G865" i="6"/>
  <c r="G869" i="6"/>
  <c r="G873" i="6"/>
  <c r="G877" i="6"/>
  <c r="G881" i="6"/>
  <c r="G885" i="6"/>
  <c r="G889" i="6"/>
  <c r="G893" i="6"/>
  <c r="G897" i="6"/>
  <c r="G901" i="6"/>
  <c r="G905" i="6"/>
  <c r="G909" i="6"/>
  <c r="G913" i="6"/>
  <c r="G917" i="6"/>
  <c r="G921" i="6"/>
  <c r="G925" i="6"/>
  <c r="G929" i="6"/>
  <c r="G933" i="6"/>
  <c r="G937" i="6"/>
  <c r="G941" i="6"/>
  <c r="G945" i="6"/>
  <c r="G949" i="6"/>
  <c r="G953" i="6"/>
  <c r="G957" i="6"/>
  <c r="G961" i="6"/>
  <c r="G965" i="6"/>
  <c r="G969" i="6"/>
  <c r="G973" i="6"/>
  <c r="G977" i="6"/>
  <c r="G981" i="6"/>
  <c r="G985" i="6"/>
  <c r="G989" i="6"/>
  <c r="G993" i="6"/>
  <c r="G997" i="6"/>
  <c r="G1001" i="6"/>
  <c r="G1005" i="6"/>
  <c r="G1009" i="6"/>
  <c r="G1013" i="6"/>
  <c r="G1017" i="6"/>
  <c r="G1021" i="6"/>
  <c r="G1025" i="6"/>
  <c r="G1029" i="6"/>
  <c r="G1033" i="6"/>
  <c r="G1037" i="6"/>
  <c r="G1041" i="6"/>
  <c r="G1045" i="6"/>
  <c r="G1049" i="6"/>
  <c r="G1053" i="6"/>
  <c r="G1057" i="6"/>
  <c r="G1061" i="6"/>
  <c r="G1065" i="6"/>
  <c r="G1069" i="6"/>
  <c r="G1073" i="6"/>
  <c r="G1077" i="6"/>
  <c r="G1081" i="6"/>
  <c r="G1085" i="6"/>
  <c r="G1089" i="6"/>
  <c r="H247" i="6"/>
  <c r="G399" i="6"/>
  <c r="G527" i="6"/>
  <c r="H593" i="6"/>
  <c r="H275" i="6"/>
  <c r="G415" i="6"/>
  <c r="G543" i="6"/>
  <c r="H597" i="6"/>
  <c r="G297" i="6"/>
  <c r="G431" i="6"/>
  <c r="G559" i="6"/>
  <c r="H601" i="6"/>
  <c r="H633" i="6"/>
  <c r="H665" i="6"/>
  <c r="H697" i="6"/>
  <c r="H729" i="6"/>
  <c r="H761" i="6"/>
  <c r="H777" i="6"/>
  <c r="H793" i="6"/>
  <c r="H804" i="6"/>
  <c r="H812" i="6"/>
  <c r="H820" i="6"/>
  <c r="H828" i="6"/>
  <c r="G834" i="6"/>
  <c r="H839" i="6"/>
  <c r="H844" i="6"/>
  <c r="G850" i="6"/>
  <c r="H855" i="6"/>
  <c r="H860" i="6"/>
  <c r="G866" i="6"/>
  <c r="H871" i="6"/>
  <c r="H876" i="6"/>
  <c r="G882" i="6"/>
  <c r="H887" i="6"/>
  <c r="H892" i="6"/>
  <c r="G898" i="6"/>
  <c r="H903" i="6"/>
  <c r="H908" i="6"/>
  <c r="G914" i="6"/>
  <c r="H919" i="6"/>
  <c r="H924" i="6"/>
  <c r="G930" i="6"/>
  <c r="H935" i="6"/>
  <c r="H940" i="6"/>
  <c r="G946" i="6"/>
  <c r="H951" i="6"/>
  <c r="H956" i="6"/>
  <c r="G962" i="6"/>
  <c r="H967" i="6"/>
  <c r="H972" i="6"/>
  <c r="G978" i="6"/>
  <c r="H983" i="6"/>
  <c r="H988" i="6"/>
  <c r="G994" i="6"/>
  <c r="H999" i="6"/>
  <c r="H1004" i="6"/>
  <c r="G1010" i="6"/>
  <c r="H1015" i="6"/>
  <c r="H1020" i="6"/>
  <c r="G1026" i="6"/>
  <c r="H1031" i="6"/>
  <c r="H1036" i="6"/>
  <c r="G1042" i="6"/>
  <c r="H1047" i="6"/>
  <c r="H1052" i="6"/>
  <c r="G1058" i="6"/>
  <c r="H1063" i="6"/>
  <c r="H1068" i="6"/>
  <c r="G1074" i="6"/>
  <c r="H1079" i="6"/>
  <c r="H1084" i="6"/>
  <c r="G1090" i="6"/>
  <c r="G1095" i="6"/>
  <c r="H1099" i="6"/>
  <c r="G1104" i="6"/>
  <c r="H1108" i="6"/>
  <c r="G1113" i="6"/>
  <c r="H1117" i="6"/>
  <c r="G1122" i="6"/>
  <c r="G1126" i="6"/>
  <c r="G1130" i="6"/>
  <c r="G1134" i="6"/>
  <c r="G1138" i="6"/>
  <c r="G1142" i="6"/>
  <c r="G1146" i="6"/>
  <c r="H315" i="6"/>
  <c r="G447" i="6"/>
  <c r="H573" i="6"/>
  <c r="H605" i="6"/>
  <c r="H637" i="6"/>
  <c r="H669" i="6"/>
  <c r="H701" i="6"/>
  <c r="H733" i="6"/>
  <c r="G764" i="6"/>
  <c r="G780" i="6"/>
  <c r="G796" i="6"/>
  <c r="H805" i="6"/>
  <c r="H813" i="6"/>
  <c r="H821" i="6"/>
  <c r="H829" i="6"/>
  <c r="G835" i="6"/>
  <c r="G840" i="6"/>
  <c r="H845" i="6"/>
  <c r="G851" i="6"/>
  <c r="G856" i="6"/>
  <c r="H861" i="6"/>
  <c r="G867" i="6"/>
  <c r="G872" i="6"/>
  <c r="H877" i="6"/>
  <c r="G883" i="6"/>
  <c r="G888" i="6"/>
  <c r="H893" i="6"/>
  <c r="G899" i="6"/>
  <c r="G904" i="6"/>
  <c r="H909" i="6"/>
  <c r="G915" i="6"/>
  <c r="G920" i="6"/>
  <c r="H925" i="6"/>
  <c r="G931" i="6"/>
  <c r="G936" i="6"/>
  <c r="H941" i="6"/>
  <c r="G947" i="6"/>
  <c r="G952" i="6"/>
  <c r="H957" i="6"/>
  <c r="G963" i="6"/>
  <c r="G968" i="6"/>
  <c r="H973" i="6"/>
  <c r="G979" i="6"/>
  <c r="G984" i="6"/>
  <c r="H989" i="6"/>
  <c r="G995" i="6"/>
  <c r="G1000" i="6"/>
  <c r="H1005" i="6"/>
  <c r="G1011" i="6"/>
  <c r="G1016" i="6"/>
  <c r="H1021" i="6"/>
  <c r="G1027" i="6"/>
  <c r="G1032" i="6"/>
  <c r="H1037" i="6"/>
  <c r="G1043" i="6"/>
  <c r="G1048" i="6"/>
  <c r="H1053" i="6"/>
  <c r="G1059" i="6"/>
  <c r="G1064" i="6"/>
  <c r="H1069" i="6"/>
  <c r="G1075" i="6"/>
  <c r="G1080" i="6"/>
  <c r="H1085" i="6"/>
  <c r="G1091" i="6"/>
  <c r="H1095" i="6"/>
  <c r="G1100" i="6"/>
  <c r="H1104" i="6"/>
  <c r="G1109" i="6"/>
  <c r="H1113" i="6"/>
  <c r="G1118" i="6"/>
  <c r="H1122" i="6"/>
  <c r="H1126" i="6"/>
  <c r="H1130" i="6"/>
  <c r="H1134" i="6"/>
  <c r="H1138" i="6"/>
  <c r="H1142" i="6"/>
  <c r="H1146" i="6"/>
  <c r="H1150" i="6"/>
  <c r="H1154" i="6"/>
  <c r="H1158" i="6"/>
  <c r="H1162" i="6"/>
  <c r="H1166" i="6"/>
  <c r="H1170" i="6"/>
  <c r="H1174" i="6"/>
  <c r="H1178" i="6"/>
  <c r="H333" i="6"/>
  <c r="G463" i="6"/>
  <c r="H577" i="6"/>
  <c r="H609" i="6"/>
  <c r="H641" i="6"/>
  <c r="H673" i="6"/>
  <c r="H705" i="6"/>
  <c r="H737" i="6"/>
  <c r="H765" i="6"/>
  <c r="H781" i="6"/>
  <c r="H797" i="6"/>
  <c r="H807" i="6"/>
  <c r="H815" i="6"/>
  <c r="H823" i="6"/>
  <c r="G830" i="6"/>
  <c r="H835" i="6"/>
  <c r="H840" i="6"/>
  <c r="G846" i="6"/>
  <c r="H851" i="6"/>
  <c r="H856" i="6"/>
  <c r="G862" i="6"/>
  <c r="H867" i="6"/>
  <c r="H872" i="6"/>
  <c r="G878" i="6"/>
  <c r="H883" i="6"/>
  <c r="H888" i="6"/>
  <c r="G894" i="6"/>
  <c r="H899" i="6"/>
  <c r="H904" i="6"/>
  <c r="G910" i="6"/>
  <c r="H915" i="6"/>
  <c r="H920" i="6"/>
  <c r="G926" i="6"/>
  <c r="H931" i="6"/>
  <c r="H936" i="6"/>
  <c r="G942" i="6"/>
  <c r="H947" i="6"/>
  <c r="H952" i="6"/>
  <c r="G958" i="6"/>
  <c r="H963" i="6"/>
  <c r="H968" i="6"/>
  <c r="G974" i="6"/>
  <c r="H979" i="6"/>
  <c r="H984" i="6"/>
  <c r="G990" i="6"/>
  <c r="H995" i="6"/>
  <c r="H1000" i="6"/>
  <c r="G1006" i="6"/>
  <c r="H1011" i="6"/>
  <c r="H1016" i="6"/>
  <c r="G1022" i="6"/>
  <c r="H1027" i="6"/>
  <c r="H1032" i="6"/>
  <c r="G1038" i="6"/>
  <c r="H1043" i="6"/>
  <c r="H1048" i="6"/>
  <c r="G1054" i="6"/>
  <c r="H1059" i="6"/>
  <c r="H1064" i="6"/>
  <c r="G1070" i="6"/>
  <c r="H1075" i="6"/>
  <c r="H1080" i="6"/>
  <c r="G1086" i="6"/>
  <c r="H1091" i="6"/>
  <c r="G1096" i="6"/>
  <c r="H1100" i="6"/>
  <c r="G1105" i="6"/>
  <c r="H1109" i="6"/>
  <c r="G1114" i="6"/>
  <c r="G1119" i="6"/>
  <c r="G1123" i="6"/>
  <c r="G1127" i="6"/>
  <c r="G1131" i="6"/>
  <c r="G1135" i="6"/>
  <c r="G351" i="6"/>
  <c r="G479" i="6"/>
  <c r="H581" i="6"/>
  <c r="H613" i="6"/>
  <c r="H645" i="6"/>
  <c r="H677" i="6"/>
  <c r="H709" i="6"/>
  <c r="H741" i="6"/>
  <c r="G768" i="6"/>
  <c r="G784" i="6"/>
  <c r="G800" i="6"/>
  <c r="G808" i="6"/>
  <c r="G816" i="6"/>
  <c r="G824" i="6"/>
  <c r="G831" i="6"/>
  <c r="G836" i="6"/>
  <c r="H841" i="6"/>
  <c r="G847" i="6"/>
  <c r="G852" i="6"/>
  <c r="H857" i="6"/>
  <c r="G863" i="6"/>
  <c r="G868" i="6"/>
  <c r="H873" i="6"/>
  <c r="G879" i="6"/>
  <c r="G884" i="6"/>
  <c r="H889" i="6"/>
  <c r="G895" i="6"/>
  <c r="G900" i="6"/>
  <c r="H905" i="6"/>
  <c r="G911" i="6"/>
  <c r="G916" i="6"/>
  <c r="H921" i="6"/>
  <c r="G927" i="6"/>
  <c r="G932" i="6"/>
  <c r="H937" i="6"/>
  <c r="G943" i="6"/>
  <c r="G948" i="6"/>
  <c r="H953" i="6"/>
  <c r="G959" i="6"/>
  <c r="G964" i="6"/>
  <c r="H969" i="6"/>
  <c r="G975" i="6"/>
  <c r="G980" i="6"/>
  <c r="H985" i="6"/>
  <c r="G991" i="6"/>
  <c r="G996" i="6"/>
  <c r="H1001" i="6"/>
  <c r="G1007" i="6"/>
  <c r="G1012" i="6"/>
  <c r="H1017" i="6"/>
  <c r="G1023" i="6"/>
  <c r="G1028" i="6"/>
  <c r="H1033" i="6"/>
  <c r="G1039" i="6"/>
  <c r="G1044" i="6"/>
  <c r="H1049" i="6"/>
  <c r="G1055" i="6"/>
  <c r="G1060" i="6"/>
  <c r="H1065" i="6"/>
  <c r="G1071" i="6"/>
  <c r="G1076" i="6"/>
  <c r="H1081" i="6"/>
  <c r="G1087" i="6"/>
  <c r="G1092" i="6"/>
  <c r="H1096" i="6"/>
  <c r="G1101" i="6"/>
  <c r="H1105" i="6"/>
  <c r="G1110" i="6"/>
  <c r="G1115" i="6"/>
  <c r="H1119" i="6"/>
  <c r="H1123" i="6"/>
  <c r="H1127" i="6"/>
  <c r="H1131" i="6"/>
  <c r="H1135" i="6"/>
  <c r="H1139" i="6"/>
  <c r="H1143" i="6"/>
  <c r="H1147" i="6"/>
  <c r="H1151" i="6"/>
  <c r="H1155" i="6"/>
  <c r="H1159" i="6"/>
  <c r="H1163" i="6"/>
  <c r="H1167" i="6"/>
  <c r="H1171" i="6"/>
  <c r="H1175" i="6"/>
  <c r="H1179" i="6"/>
  <c r="G367" i="6"/>
  <c r="H625" i="6"/>
  <c r="H689" i="6"/>
  <c r="H753" i="6"/>
  <c r="H789" i="6"/>
  <c r="H811" i="6"/>
  <c r="H827" i="6"/>
  <c r="G838" i="6"/>
  <c r="H848" i="6"/>
  <c r="H859" i="6"/>
  <c r="G870" i="6"/>
  <c r="H880" i="6"/>
  <c r="H891" i="6"/>
  <c r="G902" i="6"/>
  <c r="H912" i="6"/>
  <c r="H923" i="6"/>
  <c r="G934" i="6"/>
  <c r="H944" i="6"/>
  <c r="H955" i="6"/>
  <c r="G966" i="6"/>
  <c r="H976" i="6"/>
  <c r="H987" i="6"/>
  <c r="G998" i="6"/>
  <c r="H1008" i="6"/>
  <c r="H1019" i="6"/>
  <c r="G1030" i="6"/>
  <c r="H1040" i="6"/>
  <c r="H1051" i="6"/>
  <c r="G1062" i="6"/>
  <c r="H1072" i="6"/>
  <c r="H1083" i="6"/>
  <c r="H1093" i="6"/>
  <c r="G1103" i="6"/>
  <c r="G1112" i="6"/>
  <c r="G1121" i="6"/>
  <c r="G1129" i="6"/>
  <c r="G1137" i="6"/>
  <c r="G1144" i="6"/>
  <c r="H1149" i="6"/>
  <c r="G383" i="6"/>
  <c r="H629" i="6"/>
  <c r="H693" i="6"/>
  <c r="H757" i="6"/>
  <c r="G792" i="6"/>
  <c r="G812" i="6"/>
  <c r="G828" i="6"/>
  <c r="G839" i="6"/>
  <c r="H849" i="6"/>
  <c r="G860" i="6"/>
  <c r="G871" i="6"/>
  <c r="H881" i="6"/>
  <c r="G892" i="6"/>
  <c r="G903" i="6"/>
  <c r="H913" i="6"/>
  <c r="G924" i="6"/>
  <c r="G935" i="6"/>
  <c r="H945" i="6"/>
  <c r="G956" i="6"/>
  <c r="G967" i="6"/>
  <c r="H977" i="6"/>
  <c r="G988" i="6"/>
  <c r="G999" i="6"/>
  <c r="H1009" i="6"/>
  <c r="G1020" i="6"/>
  <c r="G1031" i="6"/>
  <c r="G495" i="6"/>
  <c r="H649" i="6"/>
  <c r="H713" i="6"/>
  <c r="H769" i="6"/>
  <c r="H800" i="6"/>
  <c r="H816" i="6"/>
  <c r="H831" i="6"/>
  <c r="G842" i="6"/>
  <c r="H852" i="6"/>
  <c r="H863" i="6"/>
  <c r="G874" i="6"/>
  <c r="H884" i="6"/>
  <c r="H895" i="6"/>
  <c r="G906" i="6"/>
  <c r="H916" i="6"/>
  <c r="H927" i="6"/>
  <c r="G938" i="6"/>
  <c r="H948" i="6"/>
  <c r="H959" i="6"/>
  <c r="G970" i="6"/>
  <c r="H980" i="6"/>
  <c r="H991" i="6"/>
  <c r="G1002" i="6"/>
  <c r="H1012" i="6"/>
  <c r="H1023" i="6"/>
  <c r="G1034" i="6"/>
  <c r="H1044" i="6"/>
  <c r="H1055" i="6"/>
  <c r="G1066" i="6"/>
  <c r="H1076" i="6"/>
  <c r="H1087" i="6"/>
  <c r="G1097" i="6"/>
  <c r="G1106" i="6"/>
  <c r="H1115" i="6"/>
  <c r="G1124" i="6"/>
  <c r="G1132" i="6"/>
  <c r="G1139" i="6"/>
  <c r="G1145" i="6"/>
  <c r="G1151" i="6"/>
  <c r="H1156" i="6"/>
  <c r="H1161" i="6"/>
  <c r="G1167" i="6"/>
  <c r="H1172" i="6"/>
  <c r="H1177" i="6"/>
  <c r="H1182" i="6"/>
  <c r="H1186" i="6"/>
  <c r="H1190" i="6"/>
  <c r="H1194" i="6"/>
  <c r="H1198" i="6"/>
  <c r="H1202" i="6"/>
  <c r="H1206" i="6"/>
  <c r="H1210" i="6"/>
  <c r="H1214" i="6"/>
  <c r="H1218" i="6"/>
  <c r="H1222" i="6"/>
  <c r="H1226" i="6"/>
  <c r="H1230" i="6"/>
  <c r="H1234" i="6"/>
  <c r="H1238" i="6"/>
  <c r="H1242" i="6"/>
  <c r="H1246" i="6"/>
  <c r="H1250" i="6"/>
  <c r="H1254" i="6"/>
  <c r="H1258" i="6"/>
  <c r="H1262" i="6"/>
  <c r="H1266" i="6"/>
  <c r="H1270" i="6"/>
  <c r="H1274" i="6"/>
  <c r="H1278" i="6"/>
  <c r="H1282" i="6"/>
  <c r="H1286" i="6"/>
  <c r="H1290" i="6"/>
  <c r="H1294" i="6"/>
  <c r="H1298" i="6"/>
  <c r="H1302" i="6"/>
  <c r="H1306" i="6"/>
  <c r="H1310" i="6"/>
  <c r="H1314" i="6"/>
  <c r="G511" i="6"/>
  <c r="H653" i="6"/>
  <c r="H717" i="6"/>
  <c r="G772" i="6"/>
  <c r="H801" i="6"/>
  <c r="H817" i="6"/>
  <c r="G832" i="6"/>
  <c r="G843" i="6"/>
  <c r="H853" i="6"/>
  <c r="G864" i="6"/>
  <c r="G875" i="6"/>
  <c r="H885" i="6"/>
  <c r="G896" i="6"/>
  <c r="G907" i="6"/>
  <c r="H917" i="6"/>
  <c r="G928" i="6"/>
  <c r="G939" i="6"/>
  <c r="H949" i="6"/>
  <c r="G960" i="6"/>
  <c r="G971" i="6"/>
  <c r="H981" i="6"/>
  <c r="G992" i="6"/>
  <c r="G1003" i="6"/>
  <c r="H1013" i="6"/>
  <c r="G1024" i="6"/>
  <c r="G1035" i="6"/>
  <c r="H1045" i="6"/>
  <c r="G1056" i="6"/>
  <c r="G1067" i="6"/>
  <c r="H1077" i="6"/>
  <c r="G1088" i="6"/>
  <c r="H1097" i="6"/>
  <c r="G1107" i="6"/>
  <c r="G1116" i="6"/>
  <c r="H1124" i="6"/>
  <c r="H1132" i="6"/>
  <c r="G1140" i="6"/>
  <c r="H1145" i="6"/>
  <c r="G1152" i="6"/>
  <c r="G1157" i="6"/>
  <c r="G1162" i="6"/>
  <c r="G1168" i="6"/>
  <c r="G1173" i="6"/>
  <c r="G1178" i="6"/>
  <c r="G1183" i="6"/>
  <c r="G1187" i="6"/>
  <c r="G1191" i="6"/>
  <c r="G1195" i="6"/>
  <c r="G1199" i="6"/>
  <c r="G1203" i="6"/>
  <c r="G1207" i="6"/>
  <c r="G1211" i="6"/>
  <c r="G1215" i="6"/>
  <c r="G1219" i="6"/>
  <c r="G1223" i="6"/>
  <c r="G1227" i="6"/>
  <c r="G1231" i="6"/>
  <c r="G1235" i="6"/>
  <c r="G1239" i="6"/>
  <c r="G1243" i="6"/>
  <c r="G1247" i="6"/>
  <c r="G1251" i="6"/>
  <c r="G1255" i="6"/>
  <c r="G1259" i="6"/>
  <c r="G1263" i="6"/>
  <c r="G1267" i="6"/>
  <c r="G1271" i="6"/>
  <c r="G1275" i="6"/>
  <c r="G1279" i="6"/>
  <c r="G1283" i="6"/>
  <c r="G1287" i="6"/>
  <c r="G1291" i="6"/>
  <c r="G1295" i="6"/>
  <c r="G1299" i="6"/>
  <c r="G1303" i="6"/>
  <c r="G1307" i="6"/>
  <c r="G1311" i="6"/>
  <c r="G1315" i="6"/>
  <c r="G1319" i="6"/>
  <c r="G1323" i="6"/>
  <c r="G1327" i="6"/>
  <c r="G1331" i="6"/>
  <c r="G1335" i="6"/>
  <c r="G1339" i="6"/>
  <c r="G1343" i="6"/>
  <c r="G1347" i="6"/>
  <c r="G1351" i="6"/>
  <c r="G1355" i="6"/>
  <c r="G1359" i="6"/>
  <c r="G1363" i="6"/>
  <c r="G1367" i="6"/>
  <c r="G1371" i="6"/>
  <c r="G1375" i="6"/>
  <c r="H585" i="6"/>
  <c r="H657" i="6"/>
  <c r="H721" i="6"/>
  <c r="H773" i="6"/>
  <c r="H803" i="6"/>
  <c r="H819" i="6"/>
  <c r="H832" i="6"/>
  <c r="H843" i="6"/>
  <c r="G854" i="6"/>
  <c r="H864" i="6"/>
  <c r="H875" i="6"/>
  <c r="G886" i="6"/>
  <c r="H896" i="6"/>
  <c r="H907" i="6"/>
  <c r="G918" i="6"/>
  <c r="H928" i="6"/>
  <c r="H939" i="6"/>
  <c r="G950" i="6"/>
  <c r="H960" i="6"/>
  <c r="H971" i="6"/>
  <c r="G982" i="6"/>
  <c r="H992" i="6"/>
  <c r="H1003" i="6"/>
  <c r="G1014" i="6"/>
  <c r="H1024" i="6"/>
  <c r="H1035" i="6"/>
  <c r="G1046" i="6"/>
  <c r="H1056" i="6"/>
  <c r="H1067" i="6"/>
  <c r="G1078" i="6"/>
  <c r="H1088" i="6"/>
  <c r="G1098" i="6"/>
  <c r="H1107" i="6"/>
  <c r="H1116" i="6"/>
  <c r="G1125" i="6"/>
  <c r="G1133" i="6"/>
  <c r="H1140" i="6"/>
  <c r="G1147" i="6"/>
  <c r="H1152" i="6"/>
  <c r="H1157" i="6"/>
  <c r="G1163" i="6"/>
  <c r="H1168" i="6"/>
  <c r="H1173" i="6"/>
  <c r="G1179" i="6"/>
  <c r="H1183" i="6"/>
  <c r="H1187" i="6"/>
  <c r="H1191" i="6"/>
  <c r="H1195" i="6"/>
  <c r="H1199" i="6"/>
  <c r="H1203" i="6"/>
  <c r="H1207" i="6"/>
  <c r="H1211" i="6"/>
  <c r="H1215" i="6"/>
  <c r="H1219" i="6"/>
  <c r="H1223" i="6"/>
  <c r="H1227" i="6"/>
  <c r="H1231" i="6"/>
  <c r="H1235" i="6"/>
  <c r="H1239" i="6"/>
  <c r="H1243" i="6"/>
  <c r="H1247" i="6"/>
  <c r="H1251" i="6"/>
  <c r="H1255" i="6"/>
  <c r="H1259" i="6"/>
  <c r="H1263" i="6"/>
  <c r="H1267" i="6"/>
  <c r="H1271" i="6"/>
  <c r="H1275" i="6"/>
  <c r="H1279" i="6"/>
  <c r="H1283" i="6"/>
  <c r="H1287" i="6"/>
  <c r="H1291" i="6"/>
  <c r="H1295" i="6"/>
  <c r="H1299" i="6"/>
  <c r="H1303" i="6"/>
  <c r="H1307" i="6"/>
  <c r="H1311" i="6"/>
  <c r="H1315" i="6"/>
  <c r="H1319" i="6"/>
  <c r="H1323" i="6"/>
  <c r="H1327" i="6"/>
  <c r="H1331" i="6"/>
  <c r="H1335" i="6"/>
  <c r="H1339" i="6"/>
  <c r="H1343" i="6"/>
  <c r="H589" i="6"/>
  <c r="H661" i="6"/>
  <c r="H725" i="6"/>
  <c r="G776" i="6"/>
  <c r="G804" i="6"/>
  <c r="G820" i="6"/>
  <c r="H833" i="6"/>
  <c r="G844" i="6"/>
  <c r="G855" i="6"/>
  <c r="H865" i="6"/>
  <c r="G876" i="6"/>
  <c r="G887" i="6"/>
  <c r="H897" i="6"/>
  <c r="G908" i="6"/>
  <c r="G919" i="6"/>
  <c r="H929" i="6"/>
  <c r="G940" i="6"/>
  <c r="G951" i="6"/>
  <c r="H961" i="6"/>
  <c r="G972" i="6"/>
  <c r="G983" i="6"/>
  <c r="H993" i="6"/>
  <c r="G1004" i="6"/>
  <c r="G1015" i="6"/>
  <c r="H1025" i="6"/>
  <c r="G1036" i="6"/>
  <c r="G1047" i="6"/>
  <c r="H1057" i="6"/>
  <c r="G1068" i="6"/>
  <c r="G1079" i="6"/>
  <c r="H1089" i="6"/>
  <c r="G1099" i="6"/>
  <c r="G1108" i="6"/>
  <c r="G1117" i="6"/>
  <c r="H1125" i="6"/>
  <c r="H1133" i="6"/>
  <c r="G1141" i="6"/>
  <c r="G1148" i="6"/>
  <c r="G1153" i="6"/>
  <c r="G1158" i="6"/>
  <c r="G1164" i="6"/>
  <c r="G1169" i="6"/>
  <c r="G1174" i="6"/>
  <c r="G1180" i="6"/>
  <c r="G1184" i="6"/>
  <c r="G1188" i="6"/>
  <c r="G1192" i="6"/>
  <c r="G1196" i="6"/>
  <c r="G1200" i="6"/>
  <c r="G1204" i="6"/>
  <c r="G1208" i="6"/>
  <c r="G1212" i="6"/>
  <c r="G1216" i="6"/>
  <c r="G1220" i="6"/>
  <c r="G1224" i="6"/>
  <c r="G1228" i="6"/>
  <c r="G1232" i="6"/>
  <c r="G1236" i="6"/>
  <c r="G1240" i="6"/>
  <c r="G1244" i="6"/>
  <c r="G1248" i="6"/>
  <c r="G1252" i="6"/>
  <c r="G1256" i="6"/>
  <c r="G1260" i="6"/>
  <c r="G1264" i="6"/>
  <c r="G1268" i="6"/>
  <c r="G1272" i="6"/>
  <c r="G1276" i="6"/>
  <c r="G1280" i="6"/>
  <c r="G1284" i="6"/>
  <c r="G1288" i="6"/>
  <c r="H617" i="6"/>
  <c r="H808" i="6"/>
  <c r="G858" i="6"/>
  <c r="H900" i="6"/>
  <c r="H943" i="6"/>
  <c r="G986" i="6"/>
  <c r="H1028" i="6"/>
  <c r="H1060" i="6"/>
  <c r="G1084" i="6"/>
  <c r="H1111" i="6"/>
  <c r="G1136" i="6"/>
  <c r="G1150" i="6"/>
  <c r="G1161" i="6"/>
  <c r="G1172" i="6"/>
  <c r="G1182" i="6"/>
  <c r="G1190" i="6"/>
  <c r="G1198" i="6"/>
  <c r="G1206" i="6"/>
  <c r="G1214" i="6"/>
  <c r="G1222" i="6"/>
  <c r="G1230" i="6"/>
  <c r="G1238" i="6"/>
  <c r="G1246" i="6"/>
  <c r="G1254" i="6"/>
  <c r="G1262" i="6"/>
  <c r="G1270" i="6"/>
  <c r="G1278" i="6"/>
  <c r="G1286" i="6"/>
  <c r="H1293" i="6"/>
  <c r="H1300" i="6"/>
  <c r="G1306" i="6"/>
  <c r="G1313" i="6"/>
  <c r="H1318" i="6"/>
  <c r="H1324" i="6"/>
  <c r="H1329" i="6"/>
  <c r="H1334" i="6"/>
  <c r="H1340" i="6"/>
  <c r="H1345" i="6"/>
  <c r="G1350" i="6"/>
  <c r="H1354" i="6"/>
  <c r="H1359" i="6"/>
  <c r="G1364" i="6"/>
  <c r="H1368" i="6"/>
  <c r="G1373" i="6"/>
  <c r="H1377" i="6"/>
  <c r="H1381" i="6"/>
  <c r="H1385" i="6"/>
  <c r="H1389" i="6"/>
  <c r="H1393" i="6"/>
  <c r="H1397" i="6"/>
  <c r="H1401" i="6"/>
  <c r="H1405" i="6"/>
  <c r="H1409" i="6"/>
  <c r="H1413" i="6"/>
  <c r="H1417" i="6"/>
  <c r="H1421" i="6"/>
  <c r="H1425" i="6"/>
  <c r="H1429" i="6"/>
  <c r="H1433" i="6"/>
  <c r="H1437" i="6"/>
  <c r="H1441" i="6"/>
  <c r="H1445" i="6"/>
  <c r="H1449" i="6"/>
  <c r="H1453" i="6"/>
  <c r="H1457" i="6"/>
  <c r="H1461" i="6"/>
  <c r="H1465" i="6"/>
  <c r="H1469" i="6"/>
  <c r="H1473" i="6"/>
  <c r="H1477" i="6"/>
  <c r="H1481" i="6"/>
  <c r="H1485" i="6"/>
  <c r="H1489" i="6"/>
  <c r="H1493" i="6"/>
  <c r="H1497" i="6"/>
  <c r="H1501" i="6"/>
  <c r="H1505" i="6"/>
  <c r="H1509" i="6"/>
  <c r="H1513" i="6"/>
  <c r="H1517" i="6"/>
  <c r="H1521" i="6"/>
  <c r="H1525" i="6"/>
  <c r="H621" i="6"/>
  <c r="H809" i="6"/>
  <c r="G859" i="6"/>
  <c r="H901" i="6"/>
  <c r="G944" i="6"/>
  <c r="G987" i="6"/>
  <c r="H681" i="6"/>
  <c r="H824" i="6"/>
  <c r="H868" i="6"/>
  <c r="H911" i="6"/>
  <c r="G954" i="6"/>
  <c r="H996" i="6"/>
  <c r="H1039" i="6"/>
  <c r="G1063" i="6"/>
  <c r="G1093" i="6"/>
  <c r="G1120" i="6"/>
  <c r="H1137" i="6"/>
  <c r="G1154" i="6"/>
  <c r="G1165" i="6"/>
  <c r="G1176" i="6"/>
  <c r="G1185" i="6"/>
  <c r="G1193" i="6"/>
  <c r="G1201" i="6"/>
  <c r="G1209" i="6"/>
  <c r="G1217" i="6"/>
  <c r="G1225" i="6"/>
  <c r="G1233" i="6"/>
  <c r="G1241" i="6"/>
  <c r="G1249" i="6"/>
  <c r="G1257" i="6"/>
  <c r="G1265" i="6"/>
  <c r="G1273" i="6"/>
  <c r="G1281" i="6"/>
  <c r="G1289" i="6"/>
  <c r="G1296" i="6"/>
  <c r="H1301" i="6"/>
  <c r="H1308" i="6"/>
  <c r="G1314" i="6"/>
  <c r="H1320" i="6"/>
  <c r="H1325" i="6"/>
  <c r="H1330" i="6"/>
  <c r="H1336" i="6"/>
  <c r="H1341" i="6"/>
  <c r="H1346" i="6"/>
  <c r="H1351" i="6"/>
  <c r="G1356" i="6"/>
  <c r="H1360" i="6"/>
  <c r="G1365" i="6"/>
  <c r="H1369" i="6"/>
  <c r="G1374" i="6"/>
  <c r="H1378" i="6"/>
  <c r="H1382" i="6"/>
  <c r="H1386" i="6"/>
  <c r="H1390" i="6"/>
  <c r="H1394" i="6"/>
  <c r="H1398" i="6"/>
  <c r="H1402" i="6"/>
  <c r="H1406" i="6"/>
  <c r="H1410" i="6"/>
  <c r="H1414" i="6"/>
  <c r="H1418" i="6"/>
  <c r="H1422" i="6"/>
  <c r="H1426" i="6"/>
  <c r="H1430" i="6"/>
  <c r="H1434" i="6"/>
  <c r="H1438" i="6"/>
  <c r="H1442" i="6"/>
  <c r="H1446" i="6"/>
  <c r="H1450" i="6"/>
  <c r="H1454" i="6"/>
  <c r="H1458" i="6"/>
  <c r="H1462" i="6"/>
  <c r="H1466" i="6"/>
  <c r="H1470" i="6"/>
  <c r="H1474" i="6"/>
  <c r="H1478" i="6"/>
  <c r="H1482" i="6"/>
  <c r="H1486" i="6"/>
  <c r="H1490" i="6"/>
  <c r="H1494" i="6"/>
  <c r="H1498" i="6"/>
  <c r="H1502" i="6"/>
  <c r="H1506" i="6"/>
  <c r="H1510" i="6"/>
  <c r="H1514" i="6"/>
  <c r="H1518" i="6"/>
  <c r="H1522" i="6"/>
  <c r="H1526" i="6"/>
  <c r="H1530" i="6"/>
  <c r="H1534" i="6"/>
  <c r="H1538" i="6"/>
  <c r="H685" i="6"/>
  <c r="H825" i="6"/>
  <c r="H869" i="6"/>
  <c r="G912" i="6"/>
  <c r="G955" i="6"/>
  <c r="H997" i="6"/>
  <c r="G1040" i="6"/>
  <c r="H1071" i="6"/>
  <c r="G1094" i="6"/>
  <c r="H1120" i="6"/>
  <c r="H1141" i="6"/>
  <c r="G1155" i="6"/>
  <c r="H1165" i="6"/>
  <c r="H1176" i="6"/>
  <c r="H1185" i="6"/>
  <c r="H1193" i="6"/>
  <c r="H1201" i="6"/>
  <c r="H1209" i="6"/>
  <c r="H1217" i="6"/>
  <c r="H1225" i="6"/>
  <c r="H1233" i="6"/>
  <c r="H1241" i="6"/>
  <c r="H1249" i="6"/>
  <c r="H1257" i="6"/>
  <c r="H1265" i="6"/>
  <c r="H1273" i="6"/>
  <c r="H1281" i="6"/>
  <c r="H1289" i="6"/>
  <c r="H1296" i="6"/>
  <c r="G1302" i="6"/>
  <c r="G1309" i="6"/>
  <c r="G1316" i="6"/>
  <c r="G1321" i="6"/>
  <c r="G1326" i="6"/>
  <c r="G1332" i="6"/>
  <c r="G1337" i="6"/>
  <c r="G1342" i="6"/>
  <c r="H1347" i="6"/>
  <c r="G1352" i="6"/>
  <c r="H1356" i="6"/>
  <c r="G1361" i="6"/>
  <c r="H745" i="6"/>
  <c r="H836" i="6"/>
  <c r="H879" i="6"/>
  <c r="G922" i="6"/>
  <c r="H964" i="6"/>
  <c r="H1007" i="6"/>
  <c r="H1041" i="6"/>
  <c r="G1072" i="6"/>
  <c r="H1101" i="6"/>
  <c r="H1121" i="6"/>
  <c r="G1143" i="6"/>
  <c r="G1156" i="6"/>
  <c r="G1166" i="6"/>
  <c r="G1177" i="6"/>
  <c r="G1186" i="6"/>
  <c r="G1194" i="6"/>
  <c r="G1202" i="6"/>
  <c r="G1210" i="6"/>
  <c r="G1218" i="6"/>
  <c r="G1226" i="6"/>
  <c r="G1234" i="6"/>
  <c r="G1242" i="6"/>
  <c r="G1250" i="6"/>
  <c r="G1258" i="6"/>
  <c r="H749" i="6"/>
  <c r="H837" i="6"/>
  <c r="G880" i="6"/>
  <c r="G923" i="6"/>
  <c r="H965" i="6"/>
  <c r="G1008" i="6"/>
  <c r="G1050" i="6"/>
  <c r="H1073" i="6"/>
  <c r="G1102" i="6"/>
  <c r="G1128" i="6"/>
  <c r="H1144" i="6"/>
  <c r="G1159" i="6"/>
  <c r="H1169" i="6"/>
  <c r="H1180" i="6"/>
  <c r="H1188" i="6"/>
  <c r="H1196" i="6"/>
  <c r="H1204" i="6"/>
  <c r="H1212" i="6"/>
  <c r="H1220" i="6"/>
  <c r="H1228" i="6"/>
  <c r="H1236" i="6"/>
  <c r="H1244" i="6"/>
  <c r="H1252" i="6"/>
  <c r="H1260" i="6"/>
  <c r="H1268" i="6"/>
  <c r="H1276" i="6"/>
  <c r="H1284" i="6"/>
  <c r="G1292" i="6"/>
  <c r="H1297" i="6"/>
  <c r="H1304" i="6"/>
  <c r="G1310" i="6"/>
  <c r="G1317" i="6"/>
  <c r="G1322" i="6"/>
  <c r="G1328" i="6"/>
  <c r="G1333" i="6"/>
  <c r="G1338" i="6"/>
  <c r="G1344" i="6"/>
  <c r="H1348" i="6"/>
  <c r="G1353" i="6"/>
  <c r="H1357" i="6"/>
  <c r="G1362" i="6"/>
  <c r="H1366" i="6"/>
  <c r="H1371" i="6"/>
  <c r="G1376" i="6"/>
  <c r="G1380" i="6"/>
  <c r="G1384" i="6"/>
  <c r="G1388" i="6"/>
  <c r="G1392" i="6"/>
  <c r="G1396" i="6"/>
  <c r="G1400" i="6"/>
  <c r="G1404" i="6"/>
  <c r="G1408" i="6"/>
  <c r="G1412" i="6"/>
  <c r="G1416" i="6"/>
  <c r="G1420" i="6"/>
  <c r="G1424" i="6"/>
  <c r="G1428" i="6"/>
  <c r="G1432" i="6"/>
  <c r="G1436" i="6"/>
  <c r="G1440" i="6"/>
  <c r="G1444" i="6"/>
  <c r="G1448" i="6"/>
  <c r="G1452" i="6"/>
  <c r="G1456" i="6"/>
  <c r="G1460" i="6"/>
  <c r="G1464" i="6"/>
  <c r="G1468" i="6"/>
  <c r="G1472" i="6"/>
  <c r="G1476" i="6"/>
  <c r="G1480" i="6"/>
  <c r="G1484" i="6"/>
  <c r="G1488" i="6"/>
  <c r="H785" i="6"/>
  <c r="H975" i="6"/>
  <c r="G1082" i="6"/>
  <c r="H1136" i="6"/>
  <c r="G1171" i="6"/>
  <c r="G1197" i="6"/>
  <c r="H1216" i="6"/>
  <c r="H1237" i="6"/>
  <c r="G1261" i="6"/>
  <c r="G1277" i="6"/>
  <c r="H1292" i="6"/>
  <c r="G1305" i="6"/>
  <c r="H1317" i="6"/>
  <c r="H1328" i="6"/>
  <c r="H1338" i="6"/>
  <c r="G1349" i="6"/>
  <c r="G1358" i="6"/>
  <c r="G1366" i="6"/>
  <c r="H1373" i="6"/>
  <c r="H1380" i="6"/>
  <c r="G1387" i="6"/>
  <c r="G1393" i="6"/>
  <c r="H1399" i="6"/>
  <c r="G1406" i="6"/>
  <c r="H1412" i="6"/>
  <c r="G1419" i="6"/>
  <c r="G1425" i="6"/>
  <c r="H1431" i="6"/>
  <c r="G1438" i="6"/>
  <c r="H1444" i="6"/>
  <c r="G1451" i="6"/>
  <c r="G1457" i="6"/>
  <c r="H1463" i="6"/>
  <c r="G1470" i="6"/>
  <c r="H1476" i="6"/>
  <c r="G1483" i="6"/>
  <c r="G1489" i="6"/>
  <c r="G1495" i="6"/>
  <c r="G1500" i="6"/>
  <c r="G1505" i="6"/>
  <c r="G1511" i="6"/>
  <c r="G1516" i="6"/>
  <c r="G1521" i="6"/>
  <c r="G1527" i="6"/>
  <c r="H1531" i="6"/>
  <c r="G1536" i="6"/>
  <c r="H1540" i="6"/>
  <c r="H1544" i="6"/>
  <c r="H1548" i="6"/>
  <c r="H1552" i="6"/>
  <c r="H1556" i="6"/>
  <c r="H1560" i="6"/>
  <c r="H1564" i="6"/>
  <c r="H1568" i="6"/>
  <c r="H1572" i="6"/>
  <c r="H1576" i="6"/>
  <c r="H1580" i="6"/>
  <c r="H1584" i="6"/>
  <c r="H1588" i="6"/>
  <c r="H1592" i="6"/>
  <c r="H1596" i="6"/>
  <c r="H1600" i="6"/>
  <c r="H1604" i="6"/>
  <c r="H1608" i="6"/>
  <c r="H1612" i="6"/>
  <c r="H1616" i="6"/>
  <c r="H1620" i="6"/>
  <c r="H1624" i="6"/>
  <c r="H1628" i="6"/>
  <c r="H1632" i="6"/>
  <c r="H1636" i="6"/>
  <c r="H1640" i="6"/>
  <c r="H1644" i="6"/>
  <c r="H1648" i="6"/>
  <c r="H1652" i="6"/>
  <c r="H1656" i="6"/>
  <c r="H1660" i="6"/>
  <c r="H1664" i="6"/>
  <c r="H1668" i="6"/>
  <c r="H1672" i="6"/>
  <c r="H1676" i="6"/>
  <c r="H1680" i="6"/>
  <c r="H1684" i="6"/>
  <c r="H1688" i="6"/>
  <c r="H1692" i="6"/>
  <c r="H1696" i="6"/>
  <c r="H1700" i="6"/>
  <c r="H1704" i="6"/>
  <c r="H1708" i="6"/>
  <c r="H1712" i="6"/>
  <c r="H1716" i="6"/>
  <c r="H1720" i="6"/>
  <c r="H1724" i="6"/>
  <c r="H1728" i="6"/>
  <c r="H1732" i="6"/>
  <c r="H1736" i="6"/>
  <c r="H1740" i="6"/>
  <c r="H1744" i="6"/>
  <c r="H1748" i="6"/>
  <c r="H1752" i="6"/>
  <c r="H1756" i="6"/>
  <c r="H1760" i="6"/>
  <c r="H1764" i="6"/>
  <c r="H1768" i="6"/>
  <c r="H1772" i="6"/>
  <c r="H1776" i="6"/>
  <c r="H1780" i="6"/>
  <c r="H1784" i="6"/>
  <c r="H1788" i="6"/>
  <c r="H1792" i="6"/>
  <c r="H1796" i="6"/>
  <c r="H1800" i="6"/>
  <c r="H1804" i="6"/>
  <c r="H1808" i="6"/>
  <c r="H1812" i="6"/>
  <c r="H1816" i="6"/>
  <c r="H1820" i="6"/>
  <c r="H1824" i="6"/>
  <c r="H1828" i="6"/>
  <c r="H1832" i="6"/>
  <c r="H1836" i="6"/>
  <c r="H1840" i="6"/>
  <c r="H1844" i="6"/>
  <c r="H1848" i="6"/>
  <c r="H1852" i="6"/>
  <c r="H1856" i="6"/>
  <c r="H1860" i="6"/>
  <c r="H1864" i="6"/>
  <c r="H1868" i="6"/>
  <c r="H1872" i="6"/>
  <c r="H1876" i="6"/>
  <c r="H1880" i="6"/>
  <c r="G788" i="6"/>
  <c r="G976" i="6"/>
  <c r="G1083" i="6"/>
  <c r="H1148" i="6"/>
  <c r="G1175" i="6"/>
  <c r="H1197" i="6"/>
  <c r="G1221" i="6"/>
  <c r="H1240" i="6"/>
  <c r="H1261" i="6"/>
  <c r="H1277" i="6"/>
  <c r="G1293" i="6"/>
  <c r="H1305" i="6"/>
  <c r="G1318" i="6"/>
  <c r="G1329" i="6"/>
  <c r="G1340" i="6"/>
  <c r="H1349" i="6"/>
  <c r="H1358" i="6"/>
  <c r="H1367" i="6"/>
  <c r="H1374" i="6"/>
  <c r="G1381" i="6"/>
  <c r="H1387" i="6"/>
  <c r="G1394" i="6"/>
  <c r="H1400" i="6"/>
  <c r="G1407" i="6"/>
  <c r="G1413" i="6"/>
  <c r="H1419" i="6"/>
  <c r="G1426" i="6"/>
  <c r="H1432" i="6"/>
  <c r="G1439" i="6"/>
  <c r="G1445" i="6"/>
  <c r="H1451" i="6"/>
  <c r="G1458" i="6"/>
  <c r="H1464" i="6"/>
  <c r="G1471" i="6"/>
  <c r="G1477" i="6"/>
  <c r="H1483" i="6"/>
  <c r="G1490" i="6"/>
  <c r="H1495" i="6"/>
  <c r="H1500" i="6"/>
  <c r="G1506" i="6"/>
  <c r="H1511" i="6"/>
  <c r="H1516" i="6"/>
  <c r="G1522" i="6"/>
  <c r="H1527" i="6"/>
  <c r="G1532" i="6"/>
  <c r="H1536" i="6"/>
  <c r="G1541" i="6"/>
  <c r="G1545" i="6"/>
  <c r="G1549" i="6"/>
  <c r="G1553" i="6"/>
  <c r="G1557" i="6"/>
  <c r="G1561" i="6"/>
  <c r="G1565" i="6"/>
  <c r="G1569" i="6"/>
  <c r="G1573" i="6"/>
  <c r="G1577" i="6"/>
  <c r="G1581" i="6"/>
  <c r="G1585" i="6"/>
  <c r="G1589" i="6"/>
  <c r="G1593" i="6"/>
  <c r="G1597" i="6"/>
  <c r="G1601" i="6"/>
  <c r="G1605" i="6"/>
  <c r="G1609" i="6"/>
  <c r="G1613" i="6"/>
  <c r="G1617" i="6"/>
  <c r="G1621" i="6"/>
  <c r="G1625" i="6"/>
  <c r="G1629" i="6"/>
  <c r="G1633" i="6"/>
  <c r="G1637" i="6"/>
  <c r="G1641" i="6"/>
  <c r="G1645" i="6"/>
  <c r="G1649" i="6"/>
  <c r="G1653" i="6"/>
  <c r="G1657" i="6"/>
  <c r="G1661" i="6"/>
  <c r="G1665" i="6"/>
  <c r="G1669" i="6"/>
  <c r="G1673" i="6"/>
  <c r="G1677" i="6"/>
  <c r="G1681" i="6"/>
  <c r="G1685" i="6"/>
  <c r="G1689" i="6"/>
  <c r="G1693" i="6"/>
  <c r="G1697" i="6"/>
  <c r="G1701" i="6"/>
  <c r="G1705" i="6"/>
  <c r="G1709" i="6"/>
  <c r="G1713" i="6"/>
  <c r="G1717" i="6"/>
  <c r="G1721" i="6"/>
  <c r="G1725" i="6"/>
  <c r="G1729" i="6"/>
  <c r="G1733" i="6"/>
  <c r="G1737" i="6"/>
  <c r="G1741" i="6"/>
  <c r="G1745" i="6"/>
  <c r="G1749" i="6"/>
  <c r="G1753" i="6"/>
  <c r="G1757" i="6"/>
  <c r="G1761" i="6"/>
  <c r="G1765" i="6"/>
  <c r="G1769" i="6"/>
  <c r="G1773" i="6"/>
  <c r="G1777" i="6"/>
  <c r="G1781" i="6"/>
  <c r="G1785" i="6"/>
  <c r="G1789" i="6"/>
  <c r="G1793" i="6"/>
  <c r="G1797" i="6"/>
  <c r="G1801" i="6"/>
  <c r="G1805" i="6"/>
  <c r="G1809" i="6"/>
  <c r="G1813" i="6"/>
  <c r="G1817" i="6"/>
  <c r="G1821" i="6"/>
  <c r="G1825" i="6"/>
  <c r="G1829" i="6"/>
  <c r="G1833" i="6"/>
  <c r="G1837" i="6"/>
  <c r="G1841" i="6"/>
  <c r="G1845" i="6"/>
  <c r="G1849" i="6"/>
  <c r="G1853" i="6"/>
  <c r="G1857" i="6"/>
  <c r="G1861" i="6"/>
  <c r="G1865" i="6"/>
  <c r="G1869" i="6"/>
  <c r="G1873" i="6"/>
  <c r="G1877" i="6"/>
  <c r="G1881" i="6"/>
  <c r="G1885" i="6"/>
  <c r="G1889" i="6"/>
  <c r="G1893" i="6"/>
  <c r="G1897" i="6"/>
  <c r="G1901" i="6"/>
  <c r="G1905" i="6"/>
  <c r="G1909" i="6"/>
  <c r="H847" i="6"/>
  <c r="G1018" i="6"/>
  <c r="H1092" i="6"/>
  <c r="G1149" i="6"/>
  <c r="G1181" i="6"/>
  <c r="H1200" i="6"/>
  <c r="H1221" i="6"/>
  <c r="G1245" i="6"/>
  <c r="H1264" i="6"/>
  <c r="H1280" i="6"/>
  <c r="G1294" i="6"/>
  <c r="G1308" i="6"/>
  <c r="G1320" i="6"/>
  <c r="G1330" i="6"/>
  <c r="G1341" i="6"/>
  <c r="H1350" i="6"/>
  <c r="G1360" i="6"/>
  <c r="G1368" i="6"/>
  <c r="H1375" i="6"/>
  <c r="G1382" i="6"/>
  <c r="H1388" i="6"/>
  <c r="G1395" i="6"/>
  <c r="G1401" i="6"/>
  <c r="H1407" i="6"/>
  <c r="G1414" i="6"/>
  <c r="H1420" i="6"/>
  <c r="G1427" i="6"/>
  <c r="G1433" i="6"/>
  <c r="H1439" i="6"/>
  <c r="G1446" i="6"/>
  <c r="H1452" i="6"/>
  <c r="G1459" i="6"/>
  <c r="G1465" i="6"/>
  <c r="H1471" i="6"/>
  <c r="G1478" i="6"/>
  <c r="H1484" i="6"/>
  <c r="G1491" i="6"/>
  <c r="G1496" i="6"/>
  <c r="G1501" i="6"/>
  <c r="G1507" i="6"/>
  <c r="G1512" i="6"/>
  <c r="G1517" i="6"/>
  <c r="G1523" i="6"/>
  <c r="G1528" i="6"/>
  <c r="H1532" i="6"/>
  <c r="G1537" i="6"/>
  <c r="H1541" i="6"/>
  <c r="H1545" i="6"/>
  <c r="H1549" i="6"/>
  <c r="H1553" i="6"/>
  <c r="H1557" i="6"/>
  <c r="H1561" i="6"/>
  <c r="H1565" i="6"/>
  <c r="H1569" i="6"/>
  <c r="H1573" i="6"/>
  <c r="H1577" i="6"/>
  <c r="H1581" i="6"/>
  <c r="H1585" i="6"/>
  <c r="H1589" i="6"/>
  <c r="H1593" i="6"/>
  <c r="H1597" i="6"/>
  <c r="H1601" i="6"/>
  <c r="H1605" i="6"/>
  <c r="H1609" i="6"/>
  <c r="H1613" i="6"/>
  <c r="H1617" i="6"/>
  <c r="H1621" i="6"/>
  <c r="H1625" i="6"/>
  <c r="H1629" i="6"/>
  <c r="H1633" i="6"/>
  <c r="H1637" i="6"/>
  <c r="H1641" i="6"/>
  <c r="H1645" i="6"/>
  <c r="H1649" i="6"/>
  <c r="H1653" i="6"/>
  <c r="H1657" i="6"/>
  <c r="H1661" i="6"/>
  <c r="H1665" i="6"/>
  <c r="H1669" i="6"/>
  <c r="H1673" i="6"/>
  <c r="H1677" i="6"/>
  <c r="H1681" i="6"/>
  <c r="H1685" i="6"/>
  <c r="H1689" i="6"/>
  <c r="H1693" i="6"/>
  <c r="H1697" i="6"/>
  <c r="H1701" i="6"/>
  <c r="H1705" i="6"/>
  <c r="H1709" i="6"/>
  <c r="H1713" i="6"/>
  <c r="H1717" i="6"/>
  <c r="H1721" i="6"/>
  <c r="H1725" i="6"/>
  <c r="H1729" i="6"/>
  <c r="H1733" i="6"/>
  <c r="H1737" i="6"/>
  <c r="H1741" i="6"/>
  <c r="H1745" i="6"/>
  <c r="H1749" i="6"/>
  <c r="H1753" i="6"/>
  <c r="H1757" i="6"/>
  <c r="H1761" i="6"/>
  <c r="H1765" i="6"/>
  <c r="H1769" i="6"/>
  <c r="H1773" i="6"/>
  <c r="H1777" i="6"/>
  <c r="H1781" i="6"/>
  <c r="H1785" i="6"/>
  <c r="H1789" i="6"/>
  <c r="H1793" i="6"/>
  <c r="H1797" i="6"/>
  <c r="H1801" i="6"/>
  <c r="H1805" i="6"/>
  <c r="H1809" i="6"/>
  <c r="H1813" i="6"/>
  <c r="H1817" i="6"/>
  <c r="H1821" i="6"/>
  <c r="H1825" i="6"/>
  <c r="H1829" i="6"/>
  <c r="H1833" i="6"/>
  <c r="H1837" i="6"/>
  <c r="H1841" i="6"/>
  <c r="H1845" i="6"/>
  <c r="H1849" i="6"/>
  <c r="H1853" i="6"/>
  <c r="H1857" i="6"/>
  <c r="H1861" i="6"/>
  <c r="H1865" i="6"/>
  <c r="H1869" i="6"/>
  <c r="H1873" i="6"/>
  <c r="H1877" i="6"/>
  <c r="G848" i="6"/>
  <c r="G1019" i="6"/>
  <c r="H1103" i="6"/>
  <c r="H1153" i="6"/>
  <c r="H1181" i="6"/>
  <c r="G1205" i="6"/>
  <c r="H1224" i="6"/>
  <c r="H1245" i="6"/>
  <c r="G1266" i="6"/>
  <c r="G1282" i="6"/>
  <c r="G1297" i="6"/>
  <c r="H1309" i="6"/>
  <c r="H1321" i="6"/>
  <c r="H1332" i="6"/>
  <c r="H1342" i="6"/>
  <c r="H1352" i="6"/>
  <c r="H1361" i="6"/>
  <c r="G1369" i="6"/>
  <c r="H1376" i="6"/>
  <c r="G1383" i="6"/>
  <c r="G1389" i="6"/>
  <c r="H1395" i="6"/>
  <c r="G1402" i="6"/>
  <c r="H1408" i="6"/>
  <c r="G1415" i="6"/>
  <c r="G1421" i="6"/>
  <c r="H1427" i="6"/>
  <c r="G1434" i="6"/>
  <c r="H1440" i="6"/>
  <c r="G1447" i="6"/>
  <c r="G1453" i="6"/>
  <c r="H1459" i="6"/>
  <c r="G1466" i="6"/>
  <c r="H1472" i="6"/>
  <c r="G1479" i="6"/>
  <c r="G1485" i="6"/>
  <c r="H1491" i="6"/>
  <c r="H1496" i="6"/>
  <c r="G1502" i="6"/>
  <c r="H1507" i="6"/>
  <c r="H1512" i="6"/>
  <c r="G1518" i="6"/>
  <c r="H1523" i="6"/>
  <c r="H1528" i="6"/>
  <c r="G1533" i="6"/>
  <c r="H1537" i="6"/>
  <c r="G1542" i="6"/>
  <c r="G1546" i="6"/>
  <c r="G1550" i="6"/>
  <c r="G1554" i="6"/>
  <c r="G1558" i="6"/>
  <c r="G1562" i="6"/>
  <c r="G1566" i="6"/>
  <c r="G1570" i="6"/>
  <c r="G1574" i="6"/>
  <c r="G1578" i="6"/>
  <c r="G1582" i="6"/>
  <c r="G1586" i="6"/>
  <c r="G1590" i="6"/>
  <c r="G1594" i="6"/>
  <c r="G1598" i="6"/>
  <c r="G1602" i="6"/>
  <c r="G1606" i="6"/>
  <c r="G1610" i="6"/>
  <c r="G1614" i="6"/>
  <c r="G1618" i="6"/>
  <c r="G1622" i="6"/>
  <c r="G1626" i="6"/>
  <c r="G1630" i="6"/>
  <c r="G1634" i="6"/>
  <c r="G1638" i="6"/>
  <c r="G1642" i="6"/>
  <c r="G1646" i="6"/>
  <c r="G1650" i="6"/>
  <c r="G1654" i="6"/>
  <c r="G1658" i="6"/>
  <c r="G1662" i="6"/>
  <c r="G1666" i="6"/>
  <c r="G1670" i="6"/>
  <c r="G1674" i="6"/>
  <c r="G1678" i="6"/>
  <c r="G1682" i="6"/>
  <c r="G1686" i="6"/>
  <c r="G1690" i="6"/>
  <c r="G1694" i="6"/>
  <c r="G1698" i="6"/>
  <c r="G1702" i="6"/>
  <c r="G1706" i="6"/>
  <c r="G1710" i="6"/>
  <c r="G1714" i="6"/>
  <c r="G1718" i="6"/>
  <c r="G1722" i="6"/>
  <c r="G1726" i="6"/>
  <c r="G1730" i="6"/>
  <c r="G1734" i="6"/>
  <c r="G1738" i="6"/>
  <c r="G1742" i="6"/>
  <c r="G1746" i="6"/>
  <c r="G1750" i="6"/>
  <c r="G1754" i="6"/>
  <c r="G1758" i="6"/>
  <c r="G1762" i="6"/>
  <c r="G1766" i="6"/>
  <c r="G1770" i="6"/>
  <c r="G1774" i="6"/>
  <c r="G1778" i="6"/>
  <c r="G1782" i="6"/>
  <c r="G1786" i="6"/>
  <c r="G1790" i="6"/>
  <c r="G1794" i="6"/>
  <c r="G1798" i="6"/>
  <c r="G1802" i="6"/>
  <c r="G1806" i="6"/>
  <c r="G1810" i="6"/>
  <c r="G1814" i="6"/>
  <c r="G1818" i="6"/>
  <c r="G1822" i="6"/>
  <c r="G1826" i="6"/>
  <c r="G1830" i="6"/>
  <c r="G1834" i="6"/>
  <c r="G1838" i="6"/>
  <c r="G1842" i="6"/>
  <c r="G1846" i="6"/>
  <c r="G1850" i="6"/>
  <c r="G1854" i="6"/>
  <c r="G1858" i="6"/>
  <c r="G1862" i="6"/>
  <c r="G1866" i="6"/>
  <c r="G1870" i="6"/>
  <c r="G1874" i="6"/>
  <c r="G1878" i="6"/>
  <c r="G1882" i="6"/>
  <c r="G1886" i="6"/>
  <c r="G1890" i="6"/>
  <c r="G1894" i="6"/>
  <c r="G1898" i="6"/>
  <c r="G1902" i="6"/>
  <c r="G1906" i="6"/>
  <c r="G1910" i="6"/>
  <c r="G1914" i="6"/>
  <c r="G1918" i="6"/>
  <c r="G890" i="6"/>
  <c r="H1029" i="6"/>
  <c r="G1111" i="6"/>
  <c r="G1160" i="6"/>
  <c r="H1184" i="6"/>
  <c r="H1205" i="6"/>
  <c r="G1229" i="6"/>
  <c r="H1248" i="6"/>
  <c r="G1269" i="6"/>
  <c r="G1285" i="6"/>
  <c r="G1298" i="6"/>
  <c r="G1312" i="6"/>
  <c r="H1322" i="6"/>
  <c r="H1333" i="6"/>
  <c r="H1344" i="6"/>
  <c r="H1353" i="6"/>
  <c r="H1362" i="6"/>
  <c r="G1370" i="6"/>
  <c r="G1377" i="6"/>
  <c r="H1383" i="6"/>
  <c r="G1390" i="6"/>
  <c r="H1396" i="6"/>
  <c r="G1403" i="6"/>
  <c r="G1409" i="6"/>
  <c r="H1415" i="6"/>
  <c r="G1422" i="6"/>
  <c r="H1428" i="6"/>
  <c r="G1435" i="6"/>
  <c r="G1441" i="6"/>
  <c r="H1447" i="6"/>
  <c r="G1454" i="6"/>
  <c r="H1460" i="6"/>
  <c r="G1467" i="6"/>
  <c r="G1473" i="6"/>
  <c r="H1479" i="6"/>
  <c r="G1486" i="6"/>
  <c r="G1492" i="6"/>
  <c r="G1497" i="6"/>
  <c r="G1503" i="6"/>
  <c r="G1508" i="6"/>
  <c r="G1513" i="6"/>
  <c r="G1519" i="6"/>
  <c r="G1524" i="6"/>
  <c r="G1529" i="6"/>
  <c r="H1533" i="6"/>
  <c r="G1538" i="6"/>
  <c r="H1542" i="6"/>
  <c r="H1546" i="6"/>
  <c r="H1550" i="6"/>
  <c r="H1554" i="6"/>
  <c r="H1558" i="6"/>
  <c r="H1562" i="6"/>
  <c r="H1566" i="6"/>
  <c r="H1570" i="6"/>
  <c r="H1574" i="6"/>
  <c r="H1578" i="6"/>
  <c r="H1582" i="6"/>
  <c r="H1586" i="6"/>
  <c r="H1590" i="6"/>
  <c r="H1594" i="6"/>
  <c r="H1598" i="6"/>
  <c r="H1602" i="6"/>
  <c r="H1606" i="6"/>
  <c r="H1610" i="6"/>
  <c r="H1614" i="6"/>
  <c r="H1618" i="6"/>
  <c r="H1622" i="6"/>
  <c r="H1626" i="6"/>
  <c r="H1630" i="6"/>
  <c r="H1634" i="6"/>
  <c r="H1638" i="6"/>
  <c r="H1642" i="6"/>
  <c r="H1646" i="6"/>
  <c r="H1650" i="6"/>
  <c r="H1654" i="6"/>
  <c r="H1658" i="6"/>
  <c r="H1662" i="6"/>
  <c r="H1666" i="6"/>
  <c r="H1670" i="6"/>
  <c r="H1674" i="6"/>
  <c r="H1678" i="6"/>
  <c r="H1682" i="6"/>
  <c r="H1686" i="6"/>
  <c r="H1690" i="6"/>
  <c r="H1694" i="6"/>
  <c r="H1698" i="6"/>
  <c r="H1702" i="6"/>
  <c r="G891" i="6"/>
  <c r="G1051" i="6"/>
  <c r="H1112" i="6"/>
  <c r="H1160" i="6"/>
  <c r="G1189" i="6"/>
  <c r="H1208" i="6"/>
  <c r="H1229" i="6"/>
  <c r="G1253" i="6"/>
  <c r="H1269" i="6"/>
  <c r="H1285" i="6"/>
  <c r="G1300" i="6"/>
  <c r="H1312" i="6"/>
  <c r="G1324" i="6"/>
  <c r="G1334" i="6"/>
  <c r="G1345" i="6"/>
  <c r="G1354" i="6"/>
  <c r="H1363" i="6"/>
  <c r="H1370" i="6"/>
  <c r="G1378" i="6"/>
  <c r="H1384" i="6"/>
  <c r="G1391" i="6"/>
  <c r="G1397" i="6"/>
  <c r="H1403" i="6"/>
  <c r="G1410" i="6"/>
  <c r="H1416" i="6"/>
  <c r="G1423" i="6"/>
  <c r="G1429" i="6"/>
  <c r="H1435" i="6"/>
  <c r="G1442" i="6"/>
  <c r="H1448" i="6"/>
  <c r="G1455" i="6"/>
  <c r="G1461" i="6"/>
  <c r="H1467" i="6"/>
  <c r="G1474" i="6"/>
  <c r="H1480" i="6"/>
  <c r="G1487" i="6"/>
  <c r="H1492" i="6"/>
  <c r="G1498" i="6"/>
  <c r="H1503" i="6"/>
  <c r="H1508" i="6"/>
  <c r="G1514" i="6"/>
  <c r="H1519" i="6"/>
  <c r="H1524" i="6"/>
  <c r="H1529" i="6"/>
  <c r="G1534" i="6"/>
  <c r="G1539" i="6"/>
  <c r="G1543" i="6"/>
  <c r="G1547" i="6"/>
  <c r="G1551" i="6"/>
  <c r="G1555" i="6"/>
  <c r="G1559" i="6"/>
  <c r="G1563" i="6"/>
  <c r="G1567" i="6"/>
  <c r="G1571" i="6"/>
  <c r="G1575" i="6"/>
  <c r="G1579" i="6"/>
  <c r="G1583" i="6"/>
  <c r="G1587" i="6"/>
  <c r="G1591" i="6"/>
  <c r="G1595" i="6"/>
  <c r="G1599" i="6"/>
  <c r="G1603" i="6"/>
  <c r="G1607" i="6"/>
  <c r="G1611" i="6"/>
  <c r="G1615" i="6"/>
  <c r="G1619" i="6"/>
  <c r="G1623" i="6"/>
  <c r="G1627" i="6"/>
  <c r="G1631" i="6"/>
  <c r="G1635" i="6"/>
  <c r="G1639" i="6"/>
  <c r="G1643" i="6"/>
  <c r="G1647" i="6"/>
  <c r="G1651" i="6"/>
  <c r="G1655" i="6"/>
  <c r="G1659" i="6"/>
  <c r="G1663" i="6"/>
  <c r="G1667" i="6"/>
  <c r="G1671" i="6"/>
  <c r="G1675" i="6"/>
  <c r="G1679" i="6"/>
  <c r="G1683" i="6"/>
  <c r="G1687" i="6"/>
  <c r="G1691" i="6"/>
  <c r="G1695" i="6"/>
  <c r="H43" i="6"/>
  <c r="H932" i="6"/>
  <c r="G1052" i="6"/>
  <c r="H1128" i="6"/>
  <c r="H1164" i="6"/>
  <c r="H1189" i="6"/>
  <c r="G1213" i="6"/>
  <c r="H1232" i="6"/>
  <c r="H1253" i="6"/>
  <c r="H1272" i="6"/>
  <c r="H1288" i="6"/>
  <c r="G1301" i="6"/>
  <c r="H1313" i="6"/>
  <c r="G1325" i="6"/>
  <c r="G1336" i="6"/>
  <c r="G1346" i="6"/>
  <c r="H1355" i="6"/>
  <c r="H1364" i="6"/>
  <c r="G1372" i="6"/>
  <c r="G1379" i="6"/>
  <c r="G1385" i="6"/>
  <c r="H1391" i="6"/>
  <c r="G1398" i="6"/>
  <c r="H1404" i="6"/>
  <c r="G1411" i="6"/>
  <c r="G1417" i="6"/>
  <c r="H1423" i="6"/>
  <c r="G1430" i="6"/>
  <c r="H1436" i="6"/>
  <c r="G1443" i="6"/>
  <c r="G1449" i="6"/>
  <c r="H1455" i="6"/>
  <c r="G1462" i="6"/>
  <c r="H1468" i="6"/>
  <c r="G1475" i="6"/>
  <c r="G1481" i="6"/>
  <c r="H1487" i="6"/>
  <c r="G1493" i="6"/>
  <c r="H1061" i="6"/>
  <c r="G1290" i="6"/>
  <c r="H1372" i="6"/>
  <c r="H1424" i="6"/>
  <c r="H1475" i="6"/>
  <c r="G1509" i="6"/>
  <c r="G1530" i="6"/>
  <c r="H1547" i="6"/>
  <c r="H1563" i="6"/>
  <c r="H1579" i="6"/>
  <c r="H1595" i="6"/>
  <c r="H1611" i="6"/>
  <c r="H1627" i="6"/>
  <c r="H1643" i="6"/>
  <c r="H1659" i="6"/>
  <c r="H1675" i="6"/>
  <c r="H1691" i="6"/>
  <c r="H1703" i="6"/>
  <c r="H1711" i="6"/>
  <c r="H1719" i="6"/>
  <c r="H1727" i="6"/>
  <c r="H1735" i="6"/>
  <c r="H1743" i="6"/>
  <c r="H1751" i="6"/>
  <c r="H1759" i="6"/>
  <c r="H1767" i="6"/>
  <c r="H1775" i="6"/>
  <c r="H1783" i="6"/>
  <c r="H1791" i="6"/>
  <c r="H1799" i="6"/>
  <c r="H1807" i="6"/>
  <c r="H1815" i="6"/>
  <c r="H1823" i="6"/>
  <c r="H1831" i="6"/>
  <c r="H1839" i="6"/>
  <c r="H1847" i="6"/>
  <c r="H1855" i="6"/>
  <c r="H1863" i="6"/>
  <c r="H1871" i="6"/>
  <c r="H1879" i="6"/>
  <c r="H1885" i="6"/>
  <c r="G1891" i="6"/>
  <c r="G1896" i="6"/>
  <c r="H1901" i="6"/>
  <c r="G1907" i="6"/>
  <c r="G1912" i="6"/>
  <c r="H1916" i="6"/>
  <c r="G1921" i="6"/>
  <c r="G1925" i="6"/>
  <c r="G1929" i="6"/>
  <c r="G1933" i="6"/>
  <c r="G1937" i="6"/>
  <c r="G1941" i="6"/>
  <c r="G1945" i="6"/>
  <c r="G1949" i="6"/>
  <c r="G1953" i="6"/>
  <c r="G1957" i="6"/>
  <c r="G1961" i="6"/>
  <c r="G1965" i="6"/>
  <c r="G1969" i="6"/>
  <c r="G1973" i="6"/>
  <c r="G1977" i="6"/>
  <c r="G1981" i="6"/>
  <c r="G1985" i="6"/>
  <c r="G1989" i="6"/>
  <c r="G1993" i="6"/>
  <c r="G1997" i="6"/>
  <c r="G2001" i="6"/>
  <c r="G2005" i="6"/>
  <c r="G2009" i="6"/>
  <c r="G2013" i="6"/>
  <c r="G2017" i="6"/>
  <c r="G2021" i="6"/>
  <c r="G2025" i="6"/>
  <c r="G2029" i="6"/>
  <c r="G2033" i="6"/>
  <c r="G2037" i="6"/>
  <c r="G2041" i="6"/>
  <c r="G2045" i="6"/>
  <c r="G2049" i="6"/>
  <c r="G2053" i="6"/>
  <c r="G2057" i="6"/>
  <c r="G2061" i="6"/>
  <c r="G2065" i="6"/>
  <c r="G2069" i="6"/>
  <c r="G2073" i="6"/>
  <c r="G2077" i="6"/>
  <c r="G2081" i="6"/>
  <c r="G2085" i="6"/>
  <c r="G2089" i="6"/>
  <c r="G2093" i="6"/>
  <c r="G2097" i="6"/>
  <c r="G2101" i="6"/>
  <c r="G2105" i="6"/>
  <c r="G2109" i="6"/>
  <c r="G2113" i="6"/>
  <c r="G2117" i="6"/>
  <c r="G2121" i="6"/>
  <c r="G2125" i="6"/>
  <c r="G2129" i="6"/>
  <c r="G2133" i="6"/>
  <c r="G2137" i="6"/>
  <c r="G2141" i="6"/>
  <c r="G2145" i="6"/>
  <c r="G2149" i="6"/>
  <c r="G2153" i="6"/>
  <c r="G2157" i="6"/>
  <c r="G2161" i="6"/>
  <c r="G2165" i="6"/>
  <c r="G2169" i="6"/>
  <c r="G2173" i="6"/>
  <c r="G2177" i="6"/>
  <c r="G2181" i="6"/>
  <c r="G2185" i="6"/>
  <c r="G2189" i="6"/>
  <c r="G2193" i="6"/>
  <c r="H1129" i="6"/>
  <c r="G1304" i="6"/>
  <c r="H1379" i="6"/>
  <c r="G1431" i="6"/>
  <c r="G1482" i="6"/>
  <c r="G1510" i="6"/>
  <c r="G1531" i="6"/>
  <c r="G1548" i="6"/>
  <c r="G1564" i="6"/>
  <c r="G1580" i="6"/>
  <c r="G1596" i="6"/>
  <c r="G1612" i="6"/>
  <c r="G1628" i="6"/>
  <c r="G1644" i="6"/>
  <c r="G1660" i="6"/>
  <c r="G1676" i="6"/>
  <c r="G1692" i="6"/>
  <c r="G1704" i="6"/>
  <c r="G1712" i="6"/>
  <c r="G1720" i="6"/>
  <c r="G1728" i="6"/>
  <c r="G1736" i="6"/>
  <c r="G1744" i="6"/>
  <c r="G1752" i="6"/>
  <c r="G1760" i="6"/>
  <c r="G1768" i="6"/>
  <c r="G1776" i="6"/>
  <c r="G1784" i="6"/>
  <c r="G1792" i="6"/>
  <c r="G1800" i="6"/>
  <c r="G1808" i="6"/>
  <c r="G1816" i="6"/>
  <c r="G1824" i="6"/>
  <c r="G1832" i="6"/>
  <c r="G1840" i="6"/>
  <c r="G1848" i="6"/>
  <c r="G1856" i="6"/>
  <c r="G1864" i="6"/>
  <c r="G1872" i="6"/>
  <c r="G1880" i="6"/>
  <c r="H1886" i="6"/>
  <c r="H1891" i="6"/>
  <c r="H1896" i="6"/>
  <c r="H1902" i="6"/>
  <c r="H1907" i="6"/>
  <c r="H1912" i="6"/>
  <c r="G1917" i="6"/>
  <c r="H1921" i="6"/>
  <c r="H1925" i="6"/>
  <c r="H1929" i="6"/>
  <c r="H1933" i="6"/>
  <c r="H1937" i="6"/>
  <c r="H1941" i="6"/>
  <c r="H1945" i="6"/>
  <c r="H1949" i="6"/>
  <c r="H1953" i="6"/>
  <c r="H1957" i="6"/>
  <c r="H1961" i="6"/>
  <c r="H1965" i="6"/>
  <c r="H1969" i="6"/>
  <c r="H1973" i="6"/>
  <c r="H1977" i="6"/>
  <c r="H1981" i="6"/>
  <c r="H1985" i="6"/>
  <c r="H1989" i="6"/>
  <c r="H1993" i="6"/>
  <c r="H1997" i="6"/>
  <c r="H2001" i="6"/>
  <c r="H2005" i="6"/>
  <c r="H2009" i="6"/>
  <c r="H2013" i="6"/>
  <c r="H2017" i="6"/>
  <c r="H2021" i="6"/>
  <c r="H2025" i="6"/>
  <c r="H2029" i="6"/>
  <c r="H2033" i="6"/>
  <c r="H2037" i="6"/>
  <c r="H2041" i="6"/>
  <c r="H2045" i="6"/>
  <c r="H2049" i="6"/>
  <c r="H2053" i="6"/>
  <c r="H2057" i="6"/>
  <c r="H2061" i="6"/>
  <c r="H2065" i="6"/>
  <c r="H2069" i="6"/>
  <c r="H2073" i="6"/>
  <c r="H2077" i="6"/>
  <c r="H2081" i="6"/>
  <c r="H2085" i="6"/>
  <c r="H2089" i="6"/>
  <c r="H2093" i="6"/>
  <c r="H2097" i="6"/>
  <c r="H2101" i="6"/>
  <c r="H2105" i="6"/>
  <c r="H2109" i="6"/>
  <c r="H2113" i="6"/>
  <c r="H2117" i="6"/>
  <c r="H2121" i="6"/>
  <c r="H2125" i="6"/>
  <c r="H2129" i="6"/>
  <c r="H2133" i="6"/>
  <c r="H2137" i="6"/>
  <c r="H2141" i="6"/>
  <c r="H2145" i="6"/>
  <c r="H2149" i="6"/>
  <c r="H2153" i="6"/>
  <c r="H2157" i="6"/>
  <c r="H2161" i="6"/>
  <c r="H2165" i="6"/>
  <c r="H2169" i="6"/>
  <c r="H2173" i="6"/>
  <c r="H2177" i="6"/>
  <c r="H2181" i="6"/>
  <c r="H2185" i="6"/>
  <c r="H2189" i="6"/>
  <c r="H2193" i="6"/>
  <c r="H2197" i="6"/>
  <c r="H2201" i="6"/>
  <c r="H2205" i="6"/>
  <c r="H2209" i="6"/>
  <c r="H2213" i="6"/>
  <c r="H2217" i="6"/>
  <c r="H2221" i="6"/>
  <c r="H2225" i="6"/>
  <c r="H2229" i="6"/>
  <c r="H2233" i="6"/>
  <c r="H2237" i="6"/>
  <c r="H2241" i="6"/>
  <c r="H2245" i="6"/>
  <c r="H2249" i="6"/>
  <c r="H2253" i="6"/>
  <c r="H2257" i="6"/>
  <c r="H2261" i="6"/>
  <c r="H2265" i="6"/>
  <c r="H2269" i="6"/>
  <c r="H2273" i="6"/>
  <c r="H2277" i="6"/>
  <c r="H2281" i="6"/>
  <c r="H2285" i="6"/>
  <c r="H2289" i="6"/>
  <c r="H2293" i="6"/>
  <c r="H2297" i="6"/>
  <c r="G1170" i="6"/>
  <c r="H1316" i="6"/>
  <c r="G1386" i="6"/>
  <c r="G1437" i="6"/>
  <c r="H1488" i="6"/>
  <c r="G1515" i="6"/>
  <c r="G1535" i="6"/>
  <c r="H1551" i="6"/>
  <c r="H1567" i="6"/>
  <c r="H1583" i="6"/>
  <c r="H1599" i="6"/>
  <c r="H1615" i="6"/>
  <c r="H1631" i="6"/>
  <c r="H1647" i="6"/>
  <c r="H1663" i="6"/>
  <c r="H1679" i="6"/>
  <c r="H1695" i="6"/>
  <c r="H1706" i="6"/>
  <c r="H1714" i="6"/>
  <c r="H1722" i="6"/>
  <c r="H1730" i="6"/>
  <c r="H1738" i="6"/>
  <c r="H1746" i="6"/>
  <c r="H1754" i="6"/>
  <c r="H1762" i="6"/>
  <c r="H1770" i="6"/>
  <c r="H1778" i="6"/>
  <c r="H1786" i="6"/>
  <c r="H1794" i="6"/>
  <c r="H1802" i="6"/>
  <c r="H1810" i="6"/>
  <c r="H1818" i="6"/>
  <c r="H1826" i="6"/>
  <c r="H1834" i="6"/>
  <c r="H1842" i="6"/>
  <c r="H1850" i="6"/>
  <c r="H1858" i="6"/>
  <c r="H1866" i="6"/>
  <c r="H1874" i="6"/>
  <c r="H1881" i="6"/>
  <c r="G1887" i="6"/>
  <c r="G1892" i="6"/>
  <c r="H1897" i="6"/>
  <c r="G1903" i="6"/>
  <c r="G1908" i="6"/>
  <c r="G1913" i="6"/>
  <c r="H1917" i="6"/>
  <c r="G1922" i="6"/>
  <c r="G1926" i="6"/>
  <c r="G1930" i="6"/>
  <c r="G1934" i="6"/>
  <c r="G1938" i="6"/>
  <c r="G1942" i="6"/>
  <c r="G1946" i="6"/>
  <c r="G1950" i="6"/>
  <c r="G1954" i="6"/>
  <c r="G1958" i="6"/>
  <c r="G1962" i="6"/>
  <c r="G1966" i="6"/>
  <c r="G1970" i="6"/>
  <c r="G1974" i="6"/>
  <c r="G1978" i="6"/>
  <c r="G1982" i="6"/>
  <c r="G1986" i="6"/>
  <c r="G1990" i="6"/>
  <c r="G1994" i="6"/>
  <c r="G1998" i="6"/>
  <c r="G2002" i="6"/>
  <c r="G2006" i="6"/>
  <c r="G2010" i="6"/>
  <c r="G2014" i="6"/>
  <c r="G2018" i="6"/>
  <c r="G2022" i="6"/>
  <c r="G2026" i="6"/>
  <c r="G2030" i="6"/>
  <c r="G2034" i="6"/>
  <c r="G2038" i="6"/>
  <c r="G2042" i="6"/>
  <c r="G2046" i="6"/>
  <c r="G2050" i="6"/>
  <c r="G2054" i="6"/>
  <c r="G2058" i="6"/>
  <c r="G2062" i="6"/>
  <c r="G2066" i="6"/>
  <c r="G2070" i="6"/>
  <c r="G2074" i="6"/>
  <c r="G2078" i="6"/>
  <c r="G2082" i="6"/>
  <c r="G2086" i="6"/>
  <c r="G2090" i="6"/>
  <c r="G2094" i="6"/>
  <c r="G2098" i="6"/>
  <c r="G2102" i="6"/>
  <c r="G2106" i="6"/>
  <c r="G2110" i="6"/>
  <c r="G2114" i="6"/>
  <c r="G2118" i="6"/>
  <c r="G2122" i="6"/>
  <c r="G2126" i="6"/>
  <c r="G2130" i="6"/>
  <c r="G2134" i="6"/>
  <c r="G2138" i="6"/>
  <c r="G2142" i="6"/>
  <c r="G2146" i="6"/>
  <c r="G2150" i="6"/>
  <c r="G2154" i="6"/>
  <c r="G2158" i="6"/>
  <c r="G2162" i="6"/>
  <c r="G2166" i="6"/>
  <c r="G2170" i="6"/>
  <c r="G2174" i="6"/>
  <c r="G2178" i="6"/>
  <c r="G2182" i="6"/>
  <c r="G2186" i="6"/>
  <c r="G2190" i="6"/>
  <c r="G2194" i="6"/>
  <c r="G2198" i="6"/>
  <c r="G2202" i="6"/>
  <c r="G2206" i="6"/>
  <c r="G2210" i="6"/>
  <c r="G2214" i="6"/>
  <c r="G2218" i="6"/>
  <c r="G2222" i="6"/>
  <c r="G2226" i="6"/>
  <c r="G2230" i="6"/>
  <c r="G2234" i="6"/>
  <c r="G2238" i="6"/>
  <c r="G2242" i="6"/>
  <c r="G2246" i="6"/>
  <c r="G2250" i="6"/>
  <c r="G2254" i="6"/>
  <c r="G2258" i="6"/>
  <c r="G2262" i="6"/>
  <c r="G2266" i="6"/>
  <c r="G2270" i="6"/>
  <c r="G2274" i="6"/>
  <c r="G2278" i="6"/>
  <c r="G2282" i="6"/>
  <c r="G2286" i="6"/>
  <c r="G2290" i="6"/>
  <c r="G2294" i="6"/>
  <c r="G2298" i="6"/>
  <c r="G2302" i="6"/>
  <c r="G2306" i="6"/>
  <c r="G2310" i="6"/>
  <c r="G2314" i="6"/>
  <c r="G2318" i="6"/>
  <c r="G2322" i="6"/>
  <c r="G2326" i="6"/>
  <c r="G2330" i="6"/>
  <c r="G2334" i="6"/>
  <c r="G2338" i="6"/>
  <c r="G2342" i="6"/>
  <c r="G2346" i="6"/>
  <c r="G2350" i="6"/>
  <c r="G2354" i="6"/>
  <c r="G2358" i="6"/>
  <c r="G2362" i="6"/>
  <c r="G2366" i="6"/>
  <c r="G2370" i="6"/>
  <c r="G2374" i="6"/>
  <c r="G2378" i="6"/>
  <c r="G2382" i="6"/>
  <c r="G2386" i="6"/>
  <c r="G2390" i="6"/>
  <c r="G2394" i="6"/>
  <c r="G2398" i="6"/>
  <c r="G2402" i="6"/>
  <c r="G2406" i="6"/>
  <c r="G2410" i="6"/>
  <c r="H1192" i="6"/>
  <c r="H1326" i="6"/>
  <c r="H1392" i="6"/>
  <c r="H1443" i="6"/>
  <c r="G1494" i="6"/>
  <c r="H1515" i="6"/>
  <c r="H1535" i="6"/>
  <c r="G1552" i="6"/>
  <c r="G1568" i="6"/>
  <c r="G1584" i="6"/>
  <c r="G1600" i="6"/>
  <c r="G1616" i="6"/>
  <c r="G1632" i="6"/>
  <c r="G1648" i="6"/>
  <c r="G1664" i="6"/>
  <c r="G1680" i="6"/>
  <c r="G1696" i="6"/>
  <c r="G1707" i="6"/>
  <c r="G1715" i="6"/>
  <c r="G1723" i="6"/>
  <c r="G1731" i="6"/>
  <c r="G1739" i="6"/>
  <c r="G1747" i="6"/>
  <c r="G1755" i="6"/>
  <c r="G1763" i="6"/>
  <c r="G1771" i="6"/>
  <c r="G1779" i="6"/>
  <c r="G1787" i="6"/>
  <c r="G1795" i="6"/>
  <c r="G1803" i="6"/>
  <c r="G1811" i="6"/>
  <c r="G1819" i="6"/>
  <c r="G1827" i="6"/>
  <c r="G1835" i="6"/>
  <c r="G1843" i="6"/>
  <c r="G1851" i="6"/>
  <c r="G1859" i="6"/>
  <c r="G1867" i="6"/>
  <c r="G1875" i="6"/>
  <c r="H1882" i="6"/>
  <c r="H1887" i="6"/>
  <c r="H1892" i="6"/>
  <c r="H1898" i="6"/>
  <c r="H1903" i="6"/>
  <c r="H1908" i="6"/>
  <c r="H1913" i="6"/>
  <c r="H1918" i="6"/>
  <c r="H1922" i="6"/>
  <c r="H1926" i="6"/>
  <c r="H1930" i="6"/>
  <c r="H1934" i="6"/>
  <c r="H1938" i="6"/>
  <c r="H1942" i="6"/>
  <c r="H1946" i="6"/>
  <c r="H1950" i="6"/>
  <c r="H1954" i="6"/>
  <c r="H1958" i="6"/>
  <c r="H1962" i="6"/>
  <c r="H1966" i="6"/>
  <c r="H1970" i="6"/>
  <c r="H1974" i="6"/>
  <c r="H1978" i="6"/>
  <c r="H1982" i="6"/>
  <c r="H1986" i="6"/>
  <c r="H1990" i="6"/>
  <c r="H1994" i="6"/>
  <c r="H1998" i="6"/>
  <c r="H2002" i="6"/>
  <c r="H2006" i="6"/>
  <c r="H2010" i="6"/>
  <c r="H2014" i="6"/>
  <c r="H2018" i="6"/>
  <c r="H2022" i="6"/>
  <c r="H2026" i="6"/>
  <c r="H2030" i="6"/>
  <c r="H2034" i="6"/>
  <c r="H2038" i="6"/>
  <c r="H2042" i="6"/>
  <c r="H2046" i="6"/>
  <c r="H2050" i="6"/>
  <c r="H2054" i="6"/>
  <c r="H2058" i="6"/>
  <c r="H2062" i="6"/>
  <c r="H2066" i="6"/>
  <c r="H2070" i="6"/>
  <c r="H2074" i="6"/>
  <c r="H2078" i="6"/>
  <c r="H2082" i="6"/>
  <c r="H2086" i="6"/>
  <c r="H2090" i="6"/>
  <c r="H2094" i="6"/>
  <c r="H2098" i="6"/>
  <c r="H2102" i="6"/>
  <c r="H2106" i="6"/>
  <c r="H2110" i="6"/>
  <c r="H2114" i="6"/>
  <c r="H2118" i="6"/>
  <c r="H2122" i="6"/>
  <c r="H2126" i="6"/>
  <c r="H2130" i="6"/>
  <c r="H2134" i="6"/>
  <c r="H2138" i="6"/>
  <c r="H2142" i="6"/>
  <c r="H2146" i="6"/>
  <c r="H2150" i="6"/>
  <c r="H2154" i="6"/>
  <c r="H2158" i="6"/>
  <c r="H2162" i="6"/>
  <c r="H2166" i="6"/>
  <c r="H2170" i="6"/>
  <c r="H2174" i="6"/>
  <c r="H2178" i="6"/>
  <c r="H2182" i="6"/>
  <c r="H2186" i="6"/>
  <c r="H2190" i="6"/>
  <c r="H2194" i="6"/>
  <c r="H2198" i="6"/>
  <c r="H2202" i="6"/>
  <c r="H2206" i="6"/>
  <c r="H2210" i="6"/>
  <c r="H2214" i="6"/>
  <c r="H2218" i="6"/>
  <c r="H2222" i="6"/>
  <c r="H2226" i="6"/>
  <c r="H2230" i="6"/>
  <c r="H2234" i="6"/>
  <c r="H2238" i="6"/>
  <c r="H2242" i="6"/>
  <c r="H2246" i="6"/>
  <c r="H2250" i="6"/>
  <c r="H2254" i="6"/>
  <c r="H2258" i="6"/>
  <c r="H2262" i="6"/>
  <c r="H2266" i="6"/>
  <c r="H2270" i="6"/>
  <c r="H2274" i="6"/>
  <c r="H2278" i="6"/>
  <c r="H2282" i="6"/>
  <c r="H2286" i="6"/>
  <c r="H2290" i="6"/>
  <c r="H2294" i="6"/>
  <c r="H2298" i="6"/>
  <c r="H1213" i="6"/>
  <c r="H1337" i="6"/>
  <c r="G1399" i="6"/>
  <c r="G1450" i="6"/>
  <c r="G1499" i="6"/>
  <c r="G1520" i="6"/>
  <c r="H1539" i="6"/>
  <c r="H1555" i="6"/>
  <c r="H1571" i="6"/>
  <c r="H1587" i="6"/>
  <c r="H1603" i="6"/>
  <c r="H1619" i="6"/>
  <c r="H1635" i="6"/>
  <c r="H1651" i="6"/>
  <c r="H1667" i="6"/>
  <c r="H1683" i="6"/>
  <c r="G1699" i="6"/>
  <c r="H1707" i="6"/>
  <c r="H1715" i="6"/>
  <c r="H1723" i="6"/>
  <c r="H1731" i="6"/>
  <c r="H1739" i="6"/>
  <c r="H1747" i="6"/>
  <c r="H1755" i="6"/>
  <c r="H1763" i="6"/>
  <c r="H1771" i="6"/>
  <c r="H1779" i="6"/>
  <c r="H1787" i="6"/>
  <c r="H1795" i="6"/>
  <c r="H1803" i="6"/>
  <c r="H1811" i="6"/>
  <c r="H1819" i="6"/>
  <c r="H1827" i="6"/>
  <c r="H1835" i="6"/>
  <c r="H1843" i="6"/>
  <c r="H1851" i="6"/>
  <c r="H1859" i="6"/>
  <c r="H1867" i="6"/>
  <c r="H1875" i="6"/>
  <c r="G1883" i="6"/>
  <c r="G1888" i="6"/>
  <c r="H1893" i="6"/>
  <c r="G1899" i="6"/>
  <c r="G1904" i="6"/>
  <c r="H1909" i="6"/>
  <c r="H1914" i="6"/>
  <c r="G1919" i="6"/>
  <c r="G1923" i="6"/>
  <c r="G1927" i="6"/>
  <c r="G1931" i="6"/>
  <c r="G1935" i="6"/>
  <c r="G1939" i="6"/>
  <c r="G1943" i="6"/>
  <c r="G1947" i="6"/>
  <c r="G1951" i="6"/>
  <c r="G1955" i="6"/>
  <c r="G1959" i="6"/>
  <c r="G1963" i="6"/>
  <c r="G1967" i="6"/>
  <c r="G1971" i="6"/>
  <c r="G1975" i="6"/>
  <c r="G1979" i="6"/>
  <c r="G1983" i="6"/>
  <c r="G1987" i="6"/>
  <c r="G1991" i="6"/>
  <c r="G1995" i="6"/>
  <c r="G1999" i="6"/>
  <c r="G2003" i="6"/>
  <c r="G2007" i="6"/>
  <c r="G2011" i="6"/>
  <c r="G2015" i="6"/>
  <c r="G2019" i="6"/>
  <c r="G2023" i="6"/>
  <c r="G2027" i="6"/>
  <c r="G2031" i="6"/>
  <c r="G2035" i="6"/>
  <c r="G2039" i="6"/>
  <c r="G2043" i="6"/>
  <c r="G2047" i="6"/>
  <c r="G2051" i="6"/>
  <c r="G2055" i="6"/>
  <c r="G2059" i="6"/>
  <c r="G2063" i="6"/>
  <c r="G2067" i="6"/>
  <c r="G2071" i="6"/>
  <c r="G2075" i="6"/>
  <c r="G2079" i="6"/>
  <c r="G2083" i="6"/>
  <c r="G2087" i="6"/>
  <c r="G2091" i="6"/>
  <c r="G2095" i="6"/>
  <c r="G2099" i="6"/>
  <c r="G2103" i="6"/>
  <c r="G2107" i="6"/>
  <c r="G2111" i="6"/>
  <c r="G2115" i="6"/>
  <c r="G2119" i="6"/>
  <c r="G2123" i="6"/>
  <c r="G2127" i="6"/>
  <c r="G2131" i="6"/>
  <c r="G2135" i="6"/>
  <c r="G2139" i="6"/>
  <c r="G2143" i="6"/>
  <c r="G2147" i="6"/>
  <c r="G2151" i="6"/>
  <c r="G2155" i="6"/>
  <c r="G2159" i="6"/>
  <c r="G2163" i="6"/>
  <c r="G2167" i="6"/>
  <c r="G2171" i="6"/>
  <c r="G2175" i="6"/>
  <c r="G2179" i="6"/>
  <c r="G2183" i="6"/>
  <c r="G2187" i="6"/>
  <c r="G2191" i="6"/>
  <c r="G2195" i="6"/>
  <c r="G2199" i="6"/>
  <c r="G2203" i="6"/>
  <c r="G2207" i="6"/>
  <c r="G2211" i="6"/>
  <c r="G2215" i="6"/>
  <c r="G2219" i="6"/>
  <c r="G2223" i="6"/>
  <c r="G2227" i="6"/>
  <c r="G2231" i="6"/>
  <c r="G2235" i="6"/>
  <c r="G2239" i="6"/>
  <c r="G2243" i="6"/>
  <c r="G2247" i="6"/>
  <c r="G2251" i="6"/>
  <c r="G2255" i="6"/>
  <c r="G2259" i="6"/>
  <c r="G2263" i="6"/>
  <c r="G2267" i="6"/>
  <c r="G2271" i="6"/>
  <c r="G2275" i="6"/>
  <c r="G2279" i="6"/>
  <c r="G2283" i="6"/>
  <c r="G2287" i="6"/>
  <c r="G2291" i="6"/>
  <c r="G1237" i="6"/>
  <c r="G1348" i="6"/>
  <c r="G1405" i="6"/>
  <c r="H1456" i="6"/>
  <c r="H1499" i="6"/>
  <c r="H1520" i="6"/>
  <c r="G1540" i="6"/>
  <c r="G1556" i="6"/>
  <c r="G1572" i="6"/>
  <c r="G1588" i="6"/>
  <c r="G1604" i="6"/>
  <c r="G1620" i="6"/>
  <c r="G1636" i="6"/>
  <c r="G1652" i="6"/>
  <c r="G1668" i="6"/>
  <c r="G1684" i="6"/>
  <c r="H1699" i="6"/>
  <c r="G1708" i="6"/>
  <c r="G1716" i="6"/>
  <c r="G1724" i="6"/>
  <c r="G1732" i="6"/>
  <c r="G1740" i="6"/>
  <c r="G1748" i="6"/>
  <c r="G1756" i="6"/>
  <c r="G1764" i="6"/>
  <c r="G1772" i="6"/>
  <c r="G1780" i="6"/>
  <c r="G1788" i="6"/>
  <c r="G1796" i="6"/>
  <c r="G1804" i="6"/>
  <c r="G1812" i="6"/>
  <c r="G1820" i="6"/>
  <c r="G1828" i="6"/>
  <c r="G1836" i="6"/>
  <c r="G1844" i="6"/>
  <c r="G1852" i="6"/>
  <c r="G1860" i="6"/>
  <c r="G1868" i="6"/>
  <c r="G1876" i="6"/>
  <c r="H1883" i="6"/>
  <c r="H1888" i="6"/>
  <c r="H1894" i="6"/>
  <c r="H1899" i="6"/>
  <c r="H1904" i="6"/>
  <c r="H1910" i="6"/>
  <c r="G1915" i="6"/>
  <c r="H1919" i="6"/>
  <c r="H1923" i="6"/>
  <c r="H1927" i="6"/>
  <c r="H1931" i="6"/>
  <c r="H1935" i="6"/>
  <c r="H1939" i="6"/>
  <c r="H1943" i="6"/>
  <c r="H1947" i="6"/>
  <c r="H1951" i="6"/>
  <c r="H1955" i="6"/>
  <c r="H1959" i="6"/>
  <c r="H1963" i="6"/>
  <c r="H1967" i="6"/>
  <c r="H1971" i="6"/>
  <c r="H1975" i="6"/>
  <c r="H1979" i="6"/>
  <c r="H1983" i="6"/>
  <c r="H1987" i="6"/>
  <c r="H1991" i="6"/>
  <c r="H1995" i="6"/>
  <c r="H1999" i="6"/>
  <c r="H2003" i="6"/>
  <c r="H2007" i="6"/>
  <c r="H2011" i="6"/>
  <c r="H2015" i="6"/>
  <c r="H2019" i="6"/>
  <c r="H2023" i="6"/>
  <c r="H2027" i="6"/>
  <c r="H2031" i="6"/>
  <c r="H2035" i="6"/>
  <c r="H2039" i="6"/>
  <c r="H2043" i="6"/>
  <c r="H2047" i="6"/>
  <c r="H2051" i="6"/>
  <c r="H2055" i="6"/>
  <c r="H2059" i="6"/>
  <c r="H2063" i="6"/>
  <c r="H2067" i="6"/>
  <c r="H2071" i="6"/>
  <c r="H2075" i="6"/>
  <c r="H2079" i="6"/>
  <c r="H2083" i="6"/>
  <c r="H2087" i="6"/>
  <c r="H2091" i="6"/>
  <c r="H2095" i="6"/>
  <c r="H2099" i="6"/>
  <c r="H2103" i="6"/>
  <c r="H2107" i="6"/>
  <c r="H2111" i="6"/>
  <c r="H2115" i="6"/>
  <c r="H2119" i="6"/>
  <c r="H2123" i="6"/>
  <c r="H2127" i="6"/>
  <c r="H2131" i="6"/>
  <c r="H2135" i="6"/>
  <c r="H2139" i="6"/>
  <c r="H2143" i="6"/>
  <c r="H2147" i="6"/>
  <c r="H2151" i="6"/>
  <c r="H2155" i="6"/>
  <c r="H2159" i="6"/>
  <c r="H2163" i="6"/>
  <c r="H2167" i="6"/>
  <c r="H2171" i="6"/>
  <c r="H2175" i="6"/>
  <c r="H2179" i="6"/>
  <c r="H2183" i="6"/>
  <c r="H2187" i="6"/>
  <c r="H2191" i="6"/>
  <c r="H2195" i="6"/>
  <c r="H2199" i="6"/>
  <c r="H2203" i="6"/>
  <c r="H2207" i="6"/>
  <c r="H2211" i="6"/>
  <c r="H2215" i="6"/>
  <c r="H2219" i="6"/>
  <c r="H2223" i="6"/>
  <c r="H2227" i="6"/>
  <c r="H2231" i="6"/>
  <c r="H2235" i="6"/>
  <c r="H2239" i="6"/>
  <c r="H2243" i="6"/>
  <c r="H2247" i="6"/>
  <c r="H2251" i="6"/>
  <c r="H2255" i="6"/>
  <c r="H2259" i="6"/>
  <c r="H2263" i="6"/>
  <c r="H2267" i="6"/>
  <c r="H2271" i="6"/>
  <c r="H2275" i="6"/>
  <c r="H2279" i="6"/>
  <c r="H2283" i="6"/>
  <c r="H2287" i="6"/>
  <c r="H2291" i="6"/>
  <c r="H2295" i="6"/>
  <c r="H2299" i="6"/>
  <c r="H2303" i="6"/>
  <c r="H2307" i="6"/>
  <c r="H2311" i="6"/>
  <c r="H2315" i="6"/>
  <c r="H2319" i="6"/>
  <c r="H2323" i="6"/>
  <c r="H2327" i="6"/>
  <c r="H2331" i="6"/>
  <c r="H2335" i="6"/>
  <c r="H171" i="6"/>
  <c r="H1256" i="6"/>
  <c r="G1357" i="6"/>
  <c r="H1411" i="6"/>
  <c r="G1463" i="6"/>
  <c r="G1504" i="6"/>
  <c r="G1525" i="6"/>
  <c r="H1543" i="6"/>
  <c r="H1559" i="6"/>
  <c r="H1575" i="6"/>
  <c r="H1591" i="6"/>
  <c r="H1607" i="6"/>
  <c r="H1623" i="6"/>
  <c r="H1639" i="6"/>
  <c r="H1655" i="6"/>
  <c r="H1671" i="6"/>
  <c r="H1687" i="6"/>
  <c r="G1700" i="6"/>
  <c r="H1710" i="6"/>
  <c r="H1718" i="6"/>
  <c r="H1726" i="6"/>
  <c r="H1734" i="6"/>
  <c r="H1742" i="6"/>
  <c r="H1750" i="6"/>
  <c r="H1758" i="6"/>
  <c r="H1766" i="6"/>
  <c r="H1774" i="6"/>
  <c r="H1782" i="6"/>
  <c r="H1790" i="6"/>
  <c r="H1798" i="6"/>
  <c r="H1806" i="6"/>
  <c r="H1814" i="6"/>
  <c r="H1822" i="6"/>
  <c r="H1830" i="6"/>
  <c r="H1838" i="6"/>
  <c r="H1846" i="6"/>
  <c r="H1854" i="6"/>
  <c r="H1862" i="6"/>
  <c r="H1870" i="6"/>
  <c r="H1878" i="6"/>
  <c r="G1884" i="6"/>
  <c r="H1889" i="6"/>
  <c r="G1895" i="6"/>
  <c r="G1900" i="6"/>
  <c r="H1905" i="6"/>
  <c r="G1911" i="6"/>
  <c r="H1915" i="6"/>
  <c r="G1920" i="6"/>
  <c r="G1924" i="6"/>
  <c r="G1928" i="6"/>
  <c r="G1932" i="6"/>
  <c r="G1936" i="6"/>
  <c r="G1940" i="6"/>
  <c r="G1944" i="6"/>
  <c r="G1948" i="6"/>
  <c r="G1952" i="6"/>
  <c r="G1956" i="6"/>
  <c r="G1960" i="6"/>
  <c r="G1964" i="6"/>
  <c r="G1968" i="6"/>
  <c r="G1972" i="6"/>
  <c r="G1976" i="6"/>
  <c r="G1980" i="6"/>
  <c r="G1984" i="6"/>
  <c r="G1988" i="6"/>
  <c r="G1992" i="6"/>
  <c r="G1996" i="6"/>
  <c r="G2000" i="6"/>
  <c r="G2004" i="6"/>
  <c r="G2008" i="6"/>
  <c r="G2012" i="6"/>
  <c r="G2016" i="6"/>
  <c r="G2020" i="6"/>
  <c r="G2024" i="6"/>
  <c r="G2028" i="6"/>
  <c r="G2032" i="6"/>
  <c r="G2036" i="6"/>
  <c r="G2040" i="6"/>
  <c r="G2044" i="6"/>
  <c r="G2048" i="6"/>
  <c r="G2052" i="6"/>
  <c r="G2056" i="6"/>
  <c r="G2060" i="6"/>
  <c r="G2064" i="6"/>
  <c r="G2068" i="6"/>
  <c r="G2072" i="6"/>
  <c r="G2076" i="6"/>
  <c r="G2080" i="6"/>
  <c r="G2084" i="6"/>
  <c r="G2088" i="6"/>
  <c r="G2092" i="6"/>
  <c r="G2096" i="6"/>
  <c r="G2100" i="6"/>
  <c r="G2104" i="6"/>
  <c r="G2108" i="6"/>
  <c r="G2112" i="6"/>
  <c r="G2116" i="6"/>
  <c r="G2120" i="6"/>
  <c r="G2124" i="6"/>
  <c r="G2128" i="6"/>
  <c r="G2132" i="6"/>
  <c r="G2136" i="6"/>
  <c r="G2140" i="6"/>
  <c r="G2144" i="6"/>
  <c r="G2148" i="6"/>
  <c r="G2152" i="6"/>
  <c r="G2156" i="6"/>
  <c r="G2160" i="6"/>
  <c r="G2164" i="6"/>
  <c r="G2168" i="6"/>
  <c r="G2172" i="6"/>
  <c r="G2176" i="6"/>
  <c r="G2180" i="6"/>
  <c r="G2184" i="6"/>
  <c r="G2188" i="6"/>
  <c r="G2192" i="6"/>
  <c r="G2196" i="6"/>
  <c r="G2200" i="6"/>
  <c r="G2204" i="6"/>
  <c r="G2208" i="6"/>
  <c r="G2212" i="6"/>
  <c r="G2216" i="6"/>
  <c r="G2220" i="6"/>
  <c r="G2224" i="6"/>
  <c r="G2228" i="6"/>
  <c r="G2232" i="6"/>
  <c r="G2236" i="6"/>
  <c r="G2240" i="6"/>
  <c r="G2244" i="6"/>
  <c r="G2248" i="6"/>
  <c r="G2252" i="6"/>
  <c r="G2256" i="6"/>
  <c r="G2260" i="6"/>
  <c r="G2264" i="6"/>
  <c r="G2268" i="6"/>
  <c r="G2272" i="6"/>
  <c r="G2276" i="6"/>
  <c r="G2280" i="6"/>
  <c r="G2284" i="6"/>
  <c r="G2288" i="6"/>
  <c r="G2292" i="6"/>
  <c r="G2296" i="6"/>
  <c r="G2300" i="6"/>
  <c r="G2304" i="6"/>
  <c r="G2308" i="6"/>
  <c r="G2312" i="6"/>
  <c r="G2316" i="6"/>
  <c r="G2320" i="6"/>
  <c r="G2324" i="6"/>
  <c r="G2328" i="6"/>
  <c r="H1365" i="6"/>
  <c r="G1592" i="6"/>
  <c r="G1711" i="6"/>
  <c r="G1775" i="6"/>
  <c r="G1839" i="6"/>
  <c r="H1895" i="6"/>
  <c r="H1932" i="6"/>
  <c r="H1964" i="6"/>
  <c r="H1996" i="6"/>
  <c r="H2028" i="6"/>
  <c r="H2060" i="6"/>
  <c r="H2092" i="6"/>
  <c r="H2124" i="6"/>
  <c r="H2156" i="6"/>
  <c r="H2188" i="6"/>
  <c r="H2208" i="6"/>
  <c r="H2224" i="6"/>
  <c r="H2240" i="6"/>
  <c r="H2256" i="6"/>
  <c r="H2272" i="6"/>
  <c r="H2288" i="6"/>
  <c r="H2300" i="6"/>
  <c r="H2306" i="6"/>
  <c r="G2313" i="6"/>
  <c r="G2319" i="6"/>
  <c r="H2325" i="6"/>
  <c r="G2332" i="6"/>
  <c r="G2337" i="6"/>
  <c r="H2341" i="6"/>
  <c r="H2346" i="6"/>
  <c r="G2351" i="6"/>
  <c r="H2355" i="6"/>
  <c r="G2360" i="6"/>
  <c r="H2364" i="6"/>
  <c r="G2369" i="6"/>
  <c r="H2373" i="6"/>
  <c r="H2378" i="6"/>
  <c r="G2383" i="6"/>
  <c r="H2387" i="6"/>
  <c r="G2392" i="6"/>
  <c r="H2396" i="6"/>
  <c r="G2401" i="6"/>
  <c r="H2405" i="6"/>
  <c r="H2410" i="6"/>
  <c r="H2414" i="6"/>
  <c r="H2418" i="6"/>
  <c r="H2422" i="6"/>
  <c r="H2426" i="6"/>
  <c r="H2430" i="6"/>
  <c r="H2434" i="6"/>
  <c r="H2438" i="6"/>
  <c r="H2442" i="6"/>
  <c r="H2446" i="6"/>
  <c r="H2450" i="6"/>
  <c r="H2454" i="6"/>
  <c r="H2458" i="6"/>
  <c r="H2462" i="6"/>
  <c r="H2466" i="6"/>
  <c r="H2470" i="6"/>
  <c r="H2474" i="6"/>
  <c r="H2478" i="6"/>
  <c r="H2482" i="6"/>
  <c r="H2486" i="6"/>
  <c r="H2490" i="6"/>
  <c r="H2494" i="6"/>
  <c r="H2498" i="6"/>
  <c r="H2502" i="6"/>
  <c r="G1418" i="6"/>
  <c r="G1608" i="6"/>
  <c r="G1719" i="6"/>
  <c r="G1783" i="6"/>
  <c r="G1847" i="6"/>
  <c r="H1900" i="6"/>
  <c r="H1936" i="6"/>
  <c r="H1968" i="6"/>
  <c r="H2000" i="6"/>
  <c r="H2032" i="6"/>
  <c r="H2064" i="6"/>
  <c r="H2096" i="6"/>
  <c r="H2128" i="6"/>
  <c r="H2160" i="6"/>
  <c r="H2192" i="6"/>
  <c r="G2209" i="6"/>
  <c r="G2225" i="6"/>
  <c r="G2241" i="6"/>
  <c r="G2257" i="6"/>
  <c r="G2273" i="6"/>
  <c r="G2289" i="6"/>
  <c r="G2301" i="6"/>
  <c r="G2307" i="6"/>
  <c r="H2313" i="6"/>
  <c r="H2320" i="6"/>
  <c r="H2326" i="6"/>
  <c r="H2332" i="6"/>
  <c r="H2337" i="6"/>
  <c r="H2342" i="6"/>
  <c r="G2347" i="6"/>
  <c r="H2351" i="6"/>
  <c r="G2356" i="6"/>
  <c r="H2360" i="6"/>
  <c r="G2365" i="6"/>
  <c r="H2369" i="6"/>
  <c r="H2374" i="6"/>
  <c r="G2379" i="6"/>
  <c r="H2383" i="6"/>
  <c r="G2388" i="6"/>
  <c r="H2392" i="6"/>
  <c r="G2397" i="6"/>
  <c r="H2401" i="6"/>
  <c r="H2406" i="6"/>
  <c r="G2411" i="6"/>
  <c r="G2415" i="6"/>
  <c r="G2419" i="6"/>
  <c r="G2423" i="6"/>
  <c r="G2427" i="6"/>
  <c r="G2431" i="6"/>
  <c r="G2435" i="6"/>
  <c r="G2439" i="6"/>
  <c r="G2443" i="6"/>
  <c r="G2447" i="6"/>
  <c r="G2451" i="6"/>
  <c r="G2455" i="6"/>
  <c r="G2459" i="6"/>
  <c r="G2463" i="6"/>
  <c r="G2467" i="6"/>
  <c r="G2471" i="6"/>
  <c r="G2475" i="6"/>
  <c r="G2479" i="6"/>
  <c r="G2483" i="6"/>
  <c r="G2487" i="6"/>
  <c r="G2491" i="6"/>
  <c r="G2495" i="6"/>
  <c r="G2499" i="6"/>
  <c r="G6" i="6"/>
  <c r="G1469" i="6"/>
  <c r="G1624" i="6"/>
  <c r="G1727" i="6"/>
  <c r="G1791" i="6"/>
  <c r="G1855" i="6"/>
  <c r="H1906" i="6"/>
  <c r="H1940" i="6"/>
  <c r="H1972" i="6"/>
  <c r="H2004" i="6"/>
  <c r="H2036" i="6"/>
  <c r="H2068" i="6"/>
  <c r="H2100" i="6"/>
  <c r="H2132" i="6"/>
  <c r="H2164" i="6"/>
  <c r="H2196" i="6"/>
  <c r="H2212" i="6"/>
  <c r="H2228" i="6"/>
  <c r="H2244" i="6"/>
  <c r="H2260" i="6"/>
  <c r="H2276" i="6"/>
  <c r="H2292" i="6"/>
  <c r="H2301" i="6"/>
  <c r="H2308" i="6"/>
  <c r="H2314" i="6"/>
  <c r="G2321" i="6"/>
  <c r="G2327" i="6"/>
  <c r="G2333" i="6"/>
  <c r="H2338" i="6"/>
  <c r="G2343" i="6"/>
  <c r="H2347" i="6"/>
  <c r="G2352" i="6"/>
  <c r="H2356" i="6"/>
  <c r="G2361" i="6"/>
  <c r="H2365" i="6"/>
  <c r="H2370" i="6"/>
  <c r="G2375" i="6"/>
  <c r="H2379" i="6"/>
  <c r="G2384" i="6"/>
  <c r="H2388" i="6"/>
  <c r="G2393" i="6"/>
  <c r="H2397" i="6"/>
  <c r="H2402" i="6"/>
  <c r="G2407" i="6"/>
  <c r="H2411" i="6"/>
  <c r="H2415" i="6"/>
  <c r="H2419" i="6"/>
  <c r="H2423" i="6"/>
  <c r="H2427" i="6"/>
  <c r="H2431" i="6"/>
  <c r="H2435" i="6"/>
  <c r="H2439" i="6"/>
  <c r="H2443" i="6"/>
  <c r="H2447" i="6"/>
  <c r="H2451" i="6"/>
  <c r="H2455" i="6"/>
  <c r="H2459" i="6"/>
  <c r="H2463" i="6"/>
  <c r="H2467" i="6"/>
  <c r="H2471" i="6"/>
  <c r="H2475" i="6"/>
  <c r="H2479" i="6"/>
  <c r="H2483" i="6"/>
  <c r="H2487" i="6"/>
  <c r="H2491" i="6"/>
  <c r="H2495" i="6"/>
  <c r="H2499" i="6"/>
  <c r="H6" i="6"/>
  <c r="H1504" i="6"/>
  <c r="G1640" i="6"/>
  <c r="G1735" i="6"/>
  <c r="G1799" i="6"/>
  <c r="G1863" i="6"/>
  <c r="H1911" i="6"/>
  <c r="H1944" i="6"/>
  <c r="H1976" i="6"/>
  <c r="H2008" i="6"/>
  <c r="H2040" i="6"/>
  <c r="H2072" i="6"/>
  <c r="H2104" i="6"/>
  <c r="H2136" i="6"/>
  <c r="H2168" i="6"/>
  <c r="G2197" i="6"/>
  <c r="G2213" i="6"/>
  <c r="G2229" i="6"/>
  <c r="G2245" i="6"/>
  <c r="G2261" i="6"/>
  <c r="G2277" i="6"/>
  <c r="G2293" i="6"/>
  <c r="H2302" i="6"/>
  <c r="G2309" i="6"/>
  <c r="G2315" i="6"/>
  <c r="H2321" i="6"/>
  <c r="H2328" i="6"/>
  <c r="H2333" i="6"/>
  <c r="G2339" i="6"/>
  <c r="H2343" i="6"/>
  <c r="G2348" i="6"/>
  <c r="H2352" i="6"/>
  <c r="G2357" i="6"/>
  <c r="H2361" i="6"/>
  <c r="H2366" i="6"/>
  <c r="G2371" i="6"/>
  <c r="H2375" i="6"/>
  <c r="G2380" i="6"/>
  <c r="H2384" i="6"/>
  <c r="G2389" i="6"/>
  <c r="H2393" i="6"/>
  <c r="H2398" i="6"/>
  <c r="G2403" i="6"/>
  <c r="H2407" i="6"/>
  <c r="G2412" i="6"/>
  <c r="G2416" i="6"/>
  <c r="G2420" i="6"/>
  <c r="G2424" i="6"/>
  <c r="G2428" i="6"/>
  <c r="G2432" i="6"/>
  <c r="G2436" i="6"/>
  <c r="G2440" i="6"/>
  <c r="G2444" i="6"/>
  <c r="G2448" i="6"/>
  <c r="G2452" i="6"/>
  <c r="G2456" i="6"/>
  <c r="G2460" i="6"/>
  <c r="G2464" i="6"/>
  <c r="G2468" i="6"/>
  <c r="G2472" i="6"/>
  <c r="G2476" i="6"/>
  <c r="G2480" i="6"/>
  <c r="G2484" i="6"/>
  <c r="G2488" i="6"/>
  <c r="G2492" i="6"/>
  <c r="G2496" i="6"/>
  <c r="G2500" i="6"/>
  <c r="G1526" i="6"/>
  <c r="G1656" i="6"/>
  <c r="G1743" i="6"/>
  <c r="G1807" i="6"/>
  <c r="G1871" i="6"/>
  <c r="G1916" i="6"/>
  <c r="H1948" i="6"/>
  <c r="H1980" i="6"/>
  <c r="H2012" i="6"/>
  <c r="H2044" i="6"/>
  <c r="H2076" i="6"/>
  <c r="H2108" i="6"/>
  <c r="H2140" i="6"/>
  <c r="H2172" i="6"/>
  <c r="H2200" i="6"/>
  <c r="H2216" i="6"/>
  <c r="H2232" i="6"/>
  <c r="H2248" i="6"/>
  <c r="H2264" i="6"/>
  <c r="H2280" i="6"/>
  <c r="G2295" i="6"/>
  <c r="G2303" i="6"/>
  <c r="H2309" i="6"/>
  <c r="H2316" i="6"/>
  <c r="H2322" i="6"/>
  <c r="G2329" i="6"/>
  <c r="H2334" i="6"/>
  <c r="H2339" i="6"/>
  <c r="G2344" i="6"/>
  <c r="H2348" i="6"/>
  <c r="G2353" i="6"/>
  <c r="H2357" i="6"/>
  <c r="H2362" i="6"/>
  <c r="G2367" i="6"/>
  <c r="H2371" i="6"/>
  <c r="G2376" i="6"/>
  <c r="H2380" i="6"/>
  <c r="G2385" i="6"/>
  <c r="H2389" i="6"/>
  <c r="H2394" i="6"/>
  <c r="G2399" i="6"/>
  <c r="H2403" i="6"/>
  <c r="G2408" i="6"/>
  <c r="H2412" i="6"/>
  <c r="H2416" i="6"/>
  <c r="H2420" i="6"/>
  <c r="H2424" i="6"/>
  <c r="H2428" i="6"/>
  <c r="H2432" i="6"/>
  <c r="H2436" i="6"/>
  <c r="H2440" i="6"/>
  <c r="H2444" i="6"/>
  <c r="H2448" i="6"/>
  <c r="H2452" i="6"/>
  <c r="H2456" i="6"/>
  <c r="H2460" i="6"/>
  <c r="H2464" i="6"/>
  <c r="H2468" i="6"/>
  <c r="H2472" i="6"/>
  <c r="H2476" i="6"/>
  <c r="H2480" i="6"/>
  <c r="H2484" i="6"/>
  <c r="H2488" i="6"/>
  <c r="H2492" i="6"/>
  <c r="H2496" i="6"/>
  <c r="H2500" i="6"/>
  <c r="G1544" i="6"/>
  <c r="G1672" i="6"/>
  <c r="G1751" i="6"/>
  <c r="G1815" i="6"/>
  <c r="G1879" i="6"/>
  <c r="H1920" i="6"/>
  <c r="H1952" i="6"/>
  <c r="H1984" i="6"/>
  <c r="H2016" i="6"/>
  <c r="H2048" i="6"/>
  <c r="H2080" i="6"/>
  <c r="H2112" i="6"/>
  <c r="H2144" i="6"/>
  <c r="H2176" i="6"/>
  <c r="G2201" i="6"/>
  <c r="G2217" i="6"/>
  <c r="G2233" i="6"/>
  <c r="G2249" i="6"/>
  <c r="G2265" i="6"/>
  <c r="G2281" i="6"/>
  <c r="H2296" i="6"/>
  <c r="H2304" i="6"/>
  <c r="H2310" i="6"/>
  <c r="G2317" i="6"/>
  <c r="G2323" i="6"/>
  <c r="H2329" i="6"/>
  <c r="G2335" i="6"/>
  <c r="G2340" i="6"/>
  <c r="H2344" i="6"/>
  <c r="G2349" i="6"/>
  <c r="H2353" i="6"/>
  <c r="H2358" i="6"/>
  <c r="G2363" i="6"/>
  <c r="H2367" i="6"/>
  <c r="G2372" i="6"/>
  <c r="H2376" i="6"/>
  <c r="G2381" i="6"/>
  <c r="H2385" i="6"/>
  <c r="H2390" i="6"/>
  <c r="G2395" i="6"/>
  <c r="H2399" i="6"/>
  <c r="G2404" i="6"/>
  <c r="H2408" i="6"/>
  <c r="G2413" i="6"/>
  <c r="G2417" i="6"/>
  <c r="G2421" i="6"/>
  <c r="G2425" i="6"/>
  <c r="G2429" i="6"/>
  <c r="G2433" i="6"/>
  <c r="G2437" i="6"/>
  <c r="G2441" i="6"/>
  <c r="G2445" i="6"/>
  <c r="G2449" i="6"/>
  <c r="G2453" i="6"/>
  <c r="G2457" i="6"/>
  <c r="G2461" i="6"/>
  <c r="G2465" i="6"/>
  <c r="G2469" i="6"/>
  <c r="G2473" i="6"/>
  <c r="G2477" i="6"/>
  <c r="G2481" i="6"/>
  <c r="G2485" i="6"/>
  <c r="G2489" i="6"/>
  <c r="G2493" i="6"/>
  <c r="G2497" i="6"/>
  <c r="G2501" i="6"/>
  <c r="H933" i="6"/>
  <c r="G1560" i="6"/>
  <c r="G1688" i="6"/>
  <c r="G1759" i="6"/>
  <c r="G1823" i="6"/>
  <c r="H1884" i="6"/>
  <c r="H1924" i="6"/>
  <c r="H1956" i="6"/>
  <c r="H1988" i="6"/>
  <c r="H2020" i="6"/>
  <c r="H2052" i="6"/>
  <c r="H2084" i="6"/>
  <c r="H2116" i="6"/>
  <c r="H2148" i="6"/>
  <c r="H2180" i="6"/>
  <c r="H2204" i="6"/>
  <c r="H2220" i="6"/>
  <c r="H2236" i="6"/>
  <c r="H2252" i="6"/>
  <c r="H2268" i="6"/>
  <c r="H2284" i="6"/>
  <c r="G2297" i="6"/>
  <c r="G2305" i="6"/>
  <c r="G2311" i="6"/>
  <c r="H2317" i="6"/>
  <c r="H2324" i="6"/>
  <c r="H2330" i="6"/>
  <c r="G2336" i="6"/>
  <c r="H2340" i="6"/>
  <c r="G2345" i="6"/>
  <c r="H2349" i="6"/>
  <c r="H2354" i="6"/>
  <c r="G2359" i="6"/>
  <c r="H2363" i="6"/>
  <c r="G2368" i="6"/>
  <c r="H2372" i="6"/>
  <c r="G2377" i="6"/>
  <c r="H2381" i="6"/>
  <c r="H2386" i="6"/>
  <c r="G2391" i="6"/>
  <c r="H2395" i="6"/>
  <c r="G2400" i="6"/>
  <c r="H2404" i="6"/>
  <c r="G2409" i="6"/>
  <c r="H2413" i="6"/>
  <c r="H2417" i="6"/>
  <c r="H2421" i="6"/>
  <c r="H2425" i="6"/>
  <c r="H2429" i="6"/>
  <c r="H2433" i="6"/>
  <c r="H2437" i="6"/>
  <c r="H2441" i="6"/>
  <c r="H2445" i="6"/>
  <c r="H2449" i="6"/>
  <c r="H2453" i="6"/>
  <c r="H2457" i="6"/>
  <c r="H2461" i="6"/>
  <c r="H2465" i="6"/>
  <c r="H2469" i="6"/>
  <c r="H2473" i="6"/>
  <c r="H2477" i="6"/>
  <c r="H2481" i="6"/>
  <c r="H2485" i="6"/>
  <c r="H2489" i="6"/>
  <c r="H2493" i="6"/>
  <c r="H2497" i="6"/>
  <c r="H2501" i="6"/>
  <c r="G1703" i="6"/>
  <c r="H2056" i="6"/>
  <c r="G2253" i="6"/>
  <c r="G2331" i="6"/>
  <c r="H2368" i="6"/>
  <c r="G2405" i="6"/>
  <c r="G2438" i="6"/>
  <c r="G2470" i="6"/>
  <c r="G2502" i="6"/>
  <c r="G1767" i="6"/>
  <c r="H2088" i="6"/>
  <c r="G2269" i="6"/>
  <c r="H2336" i="6"/>
  <c r="G2373" i="6"/>
  <c r="H2409" i="6"/>
  <c r="G2442" i="6"/>
  <c r="G2474" i="6"/>
  <c r="G1831" i="6"/>
  <c r="H2120" i="6"/>
  <c r="G2285" i="6"/>
  <c r="G2341" i="6"/>
  <c r="H2377" i="6"/>
  <c r="G2414" i="6"/>
  <c r="G2446" i="6"/>
  <c r="G2478" i="6"/>
  <c r="H1890" i="6"/>
  <c r="H2152" i="6"/>
  <c r="G2299" i="6"/>
  <c r="H2345" i="6"/>
  <c r="H2382" i="6"/>
  <c r="G2418" i="6"/>
  <c r="G2450" i="6"/>
  <c r="G2482" i="6"/>
  <c r="H1928" i="6"/>
  <c r="H2184" i="6"/>
  <c r="H2305" i="6"/>
  <c r="H2350" i="6"/>
  <c r="G2387" i="6"/>
  <c r="G2422" i="6"/>
  <c r="G2454" i="6"/>
  <c r="G2486" i="6"/>
  <c r="G1274" i="6"/>
  <c r="H1992" i="6"/>
  <c r="G2221" i="6"/>
  <c r="H2318" i="6"/>
  <c r="H2359" i="6"/>
  <c r="G2396" i="6"/>
  <c r="G2430" i="6"/>
  <c r="G2462" i="6"/>
  <c r="G2494" i="6"/>
  <c r="G1576" i="6"/>
  <c r="H2024" i="6"/>
  <c r="G2237" i="6"/>
  <c r="G2325" i="6"/>
  <c r="G2364" i="6"/>
  <c r="H2400" i="6"/>
  <c r="G2434" i="6"/>
  <c r="G2466" i="6"/>
  <c r="G2498" i="6"/>
  <c r="H2312" i="6"/>
  <c r="G2355" i="6"/>
  <c r="H2391" i="6"/>
  <c r="G2426" i="6"/>
  <c r="G2458" i="6"/>
  <c r="G2490" i="6"/>
  <c r="H1960" i="6"/>
  <c r="G2205" i="6"/>
  <c r="O6" i="1"/>
  <c r="N6" i="1"/>
  <c r="M6" i="1"/>
  <c r="I839" i="6"/>
  <c r="I613" i="6"/>
  <c r="F11" i="9"/>
  <c r="I1224" i="6"/>
  <c r="I12" i="6"/>
  <c r="H4" i="6"/>
  <c r="G4" i="6"/>
  <c r="F4" i="6"/>
  <c r="E4" i="6"/>
  <c r="O4" i="1"/>
  <c r="N4" i="1"/>
  <c r="M4" i="1"/>
  <c r="L4" i="1"/>
  <c r="K4" i="1"/>
  <c r="J4" i="1"/>
  <c r="I4" i="1"/>
  <c r="H4" i="1"/>
  <c r="I2235" i="6" l="1"/>
  <c r="P2492" i="1"/>
  <c r="P591" i="1"/>
  <c r="P848" i="1"/>
  <c r="P575" i="1"/>
  <c r="P316" i="1"/>
  <c r="P2144" i="1"/>
  <c r="P784" i="1"/>
  <c r="P559" i="1"/>
  <c r="P543" i="1"/>
  <c r="P216" i="1"/>
  <c r="P912" i="1"/>
  <c r="P232" i="1"/>
  <c r="P1212" i="1"/>
  <c r="P1164" i="1"/>
  <c r="P928" i="1"/>
  <c r="P603" i="1"/>
  <c r="P224" i="1"/>
  <c r="P635" i="1"/>
  <c r="P587" i="1"/>
  <c r="P228" i="1"/>
  <c r="P571" i="1"/>
  <c r="P555" i="1"/>
  <c r="P462" i="1"/>
  <c r="P383" i="1"/>
  <c r="P539" i="1"/>
  <c r="P497" i="1"/>
  <c r="P471" i="1"/>
  <c r="P2085" i="1"/>
  <c r="P2021" i="1"/>
  <c r="P1957" i="1"/>
  <c r="I813" i="6"/>
  <c r="P1935" i="1"/>
  <c r="P1951" i="1"/>
  <c r="P2067" i="1"/>
  <c r="P2003" i="1"/>
  <c r="P1939" i="1"/>
  <c r="P872" i="1"/>
  <c r="P792" i="1"/>
  <c r="P613" i="1"/>
  <c r="P350" i="1"/>
  <c r="P1321" i="1"/>
  <c r="P2494" i="1"/>
  <c r="P2478" i="1"/>
  <c r="P2462" i="1"/>
  <c r="P2446" i="1"/>
  <c r="P1254" i="1"/>
  <c r="P607" i="1"/>
  <c r="P525" i="1"/>
  <c r="P377" i="1"/>
  <c r="P176" i="1"/>
  <c r="P557" i="1"/>
  <c r="P632" i="1"/>
  <c r="P593" i="1"/>
  <c r="P384" i="1"/>
  <c r="P577" i="1"/>
  <c r="P1228" i="1"/>
  <c r="P936" i="1"/>
  <c r="P561" i="1"/>
  <c r="P446" i="1"/>
  <c r="P2498" i="1"/>
  <c r="P2139" i="1"/>
  <c r="P1148" i="1"/>
  <c r="P545" i="1"/>
  <c r="P481" i="1"/>
  <c r="P450" i="1"/>
  <c r="P212" i="1"/>
  <c r="P1236" i="1"/>
  <c r="P529" i="1"/>
  <c r="P2430" i="1"/>
  <c r="P2414" i="1"/>
  <c r="P2378" i="1"/>
  <c r="P2103" i="1"/>
  <c r="P2457" i="1"/>
  <c r="P2029" i="1"/>
  <c r="P1965" i="1"/>
  <c r="P1900" i="1"/>
  <c r="P1193" i="1"/>
  <c r="P1001" i="1"/>
  <c r="P535" i="1"/>
  <c r="P611" i="1"/>
  <c r="P400" i="1"/>
  <c r="P2077" i="1"/>
  <c r="P2013" i="1"/>
  <c r="P1949" i="1"/>
  <c r="P1196" i="1"/>
  <c r="P579" i="1"/>
  <c r="P2069" i="1"/>
  <c r="P2005" i="1"/>
  <c r="P1941" i="1"/>
  <c r="P1624" i="1"/>
  <c r="P1180" i="1"/>
  <c r="P652" i="1"/>
  <c r="P563" i="1"/>
  <c r="P463" i="1"/>
  <c r="P378" i="1"/>
  <c r="P2061" i="1"/>
  <c r="P1997" i="1"/>
  <c r="P1933" i="1"/>
  <c r="P896" i="1"/>
  <c r="P599" i="1"/>
  <c r="P547" i="1"/>
  <c r="P2468" i="1"/>
  <c r="P1337" i="1"/>
  <c r="P1293" i="1"/>
  <c r="P583" i="1"/>
  <c r="P454" i="1"/>
  <c r="P2482" i="1"/>
  <c r="P2366" i="1"/>
  <c r="P2045" i="1"/>
  <c r="P1981" i="1"/>
  <c r="P1917" i="1"/>
  <c r="P1116" i="1"/>
  <c r="P567" i="1"/>
  <c r="P2037" i="1"/>
  <c r="P1973" i="1"/>
  <c r="P1909" i="1"/>
  <c r="P2049" i="1"/>
  <c r="P1985" i="1"/>
  <c r="P1921" i="1"/>
  <c r="P1261" i="1"/>
  <c r="P816" i="1"/>
  <c r="P752" i="1"/>
  <c r="P551" i="1"/>
  <c r="P2152" i="1"/>
  <c r="P2431" i="1"/>
  <c r="P2415" i="1"/>
  <c r="P2399" i="1"/>
  <c r="P2316" i="1"/>
  <c r="P2252" i="1"/>
  <c r="P2188" i="1"/>
  <c r="P2148" i="1"/>
  <c r="P2101" i="1"/>
  <c r="P2145" i="1"/>
  <c r="P2041" i="1"/>
  <c r="P1977" i="1"/>
  <c r="P1913" i="1"/>
  <c r="P1903" i="1"/>
  <c r="P1633" i="1"/>
  <c r="P1585" i="1"/>
  <c r="P1569" i="1"/>
  <c r="P1521" i="1"/>
  <c r="P1505" i="1"/>
  <c r="P1457" i="1"/>
  <c r="P1441" i="1"/>
  <c r="P1393" i="1"/>
  <c r="P1377" i="1"/>
  <c r="P1350" i="1"/>
  <c r="P1129" i="1"/>
  <c r="P1179" i="1"/>
  <c r="P1115" i="1"/>
  <c r="P1253" i="1"/>
  <c r="P1192" i="1"/>
  <c r="P1128" i="1"/>
  <c r="P1106" i="1"/>
  <c r="P1229" i="1"/>
  <c r="P1165" i="1"/>
  <c r="P1226" i="1"/>
  <c r="P1162" i="1"/>
  <c r="P951" i="1"/>
  <c r="P925" i="1"/>
  <c r="P861" i="1"/>
  <c r="P797" i="1"/>
  <c r="P733" i="1"/>
  <c r="P810" i="1"/>
  <c r="P746" i="1"/>
  <c r="P729" i="1"/>
  <c r="P899" i="1"/>
  <c r="P835" i="1"/>
  <c r="P771" i="1"/>
  <c r="P670" i="1"/>
  <c r="P658" i="1"/>
  <c r="P2081" i="1"/>
  <c r="P2017" i="1"/>
  <c r="P1953" i="1"/>
  <c r="P2053" i="1"/>
  <c r="P1989" i="1"/>
  <c r="P1925" i="1"/>
  <c r="P2057" i="1"/>
  <c r="P1993" i="1"/>
  <c r="P1929" i="1"/>
  <c r="P971" i="1"/>
  <c r="P419" i="1"/>
  <c r="P615" i="1"/>
  <c r="P192" i="1"/>
  <c r="P240" i="1"/>
  <c r="P531" i="1"/>
  <c r="P208" i="1"/>
  <c r="P2358" i="1"/>
  <c r="P2105" i="1"/>
  <c r="P619" i="1"/>
  <c r="P256" i="1"/>
  <c r="P2444" i="1"/>
  <c r="P252" i="1"/>
  <c r="P2039" i="1"/>
  <c r="P2466" i="1"/>
  <c r="P2418" i="1"/>
  <c r="P2386" i="1"/>
  <c r="P2344" i="1"/>
  <c r="P1999" i="1"/>
  <c r="P2125" i="1"/>
  <c r="P1622" i="1"/>
  <c r="P1621" i="1"/>
  <c r="P987" i="1"/>
  <c r="P979" i="1"/>
  <c r="P781" i="1"/>
  <c r="P922" i="1"/>
  <c r="P935" i="1"/>
  <c r="P871" i="1"/>
  <c r="P621" i="1"/>
  <c r="P650" i="1"/>
  <c r="P395" i="1"/>
  <c r="P196" i="1"/>
  <c r="P2480" i="1"/>
  <c r="P2464" i="1"/>
  <c r="P2416" i="1"/>
  <c r="P2384" i="1"/>
  <c r="P2497" i="1"/>
  <c r="P2364" i="1"/>
  <c r="P2499" i="1"/>
  <c r="P2302" i="1"/>
  <c r="P2138" i="1"/>
  <c r="P2134" i="1"/>
  <c r="P1587" i="1"/>
  <c r="P1523" i="1"/>
  <c r="P1217" i="1"/>
  <c r="P1153" i="1"/>
  <c r="P1203" i="1"/>
  <c r="P1139" i="1"/>
  <c r="P1237" i="1"/>
  <c r="P1216" i="1"/>
  <c r="P1152" i="1"/>
  <c r="P1287" i="1"/>
  <c r="P1189" i="1"/>
  <c r="P1125" i="1"/>
  <c r="P1314" i="1"/>
  <c r="P1298" i="1"/>
  <c r="P1223" i="1"/>
  <c r="P1159" i="1"/>
  <c r="P993" i="1"/>
  <c r="P821" i="1"/>
  <c r="P757" i="1"/>
  <c r="P911" i="1"/>
  <c r="P847" i="1"/>
  <c r="P783" i="1"/>
  <c r="P924" i="1"/>
  <c r="P860" i="1"/>
  <c r="P796" i="1"/>
  <c r="P732" i="1"/>
  <c r="P923" i="1"/>
  <c r="P859" i="1"/>
  <c r="P795" i="1"/>
  <c r="P731" i="1"/>
  <c r="P628" i="1"/>
  <c r="P618" i="1"/>
  <c r="P646" i="1"/>
  <c r="P470" i="1"/>
  <c r="P394" i="1"/>
  <c r="P464" i="1"/>
  <c r="P276" i="1"/>
  <c r="P406" i="1"/>
  <c r="P2493" i="1"/>
  <c r="P2141" i="1"/>
  <c r="P2284" i="1"/>
  <c r="P2220" i="1"/>
  <c r="P2156" i="1"/>
  <c r="P2377" i="1"/>
  <c r="P2345" i="1"/>
  <c r="P1895" i="1"/>
  <c r="P1879" i="1"/>
  <c r="P1863" i="1"/>
  <c r="P1847" i="1"/>
  <c r="P1831" i="1"/>
  <c r="P1815" i="1"/>
  <c r="P1799" i="1"/>
  <c r="P1783" i="1"/>
  <c r="P1767" i="1"/>
  <c r="P1751" i="1"/>
  <c r="P1735" i="1"/>
  <c r="P1719" i="1"/>
  <c r="P1703" i="1"/>
  <c r="P1687" i="1"/>
  <c r="P1671" i="1"/>
  <c r="P1655" i="1"/>
  <c r="P1649" i="1"/>
  <c r="P1617" i="1"/>
  <c r="P1553" i="1"/>
  <c r="P1489" i="1"/>
  <c r="P1425" i="1"/>
  <c r="P1361" i="1"/>
  <c r="P1329" i="1"/>
  <c r="P1612" i="1"/>
  <c r="P1580" i="1"/>
  <c r="P1564" i="1"/>
  <c r="P1548" i="1"/>
  <c r="P1516" i="1"/>
  <c r="P1500" i="1"/>
  <c r="P1484" i="1"/>
  <c r="P1452" i="1"/>
  <c r="P1436" i="1"/>
  <c r="P1420" i="1"/>
  <c r="P1388" i="1"/>
  <c r="P1372" i="1"/>
  <c r="P1249" i="1"/>
  <c r="P1230" i="1"/>
  <c r="P1166" i="1"/>
  <c r="P1313" i="1"/>
  <c r="P1264" i="1"/>
  <c r="P1344" i="1"/>
  <c r="P1312" i="1"/>
  <c r="P1259" i="1"/>
  <c r="P1199" i="1"/>
  <c r="P1135" i="1"/>
  <c r="P1003" i="1"/>
  <c r="P1092" i="1"/>
  <c r="P1076" i="1"/>
  <c r="P1060" i="1"/>
  <c r="P1044" i="1"/>
  <c r="P1028" i="1"/>
  <c r="P967" i="1"/>
  <c r="P995" i="1"/>
  <c r="P1101" i="1"/>
  <c r="P1085" i="1"/>
  <c r="P1069" i="1"/>
  <c r="P1053" i="1"/>
  <c r="P1037" i="1"/>
  <c r="P2025" i="1"/>
  <c r="P1961" i="1"/>
  <c r="P2472" i="1"/>
  <c r="P1634" i="1"/>
  <c r="P2073" i="1"/>
  <c r="P2009" i="1"/>
  <c r="P1945" i="1"/>
  <c r="P2500" i="1"/>
  <c r="P2065" i="1"/>
  <c r="P2001" i="1"/>
  <c r="P1937" i="1"/>
  <c r="P1132" i="1"/>
  <c r="P2450" i="1"/>
  <c r="P2434" i="1"/>
  <c r="P2362" i="1"/>
  <c r="P2128" i="1"/>
  <c r="P2467" i="1"/>
  <c r="P2435" i="1"/>
  <c r="P2419" i="1"/>
  <c r="P2403" i="1"/>
  <c r="P2387" i="1"/>
  <c r="P2129" i="1"/>
  <c r="P1637" i="1"/>
  <c r="P1589" i="1"/>
  <c r="P1573" i="1"/>
  <c r="P1557" i="1"/>
  <c r="P1541" i="1"/>
  <c r="P1525" i="1"/>
  <c r="P1509" i="1"/>
  <c r="P1477" i="1"/>
  <c r="P1445" i="1"/>
  <c r="P1397" i="1"/>
  <c r="P1381" i="1"/>
  <c r="P1365" i="1"/>
  <c r="P1358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01" i="1"/>
  <c r="P1283" i="1"/>
  <c r="P1176" i="1"/>
  <c r="P1112" i="1"/>
  <c r="P1096" i="1"/>
  <c r="P1080" i="1"/>
  <c r="P1064" i="1"/>
  <c r="P1048" i="1"/>
  <c r="P1032" i="1"/>
  <c r="P1016" i="1"/>
  <c r="P948" i="1"/>
  <c r="P1459" i="1"/>
  <c r="P1395" i="1"/>
  <c r="P1021" i="1"/>
  <c r="P938" i="1"/>
  <c r="P874" i="1"/>
  <c r="P887" i="1"/>
  <c r="P823" i="1"/>
  <c r="P759" i="1"/>
  <c r="P900" i="1"/>
  <c r="P836" i="1"/>
  <c r="P772" i="1"/>
  <c r="P913" i="1"/>
  <c r="P849" i="1"/>
  <c r="P785" i="1"/>
  <c r="P926" i="1"/>
  <c r="P862" i="1"/>
  <c r="P798" i="1"/>
  <c r="P734" i="1"/>
  <c r="P1010" i="1"/>
  <c r="P994" i="1"/>
  <c r="P962" i="1"/>
  <c r="P728" i="1"/>
  <c r="P659" i="1"/>
  <c r="P616" i="1"/>
  <c r="P716" i="1"/>
  <c r="P700" i="1"/>
  <c r="P647" i="1"/>
  <c r="P662" i="1"/>
  <c r="P682" i="1"/>
  <c r="P503" i="1"/>
  <c r="P445" i="1"/>
  <c r="P405" i="1"/>
  <c r="P493" i="1"/>
  <c r="P466" i="1"/>
  <c r="P483" i="1"/>
  <c r="P415" i="1"/>
  <c r="P604" i="1"/>
  <c r="P588" i="1"/>
  <c r="P572" i="1"/>
  <c r="P556" i="1"/>
  <c r="P540" i="1"/>
  <c r="P473" i="1"/>
  <c r="P391" i="1"/>
  <c r="P522" i="1"/>
  <c r="P506" i="1"/>
  <c r="P490" i="1"/>
  <c r="P411" i="1"/>
  <c r="P338" i="1"/>
  <c r="P304" i="1"/>
  <c r="P396" i="1"/>
  <c r="P409" i="1"/>
  <c r="P293" i="1"/>
  <c r="P318" i="1"/>
  <c r="P360" i="1"/>
  <c r="P326" i="1"/>
  <c r="P373" i="1"/>
  <c r="P357" i="1"/>
  <c r="P341" i="1"/>
  <c r="P325" i="1"/>
  <c r="P309" i="1"/>
  <c r="P188" i="1"/>
  <c r="P178" i="1"/>
  <c r="P200" i="1"/>
  <c r="P263" i="1"/>
  <c r="P231" i="1"/>
  <c r="P215" i="1"/>
  <c r="P199" i="1"/>
  <c r="P183" i="1"/>
  <c r="P168" i="1"/>
  <c r="P152" i="1"/>
  <c r="P104" i="1"/>
  <c r="P88" i="1"/>
  <c r="P72" i="1"/>
  <c r="P56" i="1"/>
  <c r="P40" i="1"/>
  <c r="P24" i="1"/>
  <c r="P8" i="1"/>
  <c r="P165" i="1"/>
  <c r="P149" i="1"/>
  <c r="P133" i="1"/>
  <c r="P117" i="1"/>
  <c r="P101" i="1"/>
  <c r="P85" i="1"/>
  <c r="P69" i="1"/>
  <c r="P53" i="1"/>
  <c r="P37" i="1"/>
  <c r="P21" i="1"/>
  <c r="P944" i="1"/>
  <c r="P808" i="1"/>
  <c r="P744" i="1"/>
  <c r="P427" i="1"/>
  <c r="P356" i="1"/>
  <c r="P963" i="1"/>
  <c r="P864" i="1"/>
  <c r="P789" i="1"/>
  <c r="P455" i="1"/>
  <c r="P516" i="1"/>
  <c r="P186" i="1"/>
  <c r="P880" i="1"/>
  <c r="P800" i="1"/>
  <c r="P736" i="1"/>
  <c r="P985" i="1"/>
  <c r="P1089" i="1"/>
  <c r="P1073" i="1"/>
  <c r="P1057" i="1"/>
  <c r="P1041" i="1"/>
  <c r="P1025" i="1"/>
  <c r="P845" i="1"/>
  <c r="P794" i="1"/>
  <c r="P730" i="1"/>
  <c r="P807" i="1"/>
  <c r="P743" i="1"/>
  <c r="P884" i="1"/>
  <c r="P820" i="1"/>
  <c r="P756" i="1"/>
  <c r="P897" i="1"/>
  <c r="P833" i="1"/>
  <c r="P769" i="1"/>
  <c r="P910" i="1"/>
  <c r="P846" i="1"/>
  <c r="P782" i="1"/>
  <c r="P998" i="1"/>
  <c r="P685" i="1"/>
  <c r="P515" i="1"/>
  <c r="P608" i="1"/>
  <c r="P592" i="1"/>
  <c r="P576" i="1"/>
  <c r="P560" i="1"/>
  <c r="P544" i="1"/>
  <c r="P528" i="1"/>
  <c r="P505" i="1"/>
  <c r="P495" i="1"/>
  <c r="P475" i="1"/>
  <c r="P442" i="1"/>
  <c r="P444" i="1"/>
  <c r="P457" i="1"/>
  <c r="P393" i="1"/>
  <c r="P336" i="1"/>
  <c r="P366" i="1"/>
  <c r="P358" i="1"/>
  <c r="P329" i="1"/>
  <c r="P313" i="1"/>
  <c r="P297" i="1"/>
  <c r="P198" i="1"/>
  <c r="P220" i="1"/>
  <c r="P202" i="1"/>
  <c r="P2398" i="1"/>
  <c r="P2465" i="1"/>
  <c r="P2329" i="1"/>
  <c r="P2313" i="1"/>
  <c r="P2297" i="1"/>
  <c r="P2265" i="1"/>
  <c r="P2249" i="1"/>
  <c r="P2233" i="1"/>
  <c r="P2201" i="1"/>
  <c r="P2185" i="1"/>
  <c r="P2169" i="1"/>
  <c r="P2104" i="1"/>
  <c r="P2088" i="1"/>
  <c r="P2072" i="1"/>
  <c r="P2056" i="1"/>
  <c r="P2040" i="1"/>
  <c r="P2024" i="1"/>
  <c r="P2008" i="1"/>
  <c r="P1992" i="1"/>
  <c r="P1976" i="1"/>
  <c r="P1960" i="1"/>
  <c r="P1944" i="1"/>
  <c r="P1928" i="1"/>
  <c r="P1912" i="1"/>
  <c r="P1882" i="1"/>
  <c r="P1866" i="1"/>
  <c r="P1850" i="1"/>
  <c r="P1834" i="1"/>
  <c r="P1818" i="1"/>
  <c r="P1802" i="1"/>
  <c r="P1786" i="1"/>
  <c r="P1770" i="1"/>
  <c r="P1754" i="1"/>
  <c r="P1738" i="1"/>
  <c r="P1722" i="1"/>
  <c r="P1706" i="1"/>
  <c r="P1690" i="1"/>
  <c r="P1674" i="1"/>
  <c r="P1658" i="1"/>
  <c r="P1601" i="1"/>
  <c r="P1537" i="1"/>
  <c r="P1473" i="1"/>
  <c r="P1409" i="1"/>
  <c r="P1596" i="1"/>
  <c r="P1532" i="1"/>
  <c r="P1468" i="1"/>
  <c r="P1404" i="1"/>
  <c r="P1242" i="1"/>
  <c r="P1328" i="1"/>
  <c r="P978" i="1"/>
  <c r="P676" i="1"/>
  <c r="P725" i="1"/>
  <c r="P709" i="1"/>
  <c r="P693" i="1"/>
  <c r="P474" i="1"/>
  <c r="P460" i="1"/>
  <c r="P381" i="1"/>
  <c r="P279" i="1"/>
  <c r="P247" i="1"/>
  <c r="P136" i="1"/>
  <c r="P120" i="1"/>
  <c r="P2300" i="1"/>
  <c r="P2204" i="1"/>
  <c r="P2217" i="1"/>
  <c r="P2071" i="1"/>
  <c r="P2476" i="1"/>
  <c r="P2460" i="1"/>
  <c r="P2428" i="1"/>
  <c r="P2412" i="1"/>
  <c r="P2396" i="1"/>
  <c r="P2354" i="1"/>
  <c r="P1975" i="1"/>
  <c r="P2489" i="1"/>
  <c r="P2453" i="1"/>
  <c r="P2429" i="1"/>
  <c r="P2413" i="1"/>
  <c r="P2397" i="1"/>
  <c r="P2380" i="1"/>
  <c r="P1919" i="1"/>
  <c r="P2491" i="1"/>
  <c r="P2463" i="1"/>
  <c r="P2117" i="1"/>
  <c r="P2330" i="1"/>
  <c r="P2314" i="1"/>
  <c r="P2298" i="1"/>
  <c r="P2282" i="1"/>
  <c r="P2266" i="1"/>
  <c r="P2250" i="1"/>
  <c r="P2234" i="1"/>
  <c r="P2218" i="1"/>
  <c r="P2202" i="1"/>
  <c r="P2186" i="1"/>
  <c r="P2170" i="1"/>
  <c r="P2154" i="1"/>
  <c r="P2151" i="1"/>
  <c r="P2059" i="1"/>
  <c r="P1995" i="1"/>
  <c r="P1931" i="1"/>
  <c r="P2124" i="1"/>
  <c r="P2097" i="1"/>
  <c r="P2121" i="1"/>
  <c r="P2033" i="1"/>
  <c r="P1969" i="1"/>
  <c r="P2375" i="1"/>
  <c r="P2359" i="1"/>
  <c r="P2343" i="1"/>
  <c r="P2327" i="1"/>
  <c r="P2311" i="1"/>
  <c r="P2295" i="1"/>
  <c r="P2279" i="1"/>
  <c r="P2263" i="1"/>
  <c r="P2247" i="1"/>
  <c r="P2231" i="1"/>
  <c r="P2215" i="1"/>
  <c r="P2199" i="1"/>
  <c r="P2183" i="1"/>
  <c r="P2167" i="1"/>
  <c r="P2150" i="1"/>
  <c r="P2102" i="1"/>
  <c r="P2086" i="1"/>
  <c r="P2070" i="1"/>
  <c r="P2054" i="1"/>
  <c r="P2038" i="1"/>
  <c r="P2022" i="1"/>
  <c r="P2006" i="1"/>
  <c r="P1990" i="1"/>
  <c r="P1974" i="1"/>
  <c r="P1958" i="1"/>
  <c r="P1942" i="1"/>
  <c r="P1926" i="1"/>
  <c r="P1910" i="1"/>
  <c r="P1905" i="1"/>
  <c r="P1896" i="1"/>
  <c r="P1880" i="1"/>
  <c r="P1864" i="1"/>
  <c r="P1848" i="1"/>
  <c r="P1832" i="1"/>
  <c r="P1816" i="1"/>
  <c r="P1800" i="1"/>
  <c r="P1784" i="1"/>
  <c r="P1768" i="1"/>
  <c r="P1752" i="1"/>
  <c r="P1736" i="1"/>
  <c r="P1720" i="1"/>
  <c r="P1704" i="1"/>
  <c r="P1688" i="1"/>
  <c r="P1672" i="1"/>
  <c r="P1656" i="1"/>
  <c r="P1642" i="1"/>
  <c r="P1893" i="1"/>
  <c r="P1877" i="1"/>
  <c r="P1861" i="1"/>
  <c r="P1845" i="1"/>
  <c r="P1829" i="1"/>
  <c r="P1813" i="1"/>
  <c r="P1797" i="1"/>
  <c r="P1781" i="1"/>
  <c r="P1765" i="1"/>
  <c r="P1749" i="1"/>
  <c r="P1733" i="1"/>
  <c r="P1717" i="1"/>
  <c r="P1701" i="1"/>
  <c r="P1685" i="1"/>
  <c r="P1669" i="1"/>
  <c r="P1653" i="1"/>
  <c r="P1647" i="1"/>
  <c r="P1631" i="1"/>
  <c r="P1615" i="1"/>
  <c r="P1599" i="1"/>
  <c r="P1583" i="1"/>
  <c r="P1567" i="1"/>
  <c r="P1551" i="1"/>
  <c r="P1535" i="1"/>
  <c r="P1519" i="1"/>
  <c r="P1503" i="1"/>
  <c r="P1487" i="1"/>
  <c r="P1471" i="1"/>
  <c r="P1455" i="1"/>
  <c r="P1439" i="1"/>
  <c r="P1423" i="1"/>
  <c r="P1407" i="1"/>
  <c r="P1391" i="1"/>
  <c r="P1375" i="1"/>
  <c r="P1124" i="1"/>
  <c r="P1323" i="1"/>
  <c r="P1204" i="1"/>
  <c r="P1351" i="1"/>
  <c r="P1610" i="1"/>
  <c r="P1594" i="1"/>
  <c r="P1578" i="1"/>
  <c r="P1562" i="1"/>
  <c r="P1546" i="1"/>
  <c r="P1530" i="1"/>
  <c r="P1514" i="1"/>
  <c r="P1498" i="1"/>
  <c r="P1482" i="1"/>
  <c r="P1466" i="1"/>
  <c r="P1450" i="1"/>
  <c r="P1434" i="1"/>
  <c r="P1418" i="1"/>
  <c r="P1402" i="1"/>
  <c r="P1386" i="1"/>
  <c r="P1370" i="1"/>
  <c r="P1353" i="1"/>
  <c r="P1325" i="1"/>
  <c r="P1347" i="1"/>
  <c r="P1270" i="1"/>
  <c r="P1233" i="1"/>
  <c r="P1169" i="1"/>
  <c r="P1265" i="1"/>
  <c r="P1206" i="1"/>
  <c r="P1142" i="1"/>
  <c r="P1311" i="1"/>
  <c r="P1258" i="1"/>
  <c r="P1219" i="1"/>
  <c r="P1155" i="1"/>
  <c r="P1269" i="1"/>
  <c r="P1232" i="1"/>
  <c r="P1168" i="1"/>
  <c r="P1246" i="1"/>
  <c r="P1205" i="1"/>
  <c r="P1141" i="1"/>
  <c r="P1280" i="1"/>
  <c r="P1202" i="1"/>
  <c r="P1138" i="1"/>
  <c r="P1342" i="1"/>
  <c r="P1326" i="1"/>
  <c r="P1310" i="1"/>
  <c r="P1275" i="1"/>
  <c r="P1175" i="1"/>
  <c r="P1111" i="1"/>
  <c r="P961" i="1"/>
  <c r="P1090" i="1"/>
  <c r="P1074" i="1"/>
  <c r="P1058" i="1"/>
  <c r="P1042" i="1"/>
  <c r="P1026" i="1"/>
  <c r="P888" i="1"/>
  <c r="P1099" i="1"/>
  <c r="P1083" i="1"/>
  <c r="P1067" i="1"/>
  <c r="P1051" i="1"/>
  <c r="P1035" i="1"/>
  <c r="P1019" i="1"/>
  <c r="P901" i="1"/>
  <c r="P837" i="1"/>
  <c r="P773" i="1"/>
  <c r="P914" i="1"/>
  <c r="P850" i="1"/>
  <c r="P786" i="1"/>
  <c r="P927" i="1"/>
  <c r="P863" i="1"/>
  <c r="P799" i="1"/>
  <c r="P735" i="1"/>
  <c r="P940" i="1"/>
  <c r="P876" i="1"/>
  <c r="P812" i="1"/>
  <c r="P748" i="1"/>
  <c r="P889" i="1"/>
  <c r="P825" i="1"/>
  <c r="P761" i="1"/>
  <c r="P902" i="1"/>
  <c r="P838" i="1"/>
  <c r="P774" i="1"/>
  <c r="P1008" i="1"/>
  <c r="P992" i="1"/>
  <c r="P976" i="1"/>
  <c r="P960" i="1"/>
  <c r="P939" i="1"/>
  <c r="P875" i="1"/>
  <c r="P811" i="1"/>
  <c r="P747" i="1"/>
  <c r="P675" i="1"/>
  <c r="P638" i="1"/>
  <c r="P686" i="1"/>
  <c r="P553" i="1"/>
  <c r="P714" i="1"/>
  <c r="P698" i="1"/>
  <c r="P663" i="1"/>
  <c r="P674" i="1"/>
  <c r="P637" i="1"/>
  <c r="P597" i="1"/>
  <c r="P678" i="1"/>
  <c r="P617" i="1"/>
  <c r="P723" i="1"/>
  <c r="P707" i="1"/>
  <c r="P691" i="1"/>
  <c r="P655" i="1"/>
  <c r="P636" i="1"/>
  <c r="P437" i="1"/>
  <c r="P426" i="1"/>
  <c r="P448" i="1"/>
  <c r="P602" i="1"/>
  <c r="P586" i="1"/>
  <c r="P570" i="1"/>
  <c r="P554" i="1"/>
  <c r="P538" i="1"/>
  <c r="P521" i="1"/>
  <c r="P469" i="1"/>
  <c r="P392" i="1"/>
  <c r="P511" i="1"/>
  <c r="P485" i="1"/>
  <c r="P418" i="1"/>
  <c r="P491" i="1"/>
  <c r="P520" i="1"/>
  <c r="P504" i="1"/>
  <c r="P488" i="1"/>
  <c r="P472" i="1"/>
  <c r="P451" i="1"/>
  <c r="P387" i="1"/>
  <c r="P436" i="1"/>
  <c r="P302" i="1"/>
  <c r="P449" i="1"/>
  <c r="P385" i="1"/>
  <c r="P287" i="1"/>
  <c r="P422" i="1"/>
  <c r="P348" i="1"/>
  <c r="P314" i="1"/>
  <c r="P248" i="1"/>
  <c r="P258" i="1"/>
  <c r="P371" i="1"/>
  <c r="P355" i="1"/>
  <c r="P339" i="1"/>
  <c r="P323" i="1"/>
  <c r="P307" i="1"/>
  <c r="P290" i="1"/>
  <c r="P214" i="1"/>
  <c r="P236" i="1"/>
  <c r="P226" i="1"/>
  <c r="P190" i="1"/>
  <c r="P218" i="1"/>
  <c r="P277" i="1"/>
  <c r="P261" i="1"/>
  <c r="P245" i="1"/>
  <c r="P229" i="1"/>
  <c r="P213" i="1"/>
  <c r="P197" i="1"/>
  <c r="P181" i="1"/>
  <c r="P166" i="1"/>
  <c r="P150" i="1"/>
  <c r="P134" i="1"/>
  <c r="P118" i="1"/>
  <c r="P102" i="1"/>
  <c r="P86" i="1"/>
  <c r="P70" i="1"/>
  <c r="P54" i="1"/>
  <c r="P38" i="1"/>
  <c r="P22" i="1"/>
  <c r="P163" i="1"/>
  <c r="P147" i="1"/>
  <c r="P131" i="1"/>
  <c r="P115" i="1"/>
  <c r="P99" i="1"/>
  <c r="P83" i="1"/>
  <c r="P67" i="1"/>
  <c r="P51" i="1"/>
  <c r="P35" i="1"/>
  <c r="P19" i="1"/>
  <c r="P2360" i="1"/>
  <c r="P2268" i="1"/>
  <c r="P2281" i="1"/>
  <c r="P1943" i="1"/>
  <c r="P2490" i="1"/>
  <c r="P2474" i="1"/>
  <c r="P2458" i="1"/>
  <c r="P2442" i="1"/>
  <c r="P2426" i="1"/>
  <c r="P2410" i="1"/>
  <c r="P2394" i="1"/>
  <c r="P2376" i="1"/>
  <c r="P2007" i="1"/>
  <c r="P2087" i="1"/>
  <c r="P2483" i="1"/>
  <c r="P2443" i="1"/>
  <c r="P2427" i="1"/>
  <c r="P2411" i="1"/>
  <c r="P2395" i="1"/>
  <c r="P2356" i="1"/>
  <c r="P2487" i="1"/>
  <c r="P2459" i="1"/>
  <c r="P2328" i="1"/>
  <c r="P2312" i="1"/>
  <c r="P2296" i="1"/>
  <c r="P2280" i="1"/>
  <c r="P2264" i="1"/>
  <c r="P2248" i="1"/>
  <c r="P2232" i="1"/>
  <c r="P2216" i="1"/>
  <c r="P2200" i="1"/>
  <c r="P2184" i="1"/>
  <c r="P2168" i="1"/>
  <c r="P2130" i="1"/>
  <c r="P2127" i="1"/>
  <c r="P2051" i="1"/>
  <c r="P1987" i="1"/>
  <c r="P1923" i="1"/>
  <c r="P2093" i="1"/>
  <c r="P2373" i="1"/>
  <c r="P2357" i="1"/>
  <c r="P2341" i="1"/>
  <c r="P2325" i="1"/>
  <c r="P2309" i="1"/>
  <c r="P2293" i="1"/>
  <c r="P2277" i="1"/>
  <c r="P2261" i="1"/>
  <c r="P2245" i="1"/>
  <c r="P2229" i="1"/>
  <c r="P2213" i="1"/>
  <c r="P2197" i="1"/>
  <c r="P2181" i="1"/>
  <c r="P2165" i="1"/>
  <c r="P2126" i="1"/>
  <c r="P2116" i="1"/>
  <c r="P2100" i="1"/>
  <c r="P2084" i="1"/>
  <c r="P2068" i="1"/>
  <c r="P2052" i="1"/>
  <c r="P2036" i="1"/>
  <c r="P2020" i="1"/>
  <c r="P2004" i="1"/>
  <c r="P1988" i="1"/>
  <c r="P1972" i="1"/>
  <c r="P1956" i="1"/>
  <c r="P1940" i="1"/>
  <c r="P1924" i="1"/>
  <c r="P1908" i="1"/>
  <c r="P1640" i="1"/>
  <c r="P1894" i="1"/>
  <c r="P1878" i="1"/>
  <c r="P1862" i="1"/>
  <c r="P1846" i="1"/>
  <c r="P1830" i="1"/>
  <c r="P1814" i="1"/>
  <c r="P1798" i="1"/>
  <c r="P1782" i="1"/>
  <c r="P1766" i="1"/>
  <c r="P1750" i="1"/>
  <c r="P1734" i="1"/>
  <c r="P1718" i="1"/>
  <c r="P1702" i="1"/>
  <c r="P1686" i="1"/>
  <c r="P1670" i="1"/>
  <c r="P1654" i="1"/>
  <c r="P1638" i="1"/>
  <c r="P1891" i="1"/>
  <c r="P1875" i="1"/>
  <c r="P1859" i="1"/>
  <c r="P1843" i="1"/>
  <c r="P1827" i="1"/>
  <c r="P1811" i="1"/>
  <c r="P1795" i="1"/>
  <c r="P1779" i="1"/>
  <c r="P1763" i="1"/>
  <c r="P1747" i="1"/>
  <c r="P1731" i="1"/>
  <c r="P1715" i="1"/>
  <c r="P1699" i="1"/>
  <c r="P1683" i="1"/>
  <c r="P1667" i="1"/>
  <c r="P1651" i="1"/>
  <c r="P1645" i="1"/>
  <c r="P1629" i="1"/>
  <c r="P1613" i="1"/>
  <c r="P1597" i="1"/>
  <c r="P1581" i="1"/>
  <c r="P1565" i="1"/>
  <c r="P1549" i="1"/>
  <c r="P1533" i="1"/>
  <c r="P1517" i="1"/>
  <c r="P1501" i="1"/>
  <c r="P1485" i="1"/>
  <c r="P1469" i="1"/>
  <c r="P1453" i="1"/>
  <c r="P1437" i="1"/>
  <c r="P1421" i="1"/>
  <c r="P1405" i="1"/>
  <c r="P1389" i="1"/>
  <c r="P1373" i="1"/>
  <c r="P1268" i="1"/>
  <c r="P1284" i="1"/>
  <c r="P1608" i="1"/>
  <c r="P1592" i="1"/>
  <c r="P1576" i="1"/>
  <c r="P1560" i="1"/>
  <c r="P1544" i="1"/>
  <c r="P1528" i="1"/>
  <c r="P1512" i="1"/>
  <c r="P1496" i="1"/>
  <c r="P1480" i="1"/>
  <c r="P1464" i="1"/>
  <c r="P1448" i="1"/>
  <c r="P1432" i="1"/>
  <c r="P1416" i="1"/>
  <c r="P1400" i="1"/>
  <c r="P1384" i="1"/>
  <c r="P1368" i="1"/>
  <c r="P1220" i="1"/>
  <c r="P1286" i="1"/>
  <c r="P1209" i="1"/>
  <c r="P1145" i="1"/>
  <c r="P1281" i="1"/>
  <c r="P1182" i="1"/>
  <c r="P1118" i="1"/>
  <c r="P1309" i="1"/>
  <c r="P1274" i="1"/>
  <c r="P1195" i="1"/>
  <c r="P1131" i="1"/>
  <c r="P1285" i="1"/>
  <c r="P1208" i="1"/>
  <c r="P1144" i="1"/>
  <c r="P1262" i="1"/>
  <c r="P1181" i="1"/>
  <c r="P1117" i="1"/>
  <c r="P1296" i="1"/>
  <c r="P1241" i="1"/>
  <c r="P1178" i="1"/>
  <c r="P1114" i="1"/>
  <c r="P1340" i="1"/>
  <c r="P1324" i="1"/>
  <c r="P1308" i="1"/>
  <c r="P1291" i="1"/>
  <c r="P1215" i="1"/>
  <c r="P1151" i="1"/>
  <c r="P1108" i="1"/>
  <c r="P920" i="1"/>
  <c r="P1005" i="1"/>
  <c r="P1104" i="1"/>
  <c r="P1088" i="1"/>
  <c r="P1072" i="1"/>
  <c r="P1056" i="1"/>
  <c r="P1040" i="1"/>
  <c r="P1024" i="1"/>
  <c r="P1007" i="1"/>
  <c r="P1009" i="1"/>
  <c r="P989" i="1"/>
  <c r="P1011" i="1"/>
  <c r="P997" i="1"/>
  <c r="P1097" i="1"/>
  <c r="P1081" i="1"/>
  <c r="P1065" i="1"/>
  <c r="P1049" i="1"/>
  <c r="P1033" i="1"/>
  <c r="P1017" i="1"/>
  <c r="P999" i="1"/>
  <c r="P975" i="1"/>
  <c r="P941" i="1"/>
  <c r="P877" i="1"/>
  <c r="P813" i="1"/>
  <c r="P749" i="1"/>
  <c r="P727" i="1"/>
  <c r="P890" i="1"/>
  <c r="P826" i="1"/>
  <c r="P762" i="1"/>
  <c r="P903" i="1"/>
  <c r="P839" i="1"/>
  <c r="P775" i="1"/>
  <c r="P916" i="1"/>
  <c r="P852" i="1"/>
  <c r="P788" i="1"/>
  <c r="P929" i="1"/>
  <c r="P865" i="1"/>
  <c r="P801" i="1"/>
  <c r="P737" i="1"/>
  <c r="P942" i="1"/>
  <c r="P878" i="1"/>
  <c r="P814" i="1"/>
  <c r="P750" i="1"/>
  <c r="P1006" i="1"/>
  <c r="P990" i="1"/>
  <c r="P974" i="1"/>
  <c r="P915" i="1"/>
  <c r="P851" i="1"/>
  <c r="P787" i="1"/>
  <c r="P625" i="1"/>
  <c r="P537" i="1"/>
  <c r="P712" i="1"/>
  <c r="P696" i="1"/>
  <c r="P679" i="1"/>
  <c r="P634" i="1"/>
  <c r="P581" i="1"/>
  <c r="P639" i="1"/>
  <c r="P721" i="1"/>
  <c r="P705" i="1"/>
  <c r="P689" i="1"/>
  <c r="P671" i="1"/>
  <c r="P641" i="1"/>
  <c r="P432" i="1"/>
  <c r="P600" i="1"/>
  <c r="P584" i="1"/>
  <c r="P568" i="1"/>
  <c r="P552" i="1"/>
  <c r="P536" i="1"/>
  <c r="P413" i="1"/>
  <c r="P346" i="1"/>
  <c r="P423" i="1"/>
  <c r="P518" i="1"/>
  <c r="P502" i="1"/>
  <c r="P486" i="1"/>
  <c r="P322" i="1"/>
  <c r="P286" i="1"/>
  <c r="P370" i="1"/>
  <c r="P412" i="1"/>
  <c r="P332" i="1"/>
  <c r="P298" i="1"/>
  <c r="P425" i="1"/>
  <c r="P398" i="1"/>
  <c r="P328" i="1"/>
  <c r="P369" i="1"/>
  <c r="P353" i="1"/>
  <c r="P337" i="1"/>
  <c r="P321" i="1"/>
  <c r="P305" i="1"/>
  <c r="P262" i="1"/>
  <c r="P284" i="1"/>
  <c r="P238" i="1"/>
  <c r="P291" i="1"/>
  <c r="P266" i="1"/>
  <c r="P275" i="1"/>
  <c r="P259" i="1"/>
  <c r="P243" i="1"/>
  <c r="P227" i="1"/>
  <c r="P211" i="1"/>
  <c r="P195" i="1"/>
  <c r="P179" i="1"/>
  <c r="P164" i="1"/>
  <c r="P148" i="1"/>
  <c r="P132" i="1"/>
  <c r="P116" i="1"/>
  <c r="P100" i="1"/>
  <c r="P84" i="1"/>
  <c r="P68" i="1"/>
  <c r="P52" i="1"/>
  <c r="P36" i="1"/>
  <c r="P20" i="1"/>
  <c r="P161" i="1"/>
  <c r="P145" i="1"/>
  <c r="P129" i="1"/>
  <c r="P113" i="1"/>
  <c r="P97" i="1"/>
  <c r="P81" i="1"/>
  <c r="P65" i="1"/>
  <c r="P49" i="1"/>
  <c r="P33" i="1"/>
  <c r="P17" i="1"/>
  <c r="P2332" i="1"/>
  <c r="P2236" i="1"/>
  <c r="P2361" i="1"/>
  <c r="P2488" i="1"/>
  <c r="P2456" i="1"/>
  <c r="P2440" i="1"/>
  <c r="P2424" i="1"/>
  <c r="P2408" i="1"/>
  <c r="P2392" i="1"/>
  <c r="P2352" i="1"/>
  <c r="P2120" i="1"/>
  <c r="P2370" i="1"/>
  <c r="P2055" i="1"/>
  <c r="P2382" i="1"/>
  <c r="P2479" i="1"/>
  <c r="P2441" i="1"/>
  <c r="P2425" i="1"/>
  <c r="P2409" i="1"/>
  <c r="P2393" i="1"/>
  <c r="P2485" i="1"/>
  <c r="P2455" i="1"/>
  <c r="P2133" i="1"/>
  <c r="P2342" i="1"/>
  <c r="P2326" i="1"/>
  <c r="P2310" i="1"/>
  <c r="P2294" i="1"/>
  <c r="P2278" i="1"/>
  <c r="P2262" i="1"/>
  <c r="P2246" i="1"/>
  <c r="P2230" i="1"/>
  <c r="P2214" i="1"/>
  <c r="P2198" i="1"/>
  <c r="P2182" i="1"/>
  <c r="P2166" i="1"/>
  <c r="P2043" i="1"/>
  <c r="P1979" i="1"/>
  <c r="P1915" i="1"/>
  <c r="P2140" i="1"/>
  <c r="P2089" i="1"/>
  <c r="P2137" i="1"/>
  <c r="P2371" i="1"/>
  <c r="P2355" i="1"/>
  <c r="P2339" i="1"/>
  <c r="P2323" i="1"/>
  <c r="P2307" i="1"/>
  <c r="P2291" i="1"/>
  <c r="P2275" i="1"/>
  <c r="P2259" i="1"/>
  <c r="P2243" i="1"/>
  <c r="P2227" i="1"/>
  <c r="P2211" i="1"/>
  <c r="P2195" i="1"/>
  <c r="P2179" i="1"/>
  <c r="P2163" i="1"/>
  <c r="P2114" i="1"/>
  <c r="P2098" i="1"/>
  <c r="P2082" i="1"/>
  <c r="P2066" i="1"/>
  <c r="P2050" i="1"/>
  <c r="P2034" i="1"/>
  <c r="P2018" i="1"/>
  <c r="P2002" i="1"/>
  <c r="P1986" i="1"/>
  <c r="P1970" i="1"/>
  <c r="P1954" i="1"/>
  <c r="P1938" i="1"/>
  <c r="P1922" i="1"/>
  <c r="P1906" i="1"/>
  <c r="P1892" i="1"/>
  <c r="P1876" i="1"/>
  <c r="P1860" i="1"/>
  <c r="P1844" i="1"/>
  <c r="P1828" i="1"/>
  <c r="P1812" i="1"/>
  <c r="P1796" i="1"/>
  <c r="P1780" i="1"/>
  <c r="P1764" i="1"/>
  <c r="P1748" i="1"/>
  <c r="P1732" i="1"/>
  <c r="P1716" i="1"/>
  <c r="P1700" i="1"/>
  <c r="P1684" i="1"/>
  <c r="P1668" i="1"/>
  <c r="P1652" i="1"/>
  <c r="P1616" i="1"/>
  <c r="P1889" i="1"/>
  <c r="P1873" i="1"/>
  <c r="P1857" i="1"/>
  <c r="P1841" i="1"/>
  <c r="P1825" i="1"/>
  <c r="P1809" i="1"/>
  <c r="P1793" i="1"/>
  <c r="P1777" i="1"/>
  <c r="P1761" i="1"/>
  <c r="P1745" i="1"/>
  <c r="P1729" i="1"/>
  <c r="P1713" i="1"/>
  <c r="P1697" i="1"/>
  <c r="P1681" i="1"/>
  <c r="P1665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33" i="1"/>
  <c r="P1345" i="1"/>
  <c r="P1606" i="1"/>
  <c r="P1590" i="1"/>
  <c r="P1574" i="1"/>
  <c r="P1558" i="1"/>
  <c r="P1542" i="1"/>
  <c r="P1526" i="1"/>
  <c r="P1510" i="1"/>
  <c r="P1494" i="1"/>
  <c r="P1478" i="1"/>
  <c r="P1462" i="1"/>
  <c r="P1446" i="1"/>
  <c r="P1430" i="1"/>
  <c r="P1414" i="1"/>
  <c r="P1398" i="1"/>
  <c r="P1382" i="1"/>
  <c r="P1366" i="1"/>
  <c r="P1247" i="1"/>
  <c r="P1185" i="1"/>
  <c r="P1121" i="1"/>
  <c r="P1297" i="1"/>
  <c r="P1222" i="1"/>
  <c r="P1158" i="1"/>
  <c r="P1307" i="1"/>
  <c r="P1290" i="1"/>
  <c r="P1235" i="1"/>
  <c r="P1171" i="1"/>
  <c r="P1184" i="1"/>
  <c r="P1120" i="1"/>
  <c r="P1278" i="1"/>
  <c r="P1221" i="1"/>
  <c r="P1157" i="1"/>
  <c r="P1257" i="1"/>
  <c r="P1218" i="1"/>
  <c r="P1154" i="1"/>
  <c r="P1338" i="1"/>
  <c r="P1322" i="1"/>
  <c r="P1306" i="1"/>
  <c r="P1191" i="1"/>
  <c r="P1127" i="1"/>
  <c r="P1105" i="1"/>
  <c r="P1102" i="1"/>
  <c r="P1086" i="1"/>
  <c r="P1070" i="1"/>
  <c r="P1054" i="1"/>
  <c r="P1038" i="1"/>
  <c r="P1022" i="1"/>
  <c r="P983" i="1"/>
  <c r="P1013" i="1"/>
  <c r="P969" i="1"/>
  <c r="P904" i="1"/>
  <c r="P1095" i="1"/>
  <c r="P1079" i="1"/>
  <c r="P1063" i="1"/>
  <c r="P1047" i="1"/>
  <c r="P1031" i="1"/>
  <c r="P1015" i="1"/>
  <c r="P917" i="1"/>
  <c r="P853" i="1"/>
  <c r="P930" i="1"/>
  <c r="P866" i="1"/>
  <c r="P802" i="1"/>
  <c r="P738" i="1"/>
  <c r="P943" i="1"/>
  <c r="P879" i="1"/>
  <c r="P815" i="1"/>
  <c r="P751" i="1"/>
  <c r="P892" i="1"/>
  <c r="P828" i="1"/>
  <c r="P764" i="1"/>
  <c r="P905" i="1"/>
  <c r="P841" i="1"/>
  <c r="P777" i="1"/>
  <c r="P918" i="1"/>
  <c r="P854" i="1"/>
  <c r="P790" i="1"/>
  <c r="P1004" i="1"/>
  <c r="P988" i="1"/>
  <c r="P972" i="1"/>
  <c r="P955" i="1"/>
  <c r="P891" i="1"/>
  <c r="P827" i="1"/>
  <c r="P763" i="1"/>
  <c r="P645" i="1"/>
  <c r="P622" i="1"/>
  <c r="P726" i="1"/>
  <c r="P710" i="1"/>
  <c r="P694" i="1"/>
  <c r="P640" i="1"/>
  <c r="P565" i="1"/>
  <c r="P651" i="1"/>
  <c r="P719" i="1"/>
  <c r="P703" i="1"/>
  <c r="P687" i="1"/>
  <c r="P657" i="1"/>
  <c r="P605" i="1"/>
  <c r="P519" i="1"/>
  <c r="P389" i="1"/>
  <c r="P509" i="1"/>
  <c r="P453" i="1"/>
  <c r="P499" i="1"/>
  <c r="P399" i="1"/>
  <c r="P614" i="1"/>
  <c r="P598" i="1"/>
  <c r="P582" i="1"/>
  <c r="P566" i="1"/>
  <c r="P550" i="1"/>
  <c r="P534" i="1"/>
  <c r="P489" i="1"/>
  <c r="P424" i="1"/>
  <c r="P479" i="1"/>
  <c r="P447" i="1"/>
  <c r="P500" i="1"/>
  <c r="P484" i="1"/>
  <c r="P467" i="1"/>
  <c r="P403" i="1"/>
  <c r="P352" i="1"/>
  <c r="P452" i="1"/>
  <c r="P388" i="1"/>
  <c r="P362" i="1"/>
  <c r="P465" i="1"/>
  <c r="P401" i="1"/>
  <c r="P379" i="1"/>
  <c r="P372" i="1"/>
  <c r="P374" i="1"/>
  <c r="P342" i="1"/>
  <c r="P244" i="1"/>
  <c r="P367" i="1"/>
  <c r="P351" i="1"/>
  <c r="P335" i="1"/>
  <c r="P319" i="1"/>
  <c r="P303" i="1"/>
  <c r="P182" i="1"/>
  <c r="P204" i="1"/>
  <c r="P194" i="1"/>
  <c r="P180" i="1"/>
  <c r="P288" i="1"/>
  <c r="P273" i="1"/>
  <c r="P257" i="1"/>
  <c r="P241" i="1"/>
  <c r="P225" i="1"/>
  <c r="P209" i="1"/>
  <c r="P193" i="1"/>
  <c r="P177" i="1"/>
  <c r="P162" i="1"/>
  <c r="P146" i="1"/>
  <c r="P130" i="1"/>
  <c r="P114" i="1"/>
  <c r="P98" i="1"/>
  <c r="P82" i="1"/>
  <c r="P66" i="1"/>
  <c r="P50" i="1"/>
  <c r="P34" i="1"/>
  <c r="P18" i="1"/>
  <c r="P175" i="1"/>
  <c r="P159" i="1"/>
  <c r="P143" i="1"/>
  <c r="P127" i="1"/>
  <c r="P111" i="1"/>
  <c r="P95" i="1"/>
  <c r="P79" i="1"/>
  <c r="P63" i="1"/>
  <c r="P47" i="1"/>
  <c r="P31" i="1"/>
  <c r="P15" i="1"/>
  <c r="P2495" i="1"/>
  <c r="P2502" i="1"/>
  <c r="P2486" i="1"/>
  <c r="P2470" i="1"/>
  <c r="P2454" i="1"/>
  <c r="P2438" i="1"/>
  <c r="P2422" i="1"/>
  <c r="P2406" i="1"/>
  <c r="P2390" i="1"/>
  <c r="P2063" i="1"/>
  <c r="P2107" i="1"/>
  <c r="P2346" i="1"/>
  <c r="P2023" i="1"/>
  <c r="P2350" i="1"/>
  <c r="P2475" i="1"/>
  <c r="P2439" i="1"/>
  <c r="P2423" i="1"/>
  <c r="P2407" i="1"/>
  <c r="P2391" i="1"/>
  <c r="P2372" i="1"/>
  <c r="P2079" i="1"/>
  <c r="P2481" i="1"/>
  <c r="P2451" i="1"/>
  <c r="P2136" i="1"/>
  <c r="P2340" i="1"/>
  <c r="P2324" i="1"/>
  <c r="P2308" i="1"/>
  <c r="P2292" i="1"/>
  <c r="P2276" i="1"/>
  <c r="P2260" i="1"/>
  <c r="P2244" i="1"/>
  <c r="P2228" i="1"/>
  <c r="P2212" i="1"/>
  <c r="P2196" i="1"/>
  <c r="P2180" i="1"/>
  <c r="P2164" i="1"/>
  <c r="P2146" i="1"/>
  <c r="P2143" i="1"/>
  <c r="P2035" i="1"/>
  <c r="P1971" i="1"/>
  <c r="P1907" i="1"/>
  <c r="P2369" i="1"/>
  <c r="P2353" i="1"/>
  <c r="P2337" i="1"/>
  <c r="P2321" i="1"/>
  <c r="P2305" i="1"/>
  <c r="P2289" i="1"/>
  <c r="P2273" i="1"/>
  <c r="P2257" i="1"/>
  <c r="P2241" i="1"/>
  <c r="P2225" i="1"/>
  <c r="P2209" i="1"/>
  <c r="P2193" i="1"/>
  <c r="P2177" i="1"/>
  <c r="P2161" i="1"/>
  <c r="P2142" i="1"/>
  <c r="P2112" i="1"/>
  <c r="P2096" i="1"/>
  <c r="P2080" i="1"/>
  <c r="P2064" i="1"/>
  <c r="P2048" i="1"/>
  <c r="P2032" i="1"/>
  <c r="P2016" i="1"/>
  <c r="P2000" i="1"/>
  <c r="P1984" i="1"/>
  <c r="P1968" i="1"/>
  <c r="P1952" i="1"/>
  <c r="P1936" i="1"/>
  <c r="P1920" i="1"/>
  <c r="P1890" i="1"/>
  <c r="P1874" i="1"/>
  <c r="P1858" i="1"/>
  <c r="P1842" i="1"/>
  <c r="P1826" i="1"/>
  <c r="P1810" i="1"/>
  <c r="P1794" i="1"/>
  <c r="P1778" i="1"/>
  <c r="P1762" i="1"/>
  <c r="P1746" i="1"/>
  <c r="P1730" i="1"/>
  <c r="P1714" i="1"/>
  <c r="P1698" i="1"/>
  <c r="P1682" i="1"/>
  <c r="P1666" i="1"/>
  <c r="P1650" i="1"/>
  <c r="P1630" i="1"/>
  <c r="P1644" i="1"/>
  <c r="P1887" i="1"/>
  <c r="P1871" i="1"/>
  <c r="P1855" i="1"/>
  <c r="P1839" i="1"/>
  <c r="P1823" i="1"/>
  <c r="P1807" i="1"/>
  <c r="P1791" i="1"/>
  <c r="P1775" i="1"/>
  <c r="P1759" i="1"/>
  <c r="P1743" i="1"/>
  <c r="P1727" i="1"/>
  <c r="P1711" i="1"/>
  <c r="P1695" i="1"/>
  <c r="P1679" i="1"/>
  <c r="P1663" i="1"/>
  <c r="P1359" i="1"/>
  <c r="P1641" i="1"/>
  <c r="P1625" i="1"/>
  <c r="P1609" i="1"/>
  <c r="P1593" i="1"/>
  <c r="P1577" i="1"/>
  <c r="P1561" i="1"/>
  <c r="P1545" i="1"/>
  <c r="P1529" i="1"/>
  <c r="P1513" i="1"/>
  <c r="P1497" i="1"/>
  <c r="P1481" i="1"/>
  <c r="P1465" i="1"/>
  <c r="P1449" i="1"/>
  <c r="P1433" i="1"/>
  <c r="P1417" i="1"/>
  <c r="P1401" i="1"/>
  <c r="P1385" i="1"/>
  <c r="P1369" i="1"/>
  <c r="P1352" i="1"/>
  <c r="P1327" i="1"/>
  <c r="P1354" i="1"/>
  <c r="P1339" i="1"/>
  <c r="P1140" i="1"/>
  <c r="P1604" i="1"/>
  <c r="P1588" i="1"/>
  <c r="P1572" i="1"/>
  <c r="P1556" i="1"/>
  <c r="P1540" i="1"/>
  <c r="P1524" i="1"/>
  <c r="P1508" i="1"/>
  <c r="P1492" i="1"/>
  <c r="P1476" i="1"/>
  <c r="P1460" i="1"/>
  <c r="P1444" i="1"/>
  <c r="P1428" i="1"/>
  <c r="P1412" i="1"/>
  <c r="P1396" i="1"/>
  <c r="P1380" i="1"/>
  <c r="P1364" i="1"/>
  <c r="P1319" i="1"/>
  <c r="P1341" i="1"/>
  <c r="P1263" i="1"/>
  <c r="P1225" i="1"/>
  <c r="P1161" i="1"/>
  <c r="P1240" i="1"/>
  <c r="P1198" i="1"/>
  <c r="P1134" i="1"/>
  <c r="P1305" i="1"/>
  <c r="P1251" i="1"/>
  <c r="P1211" i="1"/>
  <c r="P1147" i="1"/>
  <c r="P1244" i="1"/>
  <c r="P1224" i="1"/>
  <c r="P1160" i="1"/>
  <c r="P1294" i="1"/>
  <c r="P1239" i="1"/>
  <c r="P1197" i="1"/>
  <c r="P1133" i="1"/>
  <c r="P1273" i="1"/>
  <c r="P1194" i="1"/>
  <c r="P1130" i="1"/>
  <c r="P1336" i="1"/>
  <c r="P1320" i="1"/>
  <c r="P1304" i="1"/>
  <c r="P1250" i="1"/>
  <c r="P1231" i="1"/>
  <c r="P1167" i="1"/>
  <c r="P965" i="1"/>
  <c r="P977" i="1"/>
  <c r="P1100" i="1"/>
  <c r="P1084" i="1"/>
  <c r="P1068" i="1"/>
  <c r="P1052" i="1"/>
  <c r="P1036" i="1"/>
  <c r="P1020" i="1"/>
  <c r="P953" i="1"/>
  <c r="P1093" i="1"/>
  <c r="P1077" i="1"/>
  <c r="P1061" i="1"/>
  <c r="P1045" i="1"/>
  <c r="P1029" i="1"/>
  <c r="P824" i="1"/>
  <c r="P760" i="1"/>
  <c r="P957" i="1"/>
  <c r="P893" i="1"/>
  <c r="P829" i="1"/>
  <c r="P765" i="1"/>
  <c r="P906" i="1"/>
  <c r="P842" i="1"/>
  <c r="P778" i="1"/>
  <c r="P919" i="1"/>
  <c r="P855" i="1"/>
  <c r="P791" i="1"/>
  <c r="P932" i="1"/>
  <c r="P868" i="1"/>
  <c r="P804" i="1"/>
  <c r="P740" i="1"/>
  <c r="P945" i="1"/>
  <c r="P881" i="1"/>
  <c r="P817" i="1"/>
  <c r="P753" i="1"/>
  <c r="P958" i="1"/>
  <c r="P894" i="1"/>
  <c r="P830" i="1"/>
  <c r="P766" i="1"/>
  <c r="P1002" i="1"/>
  <c r="P986" i="1"/>
  <c r="P970" i="1"/>
  <c r="P931" i="1"/>
  <c r="P867" i="1"/>
  <c r="P803" i="1"/>
  <c r="P739" i="1"/>
  <c r="P668" i="1"/>
  <c r="P661" i="1"/>
  <c r="P724" i="1"/>
  <c r="P708" i="1"/>
  <c r="P692" i="1"/>
  <c r="P656" i="1"/>
  <c r="P649" i="1"/>
  <c r="P549" i="1"/>
  <c r="P667" i="1"/>
  <c r="P627" i="1"/>
  <c r="P653" i="1"/>
  <c r="P633" i="1"/>
  <c r="P717" i="1"/>
  <c r="P701" i="1"/>
  <c r="P648" i="1"/>
  <c r="P673" i="1"/>
  <c r="P589" i="1"/>
  <c r="P513" i="1"/>
  <c r="P410" i="1"/>
  <c r="P334" i="1"/>
  <c r="P612" i="1"/>
  <c r="P596" i="1"/>
  <c r="P580" i="1"/>
  <c r="P564" i="1"/>
  <c r="P548" i="1"/>
  <c r="P532" i="1"/>
  <c r="P456" i="1"/>
  <c r="P364" i="1"/>
  <c r="P501" i="1"/>
  <c r="P402" i="1"/>
  <c r="P507" i="1"/>
  <c r="P514" i="1"/>
  <c r="P498" i="1"/>
  <c r="P482" i="1"/>
  <c r="P443" i="1"/>
  <c r="P272" i="1"/>
  <c r="P294" i="1"/>
  <c r="P428" i="1"/>
  <c r="P441" i="1"/>
  <c r="P376" i="1"/>
  <c r="P414" i="1"/>
  <c r="P296" i="1"/>
  <c r="P260" i="1"/>
  <c r="P365" i="1"/>
  <c r="P349" i="1"/>
  <c r="P333" i="1"/>
  <c r="P317" i="1"/>
  <c r="P301" i="1"/>
  <c r="P230" i="1"/>
  <c r="P242" i="1"/>
  <c r="P206" i="1"/>
  <c r="P234" i="1"/>
  <c r="P271" i="1"/>
  <c r="P255" i="1"/>
  <c r="P239" i="1"/>
  <c r="P223" i="1"/>
  <c r="P207" i="1"/>
  <c r="P191" i="1"/>
  <c r="P160" i="1"/>
  <c r="P144" i="1"/>
  <c r="P128" i="1"/>
  <c r="P112" i="1"/>
  <c r="P96" i="1"/>
  <c r="P80" i="1"/>
  <c r="P64" i="1"/>
  <c r="P48" i="1"/>
  <c r="P32" i="1"/>
  <c r="P16" i="1"/>
  <c r="P173" i="1"/>
  <c r="P157" i="1"/>
  <c r="P141" i="1"/>
  <c r="P125" i="1"/>
  <c r="P109" i="1"/>
  <c r="P93" i="1"/>
  <c r="P77" i="1"/>
  <c r="P61" i="1"/>
  <c r="P45" i="1"/>
  <c r="P29" i="1"/>
  <c r="P13" i="1"/>
  <c r="P2172" i="1"/>
  <c r="P2484" i="1"/>
  <c r="P2452" i="1"/>
  <c r="P2436" i="1"/>
  <c r="P2420" i="1"/>
  <c r="P2404" i="1"/>
  <c r="P2388" i="1"/>
  <c r="P2368" i="1"/>
  <c r="P2031" i="1"/>
  <c r="P2374" i="1"/>
  <c r="P2091" i="1"/>
  <c r="P1991" i="1"/>
  <c r="P2471" i="1"/>
  <c r="P2437" i="1"/>
  <c r="P2421" i="1"/>
  <c r="P2405" i="1"/>
  <c r="P2389" i="1"/>
  <c r="P2348" i="1"/>
  <c r="P2047" i="1"/>
  <c r="P2477" i="1"/>
  <c r="P2449" i="1"/>
  <c r="P2149" i="1"/>
  <c r="P2338" i="1"/>
  <c r="P2322" i="1"/>
  <c r="P2306" i="1"/>
  <c r="P2290" i="1"/>
  <c r="P2274" i="1"/>
  <c r="P2258" i="1"/>
  <c r="P2242" i="1"/>
  <c r="P2226" i="1"/>
  <c r="P2210" i="1"/>
  <c r="P2194" i="1"/>
  <c r="P2178" i="1"/>
  <c r="P2162" i="1"/>
  <c r="P2122" i="1"/>
  <c r="P2119" i="1"/>
  <c r="P2027" i="1"/>
  <c r="P1963" i="1"/>
  <c r="P1636" i="1"/>
  <c r="P2153" i="1"/>
  <c r="P2383" i="1"/>
  <c r="P2367" i="1"/>
  <c r="P2351" i="1"/>
  <c r="P2335" i="1"/>
  <c r="P2319" i="1"/>
  <c r="P2303" i="1"/>
  <c r="P2287" i="1"/>
  <c r="P2271" i="1"/>
  <c r="P2255" i="1"/>
  <c r="P2239" i="1"/>
  <c r="P2223" i="1"/>
  <c r="P2207" i="1"/>
  <c r="P2191" i="1"/>
  <c r="P2175" i="1"/>
  <c r="P2159" i="1"/>
  <c r="P2118" i="1"/>
  <c r="P1902" i="1"/>
  <c r="P1904" i="1"/>
  <c r="P2110" i="1"/>
  <c r="P2094" i="1"/>
  <c r="P2078" i="1"/>
  <c r="P2062" i="1"/>
  <c r="P2046" i="1"/>
  <c r="P2030" i="1"/>
  <c r="P2014" i="1"/>
  <c r="P1998" i="1"/>
  <c r="P1982" i="1"/>
  <c r="P1966" i="1"/>
  <c r="P1950" i="1"/>
  <c r="P1934" i="1"/>
  <c r="P1918" i="1"/>
  <c r="P1901" i="1"/>
  <c r="P1648" i="1"/>
  <c r="P1888" i="1"/>
  <c r="P1872" i="1"/>
  <c r="P1856" i="1"/>
  <c r="P1840" i="1"/>
  <c r="P1824" i="1"/>
  <c r="P1808" i="1"/>
  <c r="P1792" i="1"/>
  <c r="P1776" i="1"/>
  <c r="P1760" i="1"/>
  <c r="P1744" i="1"/>
  <c r="P1728" i="1"/>
  <c r="P1712" i="1"/>
  <c r="P1696" i="1"/>
  <c r="P1680" i="1"/>
  <c r="P1664" i="1"/>
  <c r="P1618" i="1"/>
  <c r="P1626" i="1"/>
  <c r="P1885" i="1"/>
  <c r="P1869" i="1"/>
  <c r="P1853" i="1"/>
  <c r="P1837" i="1"/>
  <c r="P1821" i="1"/>
  <c r="P1805" i="1"/>
  <c r="P1789" i="1"/>
  <c r="P1773" i="1"/>
  <c r="P1757" i="1"/>
  <c r="P1741" i="1"/>
  <c r="P1725" i="1"/>
  <c r="P1709" i="1"/>
  <c r="P1693" i="1"/>
  <c r="P1677" i="1"/>
  <c r="P1661" i="1"/>
  <c r="P1639" i="1"/>
  <c r="P1623" i="1"/>
  <c r="P1607" i="1"/>
  <c r="P1591" i="1"/>
  <c r="P1575" i="1"/>
  <c r="P1559" i="1"/>
  <c r="P1543" i="1"/>
  <c r="P1527" i="1"/>
  <c r="P1511" i="1"/>
  <c r="P1495" i="1"/>
  <c r="P1479" i="1"/>
  <c r="P1463" i="1"/>
  <c r="P1447" i="1"/>
  <c r="P1431" i="1"/>
  <c r="P1415" i="1"/>
  <c r="P1399" i="1"/>
  <c r="P1383" i="1"/>
  <c r="P1367" i="1"/>
  <c r="P1602" i="1"/>
  <c r="P1586" i="1"/>
  <c r="P1570" i="1"/>
  <c r="P1554" i="1"/>
  <c r="P1538" i="1"/>
  <c r="P1522" i="1"/>
  <c r="P1506" i="1"/>
  <c r="P1490" i="1"/>
  <c r="P1474" i="1"/>
  <c r="P1458" i="1"/>
  <c r="P1442" i="1"/>
  <c r="P1426" i="1"/>
  <c r="P1410" i="1"/>
  <c r="P1394" i="1"/>
  <c r="P1378" i="1"/>
  <c r="P1362" i="1"/>
  <c r="P1156" i="1"/>
  <c r="P1357" i="1"/>
  <c r="P1279" i="1"/>
  <c r="P1201" i="1"/>
  <c r="P1137" i="1"/>
  <c r="P1256" i="1"/>
  <c r="P1174" i="1"/>
  <c r="P1110" i="1"/>
  <c r="P1303" i="1"/>
  <c r="P1267" i="1"/>
  <c r="P1187" i="1"/>
  <c r="P1123" i="1"/>
  <c r="P1260" i="1"/>
  <c r="P1200" i="1"/>
  <c r="P1136" i="1"/>
  <c r="P1255" i="1"/>
  <c r="P1173" i="1"/>
  <c r="P1109" i="1"/>
  <c r="P1289" i="1"/>
  <c r="P1234" i="1"/>
  <c r="P1170" i="1"/>
  <c r="P1334" i="1"/>
  <c r="P1318" i="1"/>
  <c r="P1302" i="1"/>
  <c r="P1266" i="1"/>
  <c r="P1207" i="1"/>
  <c r="P1143" i="1"/>
  <c r="P856" i="1"/>
  <c r="P1098" i="1"/>
  <c r="P1082" i="1"/>
  <c r="P1066" i="1"/>
  <c r="P1050" i="1"/>
  <c r="P1034" i="1"/>
  <c r="P1018" i="1"/>
  <c r="P952" i="1"/>
  <c r="P956" i="1"/>
  <c r="P1091" i="1"/>
  <c r="P1075" i="1"/>
  <c r="P1059" i="1"/>
  <c r="P1043" i="1"/>
  <c r="P1027" i="1"/>
  <c r="P991" i="1"/>
  <c r="P933" i="1"/>
  <c r="P869" i="1"/>
  <c r="P805" i="1"/>
  <c r="P741" i="1"/>
  <c r="P946" i="1"/>
  <c r="P882" i="1"/>
  <c r="P818" i="1"/>
  <c r="P754" i="1"/>
  <c r="P895" i="1"/>
  <c r="P831" i="1"/>
  <c r="P767" i="1"/>
  <c r="P908" i="1"/>
  <c r="P844" i="1"/>
  <c r="P780" i="1"/>
  <c r="P921" i="1"/>
  <c r="P857" i="1"/>
  <c r="P793" i="1"/>
  <c r="P934" i="1"/>
  <c r="P870" i="1"/>
  <c r="P806" i="1"/>
  <c r="P742" i="1"/>
  <c r="P1000" i="1"/>
  <c r="P984" i="1"/>
  <c r="P968" i="1"/>
  <c r="P907" i="1"/>
  <c r="P843" i="1"/>
  <c r="P779" i="1"/>
  <c r="P684" i="1"/>
  <c r="P677" i="1"/>
  <c r="P722" i="1"/>
  <c r="P706" i="1"/>
  <c r="P690" i="1"/>
  <c r="P672" i="1"/>
  <c r="P665" i="1"/>
  <c r="P533" i="1"/>
  <c r="P683" i="1"/>
  <c r="P624" i="1"/>
  <c r="P669" i="1"/>
  <c r="P630" i="1"/>
  <c r="P715" i="1"/>
  <c r="P699" i="1"/>
  <c r="P664" i="1"/>
  <c r="P623" i="1"/>
  <c r="P573" i="1"/>
  <c r="P416" i="1"/>
  <c r="P487" i="1"/>
  <c r="P458" i="1"/>
  <c r="P421" i="1"/>
  <c r="P477" i="1"/>
  <c r="P431" i="1"/>
  <c r="P610" i="1"/>
  <c r="P594" i="1"/>
  <c r="P578" i="1"/>
  <c r="P562" i="1"/>
  <c r="P546" i="1"/>
  <c r="P530" i="1"/>
  <c r="P439" i="1"/>
  <c r="P397" i="1"/>
  <c r="P523" i="1"/>
  <c r="P438" i="1"/>
  <c r="P407" i="1"/>
  <c r="P512" i="1"/>
  <c r="P496" i="1"/>
  <c r="P480" i="1"/>
  <c r="P324" i="1"/>
  <c r="P289" i="1"/>
  <c r="P468" i="1"/>
  <c r="P404" i="1"/>
  <c r="P417" i="1"/>
  <c r="P340" i="1"/>
  <c r="P306" i="1"/>
  <c r="P390" i="1"/>
  <c r="P344" i="1"/>
  <c r="P292" i="1"/>
  <c r="P382" i="1"/>
  <c r="P310" i="1"/>
  <c r="P280" i="1"/>
  <c r="P363" i="1"/>
  <c r="P347" i="1"/>
  <c r="P331" i="1"/>
  <c r="P315" i="1"/>
  <c r="P299" i="1"/>
  <c r="P278" i="1"/>
  <c r="P184" i="1"/>
  <c r="P282" i="1"/>
  <c r="P285" i="1"/>
  <c r="P269" i="1"/>
  <c r="P253" i="1"/>
  <c r="P237" i="1"/>
  <c r="P221" i="1"/>
  <c r="P205" i="1"/>
  <c r="P189" i="1"/>
  <c r="P174" i="1"/>
  <c r="P158" i="1"/>
  <c r="P142" i="1"/>
  <c r="P126" i="1"/>
  <c r="P110" i="1"/>
  <c r="P94" i="1"/>
  <c r="P78" i="1"/>
  <c r="P62" i="1"/>
  <c r="P46" i="1"/>
  <c r="P30" i="1"/>
  <c r="P14" i="1"/>
  <c r="P171" i="1"/>
  <c r="P155" i="1"/>
  <c r="P139" i="1"/>
  <c r="P123" i="1"/>
  <c r="P107" i="1"/>
  <c r="P91" i="1"/>
  <c r="P75" i="1"/>
  <c r="P59" i="1"/>
  <c r="P43" i="1"/>
  <c r="P27" i="1"/>
  <c r="P11" i="1"/>
  <c r="P2111" i="1"/>
  <c r="P2402" i="1"/>
  <c r="P1959" i="1"/>
  <c r="P2501" i="1"/>
  <c r="P2015" i="1"/>
  <c r="P2123" i="1"/>
  <c r="P2473" i="1"/>
  <c r="P2447" i="1"/>
  <c r="P2336" i="1"/>
  <c r="P2320" i="1"/>
  <c r="P2304" i="1"/>
  <c r="P2288" i="1"/>
  <c r="P2272" i="1"/>
  <c r="P2256" i="1"/>
  <c r="P2240" i="1"/>
  <c r="P2224" i="1"/>
  <c r="P2208" i="1"/>
  <c r="P2192" i="1"/>
  <c r="P2176" i="1"/>
  <c r="P2160" i="1"/>
  <c r="P2083" i="1"/>
  <c r="P2019" i="1"/>
  <c r="P1955" i="1"/>
  <c r="P2132" i="1"/>
  <c r="P2109" i="1"/>
  <c r="P2381" i="1"/>
  <c r="P2365" i="1"/>
  <c r="P2349" i="1"/>
  <c r="P2333" i="1"/>
  <c r="P2317" i="1"/>
  <c r="P2301" i="1"/>
  <c r="P2285" i="1"/>
  <c r="P2269" i="1"/>
  <c r="P2253" i="1"/>
  <c r="P2237" i="1"/>
  <c r="P2221" i="1"/>
  <c r="P2205" i="1"/>
  <c r="P2189" i="1"/>
  <c r="P2173" i="1"/>
  <c r="P2157" i="1"/>
  <c r="P2115" i="1"/>
  <c r="P1899" i="1"/>
  <c r="P2108" i="1"/>
  <c r="P2092" i="1"/>
  <c r="P2076" i="1"/>
  <c r="P2060" i="1"/>
  <c r="P2044" i="1"/>
  <c r="P2028" i="1"/>
  <c r="P2012" i="1"/>
  <c r="P1996" i="1"/>
  <c r="P1980" i="1"/>
  <c r="P1964" i="1"/>
  <c r="P1948" i="1"/>
  <c r="P1932" i="1"/>
  <c r="P1916" i="1"/>
  <c r="P1898" i="1"/>
  <c r="P1886" i="1"/>
  <c r="P1870" i="1"/>
  <c r="P1854" i="1"/>
  <c r="P1838" i="1"/>
  <c r="P1822" i="1"/>
  <c r="P1806" i="1"/>
  <c r="P1790" i="1"/>
  <c r="P1774" i="1"/>
  <c r="P1758" i="1"/>
  <c r="P1742" i="1"/>
  <c r="P1726" i="1"/>
  <c r="P1710" i="1"/>
  <c r="P1694" i="1"/>
  <c r="P1678" i="1"/>
  <c r="P1662" i="1"/>
  <c r="P1883" i="1"/>
  <c r="P1867" i="1"/>
  <c r="P1851" i="1"/>
  <c r="P1835" i="1"/>
  <c r="P1819" i="1"/>
  <c r="P1803" i="1"/>
  <c r="P1787" i="1"/>
  <c r="P1771" i="1"/>
  <c r="P1755" i="1"/>
  <c r="P1739" i="1"/>
  <c r="P1723" i="1"/>
  <c r="P1707" i="1"/>
  <c r="P1691" i="1"/>
  <c r="P1675" i="1"/>
  <c r="P1659" i="1"/>
  <c r="P1605" i="1"/>
  <c r="P1493" i="1"/>
  <c r="P1461" i="1"/>
  <c r="P1429" i="1"/>
  <c r="P1413" i="1"/>
  <c r="P1349" i="1"/>
  <c r="P1356" i="1"/>
  <c r="P1331" i="1"/>
  <c r="P1295" i="1"/>
  <c r="P1177" i="1"/>
  <c r="P1113" i="1"/>
  <c r="P1272" i="1"/>
  <c r="P1214" i="1"/>
  <c r="P1150" i="1"/>
  <c r="P1107" i="1"/>
  <c r="P1227" i="1"/>
  <c r="P1163" i="1"/>
  <c r="P1276" i="1"/>
  <c r="P1271" i="1"/>
  <c r="P1213" i="1"/>
  <c r="P1149" i="1"/>
  <c r="P1210" i="1"/>
  <c r="P1146" i="1"/>
  <c r="P1348" i="1"/>
  <c r="P1332" i="1"/>
  <c r="P1316" i="1"/>
  <c r="P1300" i="1"/>
  <c r="P1282" i="1"/>
  <c r="P1183" i="1"/>
  <c r="P1119" i="1"/>
  <c r="P840" i="1"/>
  <c r="P776" i="1"/>
  <c r="P909" i="1"/>
  <c r="P858" i="1"/>
  <c r="P1014" i="1"/>
  <c r="P982" i="1"/>
  <c r="P966" i="1"/>
  <c r="P947" i="1"/>
  <c r="P883" i="1"/>
  <c r="P819" i="1"/>
  <c r="P755" i="1"/>
  <c r="P601" i="1"/>
  <c r="P720" i="1"/>
  <c r="P704" i="1"/>
  <c r="P688" i="1"/>
  <c r="P631" i="1"/>
  <c r="P681" i="1"/>
  <c r="P644" i="1"/>
  <c r="P713" i="1"/>
  <c r="P697" i="1"/>
  <c r="P680" i="1"/>
  <c r="P620" i="1"/>
  <c r="P629" i="1"/>
  <c r="P440" i="1"/>
  <c r="P461" i="1"/>
  <c r="P408" i="1"/>
  <c r="P330" i="1"/>
  <c r="P434" i="1"/>
  <c r="P510" i="1"/>
  <c r="P494" i="1"/>
  <c r="P478" i="1"/>
  <c r="P459" i="1"/>
  <c r="P300" i="1"/>
  <c r="P354" i="1"/>
  <c r="P320" i="1"/>
  <c r="P274" i="1"/>
  <c r="P430" i="1"/>
  <c r="P361" i="1"/>
  <c r="P345" i="1"/>
  <c r="P210" i="1"/>
  <c r="P283" i="1"/>
  <c r="P267" i="1"/>
  <c r="P251" i="1"/>
  <c r="P235" i="1"/>
  <c r="P219" i="1"/>
  <c r="P203" i="1"/>
  <c r="P187" i="1"/>
  <c r="P172" i="1"/>
  <c r="P156" i="1"/>
  <c r="P140" i="1"/>
  <c r="P124" i="1"/>
  <c r="P108" i="1"/>
  <c r="P92" i="1"/>
  <c r="P76" i="1"/>
  <c r="P60" i="1"/>
  <c r="P44" i="1"/>
  <c r="P28" i="1"/>
  <c r="P12" i="1"/>
  <c r="P169" i="1"/>
  <c r="P153" i="1"/>
  <c r="P137" i="1"/>
  <c r="P121" i="1"/>
  <c r="P105" i="1"/>
  <c r="P89" i="1"/>
  <c r="P73" i="1"/>
  <c r="P57" i="1"/>
  <c r="P41" i="1"/>
  <c r="P25" i="1"/>
  <c r="P9" i="1"/>
  <c r="P2095" i="1"/>
  <c r="P2496" i="1"/>
  <c r="P2448" i="1"/>
  <c r="P2432" i="1"/>
  <c r="P2400" i="1"/>
  <c r="P1967" i="1"/>
  <c r="P1927" i="1"/>
  <c r="P1911" i="1"/>
  <c r="P2461" i="1"/>
  <c r="P2433" i="1"/>
  <c r="P2417" i="1"/>
  <c r="P2401" i="1"/>
  <c r="P2385" i="1"/>
  <c r="P2147" i="1"/>
  <c r="P1983" i="1"/>
  <c r="P2469" i="1"/>
  <c r="P2445" i="1"/>
  <c r="P2099" i="1"/>
  <c r="P2334" i="1"/>
  <c r="P2318" i="1"/>
  <c r="P2286" i="1"/>
  <c r="P2270" i="1"/>
  <c r="P2254" i="1"/>
  <c r="P2238" i="1"/>
  <c r="P2222" i="1"/>
  <c r="P2206" i="1"/>
  <c r="P2190" i="1"/>
  <c r="P2174" i="1"/>
  <c r="P2158" i="1"/>
  <c r="P2135" i="1"/>
  <c r="P2113" i="1"/>
  <c r="P2075" i="1"/>
  <c r="P2011" i="1"/>
  <c r="P1947" i="1"/>
  <c r="P2379" i="1"/>
  <c r="P2363" i="1"/>
  <c r="P2347" i="1"/>
  <c r="P2331" i="1"/>
  <c r="P2315" i="1"/>
  <c r="P2299" i="1"/>
  <c r="P2283" i="1"/>
  <c r="P2267" i="1"/>
  <c r="P2251" i="1"/>
  <c r="P2235" i="1"/>
  <c r="P2219" i="1"/>
  <c r="P2203" i="1"/>
  <c r="P2187" i="1"/>
  <c r="P2171" i="1"/>
  <c r="P2155" i="1"/>
  <c r="P1632" i="1"/>
  <c r="P2106" i="1"/>
  <c r="P2090" i="1"/>
  <c r="P2074" i="1"/>
  <c r="P2058" i="1"/>
  <c r="P2042" i="1"/>
  <c r="P2026" i="1"/>
  <c r="P2010" i="1"/>
  <c r="P1994" i="1"/>
  <c r="P1978" i="1"/>
  <c r="P1962" i="1"/>
  <c r="P1946" i="1"/>
  <c r="P1930" i="1"/>
  <c r="P1914" i="1"/>
  <c r="P1628" i="1"/>
  <c r="P1884" i="1"/>
  <c r="P1868" i="1"/>
  <c r="P1852" i="1"/>
  <c r="P1836" i="1"/>
  <c r="P1820" i="1"/>
  <c r="P1804" i="1"/>
  <c r="P1788" i="1"/>
  <c r="P1772" i="1"/>
  <c r="P1756" i="1"/>
  <c r="P1740" i="1"/>
  <c r="P1724" i="1"/>
  <c r="P1708" i="1"/>
  <c r="P1692" i="1"/>
  <c r="P1676" i="1"/>
  <c r="P1660" i="1"/>
  <c r="P1897" i="1"/>
  <c r="P1881" i="1"/>
  <c r="P1865" i="1"/>
  <c r="P1849" i="1"/>
  <c r="P1833" i="1"/>
  <c r="P1817" i="1"/>
  <c r="P1801" i="1"/>
  <c r="P1785" i="1"/>
  <c r="P1769" i="1"/>
  <c r="P1753" i="1"/>
  <c r="P1737" i="1"/>
  <c r="P1721" i="1"/>
  <c r="P1705" i="1"/>
  <c r="P1689" i="1"/>
  <c r="P1673" i="1"/>
  <c r="P1657" i="1"/>
  <c r="P1635" i="1"/>
  <c r="P1619" i="1"/>
  <c r="P1603" i="1"/>
  <c r="P1571" i="1"/>
  <c r="P1555" i="1"/>
  <c r="P1539" i="1"/>
  <c r="P1507" i="1"/>
  <c r="P1491" i="1"/>
  <c r="P1475" i="1"/>
  <c r="P1443" i="1"/>
  <c r="P1427" i="1"/>
  <c r="P1411" i="1"/>
  <c r="P1379" i="1"/>
  <c r="P1363" i="1"/>
  <c r="P1343" i="1"/>
  <c r="P1317" i="1"/>
  <c r="P1245" i="1"/>
  <c r="P1614" i="1"/>
  <c r="P1598" i="1"/>
  <c r="P1582" i="1"/>
  <c r="P1566" i="1"/>
  <c r="P1550" i="1"/>
  <c r="P1534" i="1"/>
  <c r="P1518" i="1"/>
  <c r="P1502" i="1"/>
  <c r="P1486" i="1"/>
  <c r="P1470" i="1"/>
  <c r="P1454" i="1"/>
  <c r="P1438" i="1"/>
  <c r="P1422" i="1"/>
  <c r="P1406" i="1"/>
  <c r="P1390" i="1"/>
  <c r="P1374" i="1"/>
  <c r="P1335" i="1"/>
  <c r="P1277" i="1"/>
  <c r="P1355" i="1"/>
  <c r="P1238" i="1"/>
  <c r="P1288" i="1"/>
  <c r="P1190" i="1"/>
  <c r="P1126" i="1"/>
  <c r="P1315" i="1"/>
  <c r="P1299" i="1"/>
  <c r="P1292" i="1"/>
  <c r="P1248" i="1"/>
  <c r="P1186" i="1"/>
  <c r="P1122" i="1"/>
  <c r="P1346" i="1"/>
  <c r="P1330" i="1"/>
  <c r="P1243" i="1"/>
  <c r="P981" i="1"/>
  <c r="P954" i="1"/>
  <c r="P1094" i="1"/>
  <c r="P1078" i="1"/>
  <c r="P1062" i="1"/>
  <c r="P1046" i="1"/>
  <c r="P1030" i="1"/>
  <c r="P973" i="1"/>
  <c r="P1103" i="1"/>
  <c r="P1087" i="1"/>
  <c r="P1071" i="1"/>
  <c r="P1055" i="1"/>
  <c r="P1039" i="1"/>
  <c r="P1023" i="1"/>
  <c r="P959" i="1"/>
  <c r="P949" i="1"/>
  <c r="P885" i="1"/>
  <c r="P898" i="1"/>
  <c r="P834" i="1"/>
  <c r="P770" i="1"/>
  <c r="P937" i="1"/>
  <c r="P873" i="1"/>
  <c r="P809" i="1"/>
  <c r="P745" i="1"/>
  <c r="P950" i="1"/>
  <c r="P886" i="1"/>
  <c r="P822" i="1"/>
  <c r="P758" i="1"/>
  <c r="P1012" i="1"/>
  <c r="P996" i="1"/>
  <c r="P980" i="1"/>
  <c r="P964" i="1"/>
  <c r="P643" i="1"/>
  <c r="P654" i="1"/>
  <c r="P585" i="1"/>
  <c r="P718" i="1"/>
  <c r="P702" i="1"/>
  <c r="P642" i="1"/>
  <c r="P660" i="1"/>
  <c r="P711" i="1"/>
  <c r="P695" i="1"/>
  <c r="P666" i="1"/>
  <c r="P626" i="1"/>
  <c r="P541" i="1"/>
  <c r="P606" i="1"/>
  <c r="P590" i="1"/>
  <c r="P574" i="1"/>
  <c r="P558" i="1"/>
  <c r="P542" i="1"/>
  <c r="P526" i="1"/>
  <c r="P429" i="1"/>
  <c r="P517" i="1"/>
  <c r="P386" i="1"/>
  <c r="P524" i="1"/>
  <c r="P508" i="1"/>
  <c r="P492" i="1"/>
  <c r="P476" i="1"/>
  <c r="P435" i="1"/>
  <c r="P368" i="1"/>
  <c r="P308" i="1"/>
  <c r="P380" i="1"/>
  <c r="P420" i="1"/>
  <c r="P433" i="1"/>
  <c r="P312" i="1"/>
  <c r="P254" i="1"/>
  <c r="P270" i="1"/>
  <c r="P264" i="1"/>
  <c r="P375" i="1"/>
  <c r="P359" i="1"/>
  <c r="P343" i="1"/>
  <c r="P327" i="1"/>
  <c r="P311" i="1"/>
  <c r="P295" i="1"/>
  <c r="P246" i="1"/>
  <c r="P268" i="1"/>
  <c r="P222" i="1"/>
  <c r="P250" i="1"/>
  <c r="P281" i="1"/>
  <c r="P265" i="1"/>
  <c r="P249" i="1"/>
  <c r="P233" i="1"/>
  <c r="P217" i="1"/>
  <c r="P201" i="1"/>
  <c r="P185" i="1"/>
  <c r="P170" i="1"/>
  <c r="P154" i="1"/>
  <c r="P138" i="1"/>
  <c r="P122" i="1"/>
  <c r="P106" i="1"/>
  <c r="P90" i="1"/>
  <c r="P74" i="1"/>
  <c r="P58" i="1"/>
  <c r="P42" i="1"/>
  <c r="P26" i="1"/>
  <c r="P10" i="1"/>
  <c r="P167" i="1"/>
  <c r="P151" i="1"/>
  <c r="P135" i="1"/>
  <c r="P119" i="1"/>
  <c r="P103" i="1"/>
  <c r="P87" i="1"/>
  <c r="P71" i="1"/>
  <c r="P55" i="1"/>
  <c r="P39" i="1"/>
  <c r="P23" i="1"/>
  <c r="P7" i="1"/>
  <c r="I2179" i="6"/>
  <c r="I2477" i="6"/>
  <c r="I1384" i="6"/>
  <c r="I2449" i="6"/>
  <c r="I2211" i="6"/>
  <c r="I586" i="6"/>
  <c r="I1544" i="6"/>
  <c r="I1959" i="6"/>
  <c r="I2028" i="6"/>
  <c r="I2060" i="6"/>
  <c r="I2092" i="6"/>
  <c r="I1026" i="6"/>
  <c r="I2445" i="6"/>
  <c r="I2481" i="6"/>
  <c r="I1045" i="6"/>
  <c r="I1243" i="6"/>
  <c r="I1371" i="6"/>
  <c r="I1551" i="6"/>
  <c r="I2201" i="6"/>
  <c r="I873" i="6"/>
  <c r="I1021" i="6"/>
  <c r="I1628" i="6"/>
  <c r="I1660" i="6"/>
  <c r="I597" i="6"/>
  <c r="I86" i="6"/>
  <c r="I1014" i="6"/>
  <c r="I1604" i="6"/>
  <c r="I1164" i="6"/>
  <c r="I2469" i="6"/>
  <c r="I2501" i="6"/>
  <c r="I849" i="6"/>
  <c r="I2183" i="6"/>
  <c r="I2441" i="6"/>
  <c r="I853" i="6"/>
  <c r="I1971" i="6"/>
  <c r="I1364" i="6"/>
  <c r="I2497" i="6"/>
  <c r="I78" i="6"/>
  <c r="I2457" i="6"/>
  <c r="I162" i="6"/>
  <c r="I625" i="6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I1527" i="6"/>
  <c r="I2341" i="6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I861" i="6"/>
  <c r="I284" i="6"/>
  <c r="I572" i="6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I729" i="6"/>
  <c r="I889" i="6"/>
  <c r="I1175" i="6"/>
  <c r="I2218" i="6"/>
  <c r="I921" i="6"/>
  <c r="I2124" i="6"/>
  <c r="I2261" i="6"/>
  <c r="I1887" i="6"/>
  <c r="I601" i="6"/>
  <c r="I953" i="6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I785" i="6"/>
  <c r="I1065" i="6"/>
  <c r="I1547" i="6"/>
  <c r="I1841" i="6"/>
  <c r="I1921" i="6"/>
  <c r="I35" i="6"/>
  <c r="I1176" i="6"/>
  <c r="I2461" i="6"/>
  <c r="I2493" i="6"/>
  <c r="I1559" i="6"/>
  <c r="I925" i="6"/>
  <c r="I1141" i="6"/>
  <c r="I1560" i="6"/>
  <c r="I1192" i="6"/>
  <c r="I893" i="6"/>
  <c r="I1054" i="6"/>
  <c r="I957" i="6"/>
  <c r="I990" i="6"/>
  <c r="I1303" i="6"/>
  <c r="I1276" i="6"/>
  <c r="I2012" i="6"/>
  <c r="I2115" i="6"/>
  <c r="I2409" i="6"/>
  <c r="I2013" i="6"/>
  <c r="I2077" i="6"/>
  <c r="I2177" i="6"/>
  <c r="I2262" i="6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I687" i="6"/>
  <c r="I158" i="6"/>
  <c r="I961" i="6"/>
  <c r="I929" i="6"/>
  <c r="I348" i="6"/>
  <c r="I2035" i="6"/>
  <c r="I71" i="6"/>
  <c r="I1953" i="6"/>
  <c r="I1863" i="6"/>
  <c r="I1284" i="6"/>
  <c r="I1555" i="6"/>
  <c r="I1883" i="6"/>
  <c r="I2203" i="6"/>
  <c r="I789" i="6"/>
  <c r="I917" i="6"/>
  <c r="I1615" i="6"/>
  <c r="I1520" i="6"/>
  <c r="I1929" i="6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I127" i="6"/>
  <c r="I54" i="6"/>
  <c r="I156" i="6"/>
  <c r="I19" i="6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I33" i="6"/>
  <c r="I1017" i="6"/>
  <c r="I1499" i="6"/>
  <c r="I1596" i="6"/>
  <c r="I2247" i="6"/>
  <c r="I47" i="6"/>
  <c r="I1090" i="6"/>
  <c r="I1481" i="6"/>
  <c r="I1416" i="6"/>
  <c r="I1684" i="6"/>
  <c r="I1500" i="6"/>
  <c r="I1927" i="6"/>
  <c r="I1136" i="6"/>
  <c r="I1263" i="6"/>
  <c r="I1113" i="6"/>
  <c r="I1895" i="6"/>
  <c r="I2345" i="6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I721" i="6"/>
  <c r="I1760" i="6"/>
  <c r="I1464" i="6"/>
  <c r="I1129" i="6"/>
  <c r="I657" i="6"/>
  <c r="I1432" i="6"/>
  <c r="I1033" i="6"/>
  <c r="I1853" i="6"/>
  <c r="I1612" i="6"/>
  <c r="I753" i="6"/>
  <c r="I1097" i="6"/>
  <c r="I1212" i="6"/>
  <c r="I1420" i="6"/>
  <c r="I2056" i="6"/>
  <c r="I2234" i="6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I741" i="6"/>
  <c r="I1259" i="6"/>
  <c r="I1117" i="6"/>
  <c r="I1153" i="6"/>
  <c r="I1599" i="6"/>
  <c r="I1867" i="6"/>
  <c r="I2159" i="6"/>
  <c r="I590" i="6"/>
  <c r="I837" i="6"/>
  <c r="I1062" i="6"/>
  <c r="I1320" i="6"/>
  <c r="I1503" i="6"/>
  <c r="I1600" i="6"/>
  <c r="I677" i="6"/>
  <c r="I1053" i="6"/>
  <c r="I1691" i="6"/>
  <c r="I1504" i="6"/>
  <c r="I1899" i="6"/>
  <c r="I1963" i="6"/>
  <c r="I2206" i="6"/>
  <c r="I783" i="6"/>
  <c r="I773" i="6"/>
  <c r="I1085" i="6"/>
  <c r="I1030" i="6"/>
  <c r="I1126" i="6"/>
  <c r="I1355" i="6"/>
  <c r="I1567" i="6"/>
  <c r="I1692" i="6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I107" i="6"/>
  <c r="I673" i="6"/>
  <c r="I1183" i="6"/>
  <c r="I1336" i="6"/>
  <c r="I2083" i="6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I264" i="6"/>
  <c r="I520" i="6"/>
  <c r="I881" i="6"/>
  <c r="I1611" i="6"/>
  <c r="I1548" i="6"/>
  <c r="I1847" i="6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I2120" i="6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I2195" i="6"/>
  <c r="I1850" i="6"/>
  <c r="I2245" i="6"/>
  <c r="I1939" i="6"/>
  <c r="I2003" i="6"/>
  <c r="I6" i="6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I1407" i="6"/>
  <c r="I1754" i="6"/>
  <c r="I2100" i="6"/>
  <c r="I1828" i="6"/>
  <c r="I2204" i="6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I1800" i="6"/>
  <c r="I1553" i="6"/>
  <c r="I1585" i="6"/>
  <c r="I1771" i="6"/>
  <c r="I1658" i="6"/>
  <c r="I2052" i="6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I1324" i="6"/>
  <c r="I1109" i="6"/>
  <c r="I986" i="6"/>
  <c r="I1479" i="6"/>
  <c r="I1951" i="6"/>
  <c r="I150" i="6"/>
  <c r="I1195" i="6"/>
  <c r="I2009" i="6"/>
  <c r="I2137" i="6"/>
  <c r="I252" i="6"/>
  <c r="I1722" i="6"/>
  <c r="I2048" i="6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6" i="1"/>
  <c r="F7" i="9"/>
  <c r="B14" i="9" l="1"/>
</calcChain>
</file>

<file path=xl/sharedStrings.xml><?xml version="1.0" encoding="utf-8"?>
<sst xmlns="http://schemas.openxmlformats.org/spreadsheetml/2006/main" count="235" uniqueCount="137">
  <si>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</si>
  <si>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</si>
  <si>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</si>
  <si>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</si>
  <si>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</si>
  <si>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</si>
  <si>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</si>
  <si>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</si>
  <si>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</si>
  <si>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</si>
  <si>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</si>
  <si>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</si>
  <si>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</si>
  <si>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</si>
  <si>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</si>
  <si>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</si>
  <si>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</si>
  <si>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</si>
  <si>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</si>
  <si>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</si>
  <si>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</si>
  <si>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</si>
  <si>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</si>
  <si>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</si>
  <si>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</si>
  <si>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</si>
  <si>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</si>
  <si>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</si>
  <si>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</si>
  <si>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</si>
  <si>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</si>
  <si>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</si>
  <si>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</si>
  <si>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</si>
  <si>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</si>
  <si>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</si>
  <si>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</si>
  <si>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</si>
  <si>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</si>
  <si>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</si>
  <si>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</si>
  <si>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</si>
  <si>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</si>
  <si>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</si>
  <si>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</si>
  <si>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</si>
  <si>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</si>
  <si>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</si>
  <si>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</si>
  <si>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</si>
  <si>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</si>
  <si>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</si>
  <si>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</si>
  <si>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</si>
  <si>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</si>
  <si>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</si>
  <si>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</si>
  <si>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</si>
  <si>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</si>
  <si>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</si>
  <si>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</si>
  <si>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</si>
  <si>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</si>
  <si>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</si>
  <si>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</si>
  <si>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</si>
  <si>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</si>
  <si>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</si>
  <si>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</si>
  <si>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</si>
  <si>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</si>
  <si>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</si>
  <si>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</si>
  <si>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</si>
  <si>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</si>
  <si>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</si>
  <si>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</si>
  <si>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</si>
  <si>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</si>
  <si>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</si>
  <si>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</si>
  <si>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</si>
  <si>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</si>
  <si>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</si>
  <si>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</si>
  <si>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</si>
  <si>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</si>
  <si>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</si>
  <si>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</si>
  <si>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</si>
  <si>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</si>
  <si>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</si>
  <si>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</si>
  <si>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</si>
  <si>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</si>
  <si>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</si>
  <si>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</si>
  <si>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</si>
  <si>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</si>
  <si>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</si>
  <si>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</si>
  <si>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</si>
  <si>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</si>
  <si>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</si>
  <si>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Wage subsidy calculation for Periods 7-9 (August 30th to November 21st 2020)</t>
  </si>
  <si>
    <t>Version 1</t>
  </si>
  <si>
    <t>Period 7: August 30 to September 26 2020</t>
  </si>
  <si>
    <t>Period 8: September 27 to Ocotober 24 2020</t>
  </si>
  <si>
    <t>Period 9: October 25 to November 21 2020</t>
  </si>
  <si>
    <t>August 30 to September 5</t>
  </si>
  <si>
    <t>September 6 to September 12</t>
  </si>
  <si>
    <t>September 13 to September 19</t>
  </si>
  <si>
    <t>September 20 to September 26</t>
  </si>
  <si>
    <t>September 27 to October 3</t>
  </si>
  <si>
    <t>October 4 to October 10</t>
  </si>
  <si>
    <t>October 11 to October 17</t>
  </si>
  <si>
    <t>October 18 to October 24</t>
  </si>
  <si>
    <t>October 25 to October 31</t>
  </si>
  <si>
    <t>November 1 to November 7</t>
  </si>
  <si>
    <t>November 8 to November 14</t>
  </si>
  <si>
    <t>November 15 to November 21</t>
  </si>
  <si>
    <t>August 30 to September 12</t>
  </si>
  <si>
    <t>September 13 to September 26</t>
  </si>
  <si>
    <t>September 27 to October 10</t>
  </si>
  <si>
    <t>October 11 to October 24</t>
  </si>
  <si>
    <t>October 25 to November 7</t>
  </si>
  <si>
    <t>November 8 to November 21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</si>
  <si>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for periods 5 through 9. However, you do not need to use the same method as you did in periods 1 to 4.</t>
    </r>
  </si>
  <si>
    <t>If you have more employees, copy columns L to P</t>
  </si>
  <si>
    <t>If you need to extend for more employees, make sure to copy/extend columns G to I</t>
  </si>
  <si>
    <t>September</t>
  </si>
  <si>
    <t>November</t>
  </si>
  <si>
    <t>October</t>
  </si>
  <si>
    <t>Period 8: September 27 to October 24 2020</t>
  </si>
  <si>
    <t>August</t>
  </si>
  <si>
    <t>July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</si>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</sst>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  <xf numFmtId="10" fontId="16" fillId="9" borderId="12" xfId="3" applyNumberFormat="1" applyFont="1" applyFill="1" applyBorder="1" applyAlignment="1" applyProtection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4"/>
  <sheetViews>
    <sheetView tabSelected="1" zoomScale="84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104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105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32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29</v>
      </c>
      <c r="B6" s="10"/>
      <c r="O6" s="12"/>
      <c r="P6" s="12"/>
    </row>
    <row r="8" spans="1:16" x14ac:dyDescent="0.5">
      <c r="A8" s="42" t="s">
        <v>94</v>
      </c>
      <c r="B8" s="58" t="s">
        <v>33</v>
      </c>
      <c r="D8" s="43"/>
      <c r="O8" s="7"/>
      <c r="P8" s="7"/>
    </row>
    <row r="10" spans="1:16" x14ac:dyDescent="0.5">
      <c r="A10" s="6" t="s">
        <v>34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85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25</v>
      </c>
      <c r="B14" s="58" t="s">
        <v>33</v>
      </c>
      <c r="D14" s="44"/>
      <c r="O14" s="38"/>
      <c r="P14" s="38"/>
    </row>
    <row r="16" spans="1:16" x14ac:dyDescent="0.5">
      <c r="A16" s="6" t="s">
        <v>127</v>
      </c>
      <c r="O16" s="38"/>
      <c r="P16" s="38"/>
    </row>
    <row r="17" spans="1:16" x14ac:dyDescent="0.5">
      <c r="A17" s="6" t="s">
        <v>55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84</v>
      </c>
      <c r="B19" s="10"/>
      <c r="O19" s="12"/>
      <c r="P19" s="12"/>
    </row>
    <row r="21" spans="1:16" x14ac:dyDescent="0.5">
      <c r="A21" s="6" t="s">
        <v>37</v>
      </c>
    </row>
    <row r="22" spans="1:16" x14ac:dyDescent="0.5">
      <c r="B22" s="65"/>
    </row>
    <row r="23" spans="1:16" ht="21" x14ac:dyDescent="0.65">
      <c r="A23" s="59" t="s">
        <v>71</v>
      </c>
    </row>
    <row r="24" spans="1:16" x14ac:dyDescent="0.5">
      <c r="A24" s="69" t="s">
        <v>103</v>
      </c>
      <c r="B24" s="69" t="s">
        <v>75</v>
      </c>
      <c r="C24" s="69" t="s">
        <v>26</v>
      </c>
    </row>
    <row r="25" spans="1:16" x14ac:dyDescent="0.5">
      <c r="A25" s="75" t="str">
        <f>IF($A$14="Corresponding month of 2019",INDEX(PrevMonthName,MATCH($A$8,claimPeriods,0))&amp;" 2019",IF(A14="January to February 2020","January 2020","(Select your baseline revenue option)"))</f>
        <v>(Select your baseline revenue option)</v>
      </c>
      <c r="B25" s="72"/>
      <c r="C25" s="81" t="s">
        <v>40</v>
      </c>
    </row>
    <row r="26" spans="1:16" x14ac:dyDescent="0.5">
      <c r="A26" s="75" t="str">
        <f>IF($A$14="Corresponding month of 2019",INDEX(PeriodMonthName,MATCH($A$8,claimPeriods,0))&amp;" 2019",IF(A14="January to February 2020","February 2020","(Select your baseline revenue option)"))</f>
        <v>(Select your baseline revenue option)</v>
      </c>
      <c r="B26" s="71"/>
      <c r="C26" s="81"/>
    </row>
    <row r="27" spans="1:16" x14ac:dyDescent="0.5">
      <c r="A27" s="75" t="str">
        <f>IF(ISERROR(SEARCH(":",$A$8)),"(Select a claim period)",INDEX(PrevMonthName,MATCH($A$8,claimPeriods,0))&amp;" 2020")</f>
        <v>(Select a claim period)</v>
      </c>
      <c r="B27" s="71"/>
      <c r="C27" s="81"/>
    </row>
    <row r="28" spans="1:16" ht="16.149999999999999" thickBot="1" x14ac:dyDescent="0.55000000000000004">
      <c r="A28" s="75" t="str">
        <f>IF(ISERROR(SEARCH(":",$A$8)),"(Select a claim period)",INDEX(PeriodMonthName,MATCH($A$8,claimPeriods,0))&amp;" 2020")</f>
        <v>(Select a claim period)</v>
      </c>
      <c r="B28" s="71"/>
      <c r="C28" s="81"/>
      <c r="D28" s="65"/>
    </row>
    <row r="29" spans="1:16" ht="16.149999999999999" thickBot="1" x14ac:dyDescent="0.55000000000000004">
      <c r="A29" s="76" t="s">
        <v>86</v>
      </c>
      <c r="B29" s="78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1" t="s">
        <v>65</v>
      </c>
      <c r="D29" s="65"/>
    </row>
    <row r="30" spans="1:16" ht="16.149999999999999" thickBot="1" x14ac:dyDescent="0.55000000000000004">
      <c r="A30" s="76" t="s">
        <v>88</v>
      </c>
      <c r="B30" s="79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1" t="s">
        <v>66</v>
      </c>
    </row>
    <row r="31" spans="1:16" ht="16.149999999999999" thickBot="1" x14ac:dyDescent="0.55000000000000004">
      <c r="A31" s="76" t="s">
        <v>87</v>
      </c>
      <c r="B31" s="79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1" t="s">
        <v>91</v>
      </c>
    </row>
    <row r="32" spans="1:16" ht="21.4" thickBot="1" x14ac:dyDescent="0.7">
      <c r="A32" s="77" t="str">
        <f>"Your base CEWS rate for period "&amp;INDEX(claimPeriodNo,MATCH($A$8,claimPeriods,0))&amp;":"</f>
        <v>Your base CEWS rate for period (Select a claim period):</v>
      </c>
      <c r="B32" s="80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1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72</v>
      </c>
    </row>
    <row r="35" spans="1:4" x14ac:dyDescent="0.5">
      <c r="A35" s="69" t="s">
        <v>103</v>
      </c>
      <c r="B35" s="69" t="s">
        <v>75</v>
      </c>
      <c r="C35" s="69" t="s">
        <v>26</v>
      </c>
    </row>
    <row r="36" spans="1:4" x14ac:dyDescent="0.5">
      <c r="A36" s="75" t="str">
        <f>IF($A$14="Corresponding month of 2019",INDEX(Prev3Month,MATCH($A$8,claimPeriods,0))&amp;" 2019","Leave blank - only for the corresponding month revenue comparison (see ii)")</f>
        <v>Leave blank - only for the corresponding month revenue comparison (see ii)</v>
      </c>
      <c r="B36" s="71"/>
      <c r="C36" s="81"/>
    </row>
    <row r="37" spans="1:4" x14ac:dyDescent="0.5">
      <c r="A37" s="75" t="str">
        <f>IF($A$14="Corresponding month of 2019",INDEX(Prev2Month,MATCH($A$8,claimPeriods,0))&amp;" 2019","Leave blank - only for the corresponding month revenue comparison (see ii)")</f>
        <v>Leave blank - only for the corresponding month revenue comparison (see ii)</v>
      </c>
      <c r="B37" s="71"/>
      <c r="C37" s="81"/>
      <c r="D37" s="65"/>
    </row>
    <row r="38" spans="1:4" x14ac:dyDescent="0.5">
      <c r="A38" s="75" t="str">
        <f>IF(A14="Corresponding month of 2019",INDEX(PrevMonthName,MATCH($A$8,claimPeriods,0))&amp;" 2019","Leave blank - only for the corresponding month revenue comparison (see ii)")</f>
        <v>Leave blank - only for the corresponding month revenue comparison (see ii)</v>
      </c>
      <c r="B38" s="84" t="str">
        <f>IF(A14="Corresponding month of 2019",B25,"")</f>
        <v/>
      </c>
      <c r="C38" s="81" t="str">
        <f>IF(A14="Corresponding month of 2019","Value taken from the base CEWS rate table","")</f>
        <v/>
      </c>
      <c r="D38" s="65"/>
    </row>
    <row r="39" spans="1:4" x14ac:dyDescent="0.5">
      <c r="A39" s="75" t="str">
        <f>IF(ISERROR(SEARCH(":",$A$8)),"(Select a claim period)",INDEX(Prev3Month,MATCH($A$8,claimPeriods,0))&amp;" 2020")</f>
        <v>(Select a claim period)</v>
      </c>
      <c r="B39" s="71"/>
      <c r="C39" s="81" t="str">
        <f>IF(A8="Period 5: July 5 to August 1 2020","March is not used. The 3 months to calculate your top up for period 5 are April, May and June","")</f>
        <v/>
      </c>
    </row>
    <row r="40" spans="1:4" x14ac:dyDescent="0.5">
      <c r="A40" s="75" t="str">
        <f>IF(ISERROR(SEARCH(":",$A$8)),"(Select a claim period)",INDEX(Prev2Month,MATCH($A$8,claimPeriods,0))&amp;" 2020")</f>
        <v>(Select a claim period)</v>
      </c>
      <c r="B40" s="71"/>
      <c r="C40" s="81"/>
    </row>
    <row r="41" spans="1:4" ht="16.149999999999999" thickBot="1" x14ac:dyDescent="0.55000000000000004">
      <c r="A41" s="75" t="str">
        <f>IF(ISERROR(SEARCH(":",$A$8)),"(Select a claim period)",INDEX(PrevMonthName,MATCH($A$8,claimPeriods,0))&amp;" 2020")</f>
        <v>(Select a claim period)</v>
      </c>
      <c r="B41" s="83">
        <f>B27</f>
        <v>0</v>
      </c>
      <c r="C41" s="81" t="s">
        <v>77</v>
      </c>
    </row>
    <row r="42" spans="1:4" ht="16.149999999999999" thickBot="1" x14ac:dyDescent="0.55000000000000004">
      <c r="A42" s="76" t="s">
        <v>61</v>
      </c>
      <c r="B42" s="78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1" t="s">
        <v>62</v>
      </c>
    </row>
    <row r="43" spans="1:4" ht="16.149999999999999" thickBot="1" x14ac:dyDescent="0.55000000000000004">
      <c r="A43" s="76" t="s">
        <v>63</v>
      </c>
      <c r="B43" s="79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1" t="s">
        <v>64</v>
      </c>
    </row>
    <row r="44" spans="1:4" ht="21.4" thickBot="1" x14ac:dyDescent="0.7">
      <c r="A44" s="82" t="str">
        <f>"Your top up rate for period "&amp;INDEX(claimPeriodNo,MATCH($A$8,claimPeriods,0))&amp;":"</f>
        <v>Your top up rate for period (Select a claim period):</v>
      </c>
      <c r="B44" s="80" t="str">
        <f>IF(ISERROR(1.25*B74),"Enter your revenue above",IF(1.25*(B74-0.5)&gt;0.25,0.25,IF(1.25*(B74-0.5)&lt;0,0,1.25*(B74-0.5))))</f>
        <v>Enter your revenue above</v>
      </c>
      <c r="C44" s="81" t="s">
        <v>69</v>
      </c>
    </row>
    <row r="45" spans="1:4" x14ac:dyDescent="0.5">
      <c r="A45" s="60"/>
      <c r="B45" s="61"/>
    </row>
    <row r="46" spans="1:4" ht="21.4" thickBot="1" x14ac:dyDescent="0.7">
      <c r="A46" s="59" t="s">
        <v>73</v>
      </c>
      <c r="B46" s="61"/>
    </row>
    <row r="47" spans="1:4" ht="21.4" thickBot="1" x14ac:dyDescent="0.7">
      <c r="A47" s="85" t="s">
        <v>36</v>
      </c>
      <c r="B47" s="110" t="str">
        <f>IF(ISERROR(B32+B44)," -   ",ROUND(B32+B44,4))</f>
        <v xml:space="preserve"> -   </v>
      </c>
      <c r="C47" s="81" t="s">
        <v>70</v>
      </c>
    </row>
    <row r="48" spans="1:4" x14ac:dyDescent="0.5">
      <c r="B48" s="41"/>
    </row>
    <row r="49" spans="1:16" s="11" customFormat="1" ht="21.75" customHeight="1" x14ac:dyDescent="0.5">
      <c r="A49" s="15" t="s">
        <v>76</v>
      </c>
      <c r="B49" s="10"/>
      <c r="P49" s="16"/>
    </row>
    <row r="51" spans="1:16" ht="24.85" customHeight="1" x14ac:dyDescent="0.5">
      <c r="A51" s="14" t="s">
        <v>28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49</v>
      </c>
      <c r="B52" s="13"/>
      <c r="C52" s="13"/>
      <c r="D52" s="13"/>
      <c r="E52" s="13"/>
      <c r="F52" s="13"/>
      <c r="G52" s="13"/>
      <c r="H52" s="68"/>
      <c r="I52" s="68"/>
      <c r="J52" s="68"/>
      <c r="K52" s="37"/>
      <c r="M52" s="13"/>
      <c r="O52" s="17"/>
    </row>
    <row r="53" spans="1:16" ht="24.85" customHeight="1" x14ac:dyDescent="0.5">
      <c r="A53" s="14" t="s">
        <v>50</v>
      </c>
      <c r="B53" s="13"/>
      <c r="C53" s="13"/>
      <c r="D53" s="13"/>
      <c r="E53" s="13"/>
      <c r="F53" s="13"/>
      <c r="G53" s="13"/>
      <c r="H53" s="68"/>
      <c r="I53" s="68"/>
      <c r="J53" s="68"/>
      <c r="K53" s="37"/>
      <c r="M53" s="13"/>
      <c r="O53" s="17"/>
    </row>
    <row r="54" spans="1:16" ht="24.85" customHeight="1" x14ac:dyDescent="0.5">
      <c r="A54" s="14" t="s">
        <v>22</v>
      </c>
      <c r="B54" s="13"/>
      <c r="C54" s="13"/>
      <c r="D54" s="13"/>
      <c r="E54" s="13"/>
      <c r="F54" s="13"/>
      <c r="G54" s="13"/>
      <c r="H54" s="68"/>
      <c r="I54" s="68"/>
      <c r="J54" s="68"/>
      <c r="K54" s="37"/>
      <c r="M54" s="13"/>
      <c r="O54" s="17"/>
    </row>
    <row r="55" spans="1:16" s="11" customFormat="1" ht="21.75" customHeight="1" x14ac:dyDescent="0.5">
      <c r="A55" s="15" t="s">
        <v>81</v>
      </c>
      <c r="B55" s="10"/>
      <c r="P55" s="16"/>
    </row>
    <row r="56" spans="1:16" ht="12.4" customHeight="1" x14ac:dyDescent="0.5"/>
    <row r="57" spans="1:16" ht="21.4" customHeight="1" x14ac:dyDescent="0.5">
      <c r="A57" s="8" t="s">
        <v>80</v>
      </c>
      <c r="B57" s="68"/>
      <c r="C57" s="13"/>
      <c r="D57" s="13"/>
      <c r="E57" s="13"/>
      <c r="F57" s="13"/>
      <c r="G57" s="13"/>
      <c r="H57" s="13"/>
      <c r="I57" s="13"/>
      <c r="J57" s="13"/>
      <c r="K57" s="68"/>
      <c r="M57" s="13"/>
      <c r="O57" s="17"/>
    </row>
    <row r="58" spans="1:16" ht="27" customHeight="1" x14ac:dyDescent="0.5">
      <c r="A58" s="8" t="s">
        <v>82</v>
      </c>
    </row>
    <row r="59" spans="1:16" x14ac:dyDescent="0.5">
      <c r="A59" s="86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0"/>
    </row>
    <row r="60" spans="1:16" ht="34.9" customHeight="1" x14ac:dyDescent="0.5">
      <c r="A60" s="6" t="s">
        <v>83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M60" s="13"/>
      <c r="O60" s="17"/>
    </row>
    <row r="61" spans="1:16" s="11" customFormat="1" ht="21.75" customHeight="1" x14ac:dyDescent="0.5">
      <c r="A61" s="15" t="s">
        <v>51</v>
      </c>
      <c r="B61" s="10"/>
      <c r="P61" s="16"/>
    </row>
    <row r="63" spans="1:16" x14ac:dyDescent="0.5">
      <c r="A63" s="6" t="s">
        <v>52</v>
      </c>
    </row>
    <row r="64" spans="1:16" x14ac:dyDescent="0.5">
      <c r="A64" s="67" t="s">
        <v>53</v>
      </c>
    </row>
    <row r="67" spans="1:2" x14ac:dyDescent="0.5">
      <c r="A67" s="6" t="s">
        <v>78</v>
      </c>
    </row>
    <row r="71" spans="1:2" s="81" customFormat="1" x14ac:dyDescent="0.5"/>
    <row r="72" spans="1:2" s="81" customFormat="1" ht="16.149999999999999" hidden="1" thickBot="1" x14ac:dyDescent="0.55000000000000004">
      <c r="A72" s="81" t="s">
        <v>79</v>
      </c>
    </row>
    <row r="73" spans="1:2" s="81" customFormat="1" ht="16.149999999999999" hidden="1" thickBot="1" x14ac:dyDescent="0.55000000000000004">
      <c r="A73" s="76" t="s">
        <v>60</v>
      </c>
      <c r="B73" s="87" t="str">
        <f>IF(AND(ISNUMBER(B25),ISNUMBER(B26),ISNUMBER(B27),ISNUMBER(B28)),IF(A14="Corresponding month of 2019",IF(B26=0,(B25-B27)/B25,IF(B25=0,(B26-B28)/B26,MAX((B26-B28)/B26,(B25-B27)/B25))),IF((0.5*(SUM(B25:B26))*(60/(60-B59))-B27)&gt;(0.5*(SUM(B25:B26))*(60/(60-B59))-B28),(0.5*(SUM(B25:B26))*(60/(60-B59))-B27)/(0.5*(SUM(B25:B26))*(60/(60-B59))),(AVERAGE(B25:B26)*(60/(60-B59))-B28)/(AVERAGE(B25:B26)*(60/(60-B59))))),"Enter your revenue above")</f>
        <v>Enter your revenue above</v>
      </c>
    </row>
    <row r="74" spans="1:2" s="81" customFormat="1" ht="16.149999999999999" hidden="1" thickBot="1" x14ac:dyDescent="0.55000000000000004">
      <c r="A74" s="76" t="s">
        <v>63</v>
      </c>
      <c r="B74" s="88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Q2503"/>
  <sheetViews>
    <sheetView zoomScale="78" workbookViewId="0">
      <pane ySplit="4" topLeftCell="A5" activePane="bottomLeft" state="frozen"/>
      <selection pane="bottomLeft" activeCell="L6" sqref="L6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108" customWidth="1"/>
    <col min="16" max="16" width="23.86328125" style="109" customWidth="1"/>
    <col min="17" max="16384" width="9.1328125" style="19"/>
  </cols>
  <sheetData>
    <row r="1" spans="1:17" ht="18.75" customHeight="1" x14ac:dyDescent="0.5">
      <c r="A1" s="48" t="s">
        <v>67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7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s="22" customFormat="1" ht="36" customHeight="1" x14ac:dyDescent="0.55000000000000004">
      <c r="A3" s="29"/>
      <c r="B3" s="29"/>
      <c r="C3" s="29"/>
      <c r="D3" s="56" t="s">
        <v>47</v>
      </c>
      <c r="E3" s="56"/>
      <c r="F3" s="56"/>
      <c r="G3" s="56"/>
      <c r="H3" s="55" t="s">
        <v>16</v>
      </c>
      <c r="I3" s="56"/>
      <c r="J3" s="56"/>
      <c r="K3" s="56"/>
      <c r="L3" s="63" t="s">
        <v>95</v>
      </c>
      <c r="M3" s="63"/>
      <c r="N3" s="63"/>
      <c r="O3" s="63"/>
      <c r="P3" s="30"/>
    </row>
    <row r="4" spans="1:17" s="22" customFormat="1" ht="108" x14ac:dyDescent="0.55000000000000004">
      <c r="A4" s="36" t="s">
        <v>48</v>
      </c>
      <c r="B4" s="32" t="s">
        <v>74</v>
      </c>
      <c r="C4" s="32" t="s">
        <v>44</v>
      </c>
      <c r="D4" s="32" t="str">
        <f>"Paid leave (week 1) - "&amp;INDEX('Claim periods'!$C$7:$C$10,MATCH('Step 1) Rates'!$A$8,'Claim periods'!$B$7:$B$10,0))</f>
        <v>Paid leave (week 1) - (select period in Step 1) Rates)</v>
      </c>
      <c r="E4" s="32" t="str">
        <f>"Paid leave (week 2) - "&amp;INDEX('Claim periods'!$C$11:$C$14,MATCH('Step 1) Rates'!$A$8,'Claim periods'!$B$11:$B$14,0))</f>
        <v>Paid leave (week 2) - (select period in Step 1) Rates)</v>
      </c>
      <c r="F4" s="32" t="str">
        <f>"Paid leave (week 3) - "&amp;INDEX('Claim periods'!$C$15:$C$18,MATCH('Step 1) Rates'!$A$8,'Claim periods'!$B$15:$B$18,0))</f>
        <v>Paid leave (week 3) - (select period in Step 1) Rates)</v>
      </c>
      <c r="G4" s="32" t="str">
        <f>"Paid leave (week 4) - "&amp;INDEX('Claim periods'!$C$19:$C$22,MATCH('Step 1) Rates'!$A$8,'Claim periods'!$B$19:$B$22,0))</f>
        <v>Paid leave (week 4) - (select period in Step 1) Rates)</v>
      </c>
      <c r="H4" s="32" t="str">
        <f>"Week 1 - "&amp;INDEX('Claim periods'!$C$7:$C$10,MATCH('Step 1) Rates'!$A$8,'Claim periods'!$B$7:$B$10,0))</f>
        <v>Week 1 - (select period in Step 1) Rates)</v>
      </c>
      <c r="I4" s="32" t="str">
        <f>"Week 2 - "&amp;INDEX('Claim periods'!$C$11:$C$14,MATCH('Step 1) Rates'!$A$8,'Claim periods'!$B$11:$B$14,0))</f>
        <v>Week 2 - (select period in Step 1) Rates)</v>
      </c>
      <c r="J4" s="32" t="str">
        <f>"Week 3 - "&amp;INDEX('Claim periods'!$C$15:$C$18,MATCH('Step 1) Rates'!$A$8,'Claim periods'!$B$15:$B$18,0))</f>
        <v>Week 3 - (select period in Step 1) Rates)</v>
      </c>
      <c r="K4" s="32" t="str">
        <f>"Week 4 - "&amp;INDEX('Claim periods'!$C$19:$C$22,MATCH('Step 1) Rates'!$A$8,'Claim periods'!$B$19:$B$22,0))</f>
        <v>Week 4 - (select period in Step 1) Rates)</v>
      </c>
      <c r="L4" s="32" t="str">
        <f>"Week 1 - "&amp;INDEX('Claim periods'!$C$7:$C$10,MATCH('Step 1) Rates'!$A$8,'Claim periods'!$B$7:$B$10,0))</f>
        <v>Week 1 - (select period in Step 1) Rates)</v>
      </c>
      <c r="M4" s="32" t="str">
        <f>"Week 2 - "&amp;INDEX('Claim periods'!$C$11:$C$14,MATCH('Step 1) Rates'!$A$8,'Claim periods'!$B$11:$B$14,0))</f>
        <v>Week 2 - (select period in Step 1) Rates)</v>
      </c>
      <c r="N4" s="32" t="str">
        <f>"Week 3 - "&amp;INDEX('Claim periods'!$C$15:$C$18,MATCH('Step 1) Rates'!$A$8,'Claim periods'!$B$15:$B$18,0))</f>
        <v>Week 3 - (select period in Step 1) Rates)</v>
      </c>
      <c r="O4" s="32" t="str">
        <f>"Week 4 - "&amp;INDEX('Claim periods'!$C$19:$C$22,MATCH('Step 1) Rates'!$A$8,'Claim periods'!$B$19:$B$22,0))</f>
        <v>Week 4 - (select period in Step 1) Rates)</v>
      </c>
      <c r="P4" s="32" t="s">
        <v>38</v>
      </c>
    </row>
    <row r="5" spans="1:17" s="23" customFormat="1" ht="204.4" customHeight="1" x14ac:dyDescent="0.45">
      <c r="A5" s="33" t="s">
        <v>93</v>
      </c>
      <c r="B5" s="34" t="s">
        <v>99</v>
      </c>
      <c r="C5" s="35" t="s">
        <v>58</v>
      </c>
      <c r="D5" s="34" t="s">
        <v>56</v>
      </c>
      <c r="E5" s="4"/>
      <c r="F5" s="4"/>
      <c r="G5" s="4"/>
      <c r="H5" s="4" t="s">
        <v>45</v>
      </c>
      <c r="I5" s="4"/>
      <c r="J5" s="4"/>
      <c r="K5" s="4"/>
      <c r="L5" s="4" t="s">
        <v>46</v>
      </c>
      <c r="M5" s="4"/>
      <c r="N5" s="4"/>
      <c r="O5" s="4"/>
      <c r="P5" s="4" t="s">
        <v>18</v>
      </c>
    </row>
    <row r="6" spans="1:17" x14ac:dyDescent="0.5">
      <c r="B6" s="25" t="s">
        <v>96</v>
      </c>
      <c r="C6" s="26">
        <v>1300</v>
      </c>
      <c r="F6" s="25" t="s">
        <v>5</v>
      </c>
      <c r="G6" s="25" t="s">
        <v>5</v>
      </c>
      <c r="H6" s="26">
        <v>1300</v>
      </c>
      <c r="I6" s="26">
        <v>1300</v>
      </c>
      <c r="J6" s="26">
        <v>1300</v>
      </c>
      <c r="K6" s="26">
        <v>1300</v>
      </c>
      <c r="L6" s="62" t="str">
        <f>IF(ISTEXT(overallRate),"Do Step 1 first",IF(OR(COUNT($C6,H6)&lt;&gt;2,overallRate=0),0,IF(D6="Yes",ROUND(MAX(IF($B6="No - non-arm's length",0,MIN((0.75*H6),847)),MIN(H6,(0.75*$C6),847)),2),IF($B6="No - non-arm's length",MIN(1129,H6,$C6)*overallRate,MIN(1129,H6)*overallRate))))</f>
        <v>Do Step 1 first</v>
      </c>
      <c r="M6" s="62" t="str">
        <f>IF(ISTEXT(overallRate),"Do Step 1 first",IF(OR(COUNT($C6,I6)&lt;&gt;2,overallRate=0),0,IF(E6="Yes",ROUND(MAX(IF($B6="No - non-arm's length",0,MIN((0.75*I6),847)),MIN(I6,(0.75*$C6),847)),2),IF($B6="No - non-arm's length",MIN(1129,I6,$C6)*overallRate,MIN(1129,I6)*overallRate))))</f>
        <v>Do Step 1 first</v>
      </c>
      <c r="N6" s="62" t="str">
        <f>IF(ISTEXT(overallRate),"Do Step 1 first",IF(OR(COUNT($C6,J6)&lt;&gt;2,overallRate=0),0,IF(F6="Yes",ROUND(MAX(IF($B6="No - non-arm's length",0,MIN((0.75*J6),847)),MIN(J6,(0.75*$C6),847)),2),IF($B6="No - non-arm's length",MIN(1129,J6,$C6)*overallRate,MIN(1129,J6)*overallRate))))</f>
        <v>Do Step 1 first</v>
      </c>
      <c r="O6" s="62" t="str">
        <f>IF(ISTEXT(overallRate),"Do Step 1 first",IF(OR(COUNT($C6,K6)&lt;&gt;2,overallRate=0),0,IF(G6="Yes",ROUND(MAX(IF($B6="No - non-arm's length",0,MIN((0.75*K6),847)),MIN(K6,(0.75*$C6),847)),2),IF($B6="No - non-arm's length",MIN(1129,K6,$C6)*overallRate,MIN(1129,K6)*overallRate))))</f>
        <v>Do Step 1 first</v>
      </c>
      <c r="P6" s="3">
        <f>IF(AND(COUNT(C6:K6)&gt;0,OR(COUNT(C6:K6)&lt;&gt;5,ISBLANK(B6))),"Fill out all amounts",SUM(L6:O6))</f>
        <v>0</v>
      </c>
      <c r="Q6" s="21"/>
    </row>
    <row r="7" spans="1:17" x14ac:dyDescent="0.5">
      <c r="B7" s="25" t="s">
        <v>54</v>
      </c>
      <c r="C7" s="26">
        <v>1300</v>
      </c>
      <c r="F7" s="25" t="s">
        <v>5</v>
      </c>
      <c r="G7" s="25" t="s">
        <v>5</v>
      </c>
      <c r="H7" s="26">
        <v>1300</v>
      </c>
      <c r="I7" s="26">
        <v>1300</v>
      </c>
      <c r="J7" s="26">
        <v>1300</v>
      </c>
      <c r="K7" s="26">
        <v>1300</v>
      </c>
      <c r="L7" s="62" t="str">
        <f>IF(ISTEXT(overallRate),"Do Step 1 first",IF(OR(COUNT($C7,H7)&lt;&gt;2,overallRate=0),0,IF(D7="Yes",ROUND(MAX(IF($B7="No - non-arm's length",0,MIN((0.75*H7),847)),MIN(H7,(0.75*$C7),847)),2),IF($B7="No - non-arm's length",MIN(1129,H7,$C7)*overallRate,MIN(1129,H7)*overallRate))))</f>
        <v>Do Step 1 first</v>
      </c>
      <c r="M7" s="62" t="str">
        <f>IF(ISTEXT(overallRate),"Do Step 1 first",IF(OR(COUNT($C7,I7)&lt;&gt;2,overallRate=0),0,IF(E7="Yes",ROUND(MAX(IF($B7="No - non-arm's length",0,MIN((0.75*I7),847)),MIN(I7,(0.75*$C7),847)),2),IF($B7="No - non-arm's length",MIN(1129,I7,$C7)*overallRate,MIN(1129,I7)*overallRate))))</f>
        <v>Do Step 1 first</v>
      </c>
      <c r="N7" s="62" t="str">
        <f>IF(ISTEXT(overallRate),"Do Step 1 first",IF(OR(COUNT($C7,J7)&lt;&gt;2,overallRate=0),0,IF(F7="Yes",ROUND(MAX(IF($B7="No - non-arm's length",0,MIN((0.75*J7),847)),MIN(J7,(0.75*$C7),847)),2),IF($B7="No - non-arm's length",MIN(1129,J7,$C7)*overallRate,MIN(1129,J7)*overallRate))))</f>
        <v>Do Step 1 first</v>
      </c>
      <c r="O7" s="62" t="str">
        <f>IF(ISTEXT(overallRate),"Do Step 1 first",IF(OR(COUNT($C7,K7)&lt;&gt;2,overallRate=0),0,IF(G7="Yes",ROUND(MAX(IF($B7="No - non-arm's length",0,MIN((0.75*K7),847)),MIN(K7,(0.75*$C7),847)),2),IF($B7="No - non-arm's length",MIN(1129,K7,$C7)*overallRate,MIN(1129,K7)*overallRate))))</f>
        <v>Do Step 1 first</v>
      </c>
      <c r="P7" s="3">
        <f t="shared" ref="P7:P70" si="0">IF(AND(COUNT(C7:K7)&gt;0,OR(COUNT(C7:K7)&lt;&gt;5,ISBLANK(B7))),"Fill out all amounts",SUM(L7:O7))</f>
        <v>0</v>
      </c>
    </row>
    <row r="8" spans="1:17" x14ac:dyDescent="0.5">
      <c r="B8" s="25" t="s">
        <v>96</v>
      </c>
      <c r="C8" s="26">
        <v>1300</v>
      </c>
      <c r="F8" s="25" t="s">
        <v>5</v>
      </c>
      <c r="G8" s="25" t="s">
        <v>5</v>
      </c>
      <c r="H8" s="26">
        <v>400</v>
      </c>
      <c r="I8" s="26">
        <v>400</v>
      </c>
      <c r="J8" s="26">
        <v>400</v>
      </c>
      <c r="K8" s="26">
        <v>400</v>
      </c>
      <c r="L8" s="62" t="str">
        <f>IF(ISTEXT(overallRate),"Do Step 1 first",IF(OR(COUNT($C8,H8)&lt;&gt;2,overallRate=0),0,IF(D8="Yes",ROUND(MAX(IF($B8="No - non-arm's length",0,MIN((0.75*H8),847)),MIN(H8,(0.75*$C8),847)),2),IF($B8="No - non-arm's length",MIN(1129,H8,$C8)*overallRate,MIN(1129,H8)*overallRate))))</f>
        <v>Do Step 1 first</v>
      </c>
      <c r="M8" s="62" t="str">
        <f>IF(ISTEXT(overallRate),"Do Step 1 first",IF(OR(COUNT($C8,I8)&lt;&gt;2,overallRate=0),0,IF(E8="Yes",ROUND(MAX(IF($B8="No - non-arm's length",0,MIN((0.75*I8),847)),MIN(I8,(0.75*$C8),847)),2),IF($B8="No - non-arm's length",MIN(1129,I8,$C8)*overallRate,MIN(1129,I8)*overallRate))))</f>
        <v>Do Step 1 first</v>
      </c>
      <c r="N8" s="62" t="str">
        <f>IF(ISTEXT(overallRate),"Do Step 1 first",IF(OR(COUNT($C8,J8)&lt;&gt;2,overallRate=0),0,IF(F8="Yes",ROUND(MAX(IF($B8="No - non-arm's length",0,MIN((0.75*J8),847)),MIN(J8,(0.75*$C8),847)),2),IF($B8="No - non-arm's length",MIN(1129,J8,$C8)*overallRate,MIN(1129,J8)*overallRate))))</f>
        <v>Do Step 1 first</v>
      </c>
      <c r="O8" s="62" t="str">
        <f>IF(ISTEXT(overallRate),"Do Step 1 first",IF(OR(COUNT($C8,K8)&lt;&gt;2,overallRate=0),0,IF(G8="Yes",ROUND(MAX(IF($B8="No - non-arm's length",0,MIN((0.75*K8),847)),MIN(K8,(0.75*$C8),847)),2),IF($B8="No - non-arm's length",MIN(1129,K8,$C8)*overallRate,MIN(1129,K8)*overallRate))))</f>
        <v>Do Step 1 first</v>
      </c>
      <c r="P8" s="3">
        <f t="shared" si="0"/>
        <v>0</v>
      </c>
    </row>
    <row r="9" spans="1:17" x14ac:dyDescent="0.5">
      <c r="B9" s="25" t="s">
        <v>54</v>
      </c>
      <c r="C9" s="26">
        <v>1300</v>
      </c>
      <c r="F9" s="25" t="s">
        <v>5</v>
      </c>
      <c r="G9" s="25" t="s">
        <v>5</v>
      </c>
      <c r="H9" s="26">
        <v>400</v>
      </c>
      <c r="I9" s="26">
        <v>400</v>
      </c>
      <c r="J9" s="26">
        <v>400</v>
      </c>
      <c r="K9" s="26">
        <v>400</v>
      </c>
      <c r="L9" s="62" t="str">
        <f>IF(ISTEXT(overallRate),"Do Step 1 first",IF(OR(COUNT($C9,H9)&lt;&gt;2,overallRate=0),0,IF(D9="Yes",ROUND(MAX(IF($B9="No - non-arm's length",0,MIN((0.75*H9),847)),MIN(H9,(0.75*$C9),847)),2),IF($B9="No - non-arm's length",MIN(1129,H9,$C9)*overallRate,MIN(1129,H9)*overallRate))))</f>
        <v>Do Step 1 first</v>
      </c>
      <c r="M9" s="62" t="str">
        <f>IF(ISTEXT(overallRate),"Do Step 1 first",IF(OR(COUNT($C9,I9)&lt;&gt;2,overallRate=0),0,IF(E9="Yes",ROUND(MAX(IF($B9="No - non-arm's length",0,MIN((0.75*I9),847)),MIN(I9,(0.75*$C9),847)),2),IF($B9="No - non-arm's length",MIN(1129,I9,$C9)*overallRate,MIN(1129,I9)*overallRate))))</f>
        <v>Do Step 1 first</v>
      </c>
      <c r="N9" s="62" t="str">
        <f>IF(ISTEXT(overallRate),"Do Step 1 first",IF(OR(COUNT($C9,J9)&lt;&gt;2,overallRate=0),0,IF(F9="Yes",ROUND(MAX(IF($B9="No - non-arm's length",0,MIN((0.75*J9),847)),MIN(J9,(0.75*$C9),847)),2),IF($B9="No - non-arm's length",MIN(1129,J9,$C9)*overallRate,MIN(1129,J9)*overallRate))))</f>
        <v>Do Step 1 first</v>
      </c>
      <c r="O9" s="62" t="str">
        <f>IF(ISTEXT(overallRate),"Do Step 1 first",IF(OR(COUNT($C9,K9)&lt;&gt;2,overallRate=0),0,IF(G9="Yes",ROUND(MAX(IF($B9="No - non-arm's length",0,MIN((0.75*K9),847)),MIN(K9,(0.75*$C9),847)),2),IF($B9="No - non-arm's length",MIN(1129,K9,$C9)*overallRate,MIN(1129,K9)*overallRate))))</f>
        <v>Do Step 1 first</v>
      </c>
      <c r="P9" s="3">
        <f t="shared" si="0"/>
        <v>0</v>
      </c>
    </row>
    <row r="10" spans="1:17" x14ac:dyDescent="0.5">
      <c r="B10" s="25" t="s">
        <v>96</v>
      </c>
      <c r="C10" s="26">
        <v>400</v>
      </c>
      <c r="F10" s="25" t="s">
        <v>5</v>
      </c>
      <c r="G10" s="25" t="s">
        <v>5</v>
      </c>
      <c r="H10" s="27">
        <v>1300</v>
      </c>
      <c r="I10" s="27">
        <v>1300</v>
      </c>
      <c r="J10" s="27">
        <v>1300</v>
      </c>
      <c r="K10" s="27">
        <v>1300</v>
      </c>
      <c r="L10" s="62" t="str">
        <f>IF(ISTEXT(overallRate),"Do Step 1 first",IF(OR(COUNT($C10,H10)&lt;&gt;2,overallRate=0),0,IF(D10="Yes",ROUND(MAX(IF($B10="No - non-arm's length",0,MIN((0.75*H10),847)),MIN(H10,(0.75*$C10),847)),2),IF($B10="No - non-arm's length",MIN(1129,H10,$C10)*overallRate,MIN(1129,H10)*overallRate))))</f>
        <v>Do Step 1 first</v>
      </c>
      <c r="M10" s="62" t="str">
        <f>IF(ISTEXT(overallRate),"Do Step 1 first",IF(OR(COUNT($C10,I10)&lt;&gt;2,overallRate=0),0,IF(E10="Yes",ROUND(MAX(IF($B10="No - non-arm's length",0,MIN((0.75*I10),847)),MIN(I10,(0.75*$C10),847)),2),IF($B10="No - non-arm's length",MIN(1129,I10,$C10)*overallRate,MIN(1129,I10)*overallRate))))</f>
        <v>Do Step 1 first</v>
      </c>
      <c r="N10" s="62" t="str">
        <f>IF(ISTEXT(overallRate),"Do Step 1 first",IF(OR(COUNT($C10,J10)&lt;&gt;2,overallRate=0),0,IF(F10="Yes",ROUND(MAX(IF($B10="No - non-arm's length",0,MIN((0.75*J10),847)),MIN(J10,(0.75*$C10),847)),2),IF($B10="No - non-arm's length",MIN(1129,J10,$C10)*overallRate,MIN(1129,J10)*overallRate))))</f>
        <v>Do Step 1 first</v>
      </c>
      <c r="O10" s="62" t="str">
        <f>IF(ISTEXT(overallRate),"Do Step 1 first",IF(OR(COUNT($C10,K10)&lt;&gt;2,overallRate=0),0,IF(G10="Yes",ROUND(MAX(IF($B10="No - non-arm's length",0,MIN((0.75*K10),847)),MIN(K10,(0.75*$C10),847)),2),IF($B10="No - non-arm's length",MIN(1129,K10,$C10)*overallRate,MIN(1129,K10)*overallRate))))</f>
        <v>Do Step 1 first</v>
      </c>
      <c r="P10" s="3">
        <f t="shared" si="0"/>
        <v>0</v>
      </c>
    </row>
    <row r="11" spans="1:17" x14ac:dyDescent="0.5">
      <c r="B11" s="25" t="s">
        <v>54</v>
      </c>
      <c r="C11" s="26">
        <v>400</v>
      </c>
      <c r="F11" s="25" t="s">
        <v>5</v>
      </c>
      <c r="G11" s="25" t="s">
        <v>5</v>
      </c>
      <c r="H11" s="27">
        <v>1300</v>
      </c>
      <c r="I11" s="27">
        <v>1300</v>
      </c>
      <c r="J11" s="27">
        <v>1300</v>
      </c>
      <c r="K11" s="27">
        <v>1300</v>
      </c>
      <c r="L11" s="62" t="str">
        <f>IF(ISTEXT(overallRate),"Do Step 1 first",IF(OR(COUNT($C11,H11)&lt;&gt;2,overallRate=0),0,IF(D11="Yes",ROUND(MAX(IF($B11="No - non-arm's length",0,MIN((0.75*H11),847)),MIN(H11,(0.75*$C11),847)),2),IF($B11="No - non-arm's length",MIN(1129,H11,$C11)*overallRate,MIN(1129,H11)*overallRate))))</f>
        <v>Do Step 1 first</v>
      </c>
      <c r="M11" s="62" t="str">
        <f>IF(ISTEXT(overallRate),"Do Step 1 first",IF(OR(COUNT($C11,I11)&lt;&gt;2,overallRate=0),0,IF(E11="Yes",ROUND(MAX(IF($B11="No - non-arm's length",0,MIN((0.75*I11),847)),MIN(I11,(0.75*$C11),847)),2),IF($B11="No - non-arm's length",MIN(1129,I11,$C11)*overallRate,MIN(1129,I11)*overallRate))))</f>
        <v>Do Step 1 first</v>
      </c>
      <c r="N11" s="62" t="str">
        <f>IF(ISTEXT(overallRate),"Do Step 1 first",IF(OR(COUNT($C11,J11)&lt;&gt;2,overallRate=0),0,IF(F11="Yes",ROUND(MAX(IF($B11="No - non-arm's length",0,MIN((0.75*J11),847)),MIN(J11,(0.75*$C11),847)),2),IF($B11="No - non-arm's length",MIN(1129,J11,$C11)*overallRate,MIN(1129,J11)*overallRate))))</f>
        <v>Do Step 1 first</v>
      </c>
      <c r="O11" s="62" t="str">
        <f>IF(ISTEXT(overallRate),"Do Step 1 first",IF(OR(COUNT($C11,K11)&lt;&gt;2,overallRate=0),0,IF(G11="Yes",ROUND(MAX(IF($B11="No - non-arm's length",0,MIN((0.75*K11),847)),MIN(K11,(0.75*$C11),847)),2),IF($B11="No - non-arm's length",MIN(1129,K11,$C11)*overallRate,MIN(1129,K11)*overallRate))))</f>
        <v>Do Step 1 first</v>
      </c>
      <c r="P11" s="3">
        <f t="shared" si="0"/>
        <v>0</v>
      </c>
    </row>
    <row r="12" spans="1:17" x14ac:dyDescent="0.5">
      <c r="B12" s="25" t="s">
        <v>96</v>
      </c>
      <c r="C12" s="26">
        <v>400</v>
      </c>
      <c r="F12" s="25" t="s">
        <v>5</v>
      </c>
      <c r="G12" s="25" t="s">
        <v>5</v>
      </c>
      <c r="H12" s="27">
        <v>300</v>
      </c>
      <c r="I12" s="27">
        <v>150</v>
      </c>
      <c r="J12" s="27">
        <v>300</v>
      </c>
      <c r="K12" s="27">
        <v>150</v>
      </c>
      <c r="L12" s="62" t="str">
        <f>IF(ISTEXT(overallRate),"Do Step 1 first",IF(OR(COUNT($C12,H12)&lt;&gt;2,overallRate=0),0,IF(D12="Yes",ROUND(MAX(IF($B12="No - non-arm's length",0,MIN((0.75*H12),847)),MIN(H12,(0.75*$C12),847)),2),IF($B12="No - non-arm's length",MIN(1129,H12,$C12)*overallRate,MIN(1129,H12)*overallRate))))</f>
        <v>Do Step 1 first</v>
      </c>
      <c r="M12" s="62" t="str">
        <f>IF(ISTEXT(overallRate),"Do Step 1 first",IF(OR(COUNT($C12,I12)&lt;&gt;2,overallRate=0),0,IF(E12="Yes",ROUND(MAX(IF($B12="No - non-arm's length",0,MIN((0.75*I12),847)),MIN(I12,(0.75*$C12),847)),2),IF($B12="No - non-arm's length",MIN(1129,I12,$C12)*overallRate,MIN(1129,I12)*overallRate))))</f>
        <v>Do Step 1 first</v>
      </c>
      <c r="N12" s="62" t="str">
        <f>IF(ISTEXT(overallRate),"Do Step 1 first",IF(OR(COUNT($C12,J12)&lt;&gt;2,overallRate=0),0,IF(F12="Yes",ROUND(MAX(IF($B12="No - non-arm's length",0,MIN((0.75*J12),847)),MIN(J12,(0.75*$C12),847)),2),IF($B12="No - non-arm's length",MIN(1129,J12,$C12)*overallRate,MIN(1129,J12)*overallRate))))</f>
        <v>Do Step 1 first</v>
      </c>
      <c r="O12" s="62" t="str">
        <f>IF(ISTEXT(overallRate),"Do Step 1 first",IF(OR(COUNT($C12,K12)&lt;&gt;2,overallRate=0),0,IF(G12="Yes",ROUND(MAX(IF($B12="No - non-arm's length",0,MIN((0.75*K12),847)),MIN(K12,(0.75*$C12),847)),2),IF($B12="No - non-arm's length",MIN(1129,K12,$C12)*overallRate,MIN(1129,K12)*overallRate))))</f>
        <v>Do Step 1 first</v>
      </c>
      <c r="P12" s="3">
        <f t="shared" si="0"/>
        <v>0</v>
      </c>
    </row>
    <row r="13" spans="1:17" x14ac:dyDescent="0.5">
      <c r="B13" s="25" t="s">
        <v>54</v>
      </c>
      <c r="C13" s="26">
        <v>400</v>
      </c>
      <c r="F13" s="25" t="s">
        <v>5</v>
      </c>
      <c r="G13" s="25" t="s">
        <v>5</v>
      </c>
      <c r="H13" s="27">
        <v>300</v>
      </c>
      <c r="I13" s="27">
        <v>150</v>
      </c>
      <c r="J13" s="27">
        <v>300</v>
      </c>
      <c r="K13" s="27">
        <v>150</v>
      </c>
      <c r="L13" s="62" t="str">
        <f>IF(ISTEXT(overallRate),"Do Step 1 first",IF(OR(COUNT($C13,H13)&lt;&gt;2,overallRate=0),0,IF(D13="Yes",ROUND(MAX(IF($B13="No - non-arm's length",0,MIN((0.75*H13),847)),MIN(H13,(0.75*$C13),847)),2),IF($B13="No - non-arm's length",MIN(1129,H13,$C13)*overallRate,MIN(1129,H13)*overallRate))))</f>
        <v>Do Step 1 first</v>
      </c>
      <c r="M13" s="62" t="str">
        <f>IF(ISTEXT(overallRate),"Do Step 1 first",IF(OR(COUNT($C13,I13)&lt;&gt;2,overallRate=0),0,IF(E13="Yes",ROUND(MAX(IF($B13="No - non-arm's length",0,MIN((0.75*I13),847)),MIN(I13,(0.75*$C13),847)),2),IF($B13="No - non-arm's length",MIN(1129,I13,$C13)*overallRate,MIN(1129,I13)*overallRate))))</f>
        <v>Do Step 1 first</v>
      </c>
      <c r="N13" s="62" t="str">
        <f>IF(ISTEXT(overallRate),"Do Step 1 first",IF(OR(COUNT($C13,J13)&lt;&gt;2,overallRate=0),0,IF(F13="Yes",ROUND(MAX(IF($B13="No - non-arm's length",0,MIN((0.75*J13),847)),MIN(J13,(0.75*$C13),847)),2),IF($B13="No - non-arm's length",MIN(1129,J13,$C13)*overallRate,MIN(1129,J13)*overallRate))))</f>
        <v>Do Step 1 first</v>
      </c>
      <c r="O13" s="62" t="str">
        <f>IF(ISTEXT(overallRate),"Do Step 1 first",IF(OR(COUNT($C13,K13)&lt;&gt;2,overallRate=0),0,IF(G13="Yes",ROUND(MAX(IF($B13="No - non-arm's length",0,MIN((0.75*K13),847)),MIN(K13,(0.75*$C13),847)),2),IF($B13="No - non-arm's length",MIN(1129,K13,$C13)*overallRate,MIN(1129,K13)*overallRate))))</f>
        <v>Do Step 1 first</v>
      </c>
      <c r="P13" s="3">
        <f t="shared" si="0"/>
        <v>0</v>
      </c>
    </row>
    <row r="14" spans="1:17" x14ac:dyDescent="0.5">
      <c r="L14" s="62" t="str">
        <f>IF(ISTEXT(overallRate),"Do Step 1 first",IF(OR(COUNT($C14,H14)&lt;&gt;2,overallRate=0),0,IF(D14="Yes",ROUND(MAX(IF($B14="No - non-arm's length",0,MIN((0.75*H14),847)),MIN(H14,(0.75*$C14),847)),2),IF($B14="No - non-arm's length",MIN(1129,H14,$C14)*overallRate,MIN(1129,H14)*overallRate))))</f>
        <v>Do Step 1 first</v>
      </c>
      <c r="M14" s="62" t="str">
        <f>IF(ISTEXT(overallRate),"Do Step 1 first",IF(OR(COUNT($C14,I14)&lt;&gt;2,overallRate=0),0,IF(E14="Yes",ROUND(MAX(IF($B14="No - non-arm's length",0,MIN((0.75*I14),847)),MIN(I14,(0.75*$C14),847)),2),IF($B14="No - non-arm's length",MIN(1129,I14,$C14)*overallRate,MIN(1129,I14)*overallRate))))</f>
        <v>Do Step 1 first</v>
      </c>
      <c r="N14" s="62" t="str">
        <f>IF(ISTEXT(overallRate),"Do Step 1 first",IF(OR(COUNT($C14,J14)&lt;&gt;2,overallRate=0),0,IF(F14="Yes",ROUND(MAX(IF($B14="No - non-arm's length",0,MIN((0.75*J14),847)),MIN(J14,(0.75*$C14),847)),2),IF($B14="No - non-arm's length",MIN(1129,J14,$C14)*overallRate,MIN(1129,J14)*overallRate))))</f>
        <v>Do Step 1 first</v>
      </c>
      <c r="O14" s="62" t="str">
        <f>IF(ISTEXT(overallRate),"Do Step 1 first",IF(OR(COUNT($C14,K14)&lt;&gt;2,overallRate=0),0,IF(G14="Yes",ROUND(MAX(IF($B14="No - non-arm's length",0,MIN((0.75*K14),847)),MIN(K14,(0.75*$C14),847)),2),IF($B14="No - non-arm's length",MIN(1129,K14,$C14)*overallRate,MIN(1129,K14)*overallRate))))</f>
        <v>Do Step 1 first</v>
      </c>
      <c r="P14" s="3">
        <f t="shared" si="0"/>
        <v>0</v>
      </c>
    </row>
    <row r="15" spans="1:17" x14ac:dyDescent="0.5">
      <c r="L15" s="62" t="str">
        <f>IF(ISTEXT(overallRate),"Do Step 1 first",IF(OR(COUNT($C15,H15)&lt;&gt;2,overallRate=0),0,IF(D15="Yes",ROUND(MAX(IF($B15="No - non-arm's length",0,MIN((0.75*H15),847)),MIN(H15,(0.75*$C15),847)),2),IF($B15="No - non-arm's length",MIN(1129,H15,$C15)*overallRate,MIN(1129,H15)*overallRate))))</f>
        <v>Do Step 1 first</v>
      </c>
      <c r="M15" s="62" t="str">
        <f>IF(ISTEXT(overallRate),"Do Step 1 first",IF(OR(COUNT($C15,I15)&lt;&gt;2,overallRate=0),0,IF(E15="Yes",ROUND(MAX(IF($B15="No - non-arm's length",0,MIN((0.75*I15),847)),MIN(I15,(0.75*$C15),847)),2),IF($B15="No - non-arm's length",MIN(1129,I15,$C15)*overallRate,MIN(1129,I15)*overallRate))))</f>
        <v>Do Step 1 first</v>
      </c>
      <c r="N15" s="62" t="str">
        <f>IF(ISTEXT(overallRate),"Do Step 1 first",IF(OR(COUNT($C15,J15)&lt;&gt;2,overallRate=0),0,IF(F15="Yes",ROUND(MAX(IF($B15="No - non-arm's length",0,MIN((0.75*J15),847)),MIN(J15,(0.75*$C15),847)),2),IF($B15="No - non-arm's length",MIN(1129,J15,$C15)*overallRate,MIN(1129,J15)*overallRate))))</f>
        <v>Do Step 1 first</v>
      </c>
      <c r="O15" s="62" t="str">
        <f>IF(ISTEXT(overallRate),"Do Step 1 first",IF(OR(COUNT($C15,K15)&lt;&gt;2,overallRate=0),0,IF(G15="Yes",ROUND(MAX(IF($B15="No - non-arm's length",0,MIN((0.75*K15),847)),MIN(K15,(0.75*$C15),847)),2),IF($B15="No - non-arm's length",MIN(1129,K15,$C15)*overallRate,MIN(1129,K15)*overallRate))))</f>
        <v>Do Step 1 first</v>
      </c>
      <c r="P15" s="3">
        <f t="shared" si="0"/>
        <v>0</v>
      </c>
    </row>
    <row r="16" spans="1:17" x14ac:dyDescent="0.5">
      <c r="L16" s="62" t="str">
        <f>IF(ISTEXT(overallRate),"Do Step 1 first",IF(OR(COUNT($C16,H16)&lt;&gt;2,overallRate=0),0,IF(D16="Yes",ROUND(MAX(IF($B16="No - non-arm's length",0,MIN((0.75*H16),847)),MIN(H16,(0.75*$C16),847)),2),IF($B16="No - non-arm's length",MIN(1129,H16,$C16)*overallRate,MIN(1129,H16)*overallRate))))</f>
        <v>Do Step 1 first</v>
      </c>
      <c r="M16" s="62" t="str">
        <f>IF(ISTEXT(overallRate),"Do Step 1 first",IF(OR(COUNT($C16,I16)&lt;&gt;2,overallRate=0),0,IF(E16="Yes",ROUND(MAX(IF($B16="No - non-arm's length",0,MIN((0.75*I16),847)),MIN(I16,(0.75*$C16),847)),2),IF($B16="No - non-arm's length",MIN(1129,I16,$C16)*overallRate,MIN(1129,I16)*overallRate))))</f>
        <v>Do Step 1 first</v>
      </c>
      <c r="N16" s="62" t="str">
        <f>IF(ISTEXT(overallRate),"Do Step 1 first",IF(OR(COUNT($C16,J16)&lt;&gt;2,overallRate=0),0,IF(F16="Yes",ROUND(MAX(IF($B16="No - non-arm's length",0,MIN((0.75*J16),847)),MIN(J16,(0.75*$C16),847)),2),IF($B16="No - non-arm's length",MIN(1129,J16,$C16)*overallRate,MIN(1129,J16)*overallRate))))</f>
        <v>Do Step 1 first</v>
      </c>
      <c r="O16" s="62" t="str">
        <f>IF(ISTEXT(overallRate),"Do Step 1 first",IF(OR(COUNT($C16,K16)&lt;&gt;2,overallRate=0),0,IF(G16="Yes",ROUND(MAX(IF($B16="No - non-arm's length",0,MIN((0.75*K16),847)),MIN(K16,(0.75*$C16),847)),2),IF($B16="No - non-arm's length",MIN(1129,K16,$C16)*overallRate,MIN(1129,K16)*overallRate))))</f>
        <v>Do Step 1 first</v>
      </c>
      <c r="P16" s="3">
        <f t="shared" si="0"/>
        <v>0</v>
      </c>
    </row>
    <row r="17" spans="12:16" x14ac:dyDescent="0.5">
      <c r="L17" s="62" t="str">
        <f>IF(ISTEXT(overallRate),"Do Step 1 first",IF(OR(COUNT($C17,H17)&lt;&gt;2,overallRate=0),0,IF(D17="Yes",ROUND(MAX(IF($B17="No - non-arm's length",0,MIN((0.75*H17),847)),MIN(H17,(0.75*$C17),847)),2),IF($B17="No - non-arm's length",MIN(1129,H17,$C17)*overallRate,MIN(1129,H17)*overallRate))))</f>
        <v>Do Step 1 first</v>
      </c>
      <c r="M17" s="62" t="str">
        <f>IF(ISTEXT(overallRate),"Do Step 1 first",IF(OR(COUNT($C17,I17)&lt;&gt;2,overallRate=0),0,IF(E17="Yes",ROUND(MAX(IF($B17="No - non-arm's length",0,MIN((0.75*I17),847)),MIN(I17,(0.75*$C17),847)),2),IF($B17="No - non-arm's length",MIN(1129,I17,$C17)*overallRate,MIN(1129,I17)*overallRate))))</f>
        <v>Do Step 1 first</v>
      </c>
      <c r="N17" s="62" t="str">
        <f>IF(ISTEXT(overallRate),"Do Step 1 first",IF(OR(COUNT($C17,J17)&lt;&gt;2,overallRate=0),0,IF(F17="Yes",ROUND(MAX(IF($B17="No - non-arm's length",0,MIN((0.75*J17),847)),MIN(J17,(0.75*$C17),847)),2),IF($B17="No - non-arm's length",MIN(1129,J17,$C17)*overallRate,MIN(1129,J17)*overallRate))))</f>
        <v>Do Step 1 first</v>
      </c>
      <c r="O17" s="62" t="str">
        <f>IF(ISTEXT(overallRate),"Do Step 1 first",IF(OR(COUNT($C17,K17)&lt;&gt;2,overallRate=0),0,IF(G17="Yes",ROUND(MAX(IF($B17="No - non-arm's length",0,MIN((0.75*K17),847)),MIN(K17,(0.75*$C17),847)),2),IF($B17="No - non-arm's length",MIN(1129,K17,$C17)*overallRate,MIN(1129,K17)*overallRate))))</f>
        <v>Do Step 1 first</v>
      </c>
      <c r="P17" s="3">
        <f t="shared" si="0"/>
        <v>0</v>
      </c>
    </row>
    <row r="18" spans="12:16" x14ac:dyDescent="0.5">
      <c r="L18" s="62" t="str">
        <f>IF(ISTEXT(overallRate),"Do Step 1 first",IF(OR(COUNT($C18,H18)&lt;&gt;2,overallRate=0),0,IF(D18="Yes",ROUND(MAX(IF($B18="No - non-arm's length",0,MIN((0.75*H18),847)),MIN(H18,(0.75*$C18),847)),2),IF($B18="No - non-arm's length",MIN(1129,H18,$C18)*overallRate,MIN(1129,H18)*overallRate))))</f>
        <v>Do Step 1 first</v>
      </c>
      <c r="M18" s="62" t="str">
        <f>IF(ISTEXT(overallRate),"Do Step 1 first",IF(OR(COUNT($C18,I18)&lt;&gt;2,overallRate=0),0,IF(E18="Yes",ROUND(MAX(IF($B18="No - non-arm's length",0,MIN((0.75*I18),847)),MIN(I18,(0.75*$C18),847)),2),IF($B18="No - non-arm's length",MIN(1129,I18,$C18)*overallRate,MIN(1129,I18)*overallRate))))</f>
        <v>Do Step 1 first</v>
      </c>
      <c r="N18" s="62" t="str">
        <f>IF(ISTEXT(overallRate),"Do Step 1 first",IF(OR(COUNT($C18,J18)&lt;&gt;2,overallRate=0),0,IF(F18="Yes",ROUND(MAX(IF($B18="No - non-arm's length",0,MIN((0.75*J18),847)),MIN(J18,(0.75*$C18),847)),2),IF($B18="No - non-arm's length",MIN(1129,J18,$C18)*overallRate,MIN(1129,J18)*overallRate))))</f>
        <v>Do Step 1 first</v>
      </c>
      <c r="O18" s="62" t="str">
        <f>IF(ISTEXT(overallRate),"Do Step 1 first",IF(OR(COUNT($C18,K18)&lt;&gt;2,overallRate=0),0,IF(G18="Yes",ROUND(MAX(IF($B18="No - non-arm's length",0,MIN((0.75*K18),847)),MIN(K18,(0.75*$C18),847)),2),IF($B18="No - non-arm's length",MIN(1129,K18,$C18)*overallRate,MIN(1129,K18)*overallRate))))</f>
        <v>Do Step 1 first</v>
      </c>
      <c r="P18" s="3">
        <f t="shared" si="0"/>
        <v>0</v>
      </c>
    </row>
    <row r="19" spans="12:16" x14ac:dyDescent="0.5">
      <c r="L19" s="62" t="str">
        <f>IF(ISTEXT(overallRate),"Do Step 1 first",IF(OR(COUNT($C19,H19)&lt;&gt;2,overallRate=0),0,IF(D19="Yes",ROUND(MAX(IF($B19="No - non-arm's length",0,MIN((0.75*H19),847)),MIN(H19,(0.75*$C19),847)),2),IF($B19="No - non-arm's length",MIN(1129,H19,$C19)*overallRate,MIN(1129,H19)*overallRate))))</f>
        <v>Do Step 1 first</v>
      </c>
      <c r="M19" s="62" t="str">
        <f>IF(ISTEXT(overallRate),"Do Step 1 first",IF(OR(COUNT($C19,I19)&lt;&gt;2,overallRate=0),0,IF(E19="Yes",ROUND(MAX(IF($B19="No - non-arm's length",0,MIN((0.75*I19),847)),MIN(I19,(0.75*$C19),847)),2),IF($B19="No - non-arm's length",MIN(1129,I19,$C19)*overallRate,MIN(1129,I19)*overallRate))))</f>
        <v>Do Step 1 first</v>
      </c>
      <c r="N19" s="62" t="str">
        <f>IF(ISTEXT(overallRate),"Do Step 1 first",IF(OR(COUNT($C19,J19)&lt;&gt;2,overallRate=0),0,IF(F19="Yes",ROUND(MAX(IF($B19="No - non-arm's length",0,MIN((0.75*J19),847)),MIN(J19,(0.75*$C19),847)),2),IF($B19="No - non-arm's length",MIN(1129,J19,$C19)*overallRate,MIN(1129,J19)*overallRate))))</f>
        <v>Do Step 1 first</v>
      </c>
      <c r="O19" s="62" t="str">
        <f>IF(ISTEXT(overallRate),"Do Step 1 first",IF(OR(COUNT($C19,K19)&lt;&gt;2,overallRate=0),0,IF(G19="Yes",ROUND(MAX(IF($B19="No - non-arm's length",0,MIN((0.75*K19),847)),MIN(K19,(0.75*$C19),847)),2),IF($B19="No - non-arm's length",MIN(1129,K19,$C19)*overallRate,MIN(1129,K19)*overallRate))))</f>
        <v>Do Step 1 first</v>
      </c>
      <c r="P19" s="3">
        <f t="shared" si="0"/>
        <v>0</v>
      </c>
    </row>
    <row r="20" spans="12:16" x14ac:dyDescent="0.5">
      <c r="L20" s="62" t="str">
        <f>IF(ISTEXT(overallRate),"Do Step 1 first",IF(OR(COUNT($C20,H20)&lt;&gt;2,overallRate=0),0,IF(D20="Yes",ROUND(MAX(IF($B20="No - non-arm's length",0,MIN((0.75*H20),847)),MIN(H20,(0.75*$C20),847)),2),IF($B20="No - non-arm's length",MIN(1129,H20,$C20)*overallRate,MIN(1129,H20)*overallRate))))</f>
        <v>Do Step 1 first</v>
      </c>
      <c r="M20" s="62" t="str">
        <f>IF(ISTEXT(overallRate),"Do Step 1 first",IF(OR(COUNT($C20,I20)&lt;&gt;2,overallRate=0),0,IF(E20="Yes",ROUND(MAX(IF($B20="No - non-arm's length",0,MIN((0.75*I20),847)),MIN(I20,(0.75*$C20),847)),2),IF($B20="No - non-arm's length",MIN(1129,I20,$C20)*overallRate,MIN(1129,I20)*overallRate))))</f>
        <v>Do Step 1 first</v>
      </c>
      <c r="N20" s="62" t="str">
        <f>IF(ISTEXT(overallRate),"Do Step 1 first",IF(OR(COUNT($C20,J20)&lt;&gt;2,overallRate=0),0,IF(F20="Yes",ROUND(MAX(IF($B20="No - non-arm's length",0,MIN((0.75*J20),847)),MIN(J20,(0.75*$C20),847)),2),IF($B20="No - non-arm's length",MIN(1129,J20,$C20)*overallRate,MIN(1129,J20)*overallRate))))</f>
        <v>Do Step 1 first</v>
      </c>
      <c r="O20" s="62" t="str">
        <f>IF(ISTEXT(overallRate),"Do Step 1 first",IF(OR(COUNT($C20,K20)&lt;&gt;2,overallRate=0),0,IF(G20="Yes",ROUND(MAX(IF($B20="No - non-arm's length",0,MIN((0.75*K20),847)),MIN(K20,(0.75*$C20),847)),2),IF($B20="No - non-arm's length",MIN(1129,K20,$C20)*overallRate,MIN(1129,K20)*overallRate))))</f>
        <v>Do Step 1 first</v>
      </c>
      <c r="P20" s="3">
        <f t="shared" si="0"/>
        <v>0</v>
      </c>
    </row>
    <row r="21" spans="12:16" x14ac:dyDescent="0.5">
      <c r="L21" s="62" t="str">
        <f>IF(ISTEXT(overallRate),"Do Step 1 first",IF(OR(COUNT($C21,H21)&lt;&gt;2,overallRate=0),0,IF(D21="Yes",ROUND(MAX(IF($B21="No - non-arm's length",0,MIN((0.75*H21),847)),MIN(H21,(0.75*$C21),847)),2),IF($B21="No - non-arm's length",MIN(1129,H21,$C21)*overallRate,MIN(1129,H21)*overallRate))))</f>
        <v>Do Step 1 first</v>
      </c>
      <c r="M21" s="62" t="str">
        <f>IF(ISTEXT(overallRate),"Do Step 1 first",IF(OR(COUNT($C21,I21)&lt;&gt;2,overallRate=0),0,IF(E21="Yes",ROUND(MAX(IF($B21="No - non-arm's length",0,MIN((0.75*I21),847)),MIN(I21,(0.75*$C21),847)),2),IF($B21="No - non-arm's length",MIN(1129,I21,$C21)*overallRate,MIN(1129,I21)*overallRate))))</f>
        <v>Do Step 1 first</v>
      </c>
      <c r="N21" s="62" t="str">
        <f>IF(ISTEXT(overallRate),"Do Step 1 first",IF(OR(COUNT($C21,J21)&lt;&gt;2,overallRate=0),0,IF(F21="Yes",ROUND(MAX(IF($B21="No - non-arm's length",0,MIN((0.75*J21),847)),MIN(J21,(0.75*$C21),847)),2),IF($B21="No - non-arm's length",MIN(1129,J21,$C21)*overallRate,MIN(1129,J21)*overallRate))))</f>
        <v>Do Step 1 first</v>
      </c>
      <c r="O21" s="62" t="str">
        <f>IF(ISTEXT(overallRate),"Do Step 1 first",IF(OR(COUNT($C21,K21)&lt;&gt;2,overallRate=0),0,IF(G21="Yes",ROUND(MAX(IF($B21="No - non-arm's length",0,MIN((0.75*K21),847)),MIN(K21,(0.75*$C21),847)),2),IF($B21="No - non-arm's length",MIN(1129,K21,$C21)*overallRate,MIN(1129,K21)*overallRate))))</f>
        <v>Do Step 1 first</v>
      </c>
      <c r="P21" s="3">
        <f t="shared" si="0"/>
        <v>0</v>
      </c>
    </row>
    <row r="22" spans="12:16" x14ac:dyDescent="0.5">
      <c r="L22" s="62" t="str">
        <f>IF(ISTEXT(overallRate),"Do Step 1 first",IF(OR(COUNT($C22,H22)&lt;&gt;2,overallRate=0),0,IF(D22="Yes",ROUND(MAX(IF($B22="No - non-arm's length",0,MIN((0.75*H22),847)),MIN(H22,(0.75*$C22),847)),2),IF($B22="No - non-arm's length",MIN(1129,H22,$C22)*overallRate,MIN(1129,H22)*overallRate))))</f>
        <v>Do Step 1 first</v>
      </c>
      <c r="M22" s="62" t="str">
        <f>IF(ISTEXT(overallRate),"Do Step 1 first",IF(OR(COUNT($C22,I22)&lt;&gt;2,overallRate=0),0,IF(E22="Yes",ROUND(MAX(IF($B22="No - non-arm's length",0,MIN((0.75*I22),847)),MIN(I22,(0.75*$C22),847)),2),IF($B22="No - non-arm's length",MIN(1129,I22,$C22)*overallRate,MIN(1129,I22)*overallRate))))</f>
        <v>Do Step 1 first</v>
      </c>
      <c r="N22" s="62" t="str">
        <f>IF(ISTEXT(overallRate),"Do Step 1 first",IF(OR(COUNT($C22,J22)&lt;&gt;2,overallRate=0),0,IF(F22="Yes",ROUND(MAX(IF($B22="No - non-arm's length",0,MIN((0.75*J22),847)),MIN(J22,(0.75*$C22),847)),2),IF($B22="No - non-arm's length",MIN(1129,J22,$C22)*overallRate,MIN(1129,J22)*overallRate))))</f>
        <v>Do Step 1 first</v>
      </c>
      <c r="O22" s="62" t="str">
        <f>IF(ISTEXT(overallRate),"Do Step 1 first",IF(OR(COUNT($C22,K22)&lt;&gt;2,overallRate=0),0,IF(G22="Yes",ROUND(MAX(IF($B22="No - non-arm's length",0,MIN((0.75*K22),847)),MIN(K22,(0.75*$C22),847)),2),IF($B22="No - non-arm's length",MIN(1129,K22,$C22)*overallRate,MIN(1129,K22)*overallRate))))</f>
        <v>Do Step 1 first</v>
      </c>
      <c r="P22" s="3">
        <f t="shared" si="0"/>
        <v>0</v>
      </c>
    </row>
    <row r="23" spans="12:16" x14ac:dyDescent="0.5">
      <c r="L23" s="62" t="str">
        <f>IF(ISTEXT(overallRate),"Do Step 1 first",IF(OR(COUNT($C23,H23)&lt;&gt;2,overallRate=0),0,IF(D23="Yes",ROUND(MAX(IF($B23="No - non-arm's length",0,MIN((0.75*H23),847)),MIN(H23,(0.75*$C23),847)),2),IF($B23="No - non-arm's length",MIN(1129,H23,$C23)*overallRate,MIN(1129,H23)*overallRate))))</f>
        <v>Do Step 1 first</v>
      </c>
      <c r="M23" s="62" t="str">
        <f>IF(ISTEXT(overallRate),"Do Step 1 first",IF(OR(COUNT($C23,I23)&lt;&gt;2,overallRate=0),0,IF(E23="Yes",ROUND(MAX(IF($B23="No - non-arm's length",0,MIN((0.75*I23),847)),MIN(I23,(0.75*$C23),847)),2),IF($B23="No - non-arm's length",MIN(1129,I23,$C23)*overallRate,MIN(1129,I23)*overallRate))))</f>
        <v>Do Step 1 first</v>
      </c>
      <c r="N23" s="62" t="str">
        <f>IF(ISTEXT(overallRate),"Do Step 1 first",IF(OR(COUNT($C23,J23)&lt;&gt;2,overallRate=0),0,IF(F23="Yes",ROUND(MAX(IF($B23="No - non-arm's length",0,MIN((0.75*J23),847)),MIN(J23,(0.75*$C23),847)),2),IF($B23="No - non-arm's length",MIN(1129,J23,$C23)*overallRate,MIN(1129,J23)*overallRate))))</f>
        <v>Do Step 1 first</v>
      </c>
      <c r="O23" s="62" t="str">
        <f>IF(ISTEXT(overallRate),"Do Step 1 first",IF(OR(COUNT($C23,K23)&lt;&gt;2,overallRate=0),0,IF(G23="Yes",ROUND(MAX(IF($B23="No - non-arm's length",0,MIN((0.75*K23),847)),MIN(K23,(0.75*$C23),847)),2),IF($B23="No - non-arm's length",MIN(1129,K23,$C23)*overallRate,MIN(1129,K23)*overallRate))))</f>
        <v>Do Step 1 first</v>
      </c>
      <c r="P23" s="3">
        <f t="shared" si="0"/>
        <v>0</v>
      </c>
    </row>
    <row r="24" spans="12:16" x14ac:dyDescent="0.5">
      <c r="L24" s="62" t="str">
        <f>IF(ISTEXT(overallRate),"Do Step 1 first",IF(OR(COUNT($C24,H24)&lt;&gt;2,overallRate=0),0,IF(D24="Yes",ROUND(MAX(IF($B24="No - non-arm's length",0,MIN((0.75*H24),847)),MIN(H24,(0.75*$C24),847)),2),IF($B24="No - non-arm's length",MIN(1129,H24,$C24)*overallRate,MIN(1129,H24)*overallRate))))</f>
        <v>Do Step 1 first</v>
      </c>
      <c r="M24" s="62" t="str">
        <f>IF(ISTEXT(overallRate),"Do Step 1 first",IF(OR(COUNT($C24,I24)&lt;&gt;2,overallRate=0),0,IF(E24="Yes",ROUND(MAX(IF($B24="No - non-arm's length",0,MIN((0.75*I24),847)),MIN(I24,(0.75*$C24),847)),2),IF($B24="No - non-arm's length",MIN(1129,I24,$C24)*overallRate,MIN(1129,I24)*overallRate))))</f>
        <v>Do Step 1 first</v>
      </c>
      <c r="N24" s="62" t="str">
        <f>IF(ISTEXT(overallRate),"Do Step 1 first",IF(OR(COUNT($C24,J24)&lt;&gt;2,overallRate=0),0,IF(F24="Yes",ROUND(MAX(IF($B24="No - non-arm's length",0,MIN((0.75*J24),847)),MIN(J24,(0.75*$C24),847)),2),IF($B24="No - non-arm's length",MIN(1129,J24,$C24)*overallRate,MIN(1129,J24)*overallRate))))</f>
        <v>Do Step 1 first</v>
      </c>
      <c r="O24" s="62" t="str">
        <f>IF(ISTEXT(overallRate),"Do Step 1 first",IF(OR(COUNT($C24,K24)&lt;&gt;2,overallRate=0),0,IF(G24="Yes",ROUND(MAX(IF($B24="No - non-arm's length",0,MIN((0.75*K24),847)),MIN(K24,(0.75*$C24),847)),2),IF($B24="No - non-arm's length",MIN(1129,K24,$C24)*overallRate,MIN(1129,K24)*overallRate))))</f>
        <v>Do Step 1 first</v>
      </c>
      <c r="P24" s="3">
        <f t="shared" si="0"/>
        <v>0</v>
      </c>
    </row>
    <row r="25" spans="12:16" x14ac:dyDescent="0.5">
      <c r="L25" s="62" t="str">
        <f>IF(ISTEXT(overallRate),"Do Step 1 first",IF(OR(COUNT($C25,H25)&lt;&gt;2,overallRate=0),0,IF(D25="Yes",ROUND(MAX(IF($B25="No - non-arm's length",0,MIN((0.75*H25),847)),MIN(H25,(0.75*$C25),847)),2),IF($B25="No - non-arm's length",MIN(1129,H25,$C25)*overallRate,MIN(1129,H25)*overallRate))))</f>
        <v>Do Step 1 first</v>
      </c>
      <c r="M25" s="62" t="str">
        <f>IF(ISTEXT(overallRate),"Do Step 1 first",IF(OR(COUNT($C25,I25)&lt;&gt;2,overallRate=0),0,IF(E25="Yes",ROUND(MAX(IF($B25="No - non-arm's length",0,MIN((0.75*I25),847)),MIN(I25,(0.75*$C25),847)),2),IF($B25="No - non-arm's length",MIN(1129,I25,$C25)*overallRate,MIN(1129,I25)*overallRate))))</f>
        <v>Do Step 1 first</v>
      </c>
      <c r="N25" s="62" t="str">
        <f>IF(ISTEXT(overallRate),"Do Step 1 first",IF(OR(COUNT($C25,J25)&lt;&gt;2,overallRate=0),0,IF(F25="Yes",ROUND(MAX(IF($B25="No - non-arm's length",0,MIN((0.75*J25),847)),MIN(J25,(0.75*$C25),847)),2),IF($B25="No - non-arm's length",MIN(1129,J25,$C25)*overallRate,MIN(1129,J25)*overallRate))))</f>
        <v>Do Step 1 first</v>
      </c>
      <c r="O25" s="62" t="str">
        <f>IF(ISTEXT(overallRate),"Do Step 1 first",IF(OR(COUNT($C25,K25)&lt;&gt;2,overallRate=0),0,IF(G25="Yes",ROUND(MAX(IF($B25="No - non-arm's length",0,MIN((0.75*K25),847)),MIN(K25,(0.75*$C25),847)),2),IF($B25="No - non-arm's length",MIN(1129,K25,$C25)*overallRate,MIN(1129,K25)*overallRate))))</f>
        <v>Do Step 1 first</v>
      </c>
      <c r="P25" s="3">
        <f t="shared" si="0"/>
        <v>0</v>
      </c>
    </row>
    <row r="26" spans="12:16" x14ac:dyDescent="0.5">
      <c r="L26" s="62" t="str">
        <f>IF(ISTEXT(overallRate),"Do Step 1 first",IF(OR(COUNT($C26,H26)&lt;&gt;2,overallRate=0),0,IF(D26="Yes",ROUND(MAX(IF($B26="No - non-arm's length",0,MIN((0.75*H26),847)),MIN(H26,(0.75*$C26),847)),2),IF($B26="No - non-arm's length",MIN(1129,H26,$C26)*overallRate,MIN(1129,H26)*overallRate))))</f>
        <v>Do Step 1 first</v>
      </c>
      <c r="M26" s="62" t="str">
        <f>IF(ISTEXT(overallRate),"Do Step 1 first",IF(OR(COUNT($C26,I26)&lt;&gt;2,overallRate=0),0,IF(E26="Yes",ROUND(MAX(IF($B26="No - non-arm's length",0,MIN((0.75*I26),847)),MIN(I26,(0.75*$C26),847)),2),IF($B26="No - non-arm's length",MIN(1129,I26,$C26)*overallRate,MIN(1129,I26)*overallRate))))</f>
        <v>Do Step 1 first</v>
      </c>
      <c r="N26" s="62" t="str">
        <f>IF(ISTEXT(overallRate),"Do Step 1 first",IF(OR(COUNT($C26,J26)&lt;&gt;2,overallRate=0),0,IF(F26="Yes",ROUND(MAX(IF($B26="No - non-arm's length",0,MIN((0.75*J26),847)),MIN(J26,(0.75*$C26),847)),2),IF($B26="No - non-arm's length",MIN(1129,J26,$C26)*overallRate,MIN(1129,J26)*overallRate))))</f>
        <v>Do Step 1 first</v>
      </c>
      <c r="O26" s="62" t="str">
        <f>IF(ISTEXT(overallRate),"Do Step 1 first",IF(OR(COUNT($C26,K26)&lt;&gt;2,overallRate=0),0,IF(G26="Yes",ROUND(MAX(IF($B26="No - non-arm's length",0,MIN((0.75*K26),847)),MIN(K26,(0.75*$C26),847)),2),IF($B26="No - non-arm's length",MIN(1129,K26,$C26)*overallRate,MIN(1129,K26)*overallRate))))</f>
        <v>Do Step 1 first</v>
      </c>
      <c r="P26" s="3">
        <f t="shared" si="0"/>
        <v>0</v>
      </c>
    </row>
    <row r="27" spans="12:16" x14ac:dyDescent="0.5">
      <c r="L27" s="62" t="str">
        <f>IF(ISTEXT(overallRate),"Do Step 1 first",IF(OR(COUNT($C27,H27)&lt;&gt;2,overallRate=0),0,IF(D27="Yes",ROUND(MAX(IF($B27="No - non-arm's length",0,MIN((0.75*H27),847)),MIN(H27,(0.75*$C27),847)),2),IF($B27="No - non-arm's length",MIN(1129,H27,$C27)*overallRate,MIN(1129,H27)*overallRate))))</f>
        <v>Do Step 1 first</v>
      </c>
      <c r="M27" s="62" t="str">
        <f>IF(ISTEXT(overallRate),"Do Step 1 first",IF(OR(COUNT($C27,I27)&lt;&gt;2,overallRate=0),0,IF(E27="Yes",ROUND(MAX(IF($B27="No - non-arm's length",0,MIN((0.75*I27),847)),MIN(I27,(0.75*$C27),847)),2),IF($B27="No - non-arm's length",MIN(1129,I27,$C27)*overallRate,MIN(1129,I27)*overallRate))))</f>
        <v>Do Step 1 first</v>
      </c>
      <c r="N27" s="62" t="str">
        <f>IF(ISTEXT(overallRate),"Do Step 1 first",IF(OR(COUNT($C27,J27)&lt;&gt;2,overallRate=0),0,IF(F27="Yes",ROUND(MAX(IF($B27="No - non-arm's length",0,MIN((0.75*J27),847)),MIN(J27,(0.75*$C27),847)),2),IF($B27="No - non-arm's length",MIN(1129,J27,$C27)*overallRate,MIN(1129,J27)*overallRate))))</f>
        <v>Do Step 1 first</v>
      </c>
      <c r="O27" s="62" t="str">
        <f>IF(ISTEXT(overallRate),"Do Step 1 first",IF(OR(COUNT($C27,K27)&lt;&gt;2,overallRate=0),0,IF(G27="Yes",ROUND(MAX(IF($B27="No - non-arm's length",0,MIN((0.75*K27),847)),MIN(K27,(0.75*$C27),847)),2),IF($B27="No - non-arm's length",MIN(1129,K27,$C27)*overallRate,MIN(1129,K27)*overallRate))))</f>
        <v>Do Step 1 first</v>
      </c>
      <c r="P27" s="3">
        <f t="shared" si="0"/>
        <v>0</v>
      </c>
    </row>
    <row r="28" spans="12:16" x14ac:dyDescent="0.5">
      <c r="L28" s="62" t="str">
        <f>IF(ISTEXT(overallRate),"Do Step 1 first",IF(OR(COUNT($C28,H28)&lt;&gt;2,overallRate=0),0,IF(D28="Yes",ROUND(MAX(IF($B28="No - non-arm's length",0,MIN((0.75*H28),847)),MIN(H28,(0.75*$C28),847)),2),IF($B28="No - non-arm's length",MIN(1129,H28,$C28)*overallRate,MIN(1129,H28)*overallRate))))</f>
        <v>Do Step 1 first</v>
      </c>
      <c r="M28" s="62" t="str">
        <f>IF(ISTEXT(overallRate),"Do Step 1 first",IF(OR(COUNT($C28,I28)&lt;&gt;2,overallRate=0),0,IF(E28="Yes",ROUND(MAX(IF($B28="No - non-arm's length",0,MIN((0.75*I28),847)),MIN(I28,(0.75*$C28),847)),2),IF($B28="No - non-arm's length",MIN(1129,I28,$C28)*overallRate,MIN(1129,I28)*overallRate))))</f>
        <v>Do Step 1 first</v>
      </c>
      <c r="N28" s="62" t="str">
        <f>IF(ISTEXT(overallRate),"Do Step 1 first",IF(OR(COUNT($C28,J28)&lt;&gt;2,overallRate=0),0,IF(F28="Yes",ROUND(MAX(IF($B28="No - non-arm's length",0,MIN((0.75*J28),847)),MIN(J28,(0.75*$C28),847)),2),IF($B28="No - non-arm's length",MIN(1129,J28,$C28)*overallRate,MIN(1129,J28)*overallRate))))</f>
        <v>Do Step 1 first</v>
      </c>
      <c r="O28" s="62" t="str">
        <f>IF(ISTEXT(overallRate),"Do Step 1 first",IF(OR(COUNT($C28,K28)&lt;&gt;2,overallRate=0),0,IF(G28="Yes",ROUND(MAX(IF($B28="No - non-arm's length",0,MIN((0.75*K28),847)),MIN(K28,(0.75*$C28),847)),2),IF($B28="No - non-arm's length",MIN(1129,K28,$C28)*overallRate,MIN(1129,K28)*overallRate))))</f>
        <v>Do Step 1 first</v>
      </c>
      <c r="P28" s="3">
        <f t="shared" si="0"/>
        <v>0</v>
      </c>
    </row>
    <row r="29" spans="12:16" x14ac:dyDescent="0.5">
      <c r="L29" s="62" t="str">
        <f>IF(ISTEXT(overallRate),"Do Step 1 first",IF(OR(COUNT($C29,H29)&lt;&gt;2,overallRate=0),0,IF(D29="Yes",ROUND(MAX(IF($B29="No - non-arm's length",0,MIN((0.75*H29),847)),MIN(H29,(0.75*$C29),847)),2),IF($B29="No - non-arm's length",MIN(1129,H29,$C29)*overallRate,MIN(1129,H29)*overallRate))))</f>
        <v>Do Step 1 first</v>
      </c>
      <c r="M29" s="62" t="str">
        <f>IF(ISTEXT(overallRate),"Do Step 1 first",IF(OR(COUNT($C29,I29)&lt;&gt;2,overallRate=0),0,IF(E29="Yes",ROUND(MAX(IF($B29="No - non-arm's length",0,MIN((0.75*I29),847)),MIN(I29,(0.75*$C29),847)),2),IF($B29="No - non-arm's length",MIN(1129,I29,$C29)*overallRate,MIN(1129,I29)*overallRate))))</f>
        <v>Do Step 1 first</v>
      </c>
      <c r="N29" s="62" t="str">
        <f>IF(ISTEXT(overallRate),"Do Step 1 first",IF(OR(COUNT($C29,J29)&lt;&gt;2,overallRate=0),0,IF(F29="Yes",ROUND(MAX(IF($B29="No - non-arm's length",0,MIN((0.75*J29),847)),MIN(J29,(0.75*$C29),847)),2),IF($B29="No - non-arm's length",MIN(1129,J29,$C29)*overallRate,MIN(1129,J29)*overallRate))))</f>
        <v>Do Step 1 first</v>
      </c>
      <c r="O29" s="62" t="str">
        <f>IF(ISTEXT(overallRate),"Do Step 1 first",IF(OR(COUNT($C29,K29)&lt;&gt;2,overallRate=0),0,IF(G29="Yes",ROUND(MAX(IF($B29="No - non-arm's length",0,MIN((0.75*K29),847)),MIN(K29,(0.75*$C29),847)),2),IF($B29="No - non-arm's length",MIN(1129,K29,$C29)*overallRate,MIN(1129,K29)*overallRate))))</f>
        <v>Do Step 1 first</v>
      </c>
      <c r="P29" s="3">
        <f t="shared" si="0"/>
        <v>0</v>
      </c>
    </row>
    <row r="30" spans="12:16" x14ac:dyDescent="0.5">
      <c r="L30" s="62" t="str">
        <f>IF(ISTEXT(overallRate),"Do Step 1 first",IF(OR(COUNT($C30,H30)&lt;&gt;2,overallRate=0),0,IF(D30="Yes",ROUND(MAX(IF($B30="No - non-arm's length",0,MIN((0.75*H30),847)),MIN(H30,(0.75*$C30),847)),2),IF($B30="No - non-arm's length",MIN(1129,H30,$C30)*overallRate,MIN(1129,H30)*overallRate))))</f>
        <v>Do Step 1 first</v>
      </c>
      <c r="M30" s="62" t="str">
        <f>IF(ISTEXT(overallRate),"Do Step 1 first",IF(OR(COUNT($C30,I30)&lt;&gt;2,overallRate=0),0,IF(E30="Yes",ROUND(MAX(IF($B30="No - non-arm's length",0,MIN((0.75*I30),847)),MIN(I30,(0.75*$C30),847)),2),IF($B30="No - non-arm's length",MIN(1129,I30,$C30)*overallRate,MIN(1129,I30)*overallRate))))</f>
        <v>Do Step 1 first</v>
      </c>
      <c r="N30" s="62" t="str">
        <f>IF(ISTEXT(overallRate),"Do Step 1 first",IF(OR(COUNT($C30,J30)&lt;&gt;2,overallRate=0),0,IF(F30="Yes",ROUND(MAX(IF($B30="No - non-arm's length",0,MIN((0.75*J30),847)),MIN(J30,(0.75*$C30),847)),2),IF($B30="No - non-arm's length",MIN(1129,J30,$C30)*overallRate,MIN(1129,J30)*overallRate))))</f>
        <v>Do Step 1 first</v>
      </c>
      <c r="O30" s="62" t="str">
        <f>IF(ISTEXT(overallRate),"Do Step 1 first",IF(OR(COUNT($C30,K30)&lt;&gt;2,overallRate=0),0,IF(G30="Yes",ROUND(MAX(IF($B30="No - non-arm's length",0,MIN((0.75*K30),847)),MIN(K30,(0.75*$C30),847)),2),IF($B30="No - non-arm's length",MIN(1129,K30,$C30)*overallRate,MIN(1129,K30)*overallRate))))</f>
        <v>Do Step 1 first</v>
      </c>
      <c r="P30" s="3">
        <f t="shared" si="0"/>
        <v>0</v>
      </c>
    </row>
    <row r="31" spans="12:16" x14ac:dyDescent="0.5">
      <c r="L31" s="62" t="str">
        <f>IF(ISTEXT(overallRate),"Do Step 1 first",IF(OR(COUNT($C31,H31)&lt;&gt;2,overallRate=0),0,IF(D31="Yes",ROUND(MAX(IF($B31="No - non-arm's length",0,MIN((0.75*H31),847)),MIN(H31,(0.75*$C31),847)),2),IF($B31="No - non-arm's length",MIN(1129,H31,$C31)*overallRate,MIN(1129,H31)*overallRate))))</f>
        <v>Do Step 1 first</v>
      </c>
      <c r="M31" s="62" t="str">
        <f>IF(ISTEXT(overallRate),"Do Step 1 first",IF(OR(COUNT($C31,I31)&lt;&gt;2,overallRate=0),0,IF(E31="Yes",ROUND(MAX(IF($B31="No - non-arm's length",0,MIN((0.75*I31),847)),MIN(I31,(0.75*$C31),847)),2),IF($B31="No - non-arm's length",MIN(1129,I31,$C31)*overallRate,MIN(1129,I31)*overallRate))))</f>
        <v>Do Step 1 first</v>
      </c>
      <c r="N31" s="62" t="str">
        <f>IF(ISTEXT(overallRate),"Do Step 1 first",IF(OR(COUNT($C31,J31)&lt;&gt;2,overallRate=0),0,IF(F31="Yes",ROUND(MAX(IF($B31="No - non-arm's length",0,MIN((0.75*J31),847)),MIN(J31,(0.75*$C31),847)),2),IF($B31="No - non-arm's length",MIN(1129,J31,$C31)*overallRate,MIN(1129,J31)*overallRate))))</f>
        <v>Do Step 1 first</v>
      </c>
      <c r="O31" s="62" t="str">
        <f>IF(ISTEXT(overallRate),"Do Step 1 first",IF(OR(COUNT($C31,K31)&lt;&gt;2,overallRate=0),0,IF(G31="Yes",ROUND(MAX(IF($B31="No - non-arm's length",0,MIN((0.75*K31),847)),MIN(K31,(0.75*$C31),847)),2),IF($B31="No - non-arm's length",MIN(1129,K31,$C31)*overallRate,MIN(1129,K31)*overallRate))))</f>
        <v>Do Step 1 first</v>
      </c>
      <c r="P31" s="3">
        <f t="shared" si="0"/>
        <v>0</v>
      </c>
    </row>
    <row r="32" spans="12:16" x14ac:dyDescent="0.5">
      <c r="L32" s="62" t="str">
        <f>IF(ISTEXT(overallRate),"Do Step 1 first",IF(OR(COUNT($C32,H32)&lt;&gt;2,overallRate=0),0,IF(D32="Yes",ROUND(MAX(IF($B32="No - non-arm's length",0,MIN((0.75*H32),847)),MIN(H32,(0.75*$C32),847)),2),IF($B32="No - non-arm's length",MIN(1129,H32,$C32)*overallRate,MIN(1129,H32)*overallRate))))</f>
        <v>Do Step 1 first</v>
      </c>
      <c r="M32" s="62" t="str">
        <f>IF(ISTEXT(overallRate),"Do Step 1 first",IF(OR(COUNT($C32,I32)&lt;&gt;2,overallRate=0),0,IF(E32="Yes",ROUND(MAX(IF($B32="No - non-arm's length",0,MIN((0.75*I32),847)),MIN(I32,(0.75*$C32),847)),2),IF($B32="No - non-arm's length",MIN(1129,I32,$C32)*overallRate,MIN(1129,I32)*overallRate))))</f>
        <v>Do Step 1 first</v>
      </c>
      <c r="N32" s="62" t="str">
        <f>IF(ISTEXT(overallRate),"Do Step 1 first",IF(OR(COUNT($C32,J32)&lt;&gt;2,overallRate=0),0,IF(F32="Yes",ROUND(MAX(IF($B32="No - non-arm's length",0,MIN((0.75*J32),847)),MIN(J32,(0.75*$C32),847)),2),IF($B32="No - non-arm's length",MIN(1129,J32,$C32)*overallRate,MIN(1129,J32)*overallRate))))</f>
        <v>Do Step 1 first</v>
      </c>
      <c r="O32" s="62" t="str">
        <f>IF(ISTEXT(overallRate),"Do Step 1 first",IF(OR(COUNT($C32,K32)&lt;&gt;2,overallRate=0),0,IF(G32="Yes",ROUND(MAX(IF($B32="No - non-arm's length",0,MIN((0.75*K32),847)),MIN(K32,(0.75*$C32),847)),2),IF($B32="No - non-arm's length",MIN(1129,K32,$C32)*overallRate,MIN(1129,K32)*overallRate))))</f>
        <v>Do Step 1 first</v>
      </c>
      <c r="P32" s="3">
        <f t="shared" si="0"/>
        <v>0</v>
      </c>
    </row>
    <row r="33" spans="12:16" x14ac:dyDescent="0.5">
      <c r="L33" s="62" t="str">
        <f>IF(ISTEXT(overallRate),"Do Step 1 first",IF(OR(COUNT($C33,H33)&lt;&gt;2,overallRate=0),0,IF(D33="Yes",ROUND(MAX(IF($B33="No - non-arm's length",0,MIN((0.75*H33),847)),MIN(H33,(0.75*$C33),847)),2),IF($B33="No - non-arm's length",MIN(1129,H33,$C33)*overallRate,MIN(1129,H33)*overallRate))))</f>
        <v>Do Step 1 first</v>
      </c>
      <c r="M33" s="62" t="str">
        <f>IF(ISTEXT(overallRate),"Do Step 1 first",IF(OR(COUNT($C33,I33)&lt;&gt;2,overallRate=0),0,IF(E33="Yes",ROUND(MAX(IF($B33="No - non-arm's length",0,MIN((0.75*I33),847)),MIN(I33,(0.75*$C33),847)),2),IF($B33="No - non-arm's length",MIN(1129,I33,$C33)*overallRate,MIN(1129,I33)*overallRate))))</f>
        <v>Do Step 1 first</v>
      </c>
      <c r="N33" s="62" t="str">
        <f>IF(ISTEXT(overallRate),"Do Step 1 first",IF(OR(COUNT($C33,J33)&lt;&gt;2,overallRate=0),0,IF(F33="Yes",ROUND(MAX(IF($B33="No - non-arm's length",0,MIN((0.75*J33),847)),MIN(J33,(0.75*$C33),847)),2),IF($B33="No - non-arm's length",MIN(1129,J33,$C33)*overallRate,MIN(1129,J33)*overallRate))))</f>
        <v>Do Step 1 first</v>
      </c>
      <c r="O33" s="62" t="str">
        <f>IF(ISTEXT(overallRate),"Do Step 1 first",IF(OR(COUNT($C33,K33)&lt;&gt;2,overallRate=0),0,IF(G33="Yes",ROUND(MAX(IF($B33="No - non-arm's length",0,MIN((0.75*K33),847)),MIN(K33,(0.75*$C33),847)),2),IF($B33="No - non-arm's length",MIN(1129,K33,$C33)*overallRate,MIN(1129,K33)*overallRate))))</f>
        <v>Do Step 1 first</v>
      </c>
      <c r="P33" s="3">
        <f t="shared" si="0"/>
        <v>0</v>
      </c>
    </row>
    <row r="34" spans="12:16" x14ac:dyDescent="0.5">
      <c r="L34" s="62" t="str">
        <f>IF(ISTEXT(overallRate),"Do Step 1 first",IF(OR(COUNT($C34,H34)&lt;&gt;2,overallRate=0),0,IF(D34="Yes",ROUND(MAX(IF($B34="No - non-arm's length",0,MIN((0.75*H34),847)),MIN(H34,(0.75*$C34),847)),2),IF($B34="No - non-arm's length",MIN(1129,H34,$C34)*overallRate,MIN(1129,H34)*overallRate))))</f>
        <v>Do Step 1 first</v>
      </c>
      <c r="M34" s="62" t="str">
        <f>IF(ISTEXT(overallRate),"Do Step 1 first",IF(OR(COUNT($C34,I34)&lt;&gt;2,overallRate=0),0,IF(E34="Yes",ROUND(MAX(IF($B34="No - non-arm's length",0,MIN((0.75*I34),847)),MIN(I34,(0.75*$C34),847)),2),IF($B34="No - non-arm's length",MIN(1129,I34,$C34)*overallRate,MIN(1129,I34)*overallRate))))</f>
        <v>Do Step 1 first</v>
      </c>
      <c r="N34" s="62" t="str">
        <f>IF(ISTEXT(overallRate),"Do Step 1 first",IF(OR(COUNT($C34,J34)&lt;&gt;2,overallRate=0),0,IF(F34="Yes",ROUND(MAX(IF($B34="No - non-arm's length",0,MIN((0.75*J34),847)),MIN(J34,(0.75*$C34),847)),2),IF($B34="No - non-arm's length",MIN(1129,J34,$C34)*overallRate,MIN(1129,J34)*overallRate))))</f>
        <v>Do Step 1 first</v>
      </c>
      <c r="O34" s="62" t="str">
        <f>IF(ISTEXT(overallRate),"Do Step 1 first",IF(OR(COUNT($C34,K34)&lt;&gt;2,overallRate=0),0,IF(G34="Yes",ROUND(MAX(IF($B34="No - non-arm's length",0,MIN((0.75*K34),847)),MIN(K34,(0.75*$C34),847)),2),IF($B34="No - non-arm's length",MIN(1129,K34,$C34)*overallRate,MIN(1129,K34)*overallRate))))</f>
        <v>Do Step 1 first</v>
      </c>
      <c r="P34" s="3">
        <f t="shared" si="0"/>
        <v>0</v>
      </c>
    </row>
    <row r="35" spans="12:16" x14ac:dyDescent="0.5">
      <c r="L35" s="62" t="str">
        <f>IF(ISTEXT(overallRate),"Do Step 1 first",IF(OR(COUNT($C35,H35)&lt;&gt;2,overallRate=0),0,IF(D35="Yes",ROUND(MAX(IF($B35="No - non-arm's length",0,MIN((0.75*H35),847)),MIN(H35,(0.75*$C35),847)),2),IF($B35="No - non-arm's length",MIN(1129,H35,$C35)*overallRate,MIN(1129,H35)*overallRate))))</f>
        <v>Do Step 1 first</v>
      </c>
      <c r="M35" s="62" t="str">
        <f>IF(ISTEXT(overallRate),"Do Step 1 first",IF(OR(COUNT($C35,I35)&lt;&gt;2,overallRate=0),0,IF(E35="Yes",ROUND(MAX(IF($B35="No - non-arm's length",0,MIN((0.75*I35),847)),MIN(I35,(0.75*$C35),847)),2),IF($B35="No - non-arm's length",MIN(1129,I35,$C35)*overallRate,MIN(1129,I35)*overallRate))))</f>
        <v>Do Step 1 first</v>
      </c>
      <c r="N35" s="62" t="str">
        <f>IF(ISTEXT(overallRate),"Do Step 1 first",IF(OR(COUNT($C35,J35)&lt;&gt;2,overallRate=0),0,IF(F35="Yes",ROUND(MAX(IF($B35="No - non-arm's length",0,MIN((0.75*J35),847)),MIN(J35,(0.75*$C35),847)),2),IF($B35="No - non-arm's length",MIN(1129,J35,$C35)*overallRate,MIN(1129,J35)*overallRate))))</f>
        <v>Do Step 1 first</v>
      </c>
      <c r="O35" s="62" t="str">
        <f>IF(ISTEXT(overallRate),"Do Step 1 first",IF(OR(COUNT($C35,K35)&lt;&gt;2,overallRate=0),0,IF(G35="Yes",ROUND(MAX(IF($B35="No - non-arm's length",0,MIN((0.75*K35),847)),MIN(K35,(0.75*$C35),847)),2),IF($B35="No - non-arm's length",MIN(1129,K35,$C35)*overallRate,MIN(1129,K35)*overallRate))))</f>
        <v>Do Step 1 first</v>
      </c>
      <c r="P35" s="3">
        <f t="shared" si="0"/>
        <v>0</v>
      </c>
    </row>
    <row r="36" spans="12:16" x14ac:dyDescent="0.5">
      <c r="L36" s="62" t="str">
        <f>IF(ISTEXT(overallRate),"Do Step 1 first",IF(OR(COUNT($C36,H36)&lt;&gt;2,overallRate=0),0,IF(D36="Yes",ROUND(MAX(IF($B36="No - non-arm's length",0,MIN((0.75*H36),847)),MIN(H36,(0.75*$C36),847)),2),IF($B36="No - non-arm's length",MIN(1129,H36,$C36)*overallRate,MIN(1129,H36)*overallRate))))</f>
        <v>Do Step 1 first</v>
      </c>
      <c r="M36" s="62" t="str">
        <f>IF(ISTEXT(overallRate),"Do Step 1 first",IF(OR(COUNT($C36,I36)&lt;&gt;2,overallRate=0),0,IF(E36="Yes",ROUND(MAX(IF($B36="No - non-arm's length",0,MIN((0.75*I36),847)),MIN(I36,(0.75*$C36),847)),2),IF($B36="No - non-arm's length",MIN(1129,I36,$C36)*overallRate,MIN(1129,I36)*overallRate))))</f>
        <v>Do Step 1 first</v>
      </c>
      <c r="N36" s="62" t="str">
        <f>IF(ISTEXT(overallRate),"Do Step 1 first",IF(OR(COUNT($C36,J36)&lt;&gt;2,overallRate=0),0,IF(F36="Yes",ROUND(MAX(IF($B36="No - non-arm's length",0,MIN((0.75*J36),847)),MIN(J36,(0.75*$C36),847)),2),IF($B36="No - non-arm's length",MIN(1129,J36,$C36)*overallRate,MIN(1129,J36)*overallRate))))</f>
        <v>Do Step 1 first</v>
      </c>
      <c r="O36" s="62" t="str">
        <f>IF(ISTEXT(overallRate),"Do Step 1 first",IF(OR(COUNT($C36,K36)&lt;&gt;2,overallRate=0),0,IF(G36="Yes",ROUND(MAX(IF($B36="No - non-arm's length",0,MIN((0.75*K36),847)),MIN(K36,(0.75*$C36),847)),2),IF($B36="No - non-arm's length",MIN(1129,K36,$C36)*overallRate,MIN(1129,K36)*overallRate))))</f>
        <v>Do Step 1 first</v>
      </c>
      <c r="P36" s="3">
        <f t="shared" si="0"/>
        <v>0</v>
      </c>
    </row>
    <row r="37" spans="12:16" x14ac:dyDescent="0.5">
      <c r="L37" s="62" t="str">
        <f>IF(ISTEXT(overallRate),"Do Step 1 first",IF(OR(COUNT($C37,H37)&lt;&gt;2,overallRate=0),0,IF(D37="Yes",ROUND(MAX(IF($B37="No - non-arm's length",0,MIN((0.75*H37),847)),MIN(H37,(0.75*$C37),847)),2),IF($B37="No - non-arm's length",MIN(1129,H37,$C37)*overallRate,MIN(1129,H37)*overallRate))))</f>
        <v>Do Step 1 first</v>
      </c>
      <c r="M37" s="62" t="str">
        <f>IF(ISTEXT(overallRate),"Do Step 1 first",IF(OR(COUNT($C37,I37)&lt;&gt;2,overallRate=0),0,IF(E37="Yes",ROUND(MAX(IF($B37="No - non-arm's length",0,MIN((0.75*I37),847)),MIN(I37,(0.75*$C37),847)),2),IF($B37="No - non-arm's length",MIN(1129,I37,$C37)*overallRate,MIN(1129,I37)*overallRate))))</f>
        <v>Do Step 1 first</v>
      </c>
      <c r="N37" s="62" t="str">
        <f>IF(ISTEXT(overallRate),"Do Step 1 first",IF(OR(COUNT($C37,J37)&lt;&gt;2,overallRate=0),0,IF(F37="Yes",ROUND(MAX(IF($B37="No - non-arm's length",0,MIN((0.75*J37),847)),MIN(J37,(0.75*$C37),847)),2),IF($B37="No - non-arm's length",MIN(1129,J37,$C37)*overallRate,MIN(1129,J37)*overallRate))))</f>
        <v>Do Step 1 first</v>
      </c>
      <c r="O37" s="62" t="str">
        <f>IF(ISTEXT(overallRate),"Do Step 1 first",IF(OR(COUNT($C37,K37)&lt;&gt;2,overallRate=0),0,IF(G37="Yes",ROUND(MAX(IF($B37="No - non-arm's length",0,MIN((0.75*K37),847)),MIN(K37,(0.75*$C37),847)),2),IF($B37="No - non-arm's length",MIN(1129,K37,$C37)*overallRate,MIN(1129,K37)*overallRate))))</f>
        <v>Do Step 1 first</v>
      </c>
      <c r="P37" s="3">
        <f t="shared" si="0"/>
        <v>0</v>
      </c>
    </row>
    <row r="38" spans="12:16" x14ac:dyDescent="0.5">
      <c r="L38" s="62" t="str">
        <f>IF(ISTEXT(overallRate),"Do Step 1 first",IF(OR(COUNT($C38,H38)&lt;&gt;2,overallRate=0),0,IF(D38="Yes",ROUND(MAX(IF($B38="No - non-arm's length",0,MIN((0.75*H38),847)),MIN(H38,(0.75*$C38),847)),2),IF($B38="No - non-arm's length",MIN(1129,H38,$C38)*overallRate,MIN(1129,H38)*overallRate))))</f>
        <v>Do Step 1 first</v>
      </c>
      <c r="M38" s="62" t="str">
        <f>IF(ISTEXT(overallRate),"Do Step 1 first",IF(OR(COUNT($C38,I38)&lt;&gt;2,overallRate=0),0,IF(E38="Yes",ROUND(MAX(IF($B38="No - non-arm's length",0,MIN((0.75*I38),847)),MIN(I38,(0.75*$C38),847)),2),IF($B38="No - non-arm's length",MIN(1129,I38,$C38)*overallRate,MIN(1129,I38)*overallRate))))</f>
        <v>Do Step 1 first</v>
      </c>
      <c r="N38" s="62" t="str">
        <f>IF(ISTEXT(overallRate),"Do Step 1 first",IF(OR(COUNT($C38,J38)&lt;&gt;2,overallRate=0),0,IF(F38="Yes",ROUND(MAX(IF($B38="No - non-arm's length",0,MIN((0.75*J38),847)),MIN(J38,(0.75*$C38),847)),2),IF($B38="No - non-arm's length",MIN(1129,J38,$C38)*overallRate,MIN(1129,J38)*overallRate))))</f>
        <v>Do Step 1 first</v>
      </c>
      <c r="O38" s="62" t="str">
        <f>IF(ISTEXT(overallRate),"Do Step 1 first",IF(OR(COUNT($C38,K38)&lt;&gt;2,overallRate=0),0,IF(G38="Yes",ROUND(MAX(IF($B38="No - non-arm's length",0,MIN((0.75*K38),847)),MIN(K38,(0.75*$C38),847)),2),IF($B38="No - non-arm's length",MIN(1129,K38,$C38)*overallRate,MIN(1129,K38)*overallRate))))</f>
        <v>Do Step 1 first</v>
      </c>
      <c r="P38" s="3">
        <f t="shared" si="0"/>
        <v>0</v>
      </c>
    </row>
    <row r="39" spans="12:16" x14ac:dyDescent="0.5">
      <c r="L39" s="62" t="str">
        <f>IF(ISTEXT(overallRate),"Do Step 1 first",IF(OR(COUNT($C39,H39)&lt;&gt;2,overallRate=0),0,IF(D39="Yes",ROUND(MAX(IF($B39="No - non-arm's length",0,MIN((0.75*H39),847)),MIN(H39,(0.75*$C39),847)),2),IF($B39="No - non-arm's length",MIN(1129,H39,$C39)*overallRate,MIN(1129,H39)*overallRate))))</f>
        <v>Do Step 1 first</v>
      </c>
      <c r="M39" s="62" t="str">
        <f>IF(ISTEXT(overallRate),"Do Step 1 first",IF(OR(COUNT($C39,I39)&lt;&gt;2,overallRate=0),0,IF(E39="Yes",ROUND(MAX(IF($B39="No - non-arm's length",0,MIN((0.75*I39),847)),MIN(I39,(0.75*$C39),847)),2),IF($B39="No - non-arm's length",MIN(1129,I39,$C39)*overallRate,MIN(1129,I39)*overallRate))))</f>
        <v>Do Step 1 first</v>
      </c>
      <c r="N39" s="62" t="str">
        <f>IF(ISTEXT(overallRate),"Do Step 1 first",IF(OR(COUNT($C39,J39)&lt;&gt;2,overallRate=0),0,IF(F39="Yes",ROUND(MAX(IF($B39="No - non-arm's length",0,MIN((0.75*J39),847)),MIN(J39,(0.75*$C39),847)),2),IF($B39="No - non-arm's length",MIN(1129,J39,$C39)*overallRate,MIN(1129,J39)*overallRate))))</f>
        <v>Do Step 1 first</v>
      </c>
      <c r="O39" s="62" t="str">
        <f>IF(ISTEXT(overallRate),"Do Step 1 first",IF(OR(COUNT($C39,K39)&lt;&gt;2,overallRate=0),0,IF(G39="Yes",ROUND(MAX(IF($B39="No - non-arm's length",0,MIN((0.75*K39),847)),MIN(K39,(0.75*$C39),847)),2),IF($B39="No - non-arm's length",MIN(1129,K39,$C39)*overallRate,MIN(1129,K39)*overallRate))))</f>
        <v>Do Step 1 first</v>
      </c>
      <c r="P39" s="3">
        <f t="shared" si="0"/>
        <v>0</v>
      </c>
    </row>
    <row r="40" spans="12:16" x14ac:dyDescent="0.5">
      <c r="L40" s="62" t="str">
        <f>IF(ISTEXT(overallRate),"Do Step 1 first",IF(OR(COUNT($C40,H40)&lt;&gt;2,overallRate=0),0,IF(D40="Yes",ROUND(MAX(IF($B40="No - non-arm's length",0,MIN((0.75*H40),847)),MIN(H40,(0.75*$C40),847)),2),IF($B40="No - non-arm's length",MIN(1129,H40,$C40)*overallRate,MIN(1129,H40)*overallRate))))</f>
        <v>Do Step 1 first</v>
      </c>
      <c r="M40" s="62" t="str">
        <f>IF(ISTEXT(overallRate),"Do Step 1 first",IF(OR(COUNT($C40,I40)&lt;&gt;2,overallRate=0),0,IF(E40="Yes",ROUND(MAX(IF($B40="No - non-arm's length",0,MIN((0.75*I40),847)),MIN(I40,(0.75*$C40),847)),2),IF($B40="No - non-arm's length",MIN(1129,I40,$C40)*overallRate,MIN(1129,I40)*overallRate))))</f>
        <v>Do Step 1 first</v>
      </c>
      <c r="N40" s="62" t="str">
        <f>IF(ISTEXT(overallRate),"Do Step 1 first",IF(OR(COUNT($C40,J40)&lt;&gt;2,overallRate=0),0,IF(F40="Yes",ROUND(MAX(IF($B40="No - non-arm's length",0,MIN((0.75*J40),847)),MIN(J40,(0.75*$C40),847)),2),IF($B40="No - non-arm's length",MIN(1129,J40,$C40)*overallRate,MIN(1129,J40)*overallRate))))</f>
        <v>Do Step 1 first</v>
      </c>
      <c r="O40" s="62" t="str">
        <f>IF(ISTEXT(overallRate),"Do Step 1 first",IF(OR(COUNT($C40,K40)&lt;&gt;2,overallRate=0),0,IF(G40="Yes",ROUND(MAX(IF($B40="No - non-arm's length",0,MIN((0.75*K40),847)),MIN(K40,(0.75*$C40),847)),2),IF($B40="No - non-arm's length",MIN(1129,K40,$C40)*overallRate,MIN(1129,K40)*overallRate))))</f>
        <v>Do Step 1 first</v>
      </c>
      <c r="P40" s="3">
        <f t="shared" si="0"/>
        <v>0</v>
      </c>
    </row>
    <row r="41" spans="12:16" x14ac:dyDescent="0.5">
      <c r="L41" s="62" t="str">
        <f>IF(ISTEXT(overallRate),"Do Step 1 first",IF(OR(COUNT($C41,H41)&lt;&gt;2,overallRate=0),0,IF(D41="Yes",ROUND(MAX(IF($B41="No - non-arm's length",0,MIN((0.75*H41),847)),MIN(H41,(0.75*$C41),847)),2),IF($B41="No - non-arm's length",MIN(1129,H41,$C41)*overallRate,MIN(1129,H41)*overallRate))))</f>
        <v>Do Step 1 first</v>
      </c>
      <c r="M41" s="62" t="str">
        <f>IF(ISTEXT(overallRate),"Do Step 1 first",IF(OR(COUNT($C41,I41)&lt;&gt;2,overallRate=0),0,IF(E41="Yes",ROUND(MAX(IF($B41="No - non-arm's length",0,MIN((0.75*I41),847)),MIN(I41,(0.75*$C41),847)),2),IF($B41="No - non-arm's length",MIN(1129,I41,$C41)*overallRate,MIN(1129,I41)*overallRate))))</f>
        <v>Do Step 1 first</v>
      </c>
      <c r="N41" s="62" t="str">
        <f>IF(ISTEXT(overallRate),"Do Step 1 first",IF(OR(COUNT($C41,J41)&lt;&gt;2,overallRate=0),0,IF(F41="Yes",ROUND(MAX(IF($B41="No - non-arm's length",0,MIN((0.75*J41),847)),MIN(J41,(0.75*$C41),847)),2),IF($B41="No - non-arm's length",MIN(1129,J41,$C41)*overallRate,MIN(1129,J41)*overallRate))))</f>
        <v>Do Step 1 first</v>
      </c>
      <c r="O41" s="62" t="str">
        <f>IF(ISTEXT(overallRate),"Do Step 1 first",IF(OR(COUNT($C41,K41)&lt;&gt;2,overallRate=0),0,IF(G41="Yes",ROUND(MAX(IF($B41="No - non-arm's length",0,MIN((0.75*K41),847)),MIN(K41,(0.75*$C41),847)),2),IF($B41="No - non-arm's length",MIN(1129,K41,$C41)*overallRate,MIN(1129,K41)*overallRate))))</f>
        <v>Do Step 1 first</v>
      </c>
      <c r="P41" s="3">
        <f t="shared" si="0"/>
        <v>0</v>
      </c>
    </row>
    <row r="42" spans="12:16" x14ac:dyDescent="0.5">
      <c r="L42" s="62" t="str">
        <f>IF(ISTEXT(overallRate),"Do Step 1 first",IF(OR(COUNT($C42,H42)&lt;&gt;2,overallRate=0),0,IF(D42="Yes",ROUND(MAX(IF($B42="No - non-arm's length",0,MIN((0.75*H42),847)),MIN(H42,(0.75*$C42),847)),2),IF($B42="No - non-arm's length",MIN(1129,H42,$C42)*overallRate,MIN(1129,H42)*overallRate))))</f>
        <v>Do Step 1 first</v>
      </c>
      <c r="M42" s="62" t="str">
        <f>IF(ISTEXT(overallRate),"Do Step 1 first",IF(OR(COUNT($C42,I42)&lt;&gt;2,overallRate=0),0,IF(E42="Yes",ROUND(MAX(IF($B42="No - non-arm's length",0,MIN((0.75*I42),847)),MIN(I42,(0.75*$C42),847)),2),IF($B42="No - non-arm's length",MIN(1129,I42,$C42)*overallRate,MIN(1129,I42)*overallRate))))</f>
        <v>Do Step 1 first</v>
      </c>
      <c r="N42" s="62" t="str">
        <f>IF(ISTEXT(overallRate),"Do Step 1 first",IF(OR(COUNT($C42,J42)&lt;&gt;2,overallRate=0),0,IF(F42="Yes",ROUND(MAX(IF($B42="No - non-arm's length",0,MIN((0.75*J42),847)),MIN(J42,(0.75*$C42),847)),2),IF($B42="No - non-arm's length",MIN(1129,J42,$C42)*overallRate,MIN(1129,J42)*overallRate))))</f>
        <v>Do Step 1 first</v>
      </c>
      <c r="O42" s="62" t="str">
        <f>IF(ISTEXT(overallRate),"Do Step 1 first",IF(OR(COUNT($C42,K42)&lt;&gt;2,overallRate=0),0,IF(G42="Yes",ROUND(MAX(IF($B42="No - non-arm's length",0,MIN((0.75*K42),847)),MIN(K42,(0.75*$C42),847)),2),IF($B42="No - non-arm's length",MIN(1129,K42,$C42)*overallRate,MIN(1129,K42)*overallRate))))</f>
        <v>Do Step 1 first</v>
      </c>
      <c r="P42" s="3">
        <f t="shared" si="0"/>
        <v>0</v>
      </c>
    </row>
    <row r="43" spans="12:16" x14ac:dyDescent="0.5">
      <c r="L43" s="62" t="str">
        <f>IF(ISTEXT(overallRate),"Do Step 1 first",IF(OR(COUNT($C43,H43)&lt;&gt;2,overallRate=0),0,IF(D43="Yes",ROUND(MAX(IF($B43="No - non-arm's length",0,MIN((0.75*H43),847)),MIN(H43,(0.75*$C43),847)),2),IF($B43="No - non-arm's length",MIN(1129,H43,$C43)*overallRate,MIN(1129,H43)*overallRate))))</f>
        <v>Do Step 1 first</v>
      </c>
      <c r="M43" s="62" t="str">
        <f>IF(ISTEXT(overallRate),"Do Step 1 first",IF(OR(COUNT($C43,I43)&lt;&gt;2,overallRate=0),0,IF(E43="Yes",ROUND(MAX(IF($B43="No - non-arm's length",0,MIN((0.75*I43),847)),MIN(I43,(0.75*$C43),847)),2),IF($B43="No - non-arm's length",MIN(1129,I43,$C43)*overallRate,MIN(1129,I43)*overallRate))))</f>
        <v>Do Step 1 first</v>
      </c>
      <c r="N43" s="62" t="str">
        <f>IF(ISTEXT(overallRate),"Do Step 1 first",IF(OR(COUNT($C43,J43)&lt;&gt;2,overallRate=0),0,IF(F43="Yes",ROUND(MAX(IF($B43="No - non-arm's length",0,MIN((0.75*J43),847)),MIN(J43,(0.75*$C43),847)),2),IF($B43="No - non-arm's length",MIN(1129,J43,$C43)*overallRate,MIN(1129,J43)*overallRate))))</f>
        <v>Do Step 1 first</v>
      </c>
      <c r="O43" s="62" t="str">
        <f>IF(ISTEXT(overallRate),"Do Step 1 first",IF(OR(COUNT($C43,K43)&lt;&gt;2,overallRate=0),0,IF(G43="Yes",ROUND(MAX(IF($B43="No - non-arm's length",0,MIN((0.75*K43),847)),MIN(K43,(0.75*$C43),847)),2),IF($B43="No - non-arm's length",MIN(1129,K43,$C43)*overallRate,MIN(1129,K43)*overallRate))))</f>
        <v>Do Step 1 first</v>
      </c>
      <c r="P43" s="3">
        <f t="shared" si="0"/>
        <v>0</v>
      </c>
    </row>
    <row r="44" spans="12:16" x14ac:dyDescent="0.5">
      <c r="L44" s="62" t="str">
        <f>IF(ISTEXT(overallRate),"Do Step 1 first",IF(OR(COUNT($C44,H44)&lt;&gt;2,overallRate=0),0,IF(D44="Yes",ROUND(MAX(IF($B44="No - non-arm's length",0,MIN((0.75*H44),847)),MIN(H44,(0.75*$C44),847)),2),IF($B44="No - non-arm's length",MIN(1129,H44,$C44)*overallRate,MIN(1129,H44)*overallRate))))</f>
        <v>Do Step 1 first</v>
      </c>
      <c r="M44" s="62" t="str">
        <f>IF(ISTEXT(overallRate),"Do Step 1 first",IF(OR(COUNT($C44,I44)&lt;&gt;2,overallRate=0),0,IF(E44="Yes",ROUND(MAX(IF($B44="No - non-arm's length",0,MIN((0.75*I44),847)),MIN(I44,(0.75*$C44),847)),2),IF($B44="No - non-arm's length",MIN(1129,I44,$C44)*overallRate,MIN(1129,I44)*overallRate))))</f>
        <v>Do Step 1 first</v>
      </c>
      <c r="N44" s="62" t="str">
        <f>IF(ISTEXT(overallRate),"Do Step 1 first",IF(OR(COUNT($C44,J44)&lt;&gt;2,overallRate=0),0,IF(F44="Yes",ROUND(MAX(IF($B44="No - non-arm's length",0,MIN((0.75*J44),847)),MIN(J44,(0.75*$C44),847)),2),IF($B44="No - non-arm's length",MIN(1129,J44,$C44)*overallRate,MIN(1129,J44)*overallRate))))</f>
        <v>Do Step 1 first</v>
      </c>
      <c r="O44" s="62" t="str">
        <f>IF(ISTEXT(overallRate),"Do Step 1 first",IF(OR(COUNT($C44,K44)&lt;&gt;2,overallRate=0),0,IF(G44="Yes",ROUND(MAX(IF($B44="No - non-arm's length",0,MIN((0.75*K44),847)),MIN(K44,(0.75*$C44),847)),2),IF($B44="No - non-arm's length",MIN(1129,K44,$C44)*overallRate,MIN(1129,K44)*overallRate))))</f>
        <v>Do Step 1 first</v>
      </c>
      <c r="P44" s="3">
        <f t="shared" si="0"/>
        <v>0</v>
      </c>
    </row>
    <row r="45" spans="12:16" x14ac:dyDescent="0.5">
      <c r="L45" s="62" t="str">
        <f>IF(ISTEXT(overallRate),"Do Step 1 first",IF(OR(COUNT($C45,H45)&lt;&gt;2,overallRate=0),0,IF(D45="Yes",ROUND(MAX(IF($B45="No - non-arm's length",0,MIN((0.75*H45),847)),MIN(H45,(0.75*$C45),847)),2),IF($B45="No - non-arm's length",MIN(1129,H45,$C45)*overallRate,MIN(1129,H45)*overallRate))))</f>
        <v>Do Step 1 first</v>
      </c>
      <c r="M45" s="62" t="str">
        <f>IF(ISTEXT(overallRate),"Do Step 1 first",IF(OR(COUNT($C45,I45)&lt;&gt;2,overallRate=0),0,IF(E45="Yes",ROUND(MAX(IF($B45="No - non-arm's length",0,MIN((0.75*I45),847)),MIN(I45,(0.75*$C45),847)),2),IF($B45="No - non-arm's length",MIN(1129,I45,$C45)*overallRate,MIN(1129,I45)*overallRate))))</f>
        <v>Do Step 1 first</v>
      </c>
      <c r="N45" s="62" t="str">
        <f>IF(ISTEXT(overallRate),"Do Step 1 first",IF(OR(COUNT($C45,J45)&lt;&gt;2,overallRate=0),0,IF(F45="Yes",ROUND(MAX(IF($B45="No - non-arm's length",0,MIN((0.75*J45),847)),MIN(J45,(0.75*$C45),847)),2),IF($B45="No - non-arm's length",MIN(1129,J45,$C45)*overallRate,MIN(1129,J45)*overallRate))))</f>
        <v>Do Step 1 first</v>
      </c>
      <c r="O45" s="62" t="str">
        <f>IF(ISTEXT(overallRate),"Do Step 1 first",IF(OR(COUNT($C45,K45)&lt;&gt;2,overallRate=0),0,IF(G45="Yes",ROUND(MAX(IF($B45="No - non-arm's length",0,MIN((0.75*K45),847)),MIN(K45,(0.75*$C45),847)),2),IF($B45="No - non-arm's length",MIN(1129,K45,$C45)*overallRate,MIN(1129,K45)*overallRate))))</f>
        <v>Do Step 1 first</v>
      </c>
      <c r="P45" s="3">
        <f t="shared" si="0"/>
        <v>0</v>
      </c>
    </row>
    <row r="46" spans="12:16" x14ac:dyDescent="0.5">
      <c r="L46" s="62" t="str">
        <f>IF(ISTEXT(overallRate),"Do Step 1 first",IF(OR(COUNT($C46,H46)&lt;&gt;2,overallRate=0),0,IF(D46="Yes",ROUND(MAX(IF($B46="No - non-arm's length",0,MIN((0.75*H46),847)),MIN(H46,(0.75*$C46),847)),2),IF($B46="No - non-arm's length",MIN(1129,H46,$C46)*overallRate,MIN(1129,H46)*overallRate))))</f>
        <v>Do Step 1 first</v>
      </c>
      <c r="M46" s="62" t="str">
        <f>IF(ISTEXT(overallRate),"Do Step 1 first",IF(OR(COUNT($C46,I46)&lt;&gt;2,overallRate=0),0,IF(E46="Yes",ROUND(MAX(IF($B46="No - non-arm's length",0,MIN((0.75*I46),847)),MIN(I46,(0.75*$C46),847)),2),IF($B46="No - non-arm's length",MIN(1129,I46,$C46)*overallRate,MIN(1129,I46)*overallRate))))</f>
        <v>Do Step 1 first</v>
      </c>
      <c r="N46" s="62" t="str">
        <f>IF(ISTEXT(overallRate),"Do Step 1 first",IF(OR(COUNT($C46,J46)&lt;&gt;2,overallRate=0),0,IF(F46="Yes",ROUND(MAX(IF($B46="No - non-arm's length",0,MIN((0.75*J46),847)),MIN(J46,(0.75*$C46),847)),2),IF($B46="No - non-arm's length",MIN(1129,J46,$C46)*overallRate,MIN(1129,J46)*overallRate))))</f>
        <v>Do Step 1 first</v>
      </c>
      <c r="O46" s="62" t="str">
        <f>IF(ISTEXT(overallRate),"Do Step 1 first",IF(OR(COUNT($C46,K46)&lt;&gt;2,overallRate=0),0,IF(G46="Yes",ROUND(MAX(IF($B46="No - non-arm's length",0,MIN((0.75*K46),847)),MIN(K46,(0.75*$C46),847)),2),IF($B46="No - non-arm's length",MIN(1129,K46,$C46)*overallRate,MIN(1129,K46)*overallRate))))</f>
        <v>Do Step 1 first</v>
      </c>
      <c r="P46" s="3">
        <f t="shared" si="0"/>
        <v>0</v>
      </c>
    </row>
    <row r="47" spans="12:16" x14ac:dyDescent="0.5">
      <c r="L47" s="62" t="str">
        <f>IF(ISTEXT(overallRate),"Do Step 1 first",IF(OR(COUNT($C47,H47)&lt;&gt;2,overallRate=0),0,IF(D47="Yes",ROUND(MAX(IF($B47="No - non-arm's length",0,MIN((0.75*H47),847)),MIN(H47,(0.75*$C47),847)),2),IF($B47="No - non-arm's length",MIN(1129,H47,$C47)*overallRate,MIN(1129,H47)*overallRate))))</f>
        <v>Do Step 1 first</v>
      </c>
      <c r="M47" s="62" t="str">
        <f>IF(ISTEXT(overallRate),"Do Step 1 first",IF(OR(COUNT($C47,I47)&lt;&gt;2,overallRate=0),0,IF(E47="Yes",ROUND(MAX(IF($B47="No - non-arm's length",0,MIN((0.75*I47),847)),MIN(I47,(0.75*$C47),847)),2),IF($B47="No - non-arm's length",MIN(1129,I47,$C47)*overallRate,MIN(1129,I47)*overallRate))))</f>
        <v>Do Step 1 first</v>
      </c>
      <c r="N47" s="62" t="str">
        <f>IF(ISTEXT(overallRate),"Do Step 1 first",IF(OR(COUNT($C47,J47)&lt;&gt;2,overallRate=0),0,IF(F47="Yes",ROUND(MAX(IF($B47="No - non-arm's length",0,MIN((0.75*J47),847)),MIN(J47,(0.75*$C47),847)),2),IF($B47="No - non-arm's length",MIN(1129,J47,$C47)*overallRate,MIN(1129,J47)*overallRate))))</f>
        <v>Do Step 1 first</v>
      </c>
      <c r="O47" s="62" t="str">
        <f>IF(ISTEXT(overallRate),"Do Step 1 first",IF(OR(COUNT($C47,K47)&lt;&gt;2,overallRate=0),0,IF(G47="Yes",ROUND(MAX(IF($B47="No - non-arm's length",0,MIN((0.75*K47),847)),MIN(K47,(0.75*$C47),847)),2),IF($B47="No - non-arm's length",MIN(1129,K47,$C47)*overallRate,MIN(1129,K47)*overallRate))))</f>
        <v>Do Step 1 first</v>
      </c>
      <c r="P47" s="3">
        <f t="shared" si="0"/>
        <v>0</v>
      </c>
    </row>
    <row r="48" spans="12:16" x14ac:dyDescent="0.5">
      <c r="L48" s="62" t="str">
        <f>IF(ISTEXT(overallRate),"Do Step 1 first",IF(OR(COUNT($C48,H48)&lt;&gt;2,overallRate=0),0,IF(D48="Yes",ROUND(MAX(IF($B48="No - non-arm's length",0,MIN((0.75*H48),847)),MIN(H48,(0.75*$C48),847)),2),IF($B48="No - non-arm's length",MIN(1129,H48,$C48)*overallRate,MIN(1129,H48)*overallRate))))</f>
        <v>Do Step 1 first</v>
      </c>
      <c r="M48" s="62" t="str">
        <f>IF(ISTEXT(overallRate),"Do Step 1 first",IF(OR(COUNT($C48,I48)&lt;&gt;2,overallRate=0),0,IF(E48="Yes",ROUND(MAX(IF($B48="No - non-arm's length",0,MIN((0.75*I48),847)),MIN(I48,(0.75*$C48),847)),2),IF($B48="No - non-arm's length",MIN(1129,I48,$C48)*overallRate,MIN(1129,I48)*overallRate))))</f>
        <v>Do Step 1 first</v>
      </c>
      <c r="N48" s="62" t="str">
        <f>IF(ISTEXT(overallRate),"Do Step 1 first",IF(OR(COUNT($C48,J48)&lt;&gt;2,overallRate=0),0,IF(F48="Yes",ROUND(MAX(IF($B48="No - non-arm's length",0,MIN((0.75*J48),847)),MIN(J48,(0.75*$C48),847)),2),IF($B48="No - non-arm's length",MIN(1129,J48,$C48)*overallRate,MIN(1129,J48)*overallRate))))</f>
        <v>Do Step 1 first</v>
      </c>
      <c r="O48" s="62" t="str">
        <f>IF(ISTEXT(overallRate),"Do Step 1 first",IF(OR(COUNT($C48,K48)&lt;&gt;2,overallRate=0),0,IF(G48="Yes",ROUND(MAX(IF($B48="No - non-arm's length",0,MIN((0.75*K48),847)),MIN(K48,(0.75*$C48),847)),2),IF($B48="No - non-arm's length",MIN(1129,K48,$C48)*overallRate,MIN(1129,K48)*overallRate))))</f>
        <v>Do Step 1 first</v>
      </c>
      <c r="P48" s="3">
        <f t="shared" si="0"/>
        <v>0</v>
      </c>
    </row>
    <row r="49" spans="12:16" x14ac:dyDescent="0.5">
      <c r="L49" s="62" t="str">
        <f>IF(ISTEXT(overallRate),"Do Step 1 first",IF(OR(COUNT($C49,H49)&lt;&gt;2,overallRate=0),0,IF(D49="Yes",ROUND(MAX(IF($B49="No - non-arm's length",0,MIN((0.75*H49),847)),MIN(H49,(0.75*$C49),847)),2),IF($B49="No - non-arm's length",MIN(1129,H49,$C49)*overallRate,MIN(1129,H49)*overallRate))))</f>
        <v>Do Step 1 first</v>
      </c>
      <c r="M49" s="62" t="str">
        <f>IF(ISTEXT(overallRate),"Do Step 1 first",IF(OR(COUNT($C49,I49)&lt;&gt;2,overallRate=0),0,IF(E49="Yes",ROUND(MAX(IF($B49="No - non-arm's length",0,MIN((0.75*I49),847)),MIN(I49,(0.75*$C49),847)),2),IF($B49="No - non-arm's length",MIN(1129,I49,$C49)*overallRate,MIN(1129,I49)*overallRate))))</f>
        <v>Do Step 1 first</v>
      </c>
      <c r="N49" s="62" t="str">
        <f>IF(ISTEXT(overallRate),"Do Step 1 first",IF(OR(COUNT($C49,J49)&lt;&gt;2,overallRate=0),0,IF(F49="Yes",ROUND(MAX(IF($B49="No - non-arm's length",0,MIN((0.75*J49),847)),MIN(J49,(0.75*$C49),847)),2),IF($B49="No - non-arm's length",MIN(1129,J49,$C49)*overallRate,MIN(1129,J49)*overallRate))))</f>
        <v>Do Step 1 first</v>
      </c>
      <c r="O49" s="62" t="str">
        <f>IF(ISTEXT(overallRate),"Do Step 1 first",IF(OR(COUNT($C49,K49)&lt;&gt;2,overallRate=0),0,IF(G49="Yes",ROUND(MAX(IF($B49="No - non-arm's length",0,MIN((0.75*K49),847)),MIN(K49,(0.75*$C49),847)),2),IF($B49="No - non-arm's length",MIN(1129,K49,$C49)*overallRate,MIN(1129,K49)*overallRate))))</f>
        <v>Do Step 1 first</v>
      </c>
      <c r="P49" s="3">
        <f t="shared" si="0"/>
        <v>0</v>
      </c>
    </row>
    <row r="50" spans="12:16" x14ac:dyDescent="0.5">
      <c r="L50" s="62" t="str">
        <f>IF(ISTEXT(overallRate),"Do Step 1 first",IF(OR(COUNT($C50,H50)&lt;&gt;2,overallRate=0),0,IF(D50="Yes",ROUND(MAX(IF($B50="No - non-arm's length",0,MIN((0.75*H50),847)),MIN(H50,(0.75*$C50),847)),2),IF($B50="No - non-arm's length",MIN(1129,H50,$C50)*overallRate,MIN(1129,H50)*overallRate))))</f>
        <v>Do Step 1 first</v>
      </c>
      <c r="M50" s="62" t="str">
        <f>IF(ISTEXT(overallRate),"Do Step 1 first",IF(OR(COUNT($C50,I50)&lt;&gt;2,overallRate=0),0,IF(E50="Yes",ROUND(MAX(IF($B50="No - non-arm's length",0,MIN((0.75*I50),847)),MIN(I50,(0.75*$C50),847)),2),IF($B50="No - non-arm's length",MIN(1129,I50,$C50)*overallRate,MIN(1129,I50)*overallRate))))</f>
        <v>Do Step 1 first</v>
      </c>
      <c r="N50" s="62" t="str">
        <f>IF(ISTEXT(overallRate),"Do Step 1 first",IF(OR(COUNT($C50,J50)&lt;&gt;2,overallRate=0),0,IF(F50="Yes",ROUND(MAX(IF($B50="No - non-arm's length",0,MIN((0.75*J50),847)),MIN(J50,(0.75*$C50),847)),2),IF($B50="No - non-arm's length",MIN(1129,J50,$C50)*overallRate,MIN(1129,J50)*overallRate))))</f>
        <v>Do Step 1 first</v>
      </c>
      <c r="O50" s="62" t="str">
        <f>IF(ISTEXT(overallRate),"Do Step 1 first",IF(OR(COUNT($C50,K50)&lt;&gt;2,overallRate=0),0,IF(G50="Yes",ROUND(MAX(IF($B50="No - non-arm's length",0,MIN((0.75*K50),847)),MIN(K50,(0.75*$C50),847)),2),IF($B50="No - non-arm's length",MIN(1129,K50,$C50)*overallRate,MIN(1129,K50)*overallRate))))</f>
        <v>Do Step 1 first</v>
      </c>
      <c r="P50" s="3">
        <f t="shared" si="0"/>
        <v>0</v>
      </c>
    </row>
    <row r="51" spans="12:16" x14ac:dyDescent="0.5">
      <c r="L51" s="62" t="str">
        <f>IF(ISTEXT(overallRate),"Do Step 1 first",IF(OR(COUNT($C51,H51)&lt;&gt;2,overallRate=0),0,IF(D51="Yes",ROUND(MAX(IF($B51="No - non-arm's length",0,MIN((0.75*H51),847)),MIN(H51,(0.75*$C51),847)),2),IF($B51="No - non-arm's length",MIN(1129,H51,$C51)*overallRate,MIN(1129,H51)*overallRate))))</f>
        <v>Do Step 1 first</v>
      </c>
      <c r="M51" s="62" t="str">
        <f>IF(ISTEXT(overallRate),"Do Step 1 first",IF(OR(COUNT($C51,I51)&lt;&gt;2,overallRate=0),0,IF(E51="Yes",ROUND(MAX(IF($B51="No - non-arm's length",0,MIN((0.75*I51),847)),MIN(I51,(0.75*$C51),847)),2),IF($B51="No - non-arm's length",MIN(1129,I51,$C51)*overallRate,MIN(1129,I51)*overallRate))))</f>
        <v>Do Step 1 first</v>
      </c>
      <c r="N51" s="62" t="str">
        <f>IF(ISTEXT(overallRate),"Do Step 1 first",IF(OR(COUNT($C51,J51)&lt;&gt;2,overallRate=0),0,IF(F51="Yes",ROUND(MAX(IF($B51="No - non-arm's length",0,MIN((0.75*J51),847)),MIN(J51,(0.75*$C51),847)),2),IF($B51="No - non-arm's length",MIN(1129,J51,$C51)*overallRate,MIN(1129,J51)*overallRate))))</f>
        <v>Do Step 1 first</v>
      </c>
      <c r="O51" s="62" t="str">
        <f>IF(ISTEXT(overallRate),"Do Step 1 first",IF(OR(COUNT($C51,K51)&lt;&gt;2,overallRate=0),0,IF(G51="Yes",ROUND(MAX(IF($B51="No - non-arm's length",0,MIN((0.75*K51),847)),MIN(K51,(0.75*$C51),847)),2),IF($B51="No - non-arm's length",MIN(1129,K51,$C51)*overallRate,MIN(1129,K51)*overallRate))))</f>
        <v>Do Step 1 first</v>
      </c>
      <c r="P51" s="3">
        <f t="shared" si="0"/>
        <v>0</v>
      </c>
    </row>
    <row r="52" spans="12:16" x14ac:dyDescent="0.5">
      <c r="L52" s="62" t="str">
        <f>IF(ISTEXT(overallRate),"Do Step 1 first",IF(OR(COUNT($C52,H52)&lt;&gt;2,overallRate=0),0,IF(D52="Yes",ROUND(MAX(IF($B52="No - non-arm's length",0,MIN((0.75*H52),847)),MIN(H52,(0.75*$C52),847)),2),IF($B52="No - non-arm's length",MIN(1129,H52,$C52)*overallRate,MIN(1129,H52)*overallRate))))</f>
        <v>Do Step 1 first</v>
      </c>
      <c r="M52" s="62" t="str">
        <f>IF(ISTEXT(overallRate),"Do Step 1 first",IF(OR(COUNT($C52,I52)&lt;&gt;2,overallRate=0),0,IF(E52="Yes",ROUND(MAX(IF($B52="No - non-arm's length",0,MIN((0.75*I52),847)),MIN(I52,(0.75*$C52),847)),2),IF($B52="No - non-arm's length",MIN(1129,I52,$C52)*overallRate,MIN(1129,I52)*overallRate))))</f>
        <v>Do Step 1 first</v>
      </c>
      <c r="N52" s="62" t="str">
        <f>IF(ISTEXT(overallRate),"Do Step 1 first",IF(OR(COUNT($C52,J52)&lt;&gt;2,overallRate=0),0,IF(F52="Yes",ROUND(MAX(IF($B52="No - non-arm's length",0,MIN((0.75*J52),847)),MIN(J52,(0.75*$C52),847)),2),IF($B52="No - non-arm's length",MIN(1129,J52,$C52)*overallRate,MIN(1129,J52)*overallRate))))</f>
        <v>Do Step 1 first</v>
      </c>
      <c r="O52" s="62" t="str">
        <f>IF(ISTEXT(overallRate),"Do Step 1 first",IF(OR(COUNT($C52,K52)&lt;&gt;2,overallRate=0),0,IF(G52="Yes",ROUND(MAX(IF($B52="No - non-arm's length",0,MIN((0.75*K52),847)),MIN(K52,(0.75*$C52),847)),2),IF($B52="No - non-arm's length",MIN(1129,K52,$C52)*overallRate,MIN(1129,K52)*overallRate))))</f>
        <v>Do Step 1 first</v>
      </c>
      <c r="P52" s="3">
        <f t="shared" si="0"/>
        <v>0</v>
      </c>
    </row>
    <row r="53" spans="12:16" x14ac:dyDescent="0.5">
      <c r="L53" s="62" t="str">
        <f>IF(ISTEXT(overallRate),"Do Step 1 first",IF(OR(COUNT($C53,H53)&lt;&gt;2,overallRate=0),0,IF(D53="Yes",ROUND(MAX(IF($B53="No - non-arm's length",0,MIN((0.75*H53),847)),MIN(H53,(0.75*$C53),847)),2),IF($B53="No - non-arm's length",MIN(1129,H53,$C53)*overallRate,MIN(1129,H53)*overallRate))))</f>
        <v>Do Step 1 first</v>
      </c>
      <c r="M53" s="62" t="str">
        <f>IF(ISTEXT(overallRate),"Do Step 1 first",IF(OR(COUNT($C53,I53)&lt;&gt;2,overallRate=0),0,IF(E53="Yes",ROUND(MAX(IF($B53="No - non-arm's length",0,MIN((0.75*I53),847)),MIN(I53,(0.75*$C53),847)),2),IF($B53="No - non-arm's length",MIN(1129,I53,$C53)*overallRate,MIN(1129,I53)*overallRate))))</f>
        <v>Do Step 1 first</v>
      </c>
      <c r="N53" s="62" t="str">
        <f>IF(ISTEXT(overallRate),"Do Step 1 first",IF(OR(COUNT($C53,J53)&lt;&gt;2,overallRate=0),0,IF(F53="Yes",ROUND(MAX(IF($B53="No - non-arm's length",0,MIN((0.75*J53),847)),MIN(J53,(0.75*$C53),847)),2),IF($B53="No - non-arm's length",MIN(1129,J53,$C53)*overallRate,MIN(1129,J53)*overallRate))))</f>
        <v>Do Step 1 first</v>
      </c>
      <c r="O53" s="62" t="str">
        <f>IF(ISTEXT(overallRate),"Do Step 1 first",IF(OR(COUNT($C53,K53)&lt;&gt;2,overallRate=0),0,IF(G53="Yes",ROUND(MAX(IF($B53="No - non-arm's length",0,MIN((0.75*K53),847)),MIN(K53,(0.75*$C53),847)),2),IF($B53="No - non-arm's length",MIN(1129,K53,$C53)*overallRate,MIN(1129,K53)*overallRate))))</f>
        <v>Do Step 1 first</v>
      </c>
      <c r="P53" s="3">
        <f t="shared" si="0"/>
        <v>0</v>
      </c>
    </row>
    <row r="54" spans="12:16" x14ac:dyDescent="0.5">
      <c r="L54" s="62" t="str">
        <f>IF(ISTEXT(overallRate),"Do Step 1 first",IF(OR(COUNT($C54,H54)&lt;&gt;2,overallRate=0),0,IF(D54="Yes",ROUND(MAX(IF($B54="No - non-arm's length",0,MIN((0.75*H54),847)),MIN(H54,(0.75*$C54),847)),2),IF($B54="No - non-arm's length",MIN(1129,H54,$C54)*overallRate,MIN(1129,H54)*overallRate))))</f>
        <v>Do Step 1 first</v>
      </c>
      <c r="M54" s="62" t="str">
        <f>IF(ISTEXT(overallRate),"Do Step 1 first",IF(OR(COUNT($C54,I54)&lt;&gt;2,overallRate=0),0,IF(E54="Yes",ROUND(MAX(IF($B54="No - non-arm's length",0,MIN((0.75*I54),847)),MIN(I54,(0.75*$C54),847)),2),IF($B54="No - non-arm's length",MIN(1129,I54,$C54)*overallRate,MIN(1129,I54)*overallRate))))</f>
        <v>Do Step 1 first</v>
      </c>
      <c r="N54" s="62" t="str">
        <f>IF(ISTEXT(overallRate),"Do Step 1 first",IF(OR(COUNT($C54,J54)&lt;&gt;2,overallRate=0),0,IF(F54="Yes",ROUND(MAX(IF($B54="No - non-arm's length",0,MIN((0.75*J54),847)),MIN(J54,(0.75*$C54),847)),2),IF($B54="No - non-arm's length",MIN(1129,J54,$C54)*overallRate,MIN(1129,J54)*overallRate))))</f>
        <v>Do Step 1 first</v>
      </c>
      <c r="O54" s="62" t="str">
        <f>IF(ISTEXT(overallRate),"Do Step 1 first",IF(OR(COUNT($C54,K54)&lt;&gt;2,overallRate=0),0,IF(G54="Yes",ROUND(MAX(IF($B54="No - non-arm's length",0,MIN((0.75*K54),847)),MIN(K54,(0.75*$C54),847)),2),IF($B54="No - non-arm's length",MIN(1129,K54,$C54)*overallRate,MIN(1129,K54)*overallRate))))</f>
        <v>Do Step 1 first</v>
      </c>
      <c r="P54" s="3">
        <f t="shared" si="0"/>
        <v>0</v>
      </c>
    </row>
    <row r="55" spans="12:16" x14ac:dyDescent="0.5">
      <c r="L55" s="62" t="str">
        <f>IF(ISTEXT(overallRate),"Do Step 1 first",IF(OR(COUNT($C55,H55)&lt;&gt;2,overallRate=0),0,IF(D55="Yes",ROUND(MAX(IF($B55="No - non-arm's length",0,MIN((0.75*H55),847)),MIN(H55,(0.75*$C55),847)),2),IF($B55="No - non-arm's length",MIN(1129,H55,$C55)*overallRate,MIN(1129,H55)*overallRate))))</f>
        <v>Do Step 1 first</v>
      </c>
      <c r="M55" s="62" t="str">
        <f>IF(ISTEXT(overallRate),"Do Step 1 first",IF(OR(COUNT($C55,I55)&lt;&gt;2,overallRate=0),0,IF(E55="Yes",ROUND(MAX(IF($B55="No - non-arm's length",0,MIN((0.75*I55),847)),MIN(I55,(0.75*$C55),847)),2),IF($B55="No - non-arm's length",MIN(1129,I55,$C55)*overallRate,MIN(1129,I55)*overallRate))))</f>
        <v>Do Step 1 first</v>
      </c>
      <c r="N55" s="62" t="str">
        <f>IF(ISTEXT(overallRate),"Do Step 1 first",IF(OR(COUNT($C55,J55)&lt;&gt;2,overallRate=0),0,IF(F55="Yes",ROUND(MAX(IF($B55="No - non-arm's length",0,MIN((0.75*J55),847)),MIN(J55,(0.75*$C55),847)),2),IF($B55="No - non-arm's length",MIN(1129,J55,$C55)*overallRate,MIN(1129,J55)*overallRate))))</f>
        <v>Do Step 1 first</v>
      </c>
      <c r="O55" s="62" t="str">
        <f>IF(ISTEXT(overallRate),"Do Step 1 first",IF(OR(COUNT($C55,K55)&lt;&gt;2,overallRate=0),0,IF(G55="Yes",ROUND(MAX(IF($B55="No - non-arm's length",0,MIN((0.75*K55),847)),MIN(K55,(0.75*$C55),847)),2),IF($B55="No - non-arm's length",MIN(1129,K55,$C55)*overallRate,MIN(1129,K55)*overallRate))))</f>
        <v>Do Step 1 first</v>
      </c>
      <c r="P55" s="3">
        <f t="shared" si="0"/>
        <v>0</v>
      </c>
    </row>
    <row r="56" spans="12:16" x14ac:dyDescent="0.5">
      <c r="L56" s="62" t="str">
        <f>IF(ISTEXT(overallRate),"Do Step 1 first",IF(OR(COUNT($C56,H56)&lt;&gt;2,overallRate=0),0,IF(D56="Yes",ROUND(MAX(IF($B56="No - non-arm's length",0,MIN((0.75*H56),847)),MIN(H56,(0.75*$C56),847)),2),IF($B56="No - non-arm's length",MIN(1129,H56,$C56)*overallRate,MIN(1129,H56)*overallRate))))</f>
        <v>Do Step 1 first</v>
      </c>
      <c r="M56" s="62" t="str">
        <f>IF(ISTEXT(overallRate),"Do Step 1 first",IF(OR(COUNT($C56,I56)&lt;&gt;2,overallRate=0),0,IF(E56="Yes",ROUND(MAX(IF($B56="No - non-arm's length",0,MIN((0.75*I56),847)),MIN(I56,(0.75*$C56),847)),2),IF($B56="No - non-arm's length",MIN(1129,I56,$C56)*overallRate,MIN(1129,I56)*overallRate))))</f>
        <v>Do Step 1 first</v>
      </c>
      <c r="N56" s="62" t="str">
        <f>IF(ISTEXT(overallRate),"Do Step 1 first",IF(OR(COUNT($C56,J56)&lt;&gt;2,overallRate=0),0,IF(F56="Yes",ROUND(MAX(IF($B56="No - non-arm's length",0,MIN((0.75*J56),847)),MIN(J56,(0.75*$C56),847)),2),IF($B56="No - non-arm's length",MIN(1129,J56,$C56)*overallRate,MIN(1129,J56)*overallRate))))</f>
        <v>Do Step 1 first</v>
      </c>
      <c r="O56" s="62" t="str">
        <f>IF(ISTEXT(overallRate),"Do Step 1 first",IF(OR(COUNT($C56,K56)&lt;&gt;2,overallRate=0),0,IF(G56="Yes",ROUND(MAX(IF($B56="No - non-arm's length",0,MIN((0.75*K56),847)),MIN(K56,(0.75*$C56),847)),2),IF($B56="No - non-arm's length",MIN(1129,K56,$C56)*overallRate,MIN(1129,K56)*overallRate))))</f>
        <v>Do Step 1 first</v>
      </c>
      <c r="P56" s="3">
        <f t="shared" si="0"/>
        <v>0</v>
      </c>
    </row>
    <row r="57" spans="12:16" x14ac:dyDescent="0.5">
      <c r="L57" s="62" t="str">
        <f>IF(ISTEXT(overallRate),"Do Step 1 first",IF(OR(COUNT($C57,H57)&lt;&gt;2,overallRate=0),0,IF(D57="Yes",ROUND(MAX(IF($B57="No - non-arm's length",0,MIN((0.75*H57),847)),MIN(H57,(0.75*$C57),847)),2),IF($B57="No - non-arm's length",MIN(1129,H57,$C57)*overallRate,MIN(1129,H57)*overallRate))))</f>
        <v>Do Step 1 first</v>
      </c>
      <c r="M57" s="62" t="str">
        <f>IF(ISTEXT(overallRate),"Do Step 1 first",IF(OR(COUNT($C57,I57)&lt;&gt;2,overallRate=0),0,IF(E57="Yes",ROUND(MAX(IF($B57="No - non-arm's length",0,MIN((0.75*I57),847)),MIN(I57,(0.75*$C57),847)),2),IF($B57="No - non-arm's length",MIN(1129,I57,$C57)*overallRate,MIN(1129,I57)*overallRate))))</f>
        <v>Do Step 1 first</v>
      </c>
      <c r="N57" s="62" t="str">
        <f>IF(ISTEXT(overallRate),"Do Step 1 first",IF(OR(COUNT($C57,J57)&lt;&gt;2,overallRate=0),0,IF(F57="Yes",ROUND(MAX(IF($B57="No - non-arm's length",0,MIN((0.75*J57),847)),MIN(J57,(0.75*$C57),847)),2),IF($B57="No - non-arm's length",MIN(1129,J57,$C57)*overallRate,MIN(1129,J57)*overallRate))))</f>
        <v>Do Step 1 first</v>
      </c>
      <c r="O57" s="62" t="str">
        <f>IF(ISTEXT(overallRate),"Do Step 1 first",IF(OR(COUNT($C57,K57)&lt;&gt;2,overallRate=0),0,IF(G57="Yes",ROUND(MAX(IF($B57="No - non-arm's length",0,MIN((0.75*K57),847)),MIN(K57,(0.75*$C57),847)),2),IF($B57="No - non-arm's length",MIN(1129,K57,$C57)*overallRate,MIN(1129,K57)*overallRate))))</f>
        <v>Do Step 1 first</v>
      </c>
      <c r="P57" s="3">
        <f t="shared" si="0"/>
        <v>0</v>
      </c>
    </row>
    <row r="58" spans="12:16" x14ac:dyDescent="0.5">
      <c r="L58" s="62" t="str">
        <f>IF(ISTEXT(overallRate),"Do Step 1 first",IF(OR(COUNT($C58,H58)&lt;&gt;2,overallRate=0),0,IF(D58="Yes",ROUND(MAX(IF($B58="No - non-arm's length",0,MIN((0.75*H58),847)),MIN(H58,(0.75*$C58),847)),2),IF($B58="No - non-arm's length",MIN(1129,H58,$C58)*overallRate,MIN(1129,H58)*overallRate))))</f>
        <v>Do Step 1 first</v>
      </c>
      <c r="M58" s="62" t="str">
        <f>IF(ISTEXT(overallRate),"Do Step 1 first",IF(OR(COUNT($C58,I58)&lt;&gt;2,overallRate=0),0,IF(E58="Yes",ROUND(MAX(IF($B58="No - non-arm's length",0,MIN((0.75*I58),847)),MIN(I58,(0.75*$C58),847)),2),IF($B58="No - non-arm's length",MIN(1129,I58,$C58)*overallRate,MIN(1129,I58)*overallRate))))</f>
        <v>Do Step 1 first</v>
      </c>
      <c r="N58" s="62" t="str">
        <f>IF(ISTEXT(overallRate),"Do Step 1 first",IF(OR(COUNT($C58,J58)&lt;&gt;2,overallRate=0),0,IF(F58="Yes",ROUND(MAX(IF($B58="No - non-arm's length",0,MIN((0.75*J58),847)),MIN(J58,(0.75*$C58),847)),2),IF($B58="No - non-arm's length",MIN(1129,J58,$C58)*overallRate,MIN(1129,J58)*overallRate))))</f>
        <v>Do Step 1 first</v>
      </c>
      <c r="O58" s="62" t="str">
        <f>IF(ISTEXT(overallRate),"Do Step 1 first",IF(OR(COUNT($C58,K58)&lt;&gt;2,overallRate=0),0,IF(G58="Yes",ROUND(MAX(IF($B58="No - non-arm's length",0,MIN((0.75*K58),847)),MIN(K58,(0.75*$C58),847)),2),IF($B58="No - non-arm's length",MIN(1129,K58,$C58)*overallRate,MIN(1129,K58)*overallRate))))</f>
        <v>Do Step 1 first</v>
      </c>
      <c r="P58" s="3">
        <f t="shared" si="0"/>
        <v>0</v>
      </c>
    </row>
    <row r="59" spans="12:16" x14ac:dyDescent="0.5">
      <c r="L59" s="62" t="str">
        <f>IF(ISTEXT(overallRate),"Do Step 1 first",IF(OR(COUNT($C59,H59)&lt;&gt;2,overallRate=0),0,IF(D59="Yes",ROUND(MAX(IF($B59="No - non-arm's length",0,MIN((0.75*H59),847)),MIN(H59,(0.75*$C59),847)),2),IF($B59="No - non-arm's length",MIN(1129,H59,$C59)*overallRate,MIN(1129,H59)*overallRate))))</f>
        <v>Do Step 1 first</v>
      </c>
      <c r="M59" s="62" t="str">
        <f>IF(ISTEXT(overallRate),"Do Step 1 first",IF(OR(COUNT($C59,I59)&lt;&gt;2,overallRate=0),0,IF(E59="Yes",ROUND(MAX(IF($B59="No - non-arm's length",0,MIN((0.75*I59),847)),MIN(I59,(0.75*$C59),847)),2),IF($B59="No - non-arm's length",MIN(1129,I59,$C59)*overallRate,MIN(1129,I59)*overallRate))))</f>
        <v>Do Step 1 first</v>
      </c>
      <c r="N59" s="62" t="str">
        <f>IF(ISTEXT(overallRate),"Do Step 1 first",IF(OR(COUNT($C59,J59)&lt;&gt;2,overallRate=0),0,IF(F59="Yes",ROUND(MAX(IF($B59="No - non-arm's length",0,MIN((0.75*J59),847)),MIN(J59,(0.75*$C59),847)),2),IF($B59="No - non-arm's length",MIN(1129,J59,$C59)*overallRate,MIN(1129,J59)*overallRate))))</f>
        <v>Do Step 1 first</v>
      </c>
      <c r="O59" s="62" t="str">
        <f>IF(ISTEXT(overallRate),"Do Step 1 first",IF(OR(COUNT($C59,K59)&lt;&gt;2,overallRate=0),0,IF(G59="Yes",ROUND(MAX(IF($B59="No - non-arm's length",0,MIN((0.75*K59),847)),MIN(K59,(0.75*$C59),847)),2),IF($B59="No - non-arm's length",MIN(1129,K59,$C59)*overallRate,MIN(1129,K59)*overallRate))))</f>
        <v>Do Step 1 first</v>
      </c>
      <c r="P59" s="3">
        <f t="shared" si="0"/>
        <v>0</v>
      </c>
    </row>
    <row r="60" spans="12:16" x14ac:dyDescent="0.5">
      <c r="L60" s="62" t="str">
        <f>IF(ISTEXT(overallRate),"Do Step 1 first",IF(OR(COUNT($C60,H60)&lt;&gt;2,overallRate=0),0,IF(D60="Yes",ROUND(MAX(IF($B60="No - non-arm's length",0,MIN((0.75*H60),847)),MIN(H60,(0.75*$C60),847)),2),IF($B60="No - non-arm's length",MIN(1129,H60,$C60)*overallRate,MIN(1129,H60)*overallRate))))</f>
        <v>Do Step 1 first</v>
      </c>
      <c r="M60" s="62" t="str">
        <f>IF(ISTEXT(overallRate),"Do Step 1 first",IF(OR(COUNT($C60,I60)&lt;&gt;2,overallRate=0),0,IF(E60="Yes",ROUND(MAX(IF($B60="No - non-arm's length",0,MIN((0.75*I60),847)),MIN(I60,(0.75*$C60),847)),2),IF($B60="No - non-arm's length",MIN(1129,I60,$C60)*overallRate,MIN(1129,I60)*overallRate))))</f>
        <v>Do Step 1 first</v>
      </c>
      <c r="N60" s="62" t="str">
        <f>IF(ISTEXT(overallRate),"Do Step 1 first",IF(OR(COUNT($C60,J60)&lt;&gt;2,overallRate=0),0,IF(F60="Yes",ROUND(MAX(IF($B60="No - non-arm's length",0,MIN((0.75*J60),847)),MIN(J60,(0.75*$C60),847)),2),IF($B60="No - non-arm's length",MIN(1129,J60,$C60)*overallRate,MIN(1129,J60)*overallRate))))</f>
        <v>Do Step 1 first</v>
      </c>
      <c r="O60" s="62" t="str">
        <f>IF(ISTEXT(overallRate),"Do Step 1 first",IF(OR(COUNT($C60,K60)&lt;&gt;2,overallRate=0),0,IF(G60="Yes",ROUND(MAX(IF($B60="No - non-arm's length",0,MIN((0.75*K60),847)),MIN(K60,(0.75*$C60),847)),2),IF($B60="No - non-arm's length",MIN(1129,K60,$C60)*overallRate,MIN(1129,K60)*overallRate))))</f>
        <v>Do Step 1 first</v>
      </c>
      <c r="P60" s="3">
        <f t="shared" si="0"/>
        <v>0</v>
      </c>
    </row>
    <row r="61" spans="12:16" x14ac:dyDescent="0.5">
      <c r="L61" s="62" t="str">
        <f>IF(ISTEXT(overallRate),"Do Step 1 first",IF(OR(COUNT($C61,H61)&lt;&gt;2,overallRate=0),0,IF(D61="Yes",ROUND(MAX(IF($B61="No - non-arm's length",0,MIN((0.75*H61),847)),MIN(H61,(0.75*$C61),847)),2),IF($B61="No - non-arm's length",MIN(1129,H61,$C61)*overallRate,MIN(1129,H61)*overallRate))))</f>
        <v>Do Step 1 first</v>
      </c>
      <c r="M61" s="62" t="str">
        <f>IF(ISTEXT(overallRate),"Do Step 1 first",IF(OR(COUNT($C61,I61)&lt;&gt;2,overallRate=0),0,IF(E61="Yes",ROUND(MAX(IF($B61="No - non-arm's length",0,MIN((0.75*I61),847)),MIN(I61,(0.75*$C61),847)),2),IF($B61="No - non-arm's length",MIN(1129,I61,$C61)*overallRate,MIN(1129,I61)*overallRate))))</f>
        <v>Do Step 1 first</v>
      </c>
      <c r="N61" s="62" t="str">
        <f>IF(ISTEXT(overallRate),"Do Step 1 first",IF(OR(COUNT($C61,J61)&lt;&gt;2,overallRate=0),0,IF(F61="Yes",ROUND(MAX(IF($B61="No - non-arm's length",0,MIN((0.75*J61),847)),MIN(J61,(0.75*$C61),847)),2),IF($B61="No - non-arm's length",MIN(1129,J61,$C61)*overallRate,MIN(1129,J61)*overallRate))))</f>
        <v>Do Step 1 first</v>
      </c>
      <c r="O61" s="62" t="str">
        <f>IF(ISTEXT(overallRate),"Do Step 1 first",IF(OR(COUNT($C61,K61)&lt;&gt;2,overallRate=0),0,IF(G61="Yes",ROUND(MAX(IF($B61="No - non-arm's length",0,MIN((0.75*K61),847)),MIN(K61,(0.75*$C61),847)),2),IF($B61="No - non-arm's length",MIN(1129,K61,$C61)*overallRate,MIN(1129,K61)*overallRate))))</f>
        <v>Do Step 1 first</v>
      </c>
      <c r="P61" s="3">
        <f t="shared" si="0"/>
        <v>0</v>
      </c>
    </row>
    <row r="62" spans="12:16" x14ac:dyDescent="0.5">
      <c r="L62" s="62" t="str">
        <f>IF(ISTEXT(overallRate),"Do Step 1 first",IF(OR(COUNT($C62,H62)&lt;&gt;2,overallRate=0),0,IF(D62="Yes",ROUND(MAX(IF($B62="No - non-arm's length",0,MIN((0.75*H62),847)),MIN(H62,(0.75*$C62),847)),2),IF($B62="No - non-arm's length",MIN(1129,H62,$C62)*overallRate,MIN(1129,H62)*overallRate))))</f>
        <v>Do Step 1 first</v>
      </c>
      <c r="M62" s="62" t="str">
        <f>IF(ISTEXT(overallRate),"Do Step 1 first",IF(OR(COUNT($C62,I62)&lt;&gt;2,overallRate=0),0,IF(E62="Yes",ROUND(MAX(IF($B62="No - non-arm's length",0,MIN((0.75*I62),847)),MIN(I62,(0.75*$C62),847)),2),IF($B62="No - non-arm's length",MIN(1129,I62,$C62)*overallRate,MIN(1129,I62)*overallRate))))</f>
        <v>Do Step 1 first</v>
      </c>
      <c r="N62" s="62" t="str">
        <f>IF(ISTEXT(overallRate),"Do Step 1 first",IF(OR(COUNT($C62,J62)&lt;&gt;2,overallRate=0),0,IF(F62="Yes",ROUND(MAX(IF($B62="No - non-arm's length",0,MIN((0.75*J62),847)),MIN(J62,(0.75*$C62),847)),2),IF($B62="No - non-arm's length",MIN(1129,J62,$C62)*overallRate,MIN(1129,J62)*overallRate))))</f>
        <v>Do Step 1 first</v>
      </c>
      <c r="O62" s="62" t="str">
        <f>IF(ISTEXT(overallRate),"Do Step 1 first",IF(OR(COUNT($C62,K62)&lt;&gt;2,overallRate=0),0,IF(G62="Yes",ROUND(MAX(IF($B62="No - non-arm's length",0,MIN((0.75*K62),847)),MIN(K62,(0.75*$C62),847)),2),IF($B62="No - non-arm's length",MIN(1129,K62,$C62)*overallRate,MIN(1129,K62)*overallRate))))</f>
        <v>Do Step 1 first</v>
      </c>
      <c r="P62" s="3">
        <f t="shared" si="0"/>
        <v>0</v>
      </c>
    </row>
    <row r="63" spans="12:16" x14ac:dyDescent="0.5">
      <c r="L63" s="62" t="str">
        <f>IF(ISTEXT(overallRate),"Do Step 1 first",IF(OR(COUNT($C63,H63)&lt;&gt;2,overallRate=0),0,IF(D63="Yes",ROUND(MAX(IF($B63="No - non-arm's length",0,MIN((0.75*H63),847)),MIN(H63,(0.75*$C63),847)),2),IF($B63="No - non-arm's length",MIN(1129,H63,$C63)*overallRate,MIN(1129,H63)*overallRate))))</f>
        <v>Do Step 1 first</v>
      </c>
      <c r="M63" s="62" t="str">
        <f>IF(ISTEXT(overallRate),"Do Step 1 first",IF(OR(COUNT($C63,I63)&lt;&gt;2,overallRate=0),0,IF(E63="Yes",ROUND(MAX(IF($B63="No - non-arm's length",0,MIN((0.75*I63),847)),MIN(I63,(0.75*$C63),847)),2),IF($B63="No - non-arm's length",MIN(1129,I63,$C63)*overallRate,MIN(1129,I63)*overallRate))))</f>
        <v>Do Step 1 first</v>
      </c>
      <c r="N63" s="62" t="str">
        <f>IF(ISTEXT(overallRate),"Do Step 1 first",IF(OR(COUNT($C63,J63)&lt;&gt;2,overallRate=0),0,IF(F63="Yes",ROUND(MAX(IF($B63="No - non-arm's length",0,MIN((0.75*J63),847)),MIN(J63,(0.75*$C63),847)),2),IF($B63="No - non-arm's length",MIN(1129,J63,$C63)*overallRate,MIN(1129,J63)*overallRate))))</f>
        <v>Do Step 1 first</v>
      </c>
      <c r="O63" s="62" t="str">
        <f>IF(ISTEXT(overallRate),"Do Step 1 first",IF(OR(COUNT($C63,K63)&lt;&gt;2,overallRate=0),0,IF(G63="Yes",ROUND(MAX(IF($B63="No - non-arm's length",0,MIN((0.75*K63),847)),MIN(K63,(0.75*$C63),847)),2),IF($B63="No - non-arm's length",MIN(1129,K63,$C63)*overallRate,MIN(1129,K63)*overallRate))))</f>
        <v>Do Step 1 first</v>
      </c>
      <c r="P63" s="3">
        <f t="shared" si="0"/>
        <v>0</v>
      </c>
    </row>
    <row r="64" spans="12:16" x14ac:dyDescent="0.5">
      <c r="L64" s="62" t="str">
        <f>IF(ISTEXT(overallRate),"Do Step 1 first",IF(OR(COUNT($C64,H64)&lt;&gt;2,overallRate=0),0,IF(D64="Yes",ROUND(MAX(IF($B64="No - non-arm's length",0,MIN((0.75*H64),847)),MIN(H64,(0.75*$C64),847)),2),IF($B64="No - non-arm's length",MIN(1129,H64,$C64)*overallRate,MIN(1129,H64)*overallRate))))</f>
        <v>Do Step 1 first</v>
      </c>
      <c r="M64" s="62" t="str">
        <f>IF(ISTEXT(overallRate),"Do Step 1 first",IF(OR(COUNT($C64,I64)&lt;&gt;2,overallRate=0),0,IF(E64="Yes",ROUND(MAX(IF($B64="No - non-arm's length",0,MIN((0.75*I64),847)),MIN(I64,(0.75*$C64),847)),2),IF($B64="No - non-arm's length",MIN(1129,I64,$C64)*overallRate,MIN(1129,I64)*overallRate))))</f>
        <v>Do Step 1 first</v>
      </c>
      <c r="N64" s="62" t="str">
        <f>IF(ISTEXT(overallRate),"Do Step 1 first",IF(OR(COUNT($C64,J64)&lt;&gt;2,overallRate=0),0,IF(F64="Yes",ROUND(MAX(IF($B64="No - non-arm's length",0,MIN((0.75*J64),847)),MIN(J64,(0.75*$C64),847)),2),IF($B64="No - non-arm's length",MIN(1129,J64,$C64)*overallRate,MIN(1129,J64)*overallRate))))</f>
        <v>Do Step 1 first</v>
      </c>
      <c r="O64" s="62" t="str">
        <f>IF(ISTEXT(overallRate),"Do Step 1 first",IF(OR(COUNT($C64,K64)&lt;&gt;2,overallRate=0),0,IF(G64="Yes",ROUND(MAX(IF($B64="No - non-arm's length",0,MIN((0.75*K64),847)),MIN(K64,(0.75*$C64),847)),2),IF($B64="No - non-arm's length",MIN(1129,K64,$C64)*overallRate,MIN(1129,K64)*overallRate))))</f>
        <v>Do Step 1 first</v>
      </c>
      <c r="P64" s="3">
        <f t="shared" si="0"/>
        <v>0</v>
      </c>
    </row>
    <row r="65" spans="12:16" x14ac:dyDescent="0.5">
      <c r="L65" s="62" t="str">
        <f>IF(ISTEXT(overallRate),"Do Step 1 first",IF(OR(COUNT($C65,H65)&lt;&gt;2,overallRate=0),0,IF(D65="Yes",ROUND(MAX(IF($B65="No - non-arm's length",0,MIN((0.75*H65),847)),MIN(H65,(0.75*$C65),847)),2),IF($B65="No - non-arm's length",MIN(1129,H65,$C65)*overallRate,MIN(1129,H65)*overallRate))))</f>
        <v>Do Step 1 first</v>
      </c>
      <c r="M65" s="62" t="str">
        <f>IF(ISTEXT(overallRate),"Do Step 1 first",IF(OR(COUNT($C65,I65)&lt;&gt;2,overallRate=0),0,IF(E65="Yes",ROUND(MAX(IF($B65="No - non-arm's length",0,MIN((0.75*I65),847)),MIN(I65,(0.75*$C65),847)),2),IF($B65="No - non-arm's length",MIN(1129,I65,$C65)*overallRate,MIN(1129,I65)*overallRate))))</f>
        <v>Do Step 1 first</v>
      </c>
      <c r="N65" s="62" t="str">
        <f>IF(ISTEXT(overallRate),"Do Step 1 first",IF(OR(COUNT($C65,J65)&lt;&gt;2,overallRate=0),0,IF(F65="Yes",ROUND(MAX(IF($B65="No - non-arm's length",0,MIN((0.75*J65),847)),MIN(J65,(0.75*$C65),847)),2),IF($B65="No - non-arm's length",MIN(1129,J65,$C65)*overallRate,MIN(1129,J65)*overallRate))))</f>
        <v>Do Step 1 first</v>
      </c>
      <c r="O65" s="62" t="str">
        <f>IF(ISTEXT(overallRate),"Do Step 1 first",IF(OR(COUNT($C65,K65)&lt;&gt;2,overallRate=0),0,IF(G65="Yes",ROUND(MAX(IF($B65="No - non-arm's length",0,MIN((0.75*K65),847)),MIN(K65,(0.75*$C65),847)),2),IF($B65="No - non-arm's length",MIN(1129,K65,$C65)*overallRate,MIN(1129,K65)*overallRate))))</f>
        <v>Do Step 1 first</v>
      </c>
      <c r="P65" s="3">
        <f t="shared" si="0"/>
        <v>0</v>
      </c>
    </row>
    <row r="66" spans="12:16" x14ac:dyDescent="0.5">
      <c r="L66" s="62" t="str">
        <f>IF(ISTEXT(overallRate),"Do Step 1 first",IF(OR(COUNT($C66,H66)&lt;&gt;2,overallRate=0),0,IF(D66="Yes",ROUND(MAX(IF($B66="No - non-arm's length",0,MIN((0.75*H66),847)),MIN(H66,(0.75*$C66),847)),2),IF($B66="No - non-arm's length",MIN(1129,H66,$C66)*overallRate,MIN(1129,H66)*overallRate))))</f>
        <v>Do Step 1 first</v>
      </c>
      <c r="M66" s="62" t="str">
        <f>IF(ISTEXT(overallRate),"Do Step 1 first",IF(OR(COUNT($C66,I66)&lt;&gt;2,overallRate=0),0,IF(E66="Yes",ROUND(MAX(IF($B66="No - non-arm's length",0,MIN((0.75*I66),847)),MIN(I66,(0.75*$C66),847)),2),IF($B66="No - non-arm's length",MIN(1129,I66,$C66)*overallRate,MIN(1129,I66)*overallRate))))</f>
        <v>Do Step 1 first</v>
      </c>
      <c r="N66" s="62" t="str">
        <f>IF(ISTEXT(overallRate),"Do Step 1 first",IF(OR(COUNT($C66,J66)&lt;&gt;2,overallRate=0),0,IF(F66="Yes",ROUND(MAX(IF($B66="No - non-arm's length",0,MIN((0.75*J66),847)),MIN(J66,(0.75*$C66),847)),2),IF($B66="No - non-arm's length",MIN(1129,J66,$C66)*overallRate,MIN(1129,J66)*overallRate))))</f>
        <v>Do Step 1 first</v>
      </c>
      <c r="O66" s="62" t="str">
        <f>IF(ISTEXT(overallRate),"Do Step 1 first",IF(OR(COUNT($C66,K66)&lt;&gt;2,overallRate=0),0,IF(G66="Yes",ROUND(MAX(IF($B66="No - non-arm's length",0,MIN((0.75*K66),847)),MIN(K66,(0.75*$C66),847)),2),IF($B66="No - non-arm's length",MIN(1129,K66,$C66)*overallRate,MIN(1129,K66)*overallRate))))</f>
        <v>Do Step 1 first</v>
      </c>
      <c r="P66" s="3">
        <f t="shared" si="0"/>
        <v>0</v>
      </c>
    </row>
    <row r="67" spans="12:16" x14ac:dyDescent="0.5">
      <c r="L67" s="62" t="str">
        <f>IF(ISTEXT(overallRate),"Do Step 1 first",IF(OR(COUNT($C67,H67)&lt;&gt;2,overallRate=0),0,IF(D67="Yes",ROUND(MAX(IF($B67="No - non-arm's length",0,MIN((0.75*H67),847)),MIN(H67,(0.75*$C67),847)),2),IF($B67="No - non-arm's length",MIN(1129,H67,$C67)*overallRate,MIN(1129,H67)*overallRate))))</f>
        <v>Do Step 1 first</v>
      </c>
      <c r="M67" s="62" t="str">
        <f>IF(ISTEXT(overallRate),"Do Step 1 first",IF(OR(COUNT($C67,I67)&lt;&gt;2,overallRate=0),0,IF(E67="Yes",ROUND(MAX(IF($B67="No - non-arm's length",0,MIN((0.75*I67),847)),MIN(I67,(0.75*$C67),847)),2),IF($B67="No - non-arm's length",MIN(1129,I67,$C67)*overallRate,MIN(1129,I67)*overallRate))))</f>
        <v>Do Step 1 first</v>
      </c>
      <c r="N67" s="62" t="str">
        <f>IF(ISTEXT(overallRate),"Do Step 1 first",IF(OR(COUNT($C67,J67)&lt;&gt;2,overallRate=0),0,IF(F67="Yes",ROUND(MAX(IF($B67="No - non-arm's length",0,MIN((0.75*J67),847)),MIN(J67,(0.75*$C67),847)),2),IF($B67="No - non-arm's length",MIN(1129,J67,$C67)*overallRate,MIN(1129,J67)*overallRate))))</f>
        <v>Do Step 1 first</v>
      </c>
      <c r="O67" s="62" t="str">
        <f>IF(ISTEXT(overallRate),"Do Step 1 first",IF(OR(COUNT($C67,K67)&lt;&gt;2,overallRate=0),0,IF(G67="Yes",ROUND(MAX(IF($B67="No - non-arm's length",0,MIN((0.75*K67),847)),MIN(K67,(0.75*$C67),847)),2),IF($B67="No - non-arm's length",MIN(1129,K67,$C67)*overallRate,MIN(1129,K67)*overallRate))))</f>
        <v>Do Step 1 first</v>
      </c>
      <c r="P67" s="3">
        <f t="shared" si="0"/>
        <v>0</v>
      </c>
    </row>
    <row r="68" spans="12:16" x14ac:dyDescent="0.5">
      <c r="L68" s="62" t="str">
        <f>IF(ISTEXT(overallRate),"Do Step 1 first",IF(OR(COUNT($C68,H68)&lt;&gt;2,overallRate=0),0,IF(D68="Yes",ROUND(MAX(IF($B68="No - non-arm's length",0,MIN((0.75*H68),847)),MIN(H68,(0.75*$C68),847)),2),IF($B68="No - non-arm's length",MIN(1129,H68,$C68)*overallRate,MIN(1129,H68)*overallRate))))</f>
        <v>Do Step 1 first</v>
      </c>
      <c r="M68" s="62" t="str">
        <f>IF(ISTEXT(overallRate),"Do Step 1 first",IF(OR(COUNT($C68,I68)&lt;&gt;2,overallRate=0),0,IF(E68="Yes",ROUND(MAX(IF($B68="No - non-arm's length",0,MIN((0.75*I68),847)),MIN(I68,(0.75*$C68),847)),2),IF($B68="No - non-arm's length",MIN(1129,I68,$C68)*overallRate,MIN(1129,I68)*overallRate))))</f>
        <v>Do Step 1 first</v>
      </c>
      <c r="N68" s="62" t="str">
        <f>IF(ISTEXT(overallRate),"Do Step 1 first",IF(OR(COUNT($C68,J68)&lt;&gt;2,overallRate=0),0,IF(F68="Yes",ROUND(MAX(IF($B68="No - non-arm's length",0,MIN((0.75*J68),847)),MIN(J68,(0.75*$C68),847)),2),IF($B68="No - non-arm's length",MIN(1129,J68,$C68)*overallRate,MIN(1129,J68)*overallRate))))</f>
        <v>Do Step 1 first</v>
      </c>
      <c r="O68" s="62" t="str">
        <f>IF(ISTEXT(overallRate),"Do Step 1 first",IF(OR(COUNT($C68,K68)&lt;&gt;2,overallRate=0),0,IF(G68="Yes",ROUND(MAX(IF($B68="No - non-arm's length",0,MIN((0.75*K68),847)),MIN(K68,(0.75*$C68),847)),2),IF($B68="No - non-arm's length",MIN(1129,K68,$C68)*overallRate,MIN(1129,K68)*overallRate))))</f>
        <v>Do Step 1 first</v>
      </c>
      <c r="P68" s="3">
        <f t="shared" si="0"/>
        <v>0</v>
      </c>
    </row>
    <row r="69" spans="12:16" x14ac:dyDescent="0.5">
      <c r="L69" s="62" t="str">
        <f>IF(ISTEXT(overallRate),"Do Step 1 first",IF(OR(COUNT($C69,H69)&lt;&gt;2,overallRate=0),0,IF(D69="Yes",ROUND(MAX(IF($B69="No - non-arm's length",0,MIN((0.75*H69),847)),MIN(H69,(0.75*$C69),847)),2),IF($B69="No - non-arm's length",MIN(1129,H69,$C69)*overallRate,MIN(1129,H69)*overallRate))))</f>
        <v>Do Step 1 first</v>
      </c>
      <c r="M69" s="62" t="str">
        <f>IF(ISTEXT(overallRate),"Do Step 1 first",IF(OR(COUNT($C69,I69)&lt;&gt;2,overallRate=0),0,IF(E69="Yes",ROUND(MAX(IF($B69="No - non-arm's length",0,MIN((0.75*I69),847)),MIN(I69,(0.75*$C69),847)),2),IF($B69="No - non-arm's length",MIN(1129,I69,$C69)*overallRate,MIN(1129,I69)*overallRate))))</f>
        <v>Do Step 1 first</v>
      </c>
      <c r="N69" s="62" t="str">
        <f>IF(ISTEXT(overallRate),"Do Step 1 first",IF(OR(COUNT($C69,J69)&lt;&gt;2,overallRate=0),0,IF(F69="Yes",ROUND(MAX(IF($B69="No - non-arm's length",0,MIN((0.75*J69),847)),MIN(J69,(0.75*$C69),847)),2),IF($B69="No - non-arm's length",MIN(1129,J69,$C69)*overallRate,MIN(1129,J69)*overallRate))))</f>
        <v>Do Step 1 first</v>
      </c>
      <c r="O69" s="62" t="str">
        <f>IF(ISTEXT(overallRate),"Do Step 1 first",IF(OR(COUNT($C69,K69)&lt;&gt;2,overallRate=0),0,IF(G69="Yes",ROUND(MAX(IF($B69="No - non-arm's length",0,MIN((0.75*K69),847)),MIN(K69,(0.75*$C69),847)),2),IF($B69="No - non-arm's length",MIN(1129,K69,$C69)*overallRate,MIN(1129,K69)*overallRate))))</f>
        <v>Do Step 1 first</v>
      </c>
      <c r="P69" s="3">
        <f t="shared" si="0"/>
        <v>0</v>
      </c>
    </row>
    <row r="70" spans="12:16" x14ac:dyDescent="0.5">
      <c r="L70" s="62" t="str">
        <f>IF(ISTEXT(overallRate),"Do Step 1 first",IF(OR(COUNT($C70,H70)&lt;&gt;2,overallRate=0),0,IF(D70="Yes",ROUND(MAX(IF($B70="No - non-arm's length",0,MIN((0.75*H70),847)),MIN(H70,(0.75*$C70),847)),2),IF($B70="No - non-arm's length",MIN(1129,H70,$C70)*overallRate,MIN(1129,H70)*overallRate))))</f>
        <v>Do Step 1 first</v>
      </c>
      <c r="M70" s="62" t="str">
        <f>IF(ISTEXT(overallRate),"Do Step 1 first",IF(OR(COUNT($C70,I70)&lt;&gt;2,overallRate=0),0,IF(E70="Yes",ROUND(MAX(IF($B70="No - non-arm's length",0,MIN((0.75*I70),847)),MIN(I70,(0.75*$C70),847)),2),IF($B70="No - non-arm's length",MIN(1129,I70,$C70)*overallRate,MIN(1129,I70)*overallRate))))</f>
        <v>Do Step 1 first</v>
      </c>
      <c r="N70" s="62" t="str">
        <f>IF(ISTEXT(overallRate),"Do Step 1 first",IF(OR(COUNT($C70,J70)&lt;&gt;2,overallRate=0),0,IF(F70="Yes",ROUND(MAX(IF($B70="No - non-arm's length",0,MIN((0.75*J70),847)),MIN(J70,(0.75*$C70),847)),2),IF($B70="No - non-arm's length",MIN(1129,J70,$C70)*overallRate,MIN(1129,J70)*overallRate))))</f>
        <v>Do Step 1 first</v>
      </c>
      <c r="O70" s="62" t="str">
        <f>IF(ISTEXT(overallRate),"Do Step 1 first",IF(OR(COUNT($C70,K70)&lt;&gt;2,overallRate=0),0,IF(G70="Yes",ROUND(MAX(IF($B70="No - non-arm's length",0,MIN((0.75*K70),847)),MIN(K70,(0.75*$C70),847)),2),IF($B70="No - non-arm's length",MIN(1129,K70,$C70)*overallRate,MIN(1129,K70)*overallRate))))</f>
        <v>Do Step 1 first</v>
      </c>
      <c r="P70" s="3">
        <f t="shared" si="0"/>
        <v>0</v>
      </c>
    </row>
    <row r="71" spans="12:16" x14ac:dyDescent="0.5">
      <c r="L71" s="62" t="str">
        <f>IF(ISTEXT(overallRate),"Do Step 1 first",IF(OR(COUNT($C71,H71)&lt;&gt;2,overallRate=0),0,IF(D71="Yes",ROUND(MAX(IF($B71="No - non-arm's length",0,MIN((0.75*H71),847)),MIN(H71,(0.75*$C71),847)),2),IF($B71="No - non-arm's length",MIN(1129,H71,$C71)*overallRate,MIN(1129,H71)*overallRate))))</f>
        <v>Do Step 1 first</v>
      </c>
      <c r="M71" s="62" t="str">
        <f>IF(ISTEXT(overallRate),"Do Step 1 first",IF(OR(COUNT($C71,I71)&lt;&gt;2,overallRate=0),0,IF(E71="Yes",ROUND(MAX(IF($B71="No - non-arm's length",0,MIN((0.75*I71),847)),MIN(I71,(0.75*$C71),847)),2),IF($B71="No - non-arm's length",MIN(1129,I71,$C71)*overallRate,MIN(1129,I71)*overallRate))))</f>
        <v>Do Step 1 first</v>
      </c>
      <c r="N71" s="62" t="str">
        <f>IF(ISTEXT(overallRate),"Do Step 1 first",IF(OR(COUNT($C71,J71)&lt;&gt;2,overallRate=0),0,IF(F71="Yes",ROUND(MAX(IF($B71="No - non-arm's length",0,MIN((0.75*J71),847)),MIN(J71,(0.75*$C71),847)),2),IF($B71="No - non-arm's length",MIN(1129,J71,$C71)*overallRate,MIN(1129,J71)*overallRate))))</f>
        <v>Do Step 1 first</v>
      </c>
      <c r="O71" s="62" t="str">
        <f>IF(ISTEXT(overallRate),"Do Step 1 first",IF(OR(COUNT($C71,K71)&lt;&gt;2,overallRate=0),0,IF(G71="Yes",ROUND(MAX(IF($B71="No - non-arm's length",0,MIN((0.75*K71),847)),MIN(K71,(0.75*$C71),847)),2),IF($B71="No - non-arm's length",MIN(1129,K71,$C71)*overallRate,MIN(1129,K71)*overallRate))))</f>
        <v>Do Step 1 first</v>
      </c>
      <c r="P71" s="3">
        <f t="shared" ref="P71:P134" si="1">IF(AND(COUNT(C71:K71)&gt;0,OR(COUNT(C71:K71)&lt;&gt;5,ISBLANK(B71))),"Fill out all amounts",SUM(L71:O71))</f>
        <v>0</v>
      </c>
    </row>
    <row r="72" spans="12:16" x14ac:dyDescent="0.5">
      <c r="L72" s="62" t="str">
        <f>IF(ISTEXT(overallRate),"Do Step 1 first",IF(OR(COUNT($C72,H72)&lt;&gt;2,overallRate=0),0,IF(D72="Yes",ROUND(MAX(IF($B72="No - non-arm's length",0,MIN((0.75*H72),847)),MIN(H72,(0.75*$C72),847)),2),IF($B72="No - non-arm's length",MIN(1129,H72,$C72)*overallRate,MIN(1129,H72)*overallRate))))</f>
        <v>Do Step 1 first</v>
      </c>
      <c r="M72" s="62" t="str">
        <f>IF(ISTEXT(overallRate),"Do Step 1 first",IF(OR(COUNT($C72,I72)&lt;&gt;2,overallRate=0),0,IF(E72="Yes",ROUND(MAX(IF($B72="No - non-arm's length",0,MIN((0.75*I72),847)),MIN(I72,(0.75*$C72),847)),2),IF($B72="No - non-arm's length",MIN(1129,I72,$C72)*overallRate,MIN(1129,I72)*overallRate))))</f>
        <v>Do Step 1 first</v>
      </c>
      <c r="N72" s="62" t="str">
        <f>IF(ISTEXT(overallRate),"Do Step 1 first",IF(OR(COUNT($C72,J72)&lt;&gt;2,overallRate=0),0,IF(F72="Yes",ROUND(MAX(IF($B72="No - non-arm's length",0,MIN((0.75*J72),847)),MIN(J72,(0.75*$C72),847)),2),IF($B72="No - non-arm's length",MIN(1129,J72,$C72)*overallRate,MIN(1129,J72)*overallRate))))</f>
        <v>Do Step 1 first</v>
      </c>
      <c r="O72" s="62" t="str">
        <f>IF(ISTEXT(overallRate),"Do Step 1 first",IF(OR(COUNT($C72,K72)&lt;&gt;2,overallRate=0),0,IF(G72="Yes",ROUND(MAX(IF($B72="No - non-arm's length",0,MIN((0.75*K72),847)),MIN(K72,(0.75*$C72),847)),2),IF($B72="No - non-arm's length",MIN(1129,K72,$C72)*overallRate,MIN(1129,K72)*overallRate))))</f>
        <v>Do Step 1 first</v>
      </c>
      <c r="P72" s="3">
        <f t="shared" si="1"/>
        <v>0</v>
      </c>
    </row>
    <row r="73" spans="12:16" x14ac:dyDescent="0.5">
      <c r="L73" s="62" t="str">
        <f>IF(ISTEXT(overallRate),"Do Step 1 first",IF(OR(COUNT($C73,H73)&lt;&gt;2,overallRate=0),0,IF(D73="Yes",ROUND(MAX(IF($B73="No - non-arm's length",0,MIN((0.75*H73),847)),MIN(H73,(0.75*$C73),847)),2),IF($B73="No - non-arm's length",MIN(1129,H73,$C73)*overallRate,MIN(1129,H73)*overallRate))))</f>
        <v>Do Step 1 first</v>
      </c>
      <c r="M73" s="62" t="str">
        <f>IF(ISTEXT(overallRate),"Do Step 1 first",IF(OR(COUNT($C73,I73)&lt;&gt;2,overallRate=0),0,IF(E73="Yes",ROUND(MAX(IF($B73="No - non-arm's length",0,MIN((0.75*I73),847)),MIN(I73,(0.75*$C73),847)),2),IF($B73="No - non-arm's length",MIN(1129,I73,$C73)*overallRate,MIN(1129,I73)*overallRate))))</f>
        <v>Do Step 1 first</v>
      </c>
      <c r="N73" s="62" t="str">
        <f>IF(ISTEXT(overallRate),"Do Step 1 first",IF(OR(COUNT($C73,J73)&lt;&gt;2,overallRate=0),0,IF(F73="Yes",ROUND(MAX(IF($B73="No - non-arm's length",0,MIN((0.75*J73),847)),MIN(J73,(0.75*$C73),847)),2),IF($B73="No - non-arm's length",MIN(1129,J73,$C73)*overallRate,MIN(1129,J73)*overallRate))))</f>
        <v>Do Step 1 first</v>
      </c>
      <c r="O73" s="62" t="str">
        <f>IF(ISTEXT(overallRate),"Do Step 1 first",IF(OR(COUNT($C73,K73)&lt;&gt;2,overallRate=0),0,IF(G73="Yes",ROUND(MAX(IF($B73="No - non-arm's length",0,MIN((0.75*K73),847)),MIN(K73,(0.75*$C73),847)),2),IF($B73="No - non-arm's length",MIN(1129,K73,$C73)*overallRate,MIN(1129,K73)*overallRate))))</f>
        <v>Do Step 1 first</v>
      </c>
      <c r="P73" s="3">
        <f t="shared" si="1"/>
        <v>0</v>
      </c>
    </row>
    <row r="74" spans="12:16" x14ac:dyDescent="0.5">
      <c r="L74" s="62" t="str">
        <f>IF(ISTEXT(overallRate),"Do Step 1 first",IF(OR(COUNT($C74,H74)&lt;&gt;2,overallRate=0),0,IF(D74="Yes",ROUND(MAX(IF($B74="No - non-arm's length",0,MIN((0.75*H74),847)),MIN(H74,(0.75*$C74),847)),2),IF($B74="No - non-arm's length",MIN(1129,H74,$C74)*overallRate,MIN(1129,H74)*overallRate))))</f>
        <v>Do Step 1 first</v>
      </c>
      <c r="M74" s="62" t="str">
        <f>IF(ISTEXT(overallRate),"Do Step 1 first",IF(OR(COUNT($C74,I74)&lt;&gt;2,overallRate=0),0,IF(E74="Yes",ROUND(MAX(IF($B74="No - non-arm's length",0,MIN((0.75*I74),847)),MIN(I74,(0.75*$C74),847)),2),IF($B74="No - non-arm's length",MIN(1129,I74,$C74)*overallRate,MIN(1129,I74)*overallRate))))</f>
        <v>Do Step 1 first</v>
      </c>
      <c r="N74" s="62" t="str">
        <f>IF(ISTEXT(overallRate),"Do Step 1 first",IF(OR(COUNT($C74,J74)&lt;&gt;2,overallRate=0),0,IF(F74="Yes",ROUND(MAX(IF($B74="No - non-arm's length",0,MIN((0.75*J74),847)),MIN(J74,(0.75*$C74),847)),2),IF($B74="No - non-arm's length",MIN(1129,J74,$C74)*overallRate,MIN(1129,J74)*overallRate))))</f>
        <v>Do Step 1 first</v>
      </c>
      <c r="O74" s="62" t="str">
        <f>IF(ISTEXT(overallRate),"Do Step 1 first",IF(OR(COUNT($C74,K74)&lt;&gt;2,overallRate=0),0,IF(G74="Yes",ROUND(MAX(IF($B74="No - non-arm's length",0,MIN((0.75*K74),847)),MIN(K74,(0.75*$C74),847)),2),IF($B74="No - non-arm's length",MIN(1129,K74,$C74)*overallRate,MIN(1129,K74)*overallRate))))</f>
        <v>Do Step 1 first</v>
      </c>
      <c r="P74" s="3">
        <f t="shared" si="1"/>
        <v>0</v>
      </c>
    </row>
    <row r="75" spans="12:16" x14ac:dyDescent="0.5">
      <c r="L75" s="62" t="str">
        <f>IF(ISTEXT(overallRate),"Do Step 1 first",IF(OR(COUNT($C75,H75)&lt;&gt;2,overallRate=0),0,IF(D75="Yes",ROUND(MAX(IF($B75="No - non-arm's length",0,MIN((0.75*H75),847)),MIN(H75,(0.75*$C75),847)),2),IF($B75="No - non-arm's length",MIN(1129,H75,$C75)*overallRate,MIN(1129,H75)*overallRate))))</f>
        <v>Do Step 1 first</v>
      </c>
      <c r="M75" s="62" t="str">
        <f>IF(ISTEXT(overallRate),"Do Step 1 first",IF(OR(COUNT($C75,I75)&lt;&gt;2,overallRate=0),0,IF(E75="Yes",ROUND(MAX(IF($B75="No - non-arm's length",0,MIN((0.75*I75),847)),MIN(I75,(0.75*$C75),847)),2),IF($B75="No - non-arm's length",MIN(1129,I75,$C75)*overallRate,MIN(1129,I75)*overallRate))))</f>
        <v>Do Step 1 first</v>
      </c>
      <c r="N75" s="62" t="str">
        <f>IF(ISTEXT(overallRate),"Do Step 1 first",IF(OR(COUNT($C75,J75)&lt;&gt;2,overallRate=0),0,IF(F75="Yes",ROUND(MAX(IF($B75="No - non-arm's length",0,MIN((0.75*J75),847)),MIN(J75,(0.75*$C75),847)),2),IF($B75="No - non-arm's length",MIN(1129,J75,$C75)*overallRate,MIN(1129,J75)*overallRate))))</f>
        <v>Do Step 1 first</v>
      </c>
      <c r="O75" s="62" t="str">
        <f>IF(ISTEXT(overallRate),"Do Step 1 first",IF(OR(COUNT($C75,K75)&lt;&gt;2,overallRate=0),0,IF(G75="Yes",ROUND(MAX(IF($B75="No - non-arm's length",0,MIN((0.75*K75),847)),MIN(K75,(0.75*$C75),847)),2),IF($B75="No - non-arm's length",MIN(1129,K75,$C75)*overallRate,MIN(1129,K75)*overallRate))))</f>
        <v>Do Step 1 first</v>
      </c>
      <c r="P75" s="3">
        <f t="shared" si="1"/>
        <v>0</v>
      </c>
    </row>
    <row r="76" spans="12:16" x14ac:dyDescent="0.5">
      <c r="L76" s="62" t="str">
        <f>IF(ISTEXT(overallRate),"Do Step 1 first",IF(OR(COUNT($C76,H76)&lt;&gt;2,overallRate=0),0,IF(D76="Yes",ROUND(MAX(IF($B76="No - non-arm's length",0,MIN((0.75*H76),847)),MIN(H76,(0.75*$C76),847)),2),IF($B76="No - non-arm's length",MIN(1129,H76,$C76)*overallRate,MIN(1129,H76)*overallRate))))</f>
        <v>Do Step 1 first</v>
      </c>
      <c r="M76" s="62" t="str">
        <f>IF(ISTEXT(overallRate),"Do Step 1 first",IF(OR(COUNT($C76,I76)&lt;&gt;2,overallRate=0),0,IF(E76="Yes",ROUND(MAX(IF($B76="No - non-arm's length",0,MIN((0.75*I76),847)),MIN(I76,(0.75*$C76),847)),2),IF($B76="No - non-arm's length",MIN(1129,I76,$C76)*overallRate,MIN(1129,I76)*overallRate))))</f>
        <v>Do Step 1 first</v>
      </c>
      <c r="N76" s="62" t="str">
        <f>IF(ISTEXT(overallRate),"Do Step 1 first",IF(OR(COUNT($C76,J76)&lt;&gt;2,overallRate=0),0,IF(F76="Yes",ROUND(MAX(IF($B76="No - non-arm's length",0,MIN((0.75*J76),847)),MIN(J76,(0.75*$C76),847)),2),IF($B76="No - non-arm's length",MIN(1129,J76,$C76)*overallRate,MIN(1129,J76)*overallRate))))</f>
        <v>Do Step 1 first</v>
      </c>
      <c r="O76" s="62" t="str">
        <f>IF(ISTEXT(overallRate),"Do Step 1 first",IF(OR(COUNT($C76,K76)&lt;&gt;2,overallRate=0),0,IF(G76="Yes",ROUND(MAX(IF($B76="No - non-arm's length",0,MIN((0.75*K76),847)),MIN(K76,(0.75*$C76),847)),2),IF($B76="No - non-arm's length",MIN(1129,K76,$C76)*overallRate,MIN(1129,K76)*overallRate))))</f>
        <v>Do Step 1 first</v>
      </c>
      <c r="P76" s="3">
        <f t="shared" si="1"/>
        <v>0</v>
      </c>
    </row>
    <row r="77" spans="12:16" x14ac:dyDescent="0.5">
      <c r="L77" s="62" t="str">
        <f>IF(ISTEXT(overallRate),"Do Step 1 first",IF(OR(COUNT($C77,H77)&lt;&gt;2,overallRate=0),0,IF(D77="Yes",ROUND(MAX(IF($B77="No - non-arm's length",0,MIN((0.75*H77),847)),MIN(H77,(0.75*$C77),847)),2),IF($B77="No - non-arm's length",MIN(1129,H77,$C77)*overallRate,MIN(1129,H77)*overallRate))))</f>
        <v>Do Step 1 first</v>
      </c>
      <c r="M77" s="62" t="str">
        <f>IF(ISTEXT(overallRate),"Do Step 1 first",IF(OR(COUNT($C77,I77)&lt;&gt;2,overallRate=0),0,IF(E77="Yes",ROUND(MAX(IF($B77="No - non-arm's length",0,MIN((0.75*I77),847)),MIN(I77,(0.75*$C77),847)),2),IF($B77="No - non-arm's length",MIN(1129,I77,$C77)*overallRate,MIN(1129,I77)*overallRate))))</f>
        <v>Do Step 1 first</v>
      </c>
      <c r="N77" s="62" t="str">
        <f>IF(ISTEXT(overallRate),"Do Step 1 first",IF(OR(COUNT($C77,J77)&lt;&gt;2,overallRate=0),0,IF(F77="Yes",ROUND(MAX(IF($B77="No - non-arm's length",0,MIN((0.75*J77),847)),MIN(J77,(0.75*$C77),847)),2),IF($B77="No - non-arm's length",MIN(1129,J77,$C77)*overallRate,MIN(1129,J77)*overallRate))))</f>
        <v>Do Step 1 first</v>
      </c>
      <c r="O77" s="62" t="str">
        <f>IF(ISTEXT(overallRate),"Do Step 1 first",IF(OR(COUNT($C77,K77)&lt;&gt;2,overallRate=0),0,IF(G77="Yes",ROUND(MAX(IF($B77="No - non-arm's length",0,MIN((0.75*K77),847)),MIN(K77,(0.75*$C77),847)),2),IF($B77="No - non-arm's length",MIN(1129,K77,$C77)*overallRate,MIN(1129,K77)*overallRate))))</f>
        <v>Do Step 1 first</v>
      </c>
      <c r="P77" s="3">
        <f t="shared" si="1"/>
        <v>0</v>
      </c>
    </row>
    <row r="78" spans="12:16" x14ac:dyDescent="0.5">
      <c r="L78" s="62" t="str">
        <f>IF(ISTEXT(overallRate),"Do Step 1 first",IF(OR(COUNT($C78,H78)&lt;&gt;2,overallRate=0),0,IF(D78="Yes",ROUND(MAX(IF($B78="No - non-arm's length",0,MIN((0.75*H78),847)),MIN(H78,(0.75*$C78),847)),2),IF($B78="No - non-arm's length",MIN(1129,H78,$C78)*overallRate,MIN(1129,H78)*overallRate))))</f>
        <v>Do Step 1 first</v>
      </c>
      <c r="M78" s="62" t="str">
        <f>IF(ISTEXT(overallRate),"Do Step 1 first",IF(OR(COUNT($C78,I78)&lt;&gt;2,overallRate=0),0,IF(E78="Yes",ROUND(MAX(IF($B78="No - non-arm's length",0,MIN((0.75*I78),847)),MIN(I78,(0.75*$C78),847)),2),IF($B78="No - non-arm's length",MIN(1129,I78,$C78)*overallRate,MIN(1129,I78)*overallRate))))</f>
        <v>Do Step 1 first</v>
      </c>
      <c r="N78" s="62" t="str">
        <f>IF(ISTEXT(overallRate),"Do Step 1 first",IF(OR(COUNT($C78,J78)&lt;&gt;2,overallRate=0),0,IF(F78="Yes",ROUND(MAX(IF($B78="No - non-arm's length",0,MIN((0.75*J78),847)),MIN(J78,(0.75*$C78),847)),2),IF($B78="No - non-arm's length",MIN(1129,J78,$C78)*overallRate,MIN(1129,J78)*overallRate))))</f>
        <v>Do Step 1 first</v>
      </c>
      <c r="O78" s="62" t="str">
        <f>IF(ISTEXT(overallRate),"Do Step 1 first",IF(OR(COUNT($C78,K78)&lt;&gt;2,overallRate=0),0,IF(G78="Yes",ROUND(MAX(IF($B78="No - non-arm's length",0,MIN((0.75*K78),847)),MIN(K78,(0.75*$C78),847)),2),IF($B78="No - non-arm's length",MIN(1129,K78,$C78)*overallRate,MIN(1129,K78)*overallRate))))</f>
        <v>Do Step 1 first</v>
      </c>
      <c r="P78" s="3">
        <f t="shared" si="1"/>
        <v>0</v>
      </c>
    </row>
    <row r="79" spans="12:16" x14ac:dyDescent="0.5">
      <c r="L79" s="62" t="str">
        <f>IF(ISTEXT(overallRate),"Do Step 1 first",IF(OR(COUNT($C79,H79)&lt;&gt;2,overallRate=0),0,IF(D79="Yes",ROUND(MAX(IF($B79="No - non-arm's length",0,MIN((0.75*H79),847)),MIN(H79,(0.75*$C79),847)),2),IF($B79="No - non-arm's length",MIN(1129,H79,$C79)*overallRate,MIN(1129,H79)*overallRate))))</f>
        <v>Do Step 1 first</v>
      </c>
      <c r="M79" s="62" t="str">
        <f>IF(ISTEXT(overallRate),"Do Step 1 first",IF(OR(COUNT($C79,I79)&lt;&gt;2,overallRate=0),0,IF(E79="Yes",ROUND(MAX(IF($B79="No - non-arm's length",0,MIN((0.75*I79),847)),MIN(I79,(0.75*$C79),847)),2),IF($B79="No - non-arm's length",MIN(1129,I79,$C79)*overallRate,MIN(1129,I79)*overallRate))))</f>
        <v>Do Step 1 first</v>
      </c>
      <c r="N79" s="62" t="str">
        <f>IF(ISTEXT(overallRate),"Do Step 1 first",IF(OR(COUNT($C79,J79)&lt;&gt;2,overallRate=0),0,IF(F79="Yes",ROUND(MAX(IF($B79="No - non-arm's length",0,MIN((0.75*J79),847)),MIN(J79,(0.75*$C79),847)),2),IF($B79="No - non-arm's length",MIN(1129,J79,$C79)*overallRate,MIN(1129,J79)*overallRate))))</f>
        <v>Do Step 1 first</v>
      </c>
      <c r="O79" s="62" t="str">
        <f>IF(ISTEXT(overallRate),"Do Step 1 first",IF(OR(COUNT($C79,K79)&lt;&gt;2,overallRate=0),0,IF(G79="Yes",ROUND(MAX(IF($B79="No - non-arm's length",0,MIN((0.75*K79),847)),MIN(K79,(0.75*$C79),847)),2),IF($B79="No - non-arm's length",MIN(1129,K79,$C79)*overallRate,MIN(1129,K79)*overallRate))))</f>
        <v>Do Step 1 first</v>
      </c>
      <c r="P79" s="3">
        <f t="shared" si="1"/>
        <v>0</v>
      </c>
    </row>
    <row r="80" spans="12:16" x14ac:dyDescent="0.5">
      <c r="L80" s="62" t="str">
        <f>IF(ISTEXT(overallRate),"Do Step 1 first",IF(OR(COUNT($C80,H80)&lt;&gt;2,overallRate=0),0,IF(D80="Yes",ROUND(MAX(IF($B80="No - non-arm's length",0,MIN((0.75*H80),847)),MIN(H80,(0.75*$C80),847)),2),IF($B80="No - non-arm's length",MIN(1129,H80,$C80)*overallRate,MIN(1129,H80)*overallRate))))</f>
        <v>Do Step 1 first</v>
      </c>
      <c r="M80" s="62" t="str">
        <f>IF(ISTEXT(overallRate),"Do Step 1 first",IF(OR(COUNT($C80,I80)&lt;&gt;2,overallRate=0),0,IF(E80="Yes",ROUND(MAX(IF($B80="No - non-arm's length",0,MIN((0.75*I80),847)),MIN(I80,(0.75*$C80),847)),2),IF($B80="No - non-arm's length",MIN(1129,I80,$C80)*overallRate,MIN(1129,I80)*overallRate))))</f>
        <v>Do Step 1 first</v>
      </c>
      <c r="N80" s="62" t="str">
        <f>IF(ISTEXT(overallRate),"Do Step 1 first",IF(OR(COUNT($C80,J80)&lt;&gt;2,overallRate=0),0,IF(F80="Yes",ROUND(MAX(IF($B80="No - non-arm's length",0,MIN((0.75*J80),847)),MIN(J80,(0.75*$C80),847)),2),IF($B80="No - non-arm's length",MIN(1129,J80,$C80)*overallRate,MIN(1129,J80)*overallRate))))</f>
        <v>Do Step 1 first</v>
      </c>
      <c r="O80" s="62" t="str">
        <f>IF(ISTEXT(overallRate),"Do Step 1 first",IF(OR(COUNT($C80,K80)&lt;&gt;2,overallRate=0),0,IF(G80="Yes",ROUND(MAX(IF($B80="No - non-arm's length",0,MIN((0.75*K80),847)),MIN(K80,(0.75*$C80),847)),2),IF($B80="No - non-arm's length",MIN(1129,K80,$C80)*overallRate,MIN(1129,K80)*overallRate))))</f>
        <v>Do Step 1 first</v>
      </c>
      <c r="P80" s="3">
        <f t="shared" si="1"/>
        <v>0</v>
      </c>
    </row>
    <row r="81" spans="12:16" x14ac:dyDescent="0.5">
      <c r="L81" s="62" t="str">
        <f>IF(ISTEXT(overallRate),"Do Step 1 first",IF(OR(COUNT($C81,H81)&lt;&gt;2,overallRate=0),0,IF(D81="Yes",ROUND(MAX(IF($B81="No - non-arm's length",0,MIN((0.75*H81),847)),MIN(H81,(0.75*$C81),847)),2),IF($B81="No - non-arm's length",MIN(1129,H81,$C81)*overallRate,MIN(1129,H81)*overallRate))))</f>
        <v>Do Step 1 first</v>
      </c>
      <c r="M81" s="62" t="str">
        <f>IF(ISTEXT(overallRate),"Do Step 1 first",IF(OR(COUNT($C81,I81)&lt;&gt;2,overallRate=0),0,IF(E81="Yes",ROUND(MAX(IF($B81="No - non-arm's length",0,MIN((0.75*I81),847)),MIN(I81,(0.75*$C81),847)),2),IF($B81="No - non-arm's length",MIN(1129,I81,$C81)*overallRate,MIN(1129,I81)*overallRate))))</f>
        <v>Do Step 1 first</v>
      </c>
      <c r="N81" s="62" t="str">
        <f>IF(ISTEXT(overallRate),"Do Step 1 first",IF(OR(COUNT($C81,J81)&lt;&gt;2,overallRate=0),0,IF(F81="Yes",ROUND(MAX(IF($B81="No - non-arm's length",0,MIN((0.75*J81),847)),MIN(J81,(0.75*$C81),847)),2),IF($B81="No - non-arm's length",MIN(1129,J81,$C81)*overallRate,MIN(1129,J81)*overallRate))))</f>
        <v>Do Step 1 first</v>
      </c>
      <c r="O81" s="62" t="str">
        <f>IF(ISTEXT(overallRate),"Do Step 1 first",IF(OR(COUNT($C81,K81)&lt;&gt;2,overallRate=0),0,IF(G81="Yes",ROUND(MAX(IF($B81="No - non-arm's length",0,MIN((0.75*K81),847)),MIN(K81,(0.75*$C81),847)),2),IF($B81="No - non-arm's length",MIN(1129,K81,$C81)*overallRate,MIN(1129,K81)*overallRate))))</f>
        <v>Do Step 1 first</v>
      </c>
      <c r="P81" s="3">
        <f t="shared" si="1"/>
        <v>0</v>
      </c>
    </row>
    <row r="82" spans="12:16" x14ac:dyDescent="0.5">
      <c r="L82" s="62" t="str">
        <f>IF(ISTEXT(overallRate),"Do Step 1 first",IF(OR(COUNT($C82,H82)&lt;&gt;2,overallRate=0),0,IF(D82="Yes",ROUND(MAX(IF($B82="No - non-arm's length",0,MIN((0.75*H82),847)),MIN(H82,(0.75*$C82),847)),2),IF($B82="No - non-arm's length",MIN(1129,H82,$C82)*overallRate,MIN(1129,H82)*overallRate))))</f>
        <v>Do Step 1 first</v>
      </c>
      <c r="M82" s="62" t="str">
        <f>IF(ISTEXT(overallRate),"Do Step 1 first",IF(OR(COUNT($C82,I82)&lt;&gt;2,overallRate=0),0,IF(E82="Yes",ROUND(MAX(IF($B82="No - non-arm's length",0,MIN((0.75*I82),847)),MIN(I82,(0.75*$C82),847)),2),IF($B82="No - non-arm's length",MIN(1129,I82,$C82)*overallRate,MIN(1129,I82)*overallRate))))</f>
        <v>Do Step 1 first</v>
      </c>
      <c r="N82" s="62" t="str">
        <f>IF(ISTEXT(overallRate),"Do Step 1 first",IF(OR(COUNT($C82,J82)&lt;&gt;2,overallRate=0),0,IF(F82="Yes",ROUND(MAX(IF($B82="No - non-arm's length",0,MIN((0.75*J82),847)),MIN(J82,(0.75*$C82),847)),2),IF($B82="No - non-arm's length",MIN(1129,J82,$C82)*overallRate,MIN(1129,J82)*overallRate))))</f>
        <v>Do Step 1 first</v>
      </c>
      <c r="O82" s="62" t="str">
        <f>IF(ISTEXT(overallRate),"Do Step 1 first",IF(OR(COUNT($C82,K82)&lt;&gt;2,overallRate=0),0,IF(G82="Yes",ROUND(MAX(IF($B82="No - non-arm's length",0,MIN((0.75*K82),847)),MIN(K82,(0.75*$C82),847)),2),IF($B82="No - non-arm's length",MIN(1129,K82,$C82)*overallRate,MIN(1129,K82)*overallRate))))</f>
        <v>Do Step 1 first</v>
      </c>
      <c r="P82" s="3">
        <f t="shared" si="1"/>
        <v>0</v>
      </c>
    </row>
    <row r="83" spans="12:16" x14ac:dyDescent="0.5">
      <c r="L83" s="62" t="str">
        <f>IF(ISTEXT(overallRate),"Do Step 1 first",IF(OR(COUNT($C83,H83)&lt;&gt;2,overallRate=0),0,IF(D83="Yes",ROUND(MAX(IF($B83="No - non-arm's length",0,MIN((0.75*H83),847)),MIN(H83,(0.75*$C83),847)),2),IF($B83="No - non-arm's length",MIN(1129,H83,$C83)*overallRate,MIN(1129,H83)*overallRate))))</f>
        <v>Do Step 1 first</v>
      </c>
      <c r="M83" s="62" t="str">
        <f>IF(ISTEXT(overallRate),"Do Step 1 first",IF(OR(COUNT($C83,I83)&lt;&gt;2,overallRate=0),0,IF(E83="Yes",ROUND(MAX(IF($B83="No - non-arm's length",0,MIN((0.75*I83),847)),MIN(I83,(0.75*$C83),847)),2),IF($B83="No - non-arm's length",MIN(1129,I83,$C83)*overallRate,MIN(1129,I83)*overallRate))))</f>
        <v>Do Step 1 first</v>
      </c>
      <c r="N83" s="62" t="str">
        <f>IF(ISTEXT(overallRate),"Do Step 1 first",IF(OR(COUNT($C83,J83)&lt;&gt;2,overallRate=0),0,IF(F83="Yes",ROUND(MAX(IF($B83="No - non-arm's length",0,MIN((0.75*J83),847)),MIN(J83,(0.75*$C83),847)),2),IF($B83="No - non-arm's length",MIN(1129,J83,$C83)*overallRate,MIN(1129,J83)*overallRate))))</f>
        <v>Do Step 1 first</v>
      </c>
      <c r="O83" s="62" t="str">
        <f>IF(ISTEXT(overallRate),"Do Step 1 first",IF(OR(COUNT($C83,K83)&lt;&gt;2,overallRate=0),0,IF(G83="Yes",ROUND(MAX(IF($B83="No - non-arm's length",0,MIN((0.75*K83),847)),MIN(K83,(0.75*$C83),847)),2),IF($B83="No - non-arm's length",MIN(1129,K83,$C83)*overallRate,MIN(1129,K83)*overallRate))))</f>
        <v>Do Step 1 first</v>
      </c>
      <c r="P83" s="3">
        <f t="shared" si="1"/>
        <v>0</v>
      </c>
    </row>
    <row r="84" spans="12:16" x14ac:dyDescent="0.5">
      <c r="L84" s="62" t="str">
        <f>IF(ISTEXT(overallRate),"Do Step 1 first",IF(OR(COUNT($C84,H84)&lt;&gt;2,overallRate=0),0,IF(D84="Yes",ROUND(MAX(IF($B84="No - non-arm's length",0,MIN((0.75*H84),847)),MIN(H84,(0.75*$C84),847)),2),IF($B84="No - non-arm's length",MIN(1129,H84,$C84)*overallRate,MIN(1129,H84)*overallRate))))</f>
        <v>Do Step 1 first</v>
      </c>
      <c r="M84" s="62" t="str">
        <f>IF(ISTEXT(overallRate),"Do Step 1 first",IF(OR(COUNT($C84,I84)&lt;&gt;2,overallRate=0),0,IF(E84="Yes",ROUND(MAX(IF($B84="No - non-arm's length",0,MIN((0.75*I84),847)),MIN(I84,(0.75*$C84),847)),2),IF($B84="No - non-arm's length",MIN(1129,I84,$C84)*overallRate,MIN(1129,I84)*overallRate))))</f>
        <v>Do Step 1 first</v>
      </c>
      <c r="N84" s="62" t="str">
        <f>IF(ISTEXT(overallRate),"Do Step 1 first",IF(OR(COUNT($C84,J84)&lt;&gt;2,overallRate=0),0,IF(F84="Yes",ROUND(MAX(IF($B84="No - non-arm's length",0,MIN((0.75*J84),847)),MIN(J84,(0.75*$C84),847)),2),IF($B84="No - non-arm's length",MIN(1129,J84,$C84)*overallRate,MIN(1129,J84)*overallRate))))</f>
        <v>Do Step 1 first</v>
      </c>
      <c r="O84" s="62" t="str">
        <f>IF(ISTEXT(overallRate),"Do Step 1 first",IF(OR(COUNT($C84,K84)&lt;&gt;2,overallRate=0),0,IF(G84="Yes",ROUND(MAX(IF($B84="No - non-arm's length",0,MIN((0.75*K84),847)),MIN(K84,(0.75*$C84),847)),2),IF($B84="No - non-arm's length",MIN(1129,K84,$C84)*overallRate,MIN(1129,K84)*overallRate))))</f>
        <v>Do Step 1 first</v>
      </c>
      <c r="P84" s="3">
        <f t="shared" si="1"/>
        <v>0</v>
      </c>
    </row>
    <row r="85" spans="12:16" x14ac:dyDescent="0.5">
      <c r="L85" s="62" t="str">
        <f>IF(ISTEXT(overallRate),"Do Step 1 first",IF(OR(COUNT($C85,H85)&lt;&gt;2,overallRate=0),0,IF(D85="Yes",ROUND(MAX(IF($B85="No - non-arm's length",0,MIN((0.75*H85),847)),MIN(H85,(0.75*$C85),847)),2),IF($B85="No - non-arm's length",MIN(1129,H85,$C85)*overallRate,MIN(1129,H85)*overallRate))))</f>
        <v>Do Step 1 first</v>
      </c>
      <c r="M85" s="62" t="str">
        <f>IF(ISTEXT(overallRate),"Do Step 1 first",IF(OR(COUNT($C85,I85)&lt;&gt;2,overallRate=0),0,IF(E85="Yes",ROUND(MAX(IF($B85="No - non-arm's length",0,MIN((0.75*I85),847)),MIN(I85,(0.75*$C85),847)),2),IF($B85="No - non-arm's length",MIN(1129,I85,$C85)*overallRate,MIN(1129,I85)*overallRate))))</f>
        <v>Do Step 1 first</v>
      </c>
      <c r="N85" s="62" t="str">
        <f>IF(ISTEXT(overallRate),"Do Step 1 first",IF(OR(COUNT($C85,J85)&lt;&gt;2,overallRate=0),0,IF(F85="Yes",ROUND(MAX(IF($B85="No - non-arm's length",0,MIN((0.75*J85),847)),MIN(J85,(0.75*$C85),847)),2),IF($B85="No - non-arm's length",MIN(1129,J85,$C85)*overallRate,MIN(1129,J85)*overallRate))))</f>
        <v>Do Step 1 first</v>
      </c>
      <c r="O85" s="62" t="str">
        <f>IF(ISTEXT(overallRate),"Do Step 1 first",IF(OR(COUNT($C85,K85)&lt;&gt;2,overallRate=0),0,IF(G85="Yes",ROUND(MAX(IF($B85="No - non-arm's length",0,MIN((0.75*K85),847)),MIN(K85,(0.75*$C85),847)),2),IF($B85="No - non-arm's length",MIN(1129,K85,$C85)*overallRate,MIN(1129,K85)*overallRate))))</f>
        <v>Do Step 1 first</v>
      </c>
      <c r="P85" s="3">
        <f t="shared" si="1"/>
        <v>0</v>
      </c>
    </row>
    <row r="86" spans="12:16" x14ac:dyDescent="0.5">
      <c r="L86" s="62" t="str">
        <f>IF(ISTEXT(overallRate),"Do Step 1 first",IF(OR(COUNT($C86,H86)&lt;&gt;2,overallRate=0),0,IF(D86="Yes",ROUND(MAX(IF($B86="No - non-arm's length",0,MIN((0.75*H86),847)),MIN(H86,(0.75*$C86),847)),2),IF($B86="No - non-arm's length",MIN(1129,H86,$C86)*overallRate,MIN(1129,H86)*overallRate))))</f>
        <v>Do Step 1 first</v>
      </c>
      <c r="M86" s="62" t="str">
        <f>IF(ISTEXT(overallRate),"Do Step 1 first",IF(OR(COUNT($C86,I86)&lt;&gt;2,overallRate=0),0,IF(E86="Yes",ROUND(MAX(IF($B86="No - non-arm's length",0,MIN((0.75*I86),847)),MIN(I86,(0.75*$C86),847)),2),IF($B86="No - non-arm's length",MIN(1129,I86,$C86)*overallRate,MIN(1129,I86)*overallRate))))</f>
        <v>Do Step 1 first</v>
      </c>
      <c r="N86" s="62" t="str">
        <f>IF(ISTEXT(overallRate),"Do Step 1 first",IF(OR(COUNT($C86,J86)&lt;&gt;2,overallRate=0),0,IF(F86="Yes",ROUND(MAX(IF($B86="No - non-arm's length",0,MIN((0.75*J86),847)),MIN(J86,(0.75*$C86),847)),2),IF($B86="No - non-arm's length",MIN(1129,J86,$C86)*overallRate,MIN(1129,J86)*overallRate))))</f>
        <v>Do Step 1 first</v>
      </c>
      <c r="O86" s="62" t="str">
        <f>IF(ISTEXT(overallRate),"Do Step 1 first",IF(OR(COUNT($C86,K86)&lt;&gt;2,overallRate=0),0,IF(G86="Yes",ROUND(MAX(IF($B86="No - non-arm's length",0,MIN((0.75*K86),847)),MIN(K86,(0.75*$C86),847)),2),IF($B86="No - non-arm's length",MIN(1129,K86,$C86)*overallRate,MIN(1129,K86)*overallRate))))</f>
        <v>Do Step 1 first</v>
      </c>
      <c r="P86" s="3">
        <f t="shared" si="1"/>
        <v>0</v>
      </c>
    </row>
    <row r="87" spans="12:16" x14ac:dyDescent="0.5">
      <c r="L87" s="62" t="str">
        <f>IF(ISTEXT(overallRate),"Do Step 1 first",IF(OR(COUNT($C87,H87)&lt;&gt;2,overallRate=0),0,IF(D87="Yes",ROUND(MAX(IF($B87="No - non-arm's length",0,MIN((0.75*H87),847)),MIN(H87,(0.75*$C87),847)),2),IF($B87="No - non-arm's length",MIN(1129,H87,$C87)*overallRate,MIN(1129,H87)*overallRate))))</f>
        <v>Do Step 1 first</v>
      </c>
      <c r="M87" s="62" t="str">
        <f>IF(ISTEXT(overallRate),"Do Step 1 first",IF(OR(COUNT($C87,I87)&lt;&gt;2,overallRate=0),0,IF(E87="Yes",ROUND(MAX(IF($B87="No - non-arm's length",0,MIN((0.75*I87),847)),MIN(I87,(0.75*$C87),847)),2),IF($B87="No - non-arm's length",MIN(1129,I87,$C87)*overallRate,MIN(1129,I87)*overallRate))))</f>
        <v>Do Step 1 first</v>
      </c>
      <c r="N87" s="62" t="str">
        <f>IF(ISTEXT(overallRate),"Do Step 1 first",IF(OR(COUNT($C87,J87)&lt;&gt;2,overallRate=0),0,IF(F87="Yes",ROUND(MAX(IF($B87="No - non-arm's length",0,MIN((0.75*J87),847)),MIN(J87,(0.75*$C87),847)),2),IF($B87="No - non-arm's length",MIN(1129,J87,$C87)*overallRate,MIN(1129,J87)*overallRate))))</f>
        <v>Do Step 1 first</v>
      </c>
      <c r="O87" s="62" t="str">
        <f>IF(ISTEXT(overallRate),"Do Step 1 first",IF(OR(COUNT($C87,K87)&lt;&gt;2,overallRate=0),0,IF(G87="Yes",ROUND(MAX(IF($B87="No - non-arm's length",0,MIN((0.75*K87),847)),MIN(K87,(0.75*$C87),847)),2),IF($B87="No - non-arm's length",MIN(1129,K87,$C87)*overallRate,MIN(1129,K87)*overallRate))))</f>
        <v>Do Step 1 first</v>
      </c>
      <c r="P87" s="3">
        <f t="shared" si="1"/>
        <v>0</v>
      </c>
    </row>
    <row r="88" spans="12:16" x14ac:dyDescent="0.5">
      <c r="L88" s="62" t="str">
        <f>IF(ISTEXT(overallRate),"Do Step 1 first",IF(OR(COUNT($C88,H88)&lt;&gt;2,overallRate=0),0,IF(D88="Yes",ROUND(MAX(IF($B88="No - non-arm's length",0,MIN((0.75*H88),847)),MIN(H88,(0.75*$C88),847)),2),IF($B88="No - non-arm's length",MIN(1129,H88,$C88)*overallRate,MIN(1129,H88)*overallRate))))</f>
        <v>Do Step 1 first</v>
      </c>
      <c r="M88" s="62" t="str">
        <f>IF(ISTEXT(overallRate),"Do Step 1 first",IF(OR(COUNT($C88,I88)&lt;&gt;2,overallRate=0),0,IF(E88="Yes",ROUND(MAX(IF($B88="No - non-arm's length",0,MIN((0.75*I88),847)),MIN(I88,(0.75*$C88),847)),2),IF($B88="No - non-arm's length",MIN(1129,I88,$C88)*overallRate,MIN(1129,I88)*overallRate))))</f>
        <v>Do Step 1 first</v>
      </c>
      <c r="N88" s="62" t="str">
        <f>IF(ISTEXT(overallRate),"Do Step 1 first",IF(OR(COUNT($C88,J88)&lt;&gt;2,overallRate=0),0,IF(F88="Yes",ROUND(MAX(IF($B88="No - non-arm's length",0,MIN((0.75*J88),847)),MIN(J88,(0.75*$C88),847)),2),IF($B88="No - non-arm's length",MIN(1129,J88,$C88)*overallRate,MIN(1129,J88)*overallRate))))</f>
        <v>Do Step 1 first</v>
      </c>
      <c r="O88" s="62" t="str">
        <f>IF(ISTEXT(overallRate),"Do Step 1 first",IF(OR(COUNT($C88,K88)&lt;&gt;2,overallRate=0),0,IF(G88="Yes",ROUND(MAX(IF($B88="No - non-arm's length",0,MIN((0.75*K88),847)),MIN(K88,(0.75*$C88),847)),2),IF($B88="No - non-arm's length",MIN(1129,K88,$C88)*overallRate,MIN(1129,K88)*overallRate))))</f>
        <v>Do Step 1 first</v>
      </c>
      <c r="P88" s="3">
        <f t="shared" si="1"/>
        <v>0</v>
      </c>
    </row>
    <row r="89" spans="12:16" x14ac:dyDescent="0.5">
      <c r="L89" s="62" t="str">
        <f>IF(ISTEXT(overallRate),"Do Step 1 first",IF(OR(COUNT($C89,H89)&lt;&gt;2,overallRate=0),0,IF(D89="Yes",ROUND(MAX(IF($B89="No - non-arm's length",0,MIN((0.75*H89),847)),MIN(H89,(0.75*$C89),847)),2),IF($B89="No - non-arm's length",MIN(1129,H89,$C89)*overallRate,MIN(1129,H89)*overallRate))))</f>
        <v>Do Step 1 first</v>
      </c>
      <c r="M89" s="62" t="str">
        <f>IF(ISTEXT(overallRate),"Do Step 1 first",IF(OR(COUNT($C89,I89)&lt;&gt;2,overallRate=0),0,IF(E89="Yes",ROUND(MAX(IF($B89="No - non-arm's length",0,MIN((0.75*I89),847)),MIN(I89,(0.75*$C89),847)),2),IF($B89="No - non-arm's length",MIN(1129,I89,$C89)*overallRate,MIN(1129,I89)*overallRate))))</f>
        <v>Do Step 1 first</v>
      </c>
      <c r="N89" s="62" t="str">
        <f>IF(ISTEXT(overallRate),"Do Step 1 first",IF(OR(COUNT($C89,J89)&lt;&gt;2,overallRate=0),0,IF(F89="Yes",ROUND(MAX(IF($B89="No - non-arm's length",0,MIN((0.75*J89),847)),MIN(J89,(0.75*$C89),847)),2),IF($B89="No - non-arm's length",MIN(1129,J89,$C89)*overallRate,MIN(1129,J89)*overallRate))))</f>
        <v>Do Step 1 first</v>
      </c>
      <c r="O89" s="62" t="str">
        <f>IF(ISTEXT(overallRate),"Do Step 1 first",IF(OR(COUNT($C89,K89)&lt;&gt;2,overallRate=0),0,IF(G89="Yes",ROUND(MAX(IF($B89="No - non-arm's length",0,MIN((0.75*K89),847)),MIN(K89,(0.75*$C89),847)),2),IF($B89="No - non-arm's length",MIN(1129,K89,$C89)*overallRate,MIN(1129,K89)*overallRate))))</f>
        <v>Do Step 1 first</v>
      </c>
      <c r="P89" s="3">
        <f t="shared" si="1"/>
        <v>0</v>
      </c>
    </row>
    <row r="90" spans="12:16" x14ac:dyDescent="0.5">
      <c r="L90" s="62" t="str">
        <f>IF(ISTEXT(overallRate),"Do Step 1 first",IF(OR(COUNT($C90,H90)&lt;&gt;2,overallRate=0),0,IF(D90="Yes",ROUND(MAX(IF($B90="No - non-arm's length",0,MIN((0.75*H90),847)),MIN(H90,(0.75*$C90),847)),2),IF($B90="No - non-arm's length",MIN(1129,H90,$C90)*overallRate,MIN(1129,H90)*overallRate))))</f>
        <v>Do Step 1 first</v>
      </c>
      <c r="M90" s="62" t="str">
        <f>IF(ISTEXT(overallRate),"Do Step 1 first",IF(OR(COUNT($C90,I90)&lt;&gt;2,overallRate=0),0,IF(E90="Yes",ROUND(MAX(IF($B90="No - non-arm's length",0,MIN((0.75*I90),847)),MIN(I90,(0.75*$C90),847)),2),IF($B90="No - non-arm's length",MIN(1129,I90,$C90)*overallRate,MIN(1129,I90)*overallRate))))</f>
        <v>Do Step 1 first</v>
      </c>
      <c r="N90" s="62" t="str">
        <f>IF(ISTEXT(overallRate),"Do Step 1 first",IF(OR(COUNT($C90,J90)&lt;&gt;2,overallRate=0),0,IF(F90="Yes",ROUND(MAX(IF($B90="No - non-arm's length",0,MIN((0.75*J90),847)),MIN(J90,(0.75*$C90),847)),2),IF($B90="No - non-arm's length",MIN(1129,J90,$C90)*overallRate,MIN(1129,J90)*overallRate))))</f>
        <v>Do Step 1 first</v>
      </c>
      <c r="O90" s="62" t="str">
        <f>IF(ISTEXT(overallRate),"Do Step 1 first",IF(OR(COUNT($C90,K90)&lt;&gt;2,overallRate=0),0,IF(G90="Yes",ROUND(MAX(IF($B90="No - non-arm's length",0,MIN((0.75*K90),847)),MIN(K90,(0.75*$C90),847)),2),IF($B90="No - non-arm's length",MIN(1129,K90,$C90)*overallRate,MIN(1129,K90)*overallRate))))</f>
        <v>Do Step 1 first</v>
      </c>
      <c r="P90" s="3">
        <f t="shared" si="1"/>
        <v>0</v>
      </c>
    </row>
    <row r="91" spans="12:16" x14ac:dyDescent="0.5">
      <c r="L91" s="62" t="str">
        <f>IF(ISTEXT(overallRate),"Do Step 1 first",IF(OR(COUNT($C91,H91)&lt;&gt;2,overallRate=0),0,IF(D91="Yes",ROUND(MAX(IF($B91="No - non-arm's length",0,MIN((0.75*H91),847)),MIN(H91,(0.75*$C91),847)),2),IF($B91="No - non-arm's length",MIN(1129,H91,$C91)*overallRate,MIN(1129,H91)*overallRate))))</f>
        <v>Do Step 1 first</v>
      </c>
      <c r="M91" s="62" t="str">
        <f>IF(ISTEXT(overallRate),"Do Step 1 first",IF(OR(COUNT($C91,I91)&lt;&gt;2,overallRate=0),0,IF(E91="Yes",ROUND(MAX(IF($B91="No - non-arm's length",0,MIN((0.75*I91),847)),MIN(I91,(0.75*$C91),847)),2),IF($B91="No - non-arm's length",MIN(1129,I91,$C91)*overallRate,MIN(1129,I91)*overallRate))))</f>
        <v>Do Step 1 first</v>
      </c>
      <c r="N91" s="62" t="str">
        <f>IF(ISTEXT(overallRate),"Do Step 1 first",IF(OR(COUNT($C91,J91)&lt;&gt;2,overallRate=0),0,IF(F91="Yes",ROUND(MAX(IF($B91="No - non-arm's length",0,MIN((0.75*J91),847)),MIN(J91,(0.75*$C91),847)),2),IF($B91="No - non-arm's length",MIN(1129,J91,$C91)*overallRate,MIN(1129,J91)*overallRate))))</f>
        <v>Do Step 1 first</v>
      </c>
      <c r="O91" s="62" t="str">
        <f>IF(ISTEXT(overallRate),"Do Step 1 first",IF(OR(COUNT($C91,K91)&lt;&gt;2,overallRate=0),0,IF(G91="Yes",ROUND(MAX(IF($B91="No - non-arm's length",0,MIN((0.75*K91),847)),MIN(K91,(0.75*$C91),847)),2),IF($B91="No - non-arm's length",MIN(1129,K91,$C91)*overallRate,MIN(1129,K91)*overallRate))))</f>
        <v>Do Step 1 first</v>
      </c>
      <c r="P91" s="3">
        <f t="shared" si="1"/>
        <v>0</v>
      </c>
    </row>
    <row r="92" spans="12:16" x14ac:dyDescent="0.5">
      <c r="L92" s="62" t="str">
        <f>IF(ISTEXT(overallRate),"Do Step 1 first",IF(OR(COUNT($C92,H92)&lt;&gt;2,overallRate=0),0,IF(D92="Yes",ROUND(MAX(IF($B92="No - non-arm's length",0,MIN((0.75*H92),847)),MIN(H92,(0.75*$C92),847)),2),IF($B92="No - non-arm's length",MIN(1129,H92,$C92)*overallRate,MIN(1129,H92)*overallRate))))</f>
        <v>Do Step 1 first</v>
      </c>
      <c r="M92" s="62" t="str">
        <f>IF(ISTEXT(overallRate),"Do Step 1 first",IF(OR(COUNT($C92,I92)&lt;&gt;2,overallRate=0),0,IF(E92="Yes",ROUND(MAX(IF($B92="No - non-arm's length",0,MIN((0.75*I92),847)),MIN(I92,(0.75*$C92),847)),2),IF($B92="No - non-arm's length",MIN(1129,I92,$C92)*overallRate,MIN(1129,I92)*overallRate))))</f>
        <v>Do Step 1 first</v>
      </c>
      <c r="N92" s="62" t="str">
        <f>IF(ISTEXT(overallRate),"Do Step 1 first",IF(OR(COUNT($C92,J92)&lt;&gt;2,overallRate=0),0,IF(F92="Yes",ROUND(MAX(IF($B92="No - non-arm's length",0,MIN((0.75*J92),847)),MIN(J92,(0.75*$C92),847)),2),IF($B92="No - non-arm's length",MIN(1129,J92,$C92)*overallRate,MIN(1129,J92)*overallRate))))</f>
        <v>Do Step 1 first</v>
      </c>
      <c r="O92" s="62" t="str">
        <f>IF(ISTEXT(overallRate),"Do Step 1 first",IF(OR(COUNT($C92,K92)&lt;&gt;2,overallRate=0),0,IF(G92="Yes",ROUND(MAX(IF($B92="No - non-arm's length",0,MIN((0.75*K92),847)),MIN(K92,(0.75*$C92),847)),2),IF($B92="No - non-arm's length",MIN(1129,K92,$C92)*overallRate,MIN(1129,K92)*overallRate))))</f>
        <v>Do Step 1 first</v>
      </c>
      <c r="P92" s="3">
        <f t="shared" si="1"/>
        <v>0</v>
      </c>
    </row>
    <row r="93" spans="12:16" x14ac:dyDescent="0.5">
      <c r="L93" s="62" t="str">
        <f>IF(ISTEXT(overallRate),"Do Step 1 first",IF(OR(COUNT($C93,H93)&lt;&gt;2,overallRate=0),0,IF(D93="Yes",ROUND(MAX(IF($B93="No - non-arm's length",0,MIN((0.75*H93),847)),MIN(H93,(0.75*$C93),847)),2),IF($B93="No - non-arm's length",MIN(1129,H93,$C93)*overallRate,MIN(1129,H93)*overallRate))))</f>
        <v>Do Step 1 first</v>
      </c>
      <c r="M93" s="62" t="str">
        <f>IF(ISTEXT(overallRate),"Do Step 1 first",IF(OR(COUNT($C93,I93)&lt;&gt;2,overallRate=0),0,IF(E93="Yes",ROUND(MAX(IF($B93="No - non-arm's length",0,MIN((0.75*I93),847)),MIN(I93,(0.75*$C93),847)),2),IF($B93="No - non-arm's length",MIN(1129,I93,$C93)*overallRate,MIN(1129,I93)*overallRate))))</f>
        <v>Do Step 1 first</v>
      </c>
      <c r="N93" s="62" t="str">
        <f>IF(ISTEXT(overallRate),"Do Step 1 first",IF(OR(COUNT($C93,J93)&lt;&gt;2,overallRate=0),0,IF(F93="Yes",ROUND(MAX(IF($B93="No - non-arm's length",0,MIN((0.75*J93),847)),MIN(J93,(0.75*$C93),847)),2),IF($B93="No - non-arm's length",MIN(1129,J93,$C93)*overallRate,MIN(1129,J93)*overallRate))))</f>
        <v>Do Step 1 first</v>
      </c>
      <c r="O93" s="62" t="str">
        <f>IF(ISTEXT(overallRate),"Do Step 1 first",IF(OR(COUNT($C93,K93)&lt;&gt;2,overallRate=0),0,IF(G93="Yes",ROUND(MAX(IF($B93="No - non-arm's length",0,MIN((0.75*K93),847)),MIN(K93,(0.75*$C93),847)),2),IF($B93="No - non-arm's length",MIN(1129,K93,$C93)*overallRate,MIN(1129,K93)*overallRate))))</f>
        <v>Do Step 1 first</v>
      </c>
      <c r="P93" s="3">
        <f t="shared" si="1"/>
        <v>0</v>
      </c>
    </row>
    <row r="94" spans="12:16" x14ac:dyDescent="0.5">
      <c r="L94" s="62" t="str">
        <f>IF(ISTEXT(overallRate),"Do Step 1 first",IF(OR(COUNT($C94,H94)&lt;&gt;2,overallRate=0),0,IF(D94="Yes",ROUND(MAX(IF($B94="No - non-arm's length",0,MIN((0.75*H94),847)),MIN(H94,(0.75*$C94),847)),2),IF($B94="No - non-arm's length",MIN(1129,H94,$C94)*overallRate,MIN(1129,H94)*overallRate))))</f>
        <v>Do Step 1 first</v>
      </c>
      <c r="M94" s="62" t="str">
        <f>IF(ISTEXT(overallRate),"Do Step 1 first",IF(OR(COUNT($C94,I94)&lt;&gt;2,overallRate=0),0,IF(E94="Yes",ROUND(MAX(IF($B94="No - non-arm's length",0,MIN((0.75*I94),847)),MIN(I94,(0.75*$C94),847)),2),IF($B94="No - non-arm's length",MIN(1129,I94,$C94)*overallRate,MIN(1129,I94)*overallRate))))</f>
        <v>Do Step 1 first</v>
      </c>
      <c r="N94" s="62" t="str">
        <f>IF(ISTEXT(overallRate),"Do Step 1 first",IF(OR(COUNT($C94,J94)&lt;&gt;2,overallRate=0),0,IF(F94="Yes",ROUND(MAX(IF($B94="No - non-arm's length",0,MIN((0.75*J94),847)),MIN(J94,(0.75*$C94),847)),2),IF($B94="No - non-arm's length",MIN(1129,J94,$C94)*overallRate,MIN(1129,J94)*overallRate))))</f>
        <v>Do Step 1 first</v>
      </c>
      <c r="O94" s="62" t="str">
        <f>IF(ISTEXT(overallRate),"Do Step 1 first",IF(OR(COUNT($C94,K94)&lt;&gt;2,overallRate=0),0,IF(G94="Yes",ROUND(MAX(IF($B94="No - non-arm's length",0,MIN((0.75*K94),847)),MIN(K94,(0.75*$C94),847)),2),IF($B94="No - non-arm's length",MIN(1129,K94,$C94)*overallRate,MIN(1129,K94)*overallRate))))</f>
        <v>Do Step 1 first</v>
      </c>
      <c r="P94" s="3">
        <f t="shared" si="1"/>
        <v>0</v>
      </c>
    </row>
    <row r="95" spans="12:16" x14ac:dyDescent="0.5">
      <c r="L95" s="62" t="str">
        <f>IF(ISTEXT(overallRate),"Do Step 1 first",IF(OR(COUNT($C95,H95)&lt;&gt;2,overallRate=0),0,IF(D95="Yes",ROUND(MAX(IF($B95="No - non-arm's length",0,MIN((0.75*H95),847)),MIN(H95,(0.75*$C95),847)),2),IF($B95="No - non-arm's length",MIN(1129,H95,$C95)*overallRate,MIN(1129,H95)*overallRate))))</f>
        <v>Do Step 1 first</v>
      </c>
      <c r="M95" s="62" t="str">
        <f>IF(ISTEXT(overallRate),"Do Step 1 first",IF(OR(COUNT($C95,I95)&lt;&gt;2,overallRate=0),0,IF(E95="Yes",ROUND(MAX(IF($B95="No - non-arm's length",0,MIN((0.75*I95),847)),MIN(I95,(0.75*$C95),847)),2),IF($B95="No - non-arm's length",MIN(1129,I95,$C95)*overallRate,MIN(1129,I95)*overallRate))))</f>
        <v>Do Step 1 first</v>
      </c>
      <c r="N95" s="62" t="str">
        <f>IF(ISTEXT(overallRate),"Do Step 1 first",IF(OR(COUNT($C95,J95)&lt;&gt;2,overallRate=0),0,IF(F95="Yes",ROUND(MAX(IF($B95="No - non-arm's length",0,MIN((0.75*J95),847)),MIN(J95,(0.75*$C95),847)),2),IF($B95="No - non-arm's length",MIN(1129,J95,$C95)*overallRate,MIN(1129,J95)*overallRate))))</f>
        <v>Do Step 1 first</v>
      </c>
      <c r="O95" s="62" t="str">
        <f>IF(ISTEXT(overallRate),"Do Step 1 first",IF(OR(COUNT($C95,K95)&lt;&gt;2,overallRate=0),0,IF(G95="Yes",ROUND(MAX(IF($B95="No - non-arm's length",0,MIN((0.75*K95),847)),MIN(K95,(0.75*$C95),847)),2),IF($B95="No - non-arm's length",MIN(1129,K95,$C95)*overallRate,MIN(1129,K95)*overallRate))))</f>
        <v>Do Step 1 first</v>
      </c>
      <c r="P95" s="3">
        <f t="shared" si="1"/>
        <v>0</v>
      </c>
    </row>
    <row r="96" spans="12:16" x14ac:dyDescent="0.5">
      <c r="L96" s="62" t="str">
        <f>IF(ISTEXT(overallRate),"Do Step 1 first",IF(OR(COUNT($C96,H96)&lt;&gt;2,overallRate=0),0,IF(D96="Yes",ROUND(MAX(IF($B96="No - non-arm's length",0,MIN((0.75*H96),847)),MIN(H96,(0.75*$C96),847)),2),IF($B96="No - non-arm's length",MIN(1129,H96,$C96)*overallRate,MIN(1129,H96)*overallRate))))</f>
        <v>Do Step 1 first</v>
      </c>
      <c r="M96" s="62" t="str">
        <f>IF(ISTEXT(overallRate),"Do Step 1 first",IF(OR(COUNT($C96,I96)&lt;&gt;2,overallRate=0),0,IF(E96="Yes",ROUND(MAX(IF($B96="No - non-arm's length",0,MIN((0.75*I96),847)),MIN(I96,(0.75*$C96),847)),2),IF($B96="No - non-arm's length",MIN(1129,I96,$C96)*overallRate,MIN(1129,I96)*overallRate))))</f>
        <v>Do Step 1 first</v>
      </c>
      <c r="N96" s="62" t="str">
        <f>IF(ISTEXT(overallRate),"Do Step 1 first",IF(OR(COUNT($C96,J96)&lt;&gt;2,overallRate=0),0,IF(F96="Yes",ROUND(MAX(IF($B96="No - non-arm's length",0,MIN((0.75*J96),847)),MIN(J96,(0.75*$C96),847)),2),IF($B96="No - non-arm's length",MIN(1129,J96,$C96)*overallRate,MIN(1129,J96)*overallRate))))</f>
        <v>Do Step 1 first</v>
      </c>
      <c r="O96" s="62" t="str">
        <f>IF(ISTEXT(overallRate),"Do Step 1 first",IF(OR(COUNT($C96,K96)&lt;&gt;2,overallRate=0),0,IF(G96="Yes",ROUND(MAX(IF($B96="No - non-arm's length",0,MIN((0.75*K96),847)),MIN(K96,(0.75*$C96),847)),2),IF($B96="No - non-arm's length",MIN(1129,K96,$C96)*overallRate,MIN(1129,K96)*overallRate))))</f>
        <v>Do Step 1 first</v>
      </c>
      <c r="P96" s="3">
        <f t="shared" si="1"/>
        <v>0</v>
      </c>
    </row>
    <row r="97" spans="12:16" x14ac:dyDescent="0.5">
      <c r="L97" s="62" t="str">
        <f>IF(ISTEXT(overallRate),"Do Step 1 first",IF(OR(COUNT($C97,H97)&lt;&gt;2,overallRate=0),0,IF(D97="Yes",ROUND(MAX(IF($B97="No - non-arm's length",0,MIN((0.75*H97),847)),MIN(H97,(0.75*$C97),847)),2),IF($B97="No - non-arm's length",MIN(1129,H97,$C97)*overallRate,MIN(1129,H97)*overallRate))))</f>
        <v>Do Step 1 first</v>
      </c>
      <c r="M97" s="62" t="str">
        <f>IF(ISTEXT(overallRate),"Do Step 1 first",IF(OR(COUNT($C97,I97)&lt;&gt;2,overallRate=0),0,IF(E97="Yes",ROUND(MAX(IF($B97="No - non-arm's length",0,MIN((0.75*I97),847)),MIN(I97,(0.75*$C97),847)),2),IF($B97="No - non-arm's length",MIN(1129,I97,$C97)*overallRate,MIN(1129,I97)*overallRate))))</f>
        <v>Do Step 1 first</v>
      </c>
      <c r="N97" s="62" t="str">
        <f>IF(ISTEXT(overallRate),"Do Step 1 first",IF(OR(COUNT($C97,J97)&lt;&gt;2,overallRate=0),0,IF(F97="Yes",ROUND(MAX(IF($B97="No - non-arm's length",0,MIN((0.75*J97),847)),MIN(J97,(0.75*$C97),847)),2),IF($B97="No - non-arm's length",MIN(1129,J97,$C97)*overallRate,MIN(1129,J97)*overallRate))))</f>
        <v>Do Step 1 first</v>
      </c>
      <c r="O97" s="62" t="str">
        <f>IF(ISTEXT(overallRate),"Do Step 1 first",IF(OR(COUNT($C97,K97)&lt;&gt;2,overallRate=0),0,IF(G97="Yes",ROUND(MAX(IF($B97="No - non-arm's length",0,MIN((0.75*K97),847)),MIN(K97,(0.75*$C97),847)),2),IF($B97="No - non-arm's length",MIN(1129,K97,$C97)*overallRate,MIN(1129,K97)*overallRate))))</f>
        <v>Do Step 1 first</v>
      </c>
      <c r="P97" s="3">
        <f t="shared" si="1"/>
        <v>0</v>
      </c>
    </row>
    <row r="98" spans="12:16" x14ac:dyDescent="0.5">
      <c r="L98" s="62" t="str">
        <f>IF(ISTEXT(overallRate),"Do Step 1 first",IF(OR(COUNT($C98,H98)&lt;&gt;2,overallRate=0),0,IF(D98="Yes",ROUND(MAX(IF($B98="No - non-arm's length",0,MIN((0.75*H98),847)),MIN(H98,(0.75*$C98),847)),2),IF($B98="No - non-arm's length",MIN(1129,H98,$C98)*overallRate,MIN(1129,H98)*overallRate))))</f>
        <v>Do Step 1 first</v>
      </c>
      <c r="M98" s="62" t="str">
        <f>IF(ISTEXT(overallRate),"Do Step 1 first",IF(OR(COUNT($C98,I98)&lt;&gt;2,overallRate=0),0,IF(E98="Yes",ROUND(MAX(IF($B98="No - non-arm's length",0,MIN((0.75*I98),847)),MIN(I98,(0.75*$C98),847)),2),IF($B98="No - non-arm's length",MIN(1129,I98,$C98)*overallRate,MIN(1129,I98)*overallRate))))</f>
        <v>Do Step 1 first</v>
      </c>
      <c r="N98" s="62" t="str">
        <f>IF(ISTEXT(overallRate),"Do Step 1 first",IF(OR(COUNT($C98,J98)&lt;&gt;2,overallRate=0),0,IF(F98="Yes",ROUND(MAX(IF($B98="No - non-arm's length",0,MIN((0.75*J98),847)),MIN(J98,(0.75*$C98),847)),2),IF($B98="No - non-arm's length",MIN(1129,J98,$C98)*overallRate,MIN(1129,J98)*overallRate))))</f>
        <v>Do Step 1 first</v>
      </c>
      <c r="O98" s="62" t="str">
        <f>IF(ISTEXT(overallRate),"Do Step 1 first",IF(OR(COUNT($C98,K98)&lt;&gt;2,overallRate=0),0,IF(G98="Yes",ROUND(MAX(IF($B98="No - non-arm's length",0,MIN((0.75*K98),847)),MIN(K98,(0.75*$C98),847)),2),IF($B98="No - non-arm's length",MIN(1129,K98,$C98)*overallRate,MIN(1129,K98)*overallRate))))</f>
        <v>Do Step 1 first</v>
      </c>
      <c r="P98" s="3">
        <f t="shared" si="1"/>
        <v>0</v>
      </c>
    </row>
    <row r="99" spans="12:16" x14ac:dyDescent="0.5">
      <c r="L99" s="62" t="str">
        <f>IF(ISTEXT(overallRate),"Do Step 1 first",IF(OR(COUNT($C99,H99)&lt;&gt;2,overallRate=0),0,IF(D99="Yes",ROUND(MAX(IF($B99="No - non-arm's length",0,MIN((0.75*H99),847)),MIN(H99,(0.75*$C99),847)),2),IF($B99="No - non-arm's length",MIN(1129,H99,$C99)*overallRate,MIN(1129,H99)*overallRate))))</f>
        <v>Do Step 1 first</v>
      </c>
      <c r="M99" s="62" t="str">
        <f>IF(ISTEXT(overallRate),"Do Step 1 first",IF(OR(COUNT($C99,I99)&lt;&gt;2,overallRate=0),0,IF(E99="Yes",ROUND(MAX(IF($B99="No - non-arm's length",0,MIN((0.75*I99),847)),MIN(I99,(0.75*$C99),847)),2),IF($B99="No - non-arm's length",MIN(1129,I99,$C99)*overallRate,MIN(1129,I99)*overallRate))))</f>
        <v>Do Step 1 first</v>
      </c>
      <c r="N99" s="62" t="str">
        <f>IF(ISTEXT(overallRate),"Do Step 1 first",IF(OR(COUNT($C99,J99)&lt;&gt;2,overallRate=0),0,IF(F99="Yes",ROUND(MAX(IF($B99="No - non-arm's length",0,MIN((0.75*J99),847)),MIN(J99,(0.75*$C99),847)),2),IF($B99="No - non-arm's length",MIN(1129,J99,$C99)*overallRate,MIN(1129,J99)*overallRate))))</f>
        <v>Do Step 1 first</v>
      </c>
      <c r="O99" s="62" t="str">
        <f>IF(ISTEXT(overallRate),"Do Step 1 first",IF(OR(COUNT($C99,K99)&lt;&gt;2,overallRate=0),0,IF(G99="Yes",ROUND(MAX(IF($B99="No - non-arm's length",0,MIN((0.75*K99),847)),MIN(K99,(0.75*$C99),847)),2),IF($B99="No - non-arm's length",MIN(1129,K99,$C99)*overallRate,MIN(1129,K99)*overallRate))))</f>
        <v>Do Step 1 first</v>
      </c>
      <c r="P99" s="3">
        <f t="shared" si="1"/>
        <v>0</v>
      </c>
    </row>
    <row r="100" spans="12:16" x14ac:dyDescent="0.5">
      <c r="L100" s="62" t="str">
        <f>IF(ISTEXT(overallRate),"Do Step 1 first",IF(OR(COUNT($C100,H100)&lt;&gt;2,overallRate=0),0,IF(D100="Yes",ROUND(MAX(IF($B100="No - non-arm's length",0,MIN((0.75*H100),847)),MIN(H100,(0.75*$C100),847)),2),IF($B100="No - non-arm's length",MIN(1129,H100,$C100)*overallRate,MIN(1129,H100)*overallRate))))</f>
        <v>Do Step 1 first</v>
      </c>
      <c r="M100" s="62" t="str">
        <f>IF(ISTEXT(overallRate),"Do Step 1 first",IF(OR(COUNT($C100,I100)&lt;&gt;2,overallRate=0),0,IF(E100="Yes",ROUND(MAX(IF($B100="No - non-arm's length",0,MIN((0.75*I100),847)),MIN(I100,(0.75*$C100),847)),2),IF($B100="No - non-arm's length",MIN(1129,I100,$C100)*overallRate,MIN(1129,I100)*overallRate))))</f>
        <v>Do Step 1 first</v>
      </c>
      <c r="N100" s="62" t="str">
        <f>IF(ISTEXT(overallRate),"Do Step 1 first",IF(OR(COUNT($C100,J100)&lt;&gt;2,overallRate=0),0,IF(F100="Yes",ROUND(MAX(IF($B100="No - non-arm's length",0,MIN((0.75*J100),847)),MIN(J100,(0.75*$C100),847)),2),IF($B100="No - non-arm's length",MIN(1129,J100,$C100)*overallRate,MIN(1129,J100)*overallRate))))</f>
        <v>Do Step 1 first</v>
      </c>
      <c r="O100" s="62" t="str">
        <f>IF(ISTEXT(overallRate),"Do Step 1 first",IF(OR(COUNT($C100,K100)&lt;&gt;2,overallRate=0),0,IF(G100="Yes",ROUND(MAX(IF($B100="No - non-arm's length",0,MIN((0.75*K100),847)),MIN(K100,(0.75*$C100),847)),2),IF($B100="No - non-arm's length",MIN(1129,K100,$C100)*overallRate,MIN(1129,K100)*overallRate))))</f>
        <v>Do Step 1 first</v>
      </c>
      <c r="P100" s="3">
        <f t="shared" si="1"/>
        <v>0</v>
      </c>
    </row>
    <row r="101" spans="12:16" x14ac:dyDescent="0.5">
      <c r="L101" s="62" t="str">
        <f>IF(ISTEXT(overallRate),"Do Step 1 first",IF(OR(COUNT($C101,H101)&lt;&gt;2,overallRate=0),0,IF(D101="Yes",ROUND(MAX(IF($B101="No - non-arm's length",0,MIN((0.75*H101),847)),MIN(H101,(0.75*$C101),847)),2),IF($B101="No - non-arm's length",MIN(1129,H101,$C101)*overallRate,MIN(1129,H101)*overallRate))))</f>
        <v>Do Step 1 first</v>
      </c>
      <c r="M101" s="62" t="str">
        <f>IF(ISTEXT(overallRate),"Do Step 1 first",IF(OR(COUNT($C101,I101)&lt;&gt;2,overallRate=0),0,IF(E101="Yes",ROUND(MAX(IF($B101="No - non-arm's length",0,MIN((0.75*I101),847)),MIN(I101,(0.75*$C101),847)),2),IF($B101="No - non-arm's length",MIN(1129,I101,$C101)*overallRate,MIN(1129,I101)*overallRate))))</f>
        <v>Do Step 1 first</v>
      </c>
      <c r="N101" s="62" t="str">
        <f>IF(ISTEXT(overallRate),"Do Step 1 first",IF(OR(COUNT($C101,J101)&lt;&gt;2,overallRate=0),0,IF(F101="Yes",ROUND(MAX(IF($B101="No - non-arm's length",0,MIN((0.75*J101),847)),MIN(J101,(0.75*$C101),847)),2),IF($B101="No - non-arm's length",MIN(1129,J101,$C101)*overallRate,MIN(1129,J101)*overallRate))))</f>
        <v>Do Step 1 first</v>
      </c>
      <c r="O101" s="62" t="str">
        <f>IF(ISTEXT(overallRate),"Do Step 1 first",IF(OR(COUNT($C101,K101)&lt;&gt;2,overallRate=0),0,IF(G101="Yes",ROUND(MAX(IF($B101="No - non-arm's length",0,MIN((0.75*K101),847)),MIN(K101,(0.75*$C101),847)),2),IF($B101="No - non-arm's length",MIN(1129,K101,$C101)*overallRate,MIN(1129,K101)*overallRate))))</f>
        <v>Do Step 1 first</v>
      </c>
      <c r="P101" s="3">
        <f t="shared" si="1"/>
        <v>0</v>
      </c>
    </row>
    <row r="102" spans="12:16" x14ac:dyDescent="0.5">
      <c r="L102" s="62" t="str">
        <f>IF(ISTEXT(overallRate),"Do Step 1 first",IF(OR(COUNT($C102,H102)&lt;&gt;2,overallRate=0),0,IF(D102="Yes",ROUND(MAX(IF($B102="No - non-arm's length",0,MIN((0.75*H102),847)),MIN(H102,(0.75*$C102),847)),2),IF($B102="No - non-arm's length",MIN(1129,H102,$C102)*overallRate,MIN(1129,H102)*overallRate))))</f>
        <v>Do Step 1 first</v>
      </c>
      <c r="M102" s="62" t="str">
        <f>IF(ISTEXT(overallRate),"Do Step 1 first",IF(OR(COUNT($C102,I102)&lt;&gt;2,overallRate=0),0,IF(E102="Yes",ROUND(MAX(IF($B102="No - non-arm's length",0,MIN((0.75*I102),847)),MIN(I102,(0.75*$C102),847)),2),IF($B102="No - non-arm's length",MIN(1129,I102,$C102)*overallRate,MIN(1129,I102)*overallRate))))</f>
        <v>Do Step 1 first</v>
      </c>
      <c r="N102" s="62" t="str">
        <f>IF(ISTEXT(overallRate),"Do Step 1 first",IF(OR(COUNT($C102,J102)&lt;&gt;2,overallRate=0),0,IF(F102="Yes",ROUND(MAX(IF($B102="No - non-arm's length",0,MIN((0.75*J102),847)),MIN(J102,(0.75*$C102),847)),2),IF($B102="No - non-arm's length",MIN(1129,J102,$C102)*overallRate,MIN(1129,J102)*overallRate))))</f>
        <v>Do Step 1 first</v>
      </c>
      <c r="O102" s="62" t="str">
        <f>IF(ISTEXT(overallRate),"Do Step 1 first",IF(OR(COUNT($C102,K102)&lt;&gt;2,overallRate=0),0,IF(G102="Yes",ROUND(MAX(IF($B102="No - non-arm's length",0,MIN((0.75*K102),847)),MIN(K102,(0.75*$C102),847)),2),IF($B102="No - non-arm's length",MIN(1129,K102,$C102)*overallRate,MIN(1129,K102)*overallRate))))</f>
        <v>Do Step 1 first</v>
      </c>
      <c r="P102" s="3">
        <f t="shared" si="1"/>
        <v>0</v>
      </c>
    </row>
    <row r="103" spans="12:16" x14ac:dyDescent="0.5">
      <c r="L103" s="62" t="str">
        <f>IF(ISTEXT(overallRate),"Do Step 1 first",IF(OR(COUNT($C103,H103)&lt;&gt;2,overallRate=0),0,IF(D103="Yes",ROUND(MAX(IF($B103="No - non-arm's length",0,MIN((0.75*H103),847)),MIN(H103,(0.75*$C103),847)),2),IF($B103="No - non-arm's length",MIN(1129,H103,$C103)*overallRate,MIN(1129,H103)*overallRate))))</f>
        <v>Do Step 1 first</v>
      </c>
      <c r="M103" s="62" t="str">
        <f>IF(ISTEXT(overallRate),"Do Step 1 first",IF(OR(COUNT($C103,I103)&lt;&gt;2,overallRate=0),0,IF(E103="Yes",ROUND(MAX(IF($B103="No - non-arm's length",0,MIN((0.75*I103),847)),MIN(I103,(0.75*$C103),847)),2),IF($B103="No - non-arm's length",MIN(1129,I103,$C103)*overallRate,MIN(1129,I103)*overallRate))))</f>
        <v>Do Step 1 first</v>
      </c>
      <c r="N103" s="62" t="str">
        <f>IF(ISTEXT(overallRate),"Do Step 1 first",IF(OR(COUNT($C103,J103)&lt;&gt;2,overallRate=0),0,IF(F103="Yes",ROUND(MAX(IF($B103="No - non-arm's length",0,MIN((0.75*J103),847)),MIN(J103,(0.75*$C103),847)),2),IF($B103="No - non-arm's length",MIN(1129,J103,$C103)*overallRate,MIN(1129,J103)*overallRate))))</f>
        <v>Do Step 1 first</v>
      </c>
      <c r="O103" s="62" t="str">
        <f>IF(ISTEXT(overallRate),"Do Step 1 first",IF(OR(COUNT($C103,K103)&lt;&gt;2,overallRate=0),0,IF(G103="Yes",ROUND(MAX(IF($B103="No - non-arm's length",0,MIN((0.75*K103),847)),MIN(K103,(0.75*$C103),847)),2),IF($B103="No - non-arm's length",MIN(1129,K103,$C103)*overallRate,MIN(1129,K103)*overallRate))))</f>
        <v>Do Step 1 first</v>
      </c>
      <c r="P103" s="3">
        <f t="shared" si="1"/>
        <v>0</v>
      </c>
    </row>
    <row r="104" spans="12:16" x14ac:dyDescent="0.5">
      <c r="L104" s="62" t="str">
        <f>IF(ISTEXT(overallRate),"Do Step 1 first",IF(OR(COUNT($C104,H104)&lt;&gt;2,overallRate=0),0,IF(D104="Yes",ROUND(MAX(IF($B104="No - non-arm's length",0,MIN((0.75*H104),847)),MIN(H104,(0.75*$C104),847)),2),IF($B104="No - non-arm's length",MIN(1129,H104,$C104)*overallRate,MIN(1129,H104)*overallRate))))</f>
        <v>Do Step 1 first</v>
      </c>
      <c r="M104" s="62" t="str">
        <f>IF(ISTEXT(overallRate),"Do Step 1 first",IF(OR(COUNT($C104,I104)&lt;&gt;2,overallRate=0),0,IF(E104="Yes",ROUND(MAX(IF($B104="No - non-arm's length",0,MIN((0.75*I104),847)),MIN(I104,(0.75*$C104),847)),2),IF($B104="No - non-arm's length",MIN(1129,I104,$C104)*overallRate,MIN(1129,I104)*overallRate))))</f>
        <v>Do Step 1 first</v>
      </c>
      <c r="N104" s="62" t="str">
        <f>IF(ISTEXT(overallRate),"Do Step 1 first",IF(OR(COUNT($C104,J104)&lt;&gt;2,overallRate=0),0,IF(F104="Yes",ROUND(MAX(IF($B104="No - non-arm's length",0,MIN((0.75*J104),847)),MIN(J104,(0.75*$C104),847)),2),IF($B104="No - non-arm's length",MIN(1129,J104,$C104)*overallRate,MIN(1129,J104)*overallRate))))</f>
        <v>Do Step 1 first</v>
      </c>
      <c r="O104" s="62" t="str">
        <f>IF(ISTEXT(overallRate),"Do Step 1 first",IF(OR(COUNT($C104,K104)&lt;&gt;2,overallRate=0),0,IF(G104="Yes",ROUND(MAX(IF($B104="No - non-arm's length",0,MIN((0.75*K104),847)),MIN(K104,(0.75*$C104),847)),2),IF($B104="No - non-arm's length",MIN(1129,K104,$C104)*overallRate,MIN(1129,K104)*overallRate))))</f>
        <v>Do Step 1 first</v>
      </c>
      <c r="P104" s="3">
        <f t="shared" si="1"/>
        <v>0</v>
      </c>
    </row>
    <row r="105" spans="12:16" x14ac:dyDescent="0.5">
      <c r="L105" s="62" t="str">
        <f>IF(ISTEXT(overallRate),"Do Step 1 first",IF(OR(COUNT($C105,H105)&lt;&gt;2,overallRate=0),0,IF(D105="Yes",ROUND(MAX(IF($B105="No - non-arm's length",0,MIN((0.75*H105),847)),MIN(H105,(0.75*$C105),847)),2),IF($B105="No - non-arm's length",MIN(1129,H105,$C105)*overallRate,MIN(1129,H105)*overallRate))))</f>
        <v>Do Step 1 first</v>
      </c>
      <c r="M105" s="62" t="str">
        <f>IF(ISTEXT(overallRate),"Do Step 1 first",IF(OR(COUNT($C105,I105)&lt;&gt;2,overallRate=0),0,IF(E105="Yes",ROUND(MAX(IF($B105="No - non-arm's length",0,MIN((0.75*I105),847)),MIN(I105,(0.75*$C105),847)),2),IF($B105="No - non-arm's length",MIN(1129,I105,$C105)*overallRate,MIN(1129,I105)*overallRate))))</f>
        <v>Do Step 1 first</v>
      </c>
      <c r="N105" s="62" t="str">
        <f>IF(ISTEXT(overallRate),"Do Step 1 first",IF(OR(COUNT($C105,J105)&lt;&gt;2,overallRate=0),0,IF(F105="Yes",ROUND(MAX(IF($B105="No - non-arm's length",0,MIN((0.75*J105),847)),MIN(J105,(0.75*$C105),847)),2),IF($B105="No - non-arm's length",MIN(1129,J105,$C105)*overallRate,MIN(1129,J105)*overallRate))))</f>
        <v>Do Step 1 first</v>
      </c>
      <c r="O105" s="62" t="str">
        <f>IF(ISTEXT(overallRate),"Do Step 1 first",IF(OR(COUNT($C105,K105)&lt;&gt;2,overallRate=0),0,IF(G105="Yes",ROUND(MAX(IF($B105="No - non-arm's length",0,MIN((0.75*K105),847)),MIN(K105,(0.75*$C105),847)),2),IF($B105="No - non-arm's length",MIN(1129,K105,$C105)*overallRate,MIN(1129,K105)*overallRate))))</f>
        <v>Do Step 1 first</v>
      </c>
      <c r="P105" s="3">
        <f t="shared" si="1"/>
        <v>0</v>
      </c>
    </row>
    <row r="106" spans="12:16" x14ac:dyDescent="0.5">
      <c r="L106" s="62" t="str">
        <f>IF(ISTEXT(overallRate),"Do Step 1 first",IF(OR(COUNT($C106,H106)&lt;&gt;2,overallRate=0),0,IF(D106="Yes",ROUND(MAX(IF($B106="No - non-arm's length",0,MIN((0.75*H106),847)),MIN(H106,(0.75*$C106),847)),2),IF($B106="No - non-arm's length",MIN(1129,H106,$C106)*overallRate,MIN(1129,H106)*overallRate))))</f>
        <v>Do Step 1 first</v>
      </c>
      <c r="M106" s="62" t="str">
        <f>IF(ISTEXT(overallRate),"Do Step 1 first",IF(OR(COUNT($C106,I106)&lt;&gt;2,overallRate=0),0,IF(E106="Yes",ROUND(MAX(IF($B106="No - non-arm's length",0,MIN((0.75*I106),847)),MIN(I106,(0.75*$C106),847)),2),IF($B106="No - non-arm's length",MIN(1129,I106,$C106)*overallRate,MIN(1129,I106)*overallRate))))</f>
        <v>Do Step 1 first</v>
      </c>
      <c r="N106" s="62" t="str">
        <f>IF(ISTEXT(overallRate),"Do Step 1 first",IF(OR(COUNT($C106,J106)&lt;&gt;2,overallRate=0),0,IF(F106="Yes",ROUND(MAX(IF($B106="No - non-arm's length",0,MIN((0.75*J106),847)),MIN(J106,(0.75*$C106),847)),2),IF($B106="No - non-arm's length",MIN(1129,J106,$C106)*overallRate,MIN(1129,J106)*overallRate))))</f>
        <v>Do Step 1 first</v>
      </c>
      <c r="O106" s="62" t="str">
        <f>IF(ISTEXT(overallRate),"Do Step 1 first",IF(OR(COUNT($C106,K106)&lt;&gt;2,overallRate=0),0,IF(G106="Yes",ROUND(MAX(IF($B106="No - non-arm's length",0,MIN((0.75*K106),847)),MIN(K106,(0.75*$C106),847)),2),IF($B106="No - non-arm's length",MIN(1129,K106,$C106)*overallRate,MIN(1129,K106)*overallRate))))</f>
        <v>Do Step 1 first</v>
      </c>
      <c r="P106" s="3">
        <f t="shared" si="1"/>
        <v>0</v>
      </c>
    </row>
    <row r="107" spans="12:16" x14ac:dyDescent="0.5">
      <c r="L107" s="62" t="str">
        <f>IF(ISTEXT(overallRate),"Do Step 1 first",IF(OR(COUNT($C107,H107)&lt;&gt;2,overallRate=0),0,IF(D107="Yes",ROUND(MAX(IF($B107="No - non-arm's length",0,MIN((0.75*H107),847)),MIN(H107,(0.75*$C107),847)),2),IF($B107="No - non-arm's length",MIN(1129,H107,$C107)*overallRate,MIN(1129,H107)*overallRate))))</f>
        <v>Do Step 1 first</v>
      </c>
      <c r="M107" s="62" t="str">
        <f>IF(ISTEXT(overallRate),"Do Step 1 first",IF(OR(COUNT($C107,I107)&lt;&gt;2,overallRate=0),0,IF(E107="Yes",ROUND(MAX(IF($B107="No - non-arm's length",0,MIN((0.75*I107),847)),MIN(I107,(0.75*$C107),847)),2),IF($B107="No - non-arm's length",MIN(1129,I107,$C107)*overallRate,MIN(1129,I107)*overallRate))))</f>
        <v>Do Step 1 first</v>
      </c>
      <c r="N107" s="62" t="str">
        <f>IF(ISTEXT(overallRate),"Do Step 1 first",IF(OR(COUNT($C107,J107)&lt;&gt;2,overallRate=0),0,IF(F107="Yes",ROUND(MAX(IF($B107="No - non-arm's length",0,MIN((0.75*J107),847)),MIN(J107,(0.75*$C107),847)),2),IF($B107="No - non-arm's length",MIN(1129,J107,$C107)*overallRate,MIN(1129,J107)*overallRate))))</f>
        <v>Do Step 1 first</v>
      </c>
      <c r="O107" s="62" t="str">
        <f>IF(ISTEXT(overallRate),"Do Step 1 first",IF(OR(COUNT($C107,K107)&lt;&gt;2,overallRate=0),0,IF(G107="Yes",ROUND(MAX(IF($B107="No - non-arm's length",0,MIN((0.75*K107),847)),MIN(K107,(0.75*$C107),847)),2),IF($B107="No - non-arm's length",MIN(1129,K107,$C107)*overallRate,MIN(1129,K107)*overallRate))))</f>
        <v>Do Step 1 first</v>
      </c>
      <c r="P107" s="3">
        <f t="shared" si="1"/>
        <v>0</v>
      </c>
    </row>
    <row r="108" spans="12:16" x14ac:dyDescent="0.5">
      <c r="L108" s="62" t="str">
        <f>IF(ISTEXT(overallRate),"Do Step 1 first",IF(OR(COUNT($C108,H108)&lt;&gt;2,overallRate=0),0,IF(D108="Yes",ROUND(MAX(IF($B108="No - non-arm's length",0,MIN((0.75*H108),847)),MIN(H108,(0.75*$C108),847)),2),IF($B108="No - non-arm's length",MIN(1129,H108,$C108)*overallRate,MIN(1129,H108)*overallRate))))</f>
        <v>Do Step 1 first</v>
      </c>
      <c r="M108" s="62" t="str">
        <f>IF(ISTEXT(overallRate),"Do Step 1 first",IF(OR(COUNT($C108,I108)&lt;&gt;2,overallRate=0),0,IF(E108="Yes",ROUND(MAX(IF($B108="No - non-arm's length",0,MIN((0.75*I108),847)),MIN(I108,(0.75*$C108),847)),2),IF($B108="No - non-arm's length",MIN(1129,I108,$C108)*overallRate,MIN(1129,I108)*overallRate))))</f>
        <v>Do Step 1 first</v>
      </c>
      <c r="N108" s="62" t="str">
        <f>IF(ISTEXT(overallRate),"Do Step 1 first",IF(OR(COUNT($C108,J108)&lt;&gt;2,overallRate=0),0,IF(F108="Yes",ROUND(MAX(IF($B108="No - non-arm's length",0,MIN((0.75*J108),847)),MIN(J108,(0.75*$C108),847)),2),IF($B108="No - non-arm's length",MIN(1129,J108,$C108)*overallRate,MIN(1129,J108)*overallRate))))</f>
        <v>Do Step 1 first</v>
      </c>
      <c r="O108" s="62" t="str">
        <f>IF(ISTEXT(overallRate),"Do Step 1 first",IF(OR(COUNT($C108,K108)&lt;&gt;2,overallRate=0),0,IF(G108="Yes",ROUND(MAX(IF($B108="No - non-arm's length",0,MIN((0.75*K108),847)),MIN(K108,(0.75*$C108),847)),2),IF($B108="No - non-arm's length",MIN(1129,K108,$C108)*overallRate,MIN(1129,K108)*overallRate))))</f>
        <v>Do Step 1 first</v>
      </c>
      <c r="P108" s="3">
        <f t="shared" si="1"/>
        <v>0</v>
      </c>
    </row>
    <row r="109" spans="12:16" x14ac:dyDescent="0.5">
      <c r="L109" s="62" t="str">
        <f>IF(ISTEXT(overallRate),"Do Step 1 first",IF(OR(COUNT($C109,H109)&lt;&gt;2,overallRate=0),0,IF(D109="Yes",ROUND(MAX(IF($B109="No - non-arm's length",0,MIN((0.75*H109),847)),MIN(H109,(0.75*$C109),847)),2),IF($B109="No - non-arm's length",MIN(1129,H109,$C109)*overallRate,MIN(1129,H109)*overallRate))))</f>
        <v>Do Step 1 first</v>
      </c>
      <c r="M109" s="62" t="str">
        <f>IF(ISTEXT(overallRate),"Do Step 1 first",IF(OR(COUNT($C109,I109)&lt;&gt;2,overallRate=0),0,IF(E109="Yes",ROUND(MAX(IF($B109="No - non-arm's length",0,MIN((0.75*I109),847)),MIN(I109,(0.75*$C109),847)),2),IF($B109="No - non-arm's length",MIN(1129,I109,$C109)*overallRate,MIN(1129,I109)*overallRate))))</f>
        <v>Do Step 1 first</v>
      </c>
      <c r="N109" s="62" t="str">
        <f>IF(ISTEXT(overallRate),"Do Step 1 first",IF(OR(COUNT($C109,J109)&lt;&gt;2,overallRate=0),0,IF(F109="Yes",ROUND(MAX(IF($B109="No - non-arm's length",0,MIN((0.75*J109),847)),MIN(J109,(0.75*$C109),847)),2),IF($B109="No - non-arm's length",MIN(1129,J109,$C109)*overallRate,MIN(1129,J109)*overallRate))))</f>
        <v>Do Step 1 first</v>
      </c>
      <c r="O109" s="62" t="str">
        <f>IF(ISTEXT(overallRate),"Do Step 1 first",IF(OR(COUNT($C109,K109)&lt;&gt;2,overallRate=0),0,IF(G109="Yes",ROUND(MAX(IF($B109="No - non-arm's length",0,MIN((0.75*K109),847)),MIN(K109,(0.75*$C109),847)),2),IF($B109="No - non-arm's length",MIN(1129,K109,$C109)*overallRate,MIN(1129,K109)*overallRate))))</f>
        <v>Do Step 1 first</v>
      </c>
      <c r="P109" s="3">
        <f t="shared" si="1"/>
        <v>0</v>
      </c>
    </row>
    <row r="110" spans="12:16" x14ac:dyDescent="0.5">
      <c r="L110" s="62" t="str">
        <f>IF(ISTEXT(overallRate),"Do Step 1 first",IF(OR(COUNT($C110,H110)&lt;&gt;2,overallRate=0),0,IF(D110="Yes",ROUND(MAX(IF($B110="No - non-arm's length",0,MIN((0.75*H110),847)),MIN(H110,(0.75*$C110),847)),2),IF($B110="No - non-arm's length",MIN(1129,H110,$C110)*overallRate,MIN(1129,H110)*overallRate))))</f>
        <v>Do Step 1 first</v>
      </c>
      <c r="M110" s="62" t="str">
        <f>IF(ISTEXT(overallRate),"Do Step 1 first",IF(OR(COUNT($C110,I110)&lt;&gt;2,overallRate=0),0,IF(E110="Yes",ROUND(MAX(IF($B110="No - non-arm's length",0,MIN((0.75*I110),847)),MIN(I110,(0.75*$C110),847)),2),IF($B110="No - non-arm's length",MIN(1129,I110,$C110)*overallRate,MIN(1129,I110)*overallRate))))</f>
        <v>Do Step 1 first</v>
      </c>
      <c r="N110" s="62" t="str">
        <f>IF(ISTEXT(overallRate),"Do Step 1 first",IF(OR(COUNT($C110,J110)&lt;&gt;2,overallRate=0),0,IF(F110="Yes",ROUND(MAX(IF($B110="No - non-arm's length",0,MIN((0.75*J110),847)),MIN(J110,(0.75*$C110),847)),2),IF($B110="No - non-arm's length",MIN(1129,J110,$C110)*overallRate,MIN(1129,J110)*overallRate))))</f>
        <v>Do Step 1 first</v>
      </c>
      <c r="O110" s="62" t="str">
        <f>IF(ISTEXT(overallRate),"Do Step 1 first",IF(OR(COUNT($C110,K110)&lt;&gt;2,overallRate=0),0,IF(G110="Yes",ROUND(MAX(IF($B110="No - non-arm's length",0,MIN((0.75*K110),847)),MIN(K110,(0.75*$C110),847)),2),IF($B110="No - non-arm's length",MIN(1129,K110,$C110)*overallRate,MIN(1129,K110)*overallRate))))</f>
        <v>Do Step 1 first</v>
      </c>
      <c r="P110" s="3">
        <f t="shared" si="1"/>
        <v>0</v>
      </c>
    </row>
    <row r="111" spans="12:16" x14ac:dyDescent="0.5">
      <c r="L111" s="62" t="str">
        <f>IF(ISTEXT(overallRate),"Do Step 1 first",IF(OR(COUNT($C111,H111)&lt;&gt;2,overallRate=0),0,IF(D111="Yes",ROUND(MAX(IF($B111="No - non-arm's length",0,MIN((0.75*H111),847)),MIN(H111,(0.75*$C111),847)),2),IF($B111="No - non-arm's length",MIN(1129,H111,$C111)*overallRate,MIN(1129,H111)*overallRate))))</f>
        <v>Do Step 1 first</v>
      </c>
      <c r="M111" s="62" t="str">
        <f>IF(ISTEXT(overallRate),"Do Step 1 first",IF(OR(COUNT($C111,I111)&lt;&gt;2,overallRate=0),0,IF(E111="Yes",ROUND(MAX(IF($B111="No - non-arm's length",0,MIN((0.75*I111),847)),MIN(I111,(0.75*$C111),847)),2),IF($B111="No - non-arm's length",MIN(1129,I111,$C111)*overallRate,MIN(1129,I111)*overallRate))))</f>
        <v>Do Step 1 first</v>
      </c>
      <c r="N111" s="62" t="str">
        <f>IF(ISTEXT(overallRate),"Do Step 1 first",IF(OR(COUNT($C111,J111)&lt;&gt;2,overallRate=0),0,IF(F111="Yes",ROUND(MAX(IF($B111="No - non-arm's length",0,MIN((0.75*J111),847)),MIN(J111,(0.75*$C111),847)),2),IF($B111="No - non-arm's length",MIN(1129,J111,$C111)*overallRate,MIN(1129,J111)*overallRate))))</f>
        <v>Do Step 1 first</v>
      </c>
      <c r="O111" s="62" t="str">
        <f>IF(ISTEXT(overallRate),"Do Step 1 first",IF(OR(COUNT($C111,K111)&lt;&gt;2,overallRate=0),0,IF(G111="Yes",ROUND(MAX(IF($B111="No - non-arm's length",0,MIN((0.75*K111),847)),MIN(K111,(0.75*$C111),847)),2),IF($B111="No - non-arm's length",MIN(1129,K111,$C111)*overallRate,MIN(1129,K111)*overallRate))))</f>
        <v>Do Step 1 first</v>
      </c>
      <c r="P111" s="3">
        <f t="shared" si="1"/>
        <v>0</v>
      </c>
    </row>
    <row r="112" spans="12:16" x14ac:dyDescent="0.5">
      <c r="L112" s="62" t="str">
        <f>IF(ISTEXT(overallRate),"Do Step 1 first",IF(OR(COUNT($C112,H112)&lt;&gt;2,overallRate=0),0,IF(D112="Yes",ROUND(MAX(IF($B112="No - non-arm's length",0,MIN((0.75*H112),847)),MIN(H112,(0.75*$C112),847)),2),IF($B112="No - non-arm's length",MIN(1129,H112,$C112)*overallRate,MIN(1129,H112)*overallRate))))</f>
        <v>Do Step 1 first</v>
      </c>
      <c r="M112" s="62" t="str">
        <f>IF(ISTEXT(overallRate),"Do Step 1 first",IF(OR(COUNT($C112,I112)&lt;&gt;2,overallRate=0),0,IF(E112="Yes",ROUND(MAX(IF($B112="No - non-arm's length",0,MIN((0.75*I112),847)),MIN(I112,(0.75*$C112),847)),2),IF($B112="No - non-arm's length",MIN(1129,I112,$C112)*overallRate,MIN(1129,I112)*overallRate))))</f>
        <v>Do Step 1 first</v>
      </c>
      <c r="N112" s="62" t="str">
        <f>IF(ISTEXT(overallRate),"Do Step 1 first",IF(OR(COUNT($C112,J112)&lt;&gt;2,overallRate=0),0,IF(F112="Yes",ROUND(MAX(IF($B112="No - non-arm's length",0,MIN((0.75*J112),847)),MIN(J112,(0.75*$C112),847)),2),IF($B112="No - non-arm's length",MIN(1129,J112,$C112)*overallRate,MIN(1129,J112)*overallRate))))</f>
        <v>Do Step 1 first</v>
      </c>
      <c r="O112" s="62" t="str">
        <f>IF(ISTEXT(overallRate),"Do Step 1 first",IF(OR(COUNT($C112,K112)&lt;&gt;2,overallRate=0),0,IF(G112="Yes",ROUND(MAX(IF($B112="No - non-arm's length",0,MIN((0.75*K112),847)),MIN(K112,(0.75*$C112),847)),2),IF($B112="No - non-arm's length",MIN(1129,K112,$C112)*overallRate,MIN(1129,K112)*overallRate))))</f>
        <v>Do Step 1 first</v>
      </c>
      <c r="P112" s="3">
        <f t="shared" si="1"/>
        <v>0</v>
      </c>
    </row>
    <row r="113" spans="12:16" x14ac:dyDescent="0.5">
      <c r="L113" s="62" t="str">
        <f>IF(ISTEXT(overallRate),"Do Step 1 first",IF(OR(COUNT($C113,H113)&lt;&gt;2,overallRate=0),0,IF(D113="Yes",ROUND(MAX(IF($B113="No - non-arm's length",0,MIN((0.75*H113),847)),MIN(H113,(0.75*$C113),847)),2),IF($B113="No - non-arm's length",MIN(1129,H113,$C113)*overallRate,MIN(1129,H113)*overallRate))))</f>
        <v>Do Step 1 first</v>
      </c>
      <c r="M113" s="62" t="str">
        <f>IF(ISTEXT(overallRate),"Do Step 1 first",IF(OR(COUNT($C113,I113)&lt;&gt;2,overallRate=0),0,IF(E113="Yes",ROUND(MAX(IF($B113="No - non-arm's length",0,MIN((0.75*I113),847)),MIN(I113,(0.75*$C113),847)),2),IF($B113="No - non-arm's length",MIN(1129,I113,$C113)*overallRate,MIN(1129,I113)*overallRate))))</f>
        <v>Do Step 1 first</v>
      </c>
      <c r="N113" s="62" t="str">
        <f>IF(ISTEXT(overallRate),"Do Step 1 first",IF(OR(COUNT($C113,J113)&lt;&gt;2,overallRate=0),0,IF(F113="Yes",ROUND(MAX(IF($B113="No - non-arm's length",0,MIN((0.75*J113),847)),MIN(J113,(0.75*$C113),847)),2),IF($B113="No - non-arm's length",MIN(1129,J113,$C113)*overallRate,MIN(1129,J113)*overallRate))))</f>
        <v>Do Step 1 first</v>
      </c>
      <c r="O113" s="62" t="str">
        <f>IF(ISTEXT(overallRate),"Do Step 1 first",IF(OR(COUNT($C113,K113)&lt;&gt;2,overallRate=0),0,IF(G113="Yes",ROUND(MAX(IF($B113="No - non-arm's length",0,MIN((0.75*K113),847)),MIN(K113,(0.75*$C113),847)),2),IF($B113="No - non-arm's length",MIN(1129,K113,$C113)*overallRate,MIN(1129,K113)*overallRate))))</f>
        <v>Do Step 1 first</v>
      </c>
      <c r="P113" s="3">
        <f t="shared" si="1"/>
        <v>0</v>
      </c>
    </row>
    <row r="114" spans="12:16" x14ac:dyDescent="0.5">
      <c r="L114" s="62" t="str">
        <f>IF(ISTEXT(overallRate),"Do Step 1 first",IF(OR(COUNT($C114,H114)&lt;&gt;2,overallRate=0),0,IF(D114="Yes",ROUND(MAX(IF($B114="No - non-arm's length",0,MIN((0.75*H114),847)),MIN(H114,(0.75*$C114),847)),2),IF($B114="No - non-arm's length",MIN(1129,H114,$C114)*overallRate,MIN(1129,H114)*overallRate))))</f>
        <v>Do Step 1 first</v>
      </c>
      <c r="M114" s="62" t="str">
        <f>IF(ISTEXT(overallRate),"Do Step 1 first",IF(OR(COUNT($C114,I114)&lt;&gt;2,overallRate=0),0,IF(E114="Yes",ROUND(MAX(IF($B114="No - non-arm's length",0,MIN((0.75*I114),847)),MIN(I114,(0.75*$C114),847)),2),IF($B114="No - non-arm's length",MIN(1129,I114,$C114)*overallRate,MIN(1129,I114)*overallRate))))</f>
        <v>Do Step 1 first</v>
      </c>
      <c r="N114" s="62" t="str">
        <f>IF(ISTEXT(overallRate),"Do Step 1 first",IF(OR(COUNT($C114,J114)&lt;&gt;2,overallRate=0),0,IF(F114="Yes",ROUND(MAX(IF($B114="No - non-arm's length",0,MIN((0.75*J114),847)),MIN(J114,(0.75*$C114),847)),2),IF($B114="No - non-arm's length",MIN(1129,J114,$C114)*overallRate,MIN(1129,J114)*overallRate))))</f>
        <v>Do Step 1 first</v>
      </c>
      <c r="O114" s="62" t="str">
        <f>IF(ISTEXT(overallRate),"Do Step 1 first",IF(OR(COUNT($C114,K114)&lt;&gt;2,overallRate=0),0,IF(G114="Yes",ROUND(MAX(IF($B114="No - non-arm's length",0,MIN((0.75*K114),847)),MIN(K114,(0.75*$C114),847)),2),IF($B114="No - non-arm's length",MIN(1129,K114,$C114)*overallRate,MIN(1129,K114)*overallRate))))</f>
        <v>Do Step 1 first</v>
      </c>
      <c r="P114" s="3">
        <f t="shared" si="1"/>
        <v>0</v>
      </c>
    </row>
    <row r="115" spans="12:16" x14ac:dyDescent="0.5">
      <c r="L115" s="62" t="str">
        <f>IF(ISTEXT(overallRate),"Do Step 1 first",IF(OR(COUNT($C115,H115)&lt;&gt;2,overallRate=0),0,IF(D115="Yes",ROUND(MAX(IF($B115="No - non-arm's length",0,MIN((0.75*H115),847)),MIN(H115,(0.75*$C115),847)),2),IF($B115="No - non-arm's length",MIN(1129,H115,$C115)*overallRate,MIN(1129,H115)*overallRate))))</f>
        <v>Do Step 1 first</v>
      </c>
      <c r="M115" s="62" t="str">
        <f>IF(ISTEXT(overallRate),"Do Step 1 first",IF(OR(COUNT($C115,I115)&lt;&gt;2,overallRate=0),0,IF(E115="Yes",ROUND(MAX(IF($B115="No - non-arm's length",0,MIN((0.75*I115),847)),MIN(I115,(0.75*$C115),847)),2),IF($B115="No - non-arm's length",MIN(1129,I115,$C115)*overallRate,MIN(1129,I115)*overallRate))))</f>
        <v>Do Step 1 first</v>
      </c>
      <c r="N115" s="62" t="str">
        <f>IF(ISTEXT(overallRate),"Do Step 1 first",IF(OR(COUNT($C115,J115)&lt;&gt;2,overallRate=0),0,IF(F115="Yes",ROUND(MAX(IF($B115="No - non-arm's length",0,MIN((0.75*J115),847)),MIN(J115,(0.75*$C115),847)),2),IF($B115="No - non-arm's length",MIN(1129,J115,$C115)*overallRate,MIN(1129,J115)*overallRate))))</f>
        <v>Do Step 1 first</v>
      </c>
      <c r="O115" s="62" t="str">
        <f>IF(ISTEXT(overallRate),"Do Step 1 first",IF(OR(COUNT($C115,K115)&lt;&gt;2,overallRate=0),0,IF(G115="Yes",ROUND(MAX(IF($B115="No - non-arm's length",0,MIN((0.75*K115),847)),MIN(K115,(0.75*$C115),847)),2),IF($B115="No - non-arm's length",MIN(1129,K115,$C115)*overallRate,MIN(1129,K115)*overallRate))))</f>
        <v>Do Step 1 first</v>
      </c>
      <c r="P115" s="3">
        <f t="shared" si="1"/>
        <v>0</v>
      </c>
    </row>
    <row r="116" spans="12:16" x14ac:dyDescent="0.5">
      <c r="L116" s="62" t="str">
        <f>IF(ISTEXT(overallRate),"Do Step 1 first",IF(OR(COUNT($C116,H116)&lt;&gt;2,overallRate=0),0,IF(D116="Yes",ROUND(MAX(IF($B116="No - non-arm's length",0,MIN((0.75*H116),847)),MIN(H116,(0.75*$C116),847)),2),IF($B116="No - non-arm's length",MIN(1129,H116,$C116)*overallRate,MIN(1129,H116)*overallRate))))</f>
        <v>Do Step 1 first</v>
      </c>
      <c r="M116" s="62" t="str">
        <f>IF(ISTEXT(overallRate),"Do Step 1 first",IF(OR(COUNT($C116,I116)&lt;&gt;2,overallRate=0),0,IF(E116="Yes",ROUND(MAX(IF($B116="No - non-arm's length",0,MIN((0.75*I116),847)),MIN(I116,(0.75*$C116),847)),2),IF($B116="No - non-arm's length",MIN(1129,I116,$C116)*overallRate,MIN(1129,I116)*overallRate))))</f>
        <v>Do Step 1 first</v>
      </c>
      <c r="N116" s="62" t="str">
        <f>IF(ISTEXT(overallRate),"Do Step 1 first",IF(OR(COUNT($C116,J116)&lt;&gt;2,overallRate=0),0,IF(F116="Yes",ROUND(MAX(IF($B116="No - non-arm's length",0,MIN((0.75*J116),847)),MIN(J116,(0.75*$C116),847)),2),IF($B116="No - non-arm's length",MIN(1129,J116,$C116)*overallRate,MIN(1129,J116)*overallRate))))</f>
        <v>Do Step 1 first</v>
      </c>
      <c r="O116" s="62" t="str">
        <f>IF(ISTEXT(overallRate),"Do Step 1 first",IF(OR(COUNT($C116,K116)&lt;&gt;2,overallRate=0),0,IF(G116="Yes",ROUND(MAX(IF($B116="No - non-arm's length",0,MIN((0.75*K116),847)),MIN(K116,(0.75*$C116),847)),2),IF($B116="No - non-arm's length",MIN(1129,K116,$C116)*overallRate,MIN(1129,K116)*overallRate))))</f>
        <v>Do Step 1 first</v>
      </c>
      <c r="P116" s="3">
        <f t="shared" si="1"/>
        <v>0</v>
      </c>
    </row>
    <row r="117" spans="12:16" x14ac:dyDescent="0.5">
      <c r="L117" s="62" t="str">
        <f>IF(ISTEXT(overallRate),"Do Step 1 first",IF(OR(COUNT($C117,H117)&lt;&gt;2,overallRate=0),0,IF(D117="Yes",ROUND(MAX(IF($B117="No - non-arm's length",0,MIN((0.75*H117),847)),MIN(H117,(0.75*$C117),847)),2),IF($B117="No - non-arm's length",MIN(1129,H117,$C117)*overallRate,MIN(1129,H117)*overallRate))))</f>
        <v>Do Step 1 first</v>
      </c>
      <c r="M117" s="62" t="str">
        <f>IF(ISTEXT(overallRate),"Do Step 1 first",IF(OR(COUNT($C117,I117)&lt;&gt;2,overallRate=0),0,IF(E117="Yes",ROUND(MAX(IF($B117="No - non-arm's length",0,MIN((0.75*I117),847)),MIN(I117,(0.75*$C117),847)),2),IF($B117="No - non-arm's length",MIN(1129,I117,$C117)*overallRate,MIN(1129,I117)*overallRate))))</f>
        <v>Do Step 1 first</v>
      </c>
      <c r="N117" s="62" t="str">
        <f>IF(ISTEXT(overallRate),"Do Step 1 first",IF(OR(COUNT($C117,J117)&lt;&gt;2,overallRate=0),0,IF(F117="Yes",ROUND(MAX(IF($B117="No - non-arm's length",0,MIN((0.75*J117),847)),MIN(J117,(0.75*$C117),847)),2),IF($B117="No - non-arm's length",MIN(1129,J117,$C117)*overallRate,MIN(1129,J117)*overallRate))))</f>
        <v>Do Step 1 first</v>
      </c>
      <c r="O117" s="62" t="str">
        <f>IF(ISTEXT(overallRate),"Do Step 1 first",IF(OR(COUNT($C117,K117)&lt;&gt;2,overallRate=0),0,IF(G117="Yes",ROUND(MAX(IF($B117="No - non-arm's length",0,MIN((0.75*K117),847)),MIN(K117,(0.75*$C117),847)),2),IF($B117="No - non-arm's length",MIN(1129,K117,$C117)*overallRate,MIN(1129,K117)*overallRate))))</f>
        <v>Do Step 1 first</v>
      </c>
      <c r="P117" s="3">
        <f t="shared" si="1"/>
        <v>0</v>
      </c>
    </row>
    <row r="118" spans="12:16" x14ac:dyDescent="0.5">
      <c r="L118" s="62" t="str">
        <f>IF(ISTEXT(overallRate),"Do Step 1 first",IF(OR(COUNT($C118,H118)&lt;&gt;2,overallRate=0),0,IF(D118="Yes",ROUND(MAX(IF($B118="No - non-arm's length",0,MIN((0.75*H118),847)),MIN(H118,(0.75*$C118),847)),2),IF($B118="No - non-arm's length",MIN(1129,H118,$C118)*overallRate,MIN(1129,H118)*overallRate))))</f>
        <v>Do Step 1 first</v>
      </c>
      <c r="M118" s="62" t="str">
        <f>IF(ISTEXT(overallRate),"Do Step 1 first",IF(OR(COUNT($C118,I118)&lt;&gt;2,overallRate=0),0,IF(E118="Yes",ROUND(MAX(IF($B118="No - non-arm's length",0,MIN((0.75*I118),847)),MIN(I118,(0.75*$C118),847)),2),IF($B118="No - non-arm's length",MIN(1129,I118,$C118)*overallRate,MIN(1129,I118)*overallRate))))</f>
        <v>Do Step 1 first</v>
      </c>
      <c r="N118" s="62" t="str">
        <f>IF(ISTEXT(overallRate),"Do Step 1 first",IF(OR(COUNT($C118,J118)&lt;&gt;2,overallRate=0),0,IF(F118="Yes",ROUND(MAX(IF($B118="No - non-arm's length",0,MIN((0.75*J118),847)),MIN(J118,(0.75*$C118),847)),2),IF($B118="No - non-arm's length",MIN(1129,J118,$C118)*overallRate,MIN(1129,J118)*overallRate))))</f>
        <v>Do Step 1 first</v>
      </c>
      <c r="O118" s="62" t="str">
        <f>IF(ISTEXT(overallRate),"Do Step 1 first",IF(OR(COUNT($C118,K118)&lt;&gt;2,overallRate=0),0,IF(G118="Yes",ROUND(MAX(IF($B118="No - non-arm's length",0,MIN((0.75*K118),847)),MIN(K118,(0.75*$C118),847)),2),IF($B118="No - non-arm's length",MIN(1129,K118,$C118)*overallRate,MIN(1129,K118)*overallRate))))</f>
        <v>Do Step 1 first</v>
      </c>
      <c r="P118" s="3">
        <f t="shared" si="1"/>
        <v>0</v>
      </c>
    </row>
    <row r="119" spans="12:16" x14ac:dyDescent="0.5">
      <c r="L119" s="62" t="str">
        <f>IF(ISTEXT(overallRate),"Do Step 1 first",IF(OR(COUNT($C119,H119)&lt;&gt;2,overallRate=0),0,IF(D119="Yes",ROUND(MAX(IF($B119="No - non-arm's length",0,MIN((0.75*H119),847)),MIN(H119,(0.75*$C119),847)),2),IF($B119="No - non-arm's length",MIN(1129,H119,$C119)*overallRate,MIN(1129,H119)*overallRate))))</f>
        <v>Do Step 1 first</v>
      </c>
      <c r="M119" s="62" t="str">
        <f>IF(ISTEXT(overallRate),"Do Step 1 first",IF(OR(COUNT($C119,I119)&lt;&gt;2,overallRate=0),0,IF(E119="Yes",ROUND(MAX(IF($B119="No - non-arm's length",0,MIN((0.75*I119),847)),MIN(I119,(0.75*$C119),847)),2),IF($B119="No - non-arm's length",MIN(1129,I119,$C119)*overallRate,MIN(1129,I119)*overallRate))))</f>
        <v>Do Step 1 first</v>
      </c>
      <c r="N119" s="62" t="str">
        <f>IF(ISTEXT(overallRate),"Do Step 1 first",IF(OR(COUNT($C119,J119)&lt;&gt;2,overallRate=0),0,IF(F119="Yes",ROUND(MAX(IF($B119="No - non-arm's length",0,MIN((0.75*J119),847)),MIN(J119,(0.75*$C119),847)),2),IF($B119="No - non-arm's length",MIN(1129,J119,$C119)*overallRate,MIN(1129,J119)*overallRate))))</f>
        <v>Do Step 1 first</v>
      </c>
      <c r="O119" s="62" t="str">
        <f>IF(ISTEXT(overallRate),"Do Step 1 first",IF(OR(COUNT($C119,K119)&lt;&gt;2,overallRate=0),0,IF(G119="Yes",ROUND(MAX(IF($B119="No - non-arm's length",0,MIN((0.75*K119),847)),MIN(K119,(0.75*$C119),847)),2),IF($B119="No - non-arm's length",MIN(1129,K119,$C119)*overallRate,MIN(1129,K119)*overallRate))))</f>
        <v>Do Step 1 first</v>
      </c>
      <c r="P119" s="3">
        <f t="shared" si="1"/>
        <v>0</v>
      </c>
    </row>
    <row r="120" spans="12:16" x14ac:dyDescent="0.5">
      <c r="L120" s="62" t="str">
        <f>IF(ISTEXT(overallRate),"Do Step 1 first",IF(OR(COUNT($C120,H120)&lt;&gt;2,overallRate=0),0,IF(D120="Yes",ROUND(MAX(IF($B120="No - non-arm's length",0,MIN((0.75*H120),847)),MIN(H120,(0.75*$C120),847)),2),IF($B120="No - non-arm's length",MIN(1129,H120,$C120)*overallRate,MIN(1129,H120)*overallRate))))</f>
        <v>Do Step 1 first</v>
      </c>
      <c r="M120" s="62" t="str">
        <f>IF(ISTEXT(overallRate),"Do Step 1 first",IF(OR(COUNT($C120,I120)&lt;&gt;2,overallRate=0),0,IF(E120="Yes",ROUND(MAX(IF($B120="No - non-arm's length",0,MIN((0.75*I120),847)),MIN(I120,(0.75*$C120),847)),2),IF($B120="No - non-arm's length",MIN(1129,I120,$C120)*overallRate,MIN(1129,I120)*overallRate))))</f>
        <v>Do Step 1 first</v>
      </c>
      <c r="N120" s="62" t="str">
        <f>IF(ISTEXT(overallRate),"Do Step 1 first",IF(OR(COUNT($C120,J120)&lt;&gt;2,overallRate=0),0,IF(F120="Yes",ROUND(MAX(IF($B120="No - non-arm's length",0,MIN((0.75*J120),847)),MIN(J120,(0.75*$C120),847)),2),IF($B120="No - non-arm's length",MIN(1129,J120,$C120)*overallRate,MIN(1129,J120)*overallRate))))</f>
        <v>Do Step 1 first</v>
      </c>
      <c r="O120" s="62" t="str">
        <f>IF(ISTEXT(overallRate),"Do Step 1 first",IF(OR(COUNT($C120,K120)&lt;&gt;2,overallRate=0),0,IF(G120="Yes",ROUND(MAX(IF($B120="No - non-arm's length",0,MIN((0.75*K120),847)),MIN(K120,(0.75*$C120),847)),2),IF($B120="No - non-arm's length",MIN(1129,K120,$C120)*overallRate,MIN(1129,K120)*overallRate))))</f>
        <v>Do Step 1 first</v>
      </c>
      <c r="P120" s="3">
        <f t="shared" si="1"/>
        <v>0</v>
      </c>
    </row>
    <row r="121" spans="12:16" x14ac:dyDescent="0.5">
      <c r="L121" s="62" t="str">
        <f>IF(ISTEXT(overallRate),"Do Step 1 first",IF(OR(COUNT($C121,H121)&lt;&gt;2,overallRate=0),0,IF(D121="Yes",ROUND(MAX(IF($B121="No - non-arm's length",0,MIN((0.75*H121),847)),MIN(H121,(0.75*$C121),847)),2),IF($B121="No - non-arm's length",MIN(1129,H121,$C121)*overallRate,MIN(1129,H121)*overallRate))))</f>
        <v>Do Step 1 first</v>
      </c>
      <c r="M121" s="62" t="str">
        <f>IF(ISTEXT(overallRate),"Do Step 1 first",IF(OR(COUNT($C121,I121)&lt;&gt;2,overallRate=0),0,IF(E121="Yes",ROUND(MAX(IF($B121="No - non-arm's length",0,MIN((0.75*I121),847)),MIN(I121,(0.75*$C121),847)),2),IF($B121="No - non-arm's length",MIN(1129,I121,$C121)*overallRate,MIN(1129,I121)*overallRate))))</f>
        <v>Do Step 1 first</v>
      </c>
      <c r="N121" s="62" t="str">
        <f>IF(ISTEXT(overallRate),"Do Step 1 first",IF(OR(COUNT($C121,J121)&lt;&gt;2,overallRate=0),0,IF(F121="Yes",ROUND(MAX(IF($B121="No - non-arm's length",0,MIN((0.75*J121),847)),MIN(J121,(0.75*$C121),847)),2),IF($B121="No - non-arm's length",MIN(1129,J121,$C121)*overallRate,MIN(1129,J121)*overallRate))))</f>
        <v>Do Step 1 first</v>
      </c>
      <c r="O121" s="62" t="str">
        <f>IF(ISTEXT(overallRate),"Do Step 1 first",IF(OR(COUNT($C121,K121)&lt;&gt;2,overallRate=0),0,IF(G121="Yes",ROUND(MAX(IF($B121="No - non-arm's length",0,MIN((0.75*K121),847)),MIN(K121,(0.75*$C121),847)),2),IF($B121="No - non-arm's length",MIN(1129,K121,$C121)*overallRate,MIN(1129,K121)*overallRate))))</f>
        <v>Do Step 1 first</v>
      </c>
      <c r="P121" s="3">
        <f t="shared" si="1"/>
        <v>0</v>
      </c>
    </row>
    <row r="122" spans="12:16" x14ac:dyDescent="0.5">
      <c r="L122" s="62" t="str">
        <f>IF(ISTEXT(overallRate),"Do Step 1 first",IF(OR(COUNT($C122,H122)&lt;&gt;2,overallRate=0),0,IF(D122="Yes",ROUND(MAX(IF($B122="No - non-arm's length",0,MIN((0.75*H122),847)),MIN(H122,(0.75*$C122),847)),2),IF($B122="No - non-arm's length",MIN(1129,H122,$C122)*overallRate,MIN(1129,H122)*overallRate))))</f>
        <v>Do Step 1 first</v>
      </c>
      <c r="M122" s="62" t="str">
        <f>IF(ISTEXT(overallRate),"Do Step 1 first",IF(OR(COUNT($C122,I122)&lt;&gt;2,overallRate=0),0,IF(E122="Yes",ROUND(MAX(IF($B122="No - non-arm's length",0,MIN((0.75*I122),847)),MIN(I122,(0.75*$C122),847)),2),IF($B122="No - non-arm's length",MIN(1129,I122,$C122)*overallRate,MIN(1129,I122)*overallRate))))</f>
        <v>Do Step 1 first</v>
      </c>
      <c r="N122" s="62" t="str">
        <f>IF(ISTEXT(overallRate),"Do Step 1 first",IF(OR(COUNT($C122,J122)&lt;&gt;2,overallRate=0),0,IF(F122="Yes",ROUND(MAX(IF($B122="No - non-arm's length",0,MIN((0.75*J122),847)),MIN(J122,(0.75*$C122),847)),2),IF($B122="No - non-arm's length",MIN(1129,J122,$C122)*overallRate,MIN(1129,J122)*overallRate))))</f>
        <v>Do Step 1 first</v>
      </c>
      <c r="O122" s="62" t="str">
        <f>IF(ISTEXT(overallRate),"Do Step 1 first",IF(OR(COUNT($C122,K122)&lt;&gt;2,overallRate=0),0,IF(G122="Yes",ROUND(MAX(IF($B122="No - non-arm's length",0,MIN((0.75*K122),847)),MIN(K122,(0.75*$C122),847)),2),IF($B122="No - non-arm's length",MIN(1129,K122,$C122)*overallRate,MIN(1129,K122)*overallRate))))</f>
        <v>Do Step 1 first</v>
      </c>
      <c r="P122" s="3">
        <f t="shared" si="1"/>
        <v>0</v>
      </c>
    </row>
    <row r="123" spans="12:16" x14ac:dyDescent="0.5">
      <c r="L123" s="62" t="str">
        <f>IF(ISTEXT(overallRate),"Do Step 1 first",IF(OR(COUNT($C123,H123)&lt;&gt;2,overallRate=0),0,IF(D123="Yes",ROUND(MAX(IF($B123="No - non-arm's length",0,MIN((0.75*H123),847)),MIN(H123,(0.75*$C123),847)),2),IF($B123="No - non-arm's length",MIN(1129,H123,$C123)*overallRate,MIN(1129,H123)*overallRate))))</f>
        <v>Do Step 1 first</v>
      </c>
      <c r="M123" s="62" t="str">
        <f>IF(ISTEXT(overallRate),"Do Step 1 first",IF(OR(COUNT($C123,I123)&lt;&gt;2,overallRate=0),0,IF(E123="Yes",ROUND(MAX(IF($B123="No - non-arm's length",0,MIN((0.75*I123),847)),MIN(I123,(0.75*$C123),847)),2),IF($B123="No - non-arm's length",MIN(1129,I123,$C123)*overallRate,MIN(1129,I123)*overallRate))))</f>
        <v>Do Step 1 first</v>
      </c>
      <c r="N123" s="62" t="str">
        <f>IF(ISTEXT(overallRate),"Do Step 1 first",IF(OR(COUNT($C123,J123)&lt;&gt;2,overallRate=0),0,IF(F123="Yes",ROUND(MAX(IF($B123="No - non-arm's length",0,MIN((0.75*J123),847)),MIN(J123,(0.75*$C123),847)),2),IF($B123="No - non-arm's length",MIN(1129,J123,$C123)*overallRate,MIN(1129,J123)*overallRate))))</f>
        <v>Do Step 1 first</v>
      </c>
      <c r="O123" s="62" t="str">
        <f>IF(ISTEXT(overallRate),"Do Step 1 first",IF(OR(COUNT($C123,K123)&lt;&gt;2,overallRate=0),0,IF(G123="Yes",ROUND(MAX(IF($B123="No - non-arm's length",0,MIN((0.75*K123),847)),MIN(K123,(0.75*$C123),847)),2),IF($B123="No - non-arm's length",MIN(1129,K123,$C123)*overallRate,MIN(1129,K123)*overallRate))))</f>
        <v>Do Step 1 first</v>
      </c>
      <c r="P123" s="3">
        <f t="shared" si="1"/>
        <v>0</v>
      </c>
    </row>
    <row r="124" spans="12:16" x14ac:dyDescent="0.5">
      <c r="L124" s="62" t="str">
        <f>IF(ISTEXT(overallRate),"Do Step 1 first",IF(OR(COUNT($C124,H124)&lt;&gt;2,overallRate=0),0,IF(D124="Yes",ROUND(MAX(IF($B124="No - non-arm's length",0,MIN((0.75*H124),847)),MIN(H124,(0.75*$C124),847)),2),IF($B124="No - non-arm's length",MIN(1129,H124,$C124)*overallRate,MIN(1129,H124)*overallRate))))</f>
        <v>Do Step 1 first</v>
      </c>
      <c r="M124" s="62" t="str">
        <f>IF(ISTEXT(overallRate),"Do Step 1 first",IF(OR(COUNT($C124,I124)&lt;&gt;2,overallRate=0),0,IF(E124="Yes",ROUND(MAX(IF($B124="No - non-arm's length",0,MIN((0.75*I124),847)),MIN(I124,(0.75*$C124),847)),2),IF($B124="No - non-arm's length",MIN(1129,I124,$C124)*overallRate,MIN(1129,I124)*overallRate))))</f>
        <v>Do Step 1 first</v>
      </c>
      <c r="N124" s="62" t="str">
        <f>IF(ISTEXT(overallRate),"Do Step 1 first",IF(OR(COUNT($C124,J124)&lt;&gt;2,overallRate=0),0,IF(F124="Yes",ROUND(MAX(IF($B124="No - non-arm's length",0,MIN((0.75*J124),847)),MIN(J124,(0.75*$C124),847)),2),IF($B124="No - non-arm's length",MIN(1129,J124,$C124)*overallRate,MIN(1129,J124)*overallRate))))</f>
        <v>Do Step 1 first</v>
      </c>
      <c r="O124" s="62" t="str">
        <f>IF(ISTEXT(overallRate),"Do Step 1 first",IF(OR(COUNT($C124,K124)&lt;&gt;2,overallRate=0),0,IF(G124="Yes",ROUND(MAX(IF($B124="No - non-arm's length",0,MIN((0.75*K124),847)),MIN(K124,(0.75*$C124),847)),2),IF($B124="No - non-arm's length",MIN(1129,K124,$C124)*overallRate,MIN(1129,K124)*overallRate))))</f>
        <v>Do Step 1 first</v>
      </c>
      <c r="P124" s="3">
        <f t="shared" si="1"/>
        <v>0</v>
      </c>
    </row>
    <row r="125" spans="12:16" x14ac:dyDescent="0.5">
      <c r="L125" s="62" t="str">
        <f>IF(ISTEXT(overallRate),"Do Step 1 first",IF(OR(COUNT($C125,H125)&lt;&gt;2,overallRate=0),0,IF(D125="Yes",ROUND(MAX(IF($B125="No - non-arm's length",0,MIN((0.75*H125),847)),MIN(H125,(0.75*$C125),847)),2),IF($B125="No - non-arm's length",MIN(1129,H125,$C125)*overallRate,MIN(1129,H125)*overallRate))))</f>
        <v>Do Step 1 first</v>
      </c>
      <c r="M125" s="62" t="str">
        <f>IF(ISTEXT(overallRate),"Do Step 1 first",IF(OR(COUNT($C125,I125)&lt;&gt;2,overallRate=0),0,IF(E125="Yes",ROUND(MAX(IF($B125="No - non-arm's length",0,MIN((0.75*I125),847)),MIN(I125,(0.75*$C125),847)),2),IF($B125="No - non-arm's length",MIN(1129,I125,$C125)*overallRate,MIN(1129,I125)*overallRate))))</f>
        <v>Do Step 1 first</v>
      </c>
      <c r="N125" s="62" t="str">
        <f>IF(ISTEXT(overallRate),"Do Step 1 first",IF(OR(COUNT($C125,J125)&lt;&gt;2,overallRate=0),0,IF(F125="Yes",ROUND(MAX(IF($B125="No - non-arm's length",0,MIN((0.75*J125),847)),MIN(J125,(0.75*$C125),847)),2),IF($B125="No - non-arm's length",MIN(1129,J125,$C125)*overallRate,MIN(1129,J125)*overallRate))))</f>
        <v>Do Step 1 first</v>
      </c>
      <c r="O125" s="62" t="str">
        <f>IF(ISTEXT(overallRate),"Do Step 1 first",IF(OR(COUNT($C125,K125)&lt;&gt;2,overallRate=0),0,IF(G125="Yes",ROUND(MAX(IF($B125="No - non-arm's length",0,MIN((0.75*K125),847)),MIN(K125,(0.75*$C125),847)),2),IF($B125="No - non-arm's length",MIN(1129,K125,$C125)*overallRate,MIN(1129,K125)*overallRate))))</f>
        <v>Do Step 1 first</v>
      </c>
      <c r="P125" s="3">
        <f t="shared" si="1"/>
        <v>0</v>
      </c>
    </row>
    <row r="126" spans="12:16" x14ac:dyDescent="0.5">
      <c r="L126" s="62" t="str">
        <f>IF(ISTEXT(overallRate),"Do Step 1 first",IF(OR(COUNT($C126,H126)&lt;&gt;2,overallRate=0),0,IF(D126="Yes",ROUND(MAX(IF($B126="No - non-arm's length",0,MIN((0.75*H126),847)),MIN(H126,(0.75*$C126),847)),2),IF($B126="No - non-arm's length",MIN(1129,H126,$C126)*overallRate,MIN(1129,H126)*overallRate))))</f>
        <v>Do Step 1 first</v>
      </c>
      <c r="M126" s="62" t="str">
        <f>IF(ISTEXT(overallRate),"Do Step 1 first",IF(OR(COUNT($C126,I126)&lt;&gt;2,overallRate=0),0,IF(E126="Yes",ROUND(MAX(IF($B126="No - non-arm's length",0,MIN((0.75*I126),847)),MIN(I126,(0.75*$C126),847)),2),IF($B126="No - non-arm's length",MIN(1129,I126,$C126)*overallRate,MIN(1129,I126)*overallRate))))</f>
        <v>Do Step 1 first</v>
      </c>
      <c r="N126" s="62" t="str">
        <f>IF(ISTEXT(overallRate),"Do Step 1 first",IF(OR(COUNT($C126,J126)&lt;&gt;2,overallRate=0),0,IF(F126="Yes",ROUND(MAX(IF($B126="No - non-arm's length",0,MIN((0.75*J126),847)),MIN(J126,(0.75*$C126),847)),2),IF($B126="No - non-arm's length",MIN(1129,J126,$C126)*overallRate,MIN(1129,J126)*overallRate))))</f>
        <v>Do Step 1 first</v>
      </c>
      <c r="O126" s="62" t="str">
        <f>IF(ISTEXT(overallRate),"Do Step 1 first",IF(OR(COUNT($C126,K126)&lt;&gt;2,overallRate=0),0,IF(G126="Yes",ROUND(MAX(IF($B126="No - non-arm's length",0,MIN((0.75*K126),847)),MIN(K126,(0.75*$C126),847)),2),IF($B126="No - non-arm's length",MIN(1129,K126,$C126)*overallRate,MIN(1129,K126)*overallRate))))</f>
        <v>Do Step 1 first</v>
      </c>
      <c r="P126" s="3">
        <f t="shared" si="1"/>
        <v>0</v>
      </c>
    </row>
    <row r="127" spans="12:16" x14ac:dyDescent="0.5">
      <c r="L127" s="62" t="str">
        <f>IF(ISTEXT(overallRate),"Do Step 1 first",IF(OR(COUNT($C127,H127)&lt;&gt;2,overallRate=0),0,IF(D127="Yes",ROUND(MAX(IF($B127="No - non-arm's length",0,MIN((0.75*H127),847)),MIN(H127,(0.75*$C127),847)),2),IF($B127="No - non-arm's length",MIN(1129,H127,$C127)*overallRate,MIN(1129,H127)*overallRate))))</f>
        <v>Do Step 1 first</v>
      </c>
      <c r="M127" s="62" t="str">
        <f>IF(ISTEXT(overallRate),"Do Step 1 first",IF(OR(COUNT($C127,I127)&lt;&gt;2,overallRate=0),0,IF(E127="Yes",ROUND(MAX(IF($B127="No - non-arm's length",0,MIN((0.75*I127),847)),MIN(I127,(0.75*$C127),847)),2),IF($B127="No - non-arm's length",MIN(1129,I127,$C127)*overallRate,MIN(1129,I127)*overallRate))))</f>
        <v>Do Step 1 first</v>
      </c>
      <c r="N127" s="62" t="str">
        <f>IF(ISTEXT(overallRate),"Do Step 1 first",IF(OR(COUNT($C127,J127)&lt;&gt;2,overallRate=0),0,IF(F127="Yes",ROUND(MAX(IF($B127="No - non-arm's length",0,MIN((0.75*J127),847)),MIN(J127,(0.75*$C127),847)),2),IF($B127="No - non-arm's length",MIN(1129,J127,$C127)*overallRate,MIN(1129,J127)*overallRate))))</f>
        <v>Do Step 1 first</v>
      </c>
      <c r="O127" s="62" t="str">
        <f>IF(ISTEXT(overallRate),"Do Step 1 first",IF(OR(COUNT($C127,K127)&lt;&gt;2,overallRate=0),0,IF(G127="Yes",ROUND(MAX(IF($B127="No - non-arm's length",0,MIN((0.75*K127),847)),MIN(K127,(0.75*$C127),847)),2),IF($B127="No - non-arm's length",MIN(1129,K127,$C127)*overallRate,MIN(1129,K127)*overallRate))))</f>
        <v>Do Step 1 first</v>
      </c>
      <c r="P127" s="3">
        <f t="shared" si="1"/>
        <v>0</v>
      </c>
    </row>
    <row r="128" spans="12:16" x14ac:dyDescent="0.5">
      <c r="L128" s="62" t="str">
        <f>IF(ISTEXT(overallRate),"Do Step 1 first",IF(OR(COUNT($C128,H128)&lt;&gt;2,overallRate=0),0,IF(D128="Yes",ROUND(MAX(IF($B128="No - non-arm's length",0,MIN((0.75*H128),847)),MIN(H128,(0.75*$C128),847)),2),IF($B128="No - non-arm's length",MIN(1129,H128,$C128)*overallRate,MIN(1129,H128)*overallRate))))</f>
        <v>Do Step 1 first</v>
      </c>
      <c r="M128" s="62" t="str">
        <f>IF(ISTEXT(overallRate),"Do Step 1 first",IF(OR(COUNT($C128,I128)&lt;&gt;2,overallRate=0),0,IF(E128="Yes",ROUND(MAX(IF($B128="No - non-arm's length",0,MIN((0.75*I128),847)),MIN(I128,(0.75*$C128),847)),2),IF($B128="No - non-arm's length",MIN(1129,I128,$C128)*overallRate,MIN(1129,I128)*overallRate))))</f>
        <v>Do Step 1 first</v>
      </c>
      <c r="N128" s="62" t="str">
        <f>IF(ISTEXT(overallRate),"Do Step 1 first",IF(OR(COUNT($C128,J128)&lt;&gt;2,overallRate=0),0,IF(F128="Yes",ROUND(MAX(IF($B128="No - non-arm's length",0,MIN((0.75*J128),847)),MIN(J128,(0.75*$C128),847)),2),IF($B128="No - non-arm's length",MIN(1129,J128,$C128)*overallRate,MIN(1129,J128)*overallRate))))</f>
        <v>Do Step 1 first</v>
      </c>
      <c r="O128" s="62" t="str">
        <f>IF(ISTEXT(overallRate),"Do Step 1 first",IF(OR(COUNT($C128,K128)&lt;&gt;2,overallRate=0),0,IF(G128="Yes",ROUND(MAX(IF($B128="No - non-arm's length",0,MIN((0.75*K128),847)),MIN(K128,(0.75*$C128),847)),2),IF($B128="No - non-arm's length",MIN(1129,K128,$C128)*overallRate,MIN(1129,K128)*overallRate))))</f>
        <v>Do Step 1 first</v>
      </c>
      <c r="P128" s="3">
        <f t="shared" si="1"/>
        <v>0</v>
      </c>
    </row>
    <row r="129" spans="12:16" x14ac:dyDescent="0.5">
      <c r="L129" s="62" t="str">
        <f>IF(ISTEXT(overallRate),"Do Step 1 first",IF(OR(COUNT($C129,H129)&lt;&gt;2,overallRate=0),0,IF(D129="Yes",ROUND(MAX(IF($B129="No - non-arm's length",0,MIN((0.75*H129),847)),MIN(H129,(0.75*$C129),847)),2),IF($B129="No - non-arm's length",MIN(1129,H129,$C129)*overallRate,MIN(1129,H129)*overallRate))))</f>
        <v>Do Step 1 first</v>
      </c>
      <c r="M129" s="62" t="str">
        <f>IF(ISTEXT(overallRate),"Do Step 1 first",IF(OR(COUNT($C129,I129)&lt;&gt;2,overallRate=0),0,IF(E129="Yes",ROUND(MAX(IF($B129="No - non-arm's length",0,MIN((0.75*I129),847)),MIN(I129,(0.75*$C129),847)),2),IF($B129="No - non-arm's length",MIN(1129,I129,$C129)*overallRate,MIN(1129,I129)*overallRate))))</f>
        <v>Do Step 1 first</v>
      </c>
      <c r="N129" s="62" t="str">
        <f>IF(ISTEXT(overallRate),"Do Step 1 first",IF(OR(COUNT($C129,J129)&lt;&gt;2,overallRate=0),0,IF(F129="Yes",ROUND(MAX(IF($B129="No - non-arm's length",0,MIN((0.75*J129),847)),MIN(J129,(0.75*$C129),847)),2),IF($B129="No - non-arm's length",MIN(1129,J129,$C129)*overallRate,MIN(1129,J129)*overallRate))))</f>
        <v>Do Step 1 first</v>
      </c>
      <c r="O129" s="62" t="str">
        <f>IF(ISTEXT(overallRate),"Do Step 1 first",IF(OR(COUNT($C129,K129)&lt;&gt;2,overallRate=0),0,IF(G129="Yes",ROUND(MAX(IF($B129="No - non-arm's length",0,MIN((0.75*K129),847)),MIN(K129,(0.75*$C129),847)),2),IF($B129="No - non-arm's length",MIN(1129,K129,$C129)*overallRate,MIN(1129,K129)*overallRate))))</f>
        <v>Do Step 1 first</v>
      </c>
      <c r="P129" s="3">
        <f t="shared" si="1"/>
        <v>0</v>
      </c>
    </row>
    <row r="130" spans="12:16" x14ac:dyDescent="0.5">
      <c r="L130" s="62" t="str">
        <f>IF(ISTEXT(overallRate),"Do Step 1 first",IF(OR(COUNT($C130,H130)&lt;&gt;2,overallRate=0),0,IF(D130="Yes",ROUND(MAX(IF($B130="No - non-arm's length",0,MIN((0.75*H130),847)),MIN(H130,(0.75*$C130),847)),2),IF($B130="No - non-arm's length",MIN(1129,H130,$C130)*overallRate,MIN(1129,H130)*overallRate))))</f>
        <v>Do Step 1 first</v>
      </c>
      <c r="M130" s="62" t="str">
        <f>IF(ISTEXT(overallRate),"Do Step 1 first",IF(OR(COUNT($C130,I130)&lt;&gt;2,overallRate=0),0,IF(E130="Yes",ROUND(MAX(IF($B130="No - non-arm's length",0,MIN((0.75*I130),847)),MIN(I130,(0.75*$C130),847)),2),IF($B130="No - non-arm's length",MIN(1129,I130,$C130)*overallRate,MIN(1129,I130)*overallRate))))</f>
        <v>Do Step 1 first</v>
      </c>
      <c r="N130" s="62" t="str">
        <f>IF(ISTEXT(overallRate),"Do Step 1 first",IF(OR(COUNT($C130,J130)&lt;&gt;2,overallRate=0),0,IF(F130="Yes",ROUND(MAX(IF($B130="No - non-arm's length",0,MIN((0.75*J130),847)),MIN(J130,(0.75*$C130),847)),2),IF($B130="No - non-arm's length",MIN(1129,J130,$C130)*overallRate,MIN(1129,J130)*overallRate))))</f>
        <v>Do Step 1 first</v>
      </c>
      <c r="O130" s="62" t="str">
        <f>IF(ISTEXT(overallRate),"Do Step 1 first",IF(OR(COUNT($C130,K130)&lt;&gt;2,overallRate=0),0,IF(G130="Yes",ROUND(MAX(IF($B130="No - non-arm's length",0,MIN((0.75*K130),847)),MIN(K130,(0.75*$C130),847)),2),IF($B130="No - non-arm's length",MIN(1129,K130,$C130)*overallRate,MIN(1129,K130)*overallRate))))</f>
        <v>Do Step 1 first</v>
      </c>
      <c r="P130" s="3">
        <f t="shared" si="1"/>
        <v>0</v>
      </c>
    </row>
    <row r="131" spans="12:16" x14ac:dyDescent="0.5">
      <c r="L131" s="62" t="str">
        <f>IF(ISTEXT(overallRate),"Do Step 1 first",IF(OR(COUNT($C131,H131)&lt;&gt;2,overallRate=0),0,IF(D131="Yes",ROUND(MAX(IF($B131="No - non-arm's length",0,MIN((0.75*H131),847)),MIN(H131,(0.75*$C131),847)),2),IF($B131="No - non-arm's length",MIN(1129,H131,$C131)*overallRate,MIN(1129,H131)*overallRate))))</f>
        <v>Do Step 1 first</v>
      </c>
      <c r="M131" s="62" t="str">
        <f>IF(ISTEXT(overallRate),"Do Step 1 first",IF(OR(COUNT($C131,I131)&lt;&gt;2,overallRate=0),0,IF(E131="Yes",ROUND(MAX(IF($B131="No - non-arm's length",0,MIN((0.75*I131),847)),MIN(I131,(0.75*$C131),847)),2),IF($B131="No - non-arm's length",MIN(1129,I131,$C131)*overallRate,MIN(1129,I131)*overallRate))))</f>
        <v>Do Step 1 first</v>
      </c>
      <c r="N131" s="62" t="str">
        <f>IF(ISTEXT(overallRate),"Do Step 1 first",IF(OR(COUNT($C131,J131)&lt;&gt;2,overallRate=0),0,IF(F131="Yes",ROUND(MAX(IF($B131="No - non-arm's length",0,MIN((0.75*J131),847)),MIN(J131,(0.75*$C131),847)),2),IF($B131="No - non-arm's length",MIN(1129,J131,$C131)*overallRate,MIN(1129,J131)*overallRate))))</f>
        <v>Do Step 1 first</v>
      </c>
      <c r="O131" s="62" t="str">
        <f>IF(ISTEXT(overallRate),"Do Step 1 first",IF(OR(COUNT($C131,K131)&lt;&gt;2,overallRate=0),0,IF(G131="Yes",ROUND(MAX(IF($B131="No - non-arm's length",0,MIN((0.75*K131),847)),MIN(K131,(0.75*$C131),847)),2),IF($B131="No - non-arm's length",MIN(1129,K131,$C131)*overallRate,MIN(1129,K131)*overallRate))))</f>
        <v>Do Step 1 first</v>
      </c>
      <c r="P131" s="3">
        <f t="shared" si="1"/>
        <v>0</v>
      </c>
    </row>
    <row r="132" spans="12:16" x14ac:dyDescent="0.5">
      <c r="L132" s="62" t="str">
        <f>IF(ISTEXT(overallRate),"Do Step 1 first",IF(OR(COUNT($C132,H132)&lt;&gt;2,overallRate=0),0,IF(D132="Yes",ROUND(MAX(IF($B132="No - non-arm's length",0,MIN((0.75*H132),847)),MIN(H132,(0.75*$C132),847)),2),IF($B132="No - non-arm's length",MIN(1129,H132,$C132)*overallRate,MIN(1129,H132)*overallRate))))</f>
        <v>Do Step 1 first</v>
      </c>
      <c r="M132" s="62" t="str">
        <f>IF(ISTEXT(overallRate),"Do Step 1 first",IF(OR(COUNT($C132,I132)&lt;&gt;2,overallRate=0),0,IF(E132="Yes",ROUND(MAX(IF($B132="No - non-arm's length",0,MIN((0.75*I132),847)),MIN(I132,(0.75*$C132),847)),2),IF($B132="No - non-arm's length",MIN(1129,I132,$C132)*overallRate,MIN(1129,I132)*overallRate))))</f>
        <v>Do Step 1 first</v>
      </c>
      <c r="N132" s="62" t="str">
        <f>IF(ISTEXT(overallRate),"Do Step 1 first",IF(OR(COUNT($C132,J132)&lt;&gt;2,overallRate=0),0,IF(F132="Yes",ROUND(MAX(IF($B132="No - non-arm's length",0,MIN((0.75*J132),847)),MIN(J132,(0.75*$C132),847)),2),IF($B132="No - non-arm's length",MIN(1129,J132,$C132)*overallRate,MIN(1129,J132)*overallRate))))</f>
        <v>Do Step 1 first</v>
      </c>
      <c r="O132" s="62" t="str">
        <f>IF(ISTEXT(overallRate),"Do Step 1 first",IF(OR(COUNT($C132,K132)&lt;&gt;2,overallRate=0),0,IF(G132="Yes",ROUND(MAX(IF($B132="No - non-arm's length",0,MIN((0.75*K132),847)),MIN(K132,(0.75*$C132),847)),2),IF($B132="No - non-arm's length",MIN(1129,K132,$C132)*overallRate,MIN(1129,K132)*overallRate))))</f>
        <v>Do Step 1 first</v>
      </c>
      <c r="P132" s="3">
        <f t="shared" si="1"/>
        <v>0</v>
      </c>
    </row>
    <row r="133" spans="12:16" x14ac:dyDescent="0.5">
      <c r="L133" s="62" t="str">
        <f>IF(ISTEXT(overallRate),"Do Step 1 first",IF(OR(COUNT($C133,H133)&lt;&gt;2,overallRate=0),0,IF(D133="Yes",ROUND(MAX(IF($B133="No - non-arm's length",0,MIN((0.75*H133),847)),MIN(H133,(0.75*$C133),847)),2),IF($B133="No - non-arm's length",MIN(1129,H133,$C133)*overallRate,MIN(1129,H133)*overallRate))))</f>
        <v>Do Step 1 first</v>
      </c>
      <c r="M133" s="62" t="str">
        <f>IF(ISTEXT(overallRate),"Do Step 1 first",IF(OR(COUNT($C133,I133)&lt;&gt;2,overallRate=0),0,IF(E133="Yes",ROUND(MAX(IF($B133="No - non-arm's length",0,MIN((0.75*I133),847)),MIN(I133,(0.75*$C133),847)),2),IF($B133="No - non-arm's length",MIN(1129,I133,$C133)*overallRate,MIN(1129,I133)*overallRate))))</f>
        <v>Do Step 1 first</v>
      </c>
      <c r="N133" s="62" t="str">
        <f>IF(ISTEXT(overallRate),"Do Step 1 first",IF(OR(COUNT($C133,J133)&lt;&gt;2,overallRate=0),0,IF(F133="Yes",ROUND(MAX(IF($B133="No - non-arm's length",0,MIN((0.75*J133),847)),MIN(J133,(0.75*$C133),847)),2),IF($B133="No - non-arm's length",MIN(1129,J133,$C133)*overallRate,MIN(1129,J133)*overallRate))))</f>
        <v>Do Step 1 first</v>
      </c>
      <c r="O133" s="62" t="str">
        <f>IF(ISTEXT(overallRate),"Do Step 1 first",IF(OR(COUNT($C133,K133)&lt;&gt;2,overallRate=0),0,IF(G133="Yes",ROUND(MAX(IF($B133="No - non-arm's length",0,MIN((0.75*K133),847)),MIN(K133,(0.75*$C133),847)),2),IF($B133="No - non-arm's length",MIN(1129,K133,$C133)*overallRate,MIN(1129,K133)*overallRate))))</f>
        <v>Do Step 1 first</v>
      </c>
      <c r="P133" s="3">
        <f t="shared" si="1"/>
        <v>0</v>
      </c>
    </row>
    <row r="134" spans="12:16" x14ac:dyDescent="0.5">
      <c r="L134" s="62" t="str">
        <f>IF(ISTEXT(overallRate),"Do Step 1 first",IF(OR(COUNT($C134,H134)&lt;&gt;2,overallRate=0),0,IF(D134="Yes",ROUND(MAX(IF($B134="No - non-arm's length",0,MIN((0.75*H134),847)),MIN(H134,(0.75*$C134),847)),2),IF($B134="No - non-arm's length",MIN(1129,H134,$C134)*overallRate,MIN(1129,H134)*overallRate))))</f>
        <v>Do Step 1 first</v>
      </c>
      <c r="M134" s="62" t="str">
        <f>IF(ISTEXT(overallRate),"Do Step 1 first",IF(OR(COUNT($C134,I134)&lt;&gt;2,overallRate=0),0,IF(E134="Yes",ROUND(MAX(IF($B134="No - non-arm's length",0,MIN((0.75*I134),847)),MIN(I134,(0.75*$C134),847)),2),IF($B134="No - non-arm's length",MIN(1129,I134,$C134)*overallRate,MIN(1129,I134)*overallRate))))</f>
        <v>Do Step 1 first</v>
      </c>
      <c r="N134" s="62" t="str">
        <f>IF(ISTEXT(overallRate),"Do Step 1 first",IF(OR(COUNT($C134,J134)&lt;&gt;2,overallRate=0),0,IF(F134="Yes",ROUND(MAX(IF($B134="No - non-arm's length",0,MIN((0.75*J134),847)),MIN(J134,(0.75*$C134),847)),2),IF($B134="No - non-arm's length",MIN(1129,J134,$C134)*overallRate,MIN(1129,J134)*overallRate))))</f>
        <v>Do Step 1 first</v>
      </c>
      <c r="O134" s="62" t="str">
        <f>IF(ISTEXT(overallRate),"Do Step 1 first",IF(OR(COUNT($C134,K134)&lt;&gt;2,overallRate=0),0,IF(G134="Yes",ROUND(MAX(IF($B134="No - non-arm's length",0,MIN((0.75*K134),847)),MIN(K134,(0.75*$C134),847)),2),IF($B134="No - non-arm's length",MIN(1129,K134,$C134)*overallRate,MIN(1129,K134)*overallRate))))</f>
        <v>Do Step 1 first</v>
      </c>
      <c r="P134" s="3">
        <f t="shared" si="1"/>
        <v>0</v>
      </c>
    </row>
    <row r="135" spans="12:16" x14ac:dyDescent="0.5">
      <c r="L135" s="62" t="str">
        <f>IF(ISTEXT(overallRate),"Do Step 1 first",IF(OR(COUNT($C135,H135)&lt;&gt;2,overallRate=0),0,IF(D135="Yes",ROUND(MAX(IF($B135="No - non-arm's length",0,MIN((0.75*H135),847)),MIN(H135,(0.75*$C135),847)),2),IF($B135="No - non-arm's length",MIN(1129,H135,$C135)*overallRate,MIN(1129,H135)*overallRate))))</f>
        <v>Do Step 1 first</v>
      </c>
      <c r="M135" s="62" t="str">
        <f>IF(ISTEXT(overallRate),"Do Step 1 first",IF(OR(COUNT($C135,I135)&lt;&gt;2,overallRate=0),0,IF(E135="Yes",ROUND(MAX(IF($B135="No - non-arm's length",0,MIN((0.75*I135),847)),MIN(I135,(0.75*$C135),847)),2),IF($B135="No - non-arm's length",MIN(1129,I135,$C135)*overallRate,MIN(1129,I135)*overallRate))))</f>
        <v>Do Step 1 first</v>
      </c>
      <c r="N135" s="62" t="str">
        <f>IF(ISTEXT(overallRate),"Do Step 1 first",IF(OR(COUNT($C135,J135)&lt;&gt;2,overallRate=0),0,IF(F135="Yes",ROUND(MAX(IF($B135="No - non-arm's length",0,MIN((0.75*J135),847)),MIN(J135,(0.75*$C135),847)),2),IF($B135="No - non-arm's length",MIN(1129,J135,$C135)*overallRate,MIN(1129,J135)*overallRate))))</f>
        <v>Do Step 1 first</v>
      </c>
      <c r="O135" s="62" t="str">
        <f>IF(ISTEXT(overallRate),"Do Step 1 first",IF(OR(COUNT($C135,K135)&lt;&gt;2,overallRate=0),0,IF(G135="Yes",ROUND(MAX(IF($B135="No - non-arm's length",0,MIN((0.75*K135),847)),MIN(K135,(0.75*$C135),847)),2),IF($B135="No - non-arm's length",MIN(1129,K135,$C135)*overallRate,MIN(1129,K135)*overallRate))))</f>
        <v>Do Step 1 first</v>
      </c>
      <c r="P135" s="3">
        <f t="shared" ref="P135:P198" si="2">IF(AND(COUNT(C135:K135)&gt;0,OR(COUNT(C135:K135)&lt;&gt;5,ISBLANK(B135))),"Fill out all amounts",SUM(L135:O135))</f>
        <v>0</v>
      </c>
    </row>
    <row r="136" spans="12:16" x14ac:dyDescent="0.5">
      <c r="L136" s="62" t="str">
        <f>IF(ISTEXT(overallRate),"Do Step 1 first",IF(OR(COUNT($C136,H136)&lt;&gt;2,overallRate=0),0,IF(D136="Yes",ROUND(MAX(IF($B136="No - non-arm's length",0,MIN((0.75*H136),847)),MIN(H136,(0.75*$C136),847)),2),IF($B136="No - non-arm's length",MIN(1129,H136,$C136)*overallRate,MIN(1129,H136)*overallRate))))</f>
        <v>Do Step 1 first</v>
      </c>
      <c r="M136" s="62" t="str">
        <f>IF(ISTEXT(overallRate),"Do Step 1 first",IF(OR(COUNT($C136,I136)&lt;&gt;2,overallRate=0),0,IF(E136="Yes",ROUND(MAX(IF($B136="No - non-arm's length",0,MIN((0.75*I136),847)),MIN(I136,(0.75*$C136),847)),2),IF($B136="No - non-arm's length",MIN(1129,I136,$C136)*overallRate,MIN(1129,I136)*overallRate))))</f>
        <v>Do Step 1 first</v>
      </c>
      <c r="N136" s="62" t="str">
        <f>IF(ISTEXT(overallRate),"Do Step 1 first",IF(OR(COUNT($C136,J136)&lt;&gt;2,overallRate=0),0,IF(F136="Yes",ROUND(MAX(IF($B136="No - non-arm's length",0,MIN((0.75*J136),847)),MIN(J136,(0.75*$C136),847)),2),IF($B136="No - non-arm's length",MIN(1129,J136,$C136)*overallRate,MIN(1129,J136)*overallRate))))</f>
        <v>Do Step 1 first</v>
      </c>
      <c r="O136" s="62" t="str">
        <f>IF(ISTEXT(overallRate),"Do Step 1 first",IF(OR(COUNT($C136,K136)&lt;&gt;2,overallRate=0),0,IF(G136="Yes",ROUND(MAX(IF($B136="No - non-arm's length",0,MIN((0.75*K136),847)),MIN(K136,(0.75*$C136),847)),2),IF($B136="No - non-arm's length",MIN(1129,K136,$C136)*overallRate,MIN(1129,K136)*overallRate))))</f>
        <v>Do Step 1 first</v>
      </c>
      <c r="P136" s="3">
        <f t="shared" si="2"/>
        <v>0</v>
      </c>
    </row>
    <row r="137" spans="12:16" x14ac:dyDescent="0.5">
      <c r="L137" s="62" t="str">
        <f>IF(ISTEXT(overallRate),"Do Step 1 first",IF(OR(COUNT($C137,H137)&lt;&gt;2,overallRate=0),0,IF(D137="Yes",ROUND(MAX(IF($B137="No - non-arm's length",0,MIN((0.75*H137),847)),MIN(H137,(0.75*$C137),847)),2),IF($B137="No - non-arm's length",MIN(1129,H137,$C137)*overallRate,MIN(1129,H137)*overallRate))))</f>
        <v>Do Step 1 first</v>
      </c>
      <c r="M137" s="62" t="str">
        <f>IF(ISTEXT(overallRate),"Do Step 1 first",IF(OR(COUNT($C137,I137)&lt;&gt;2,overallRate=0),0,IF(E137="Yes",ROUND(MAX(IF($B137="No - non-arm's length",0,MIN((0.75*I137),847)),MIN(I137,(0.75*$C137),847)),2),IF($B137="No - non-arm's length",MIN(1129,I137,$C137)*overallRate,MIN(1129,I137)*overallRate))))</f>
        <v>Do Step 1 first</v>
      </c>
      <c r="N137" s="62" t="str">
        <f>IF(ISTEXT(overallRate),"Do Step 1 first",IF(OR(COUNT($C137,J137)&lt;&gt;2,overallRate=0),0,IF(F137="Yes",ROUND(MAX(IF($B137="No - non-arm's length",0,MIN((0.75*J137),847)),MIN(J137,(0.75*$C137),847)),2),IF($B137="No - non-arm's length",MIN(1129,J137,$C137)*overallRate,MIN(1129,J137)*overallRate))))</f>
        <v>Do Step 1 first</v>
      </c>
      <c r="O137" s="62" t="str">
        <f>IF(ISTEXT(overallRate),"Do Step 1 first",IF(OR(COUNT($C137,K137)&lt;&gt;2,overallRate=0),0,IF(G137="Yes",ROUND(MAX(IF($B137="No - non-arm's length",0,MIN((0.75*K137),847)),MIN(K137,(0.75*$C137),847)),2),IF($B137="No - non-arm's length",MIN(1129,K137,$C137)*overallRate,MIN(1129,K137)*overallRate))))</f>
        <v>Do Step 1 first</v>
      </c>
      <c r="P137" s="3">
        <f t="shared" si="2"/>
        <v>0</v>
      </c>
    </row>
    <row r="138" spans="12:16" x14ac:dyDescent="0.5">
      <c r="L138" s="62" t="str">
        <f>IF(ISTEXT(overallRate),"Do Step 1 first",IF(OR(COUNT($C138,H138)&lt;&gt;2,overallRate=0),0,IF(D138="Yes",ROUND(MAX(IF($B138="No - non-arm's length",0,MIN((0.75*H138),847)),MIN(H138,(0.75*$C138),847)),2),IF($B138="No - non-arm's length",MIN(1129,H138,$C138)*overallRate,MIN(1129,H138)*overallRate))))</f>
        <v>Do Step 1 first</v>
      </c>
      <c r="M138" s="62" t="str">
        <f>IF(ISTEXT(overallRate),"Do Step 1 first",IF(OR(COUNT($C138,I138)&lt;&gt;2,overallRate=0),0,IF(E138="Yes",ROUND(MAX(IF($B138="No - non-arm's length",0,MIN((0.75*I138),847)),MIN(I138,(0.75*$C138),847)),2),IF($B138="No - non-arm's length",MIN(1129,I138,$C138)*overallRate,MIN(1129,I138)*overallRate))))</f>
        <v>Do Step 1 first</v>
      </c>
      <c r="N138" s="62" t="str">
        <f>IF(ISTEXT(overallRate),"Do Step 1 first",IF(OR(COUNT($C138,J138)&lt;&gt;2,overallRate=0),0,IF(F138="Yes",ROUND(MAX(IF($B138="No - non-arm's length",0,MIN((0.75*J138),847)),MIN(J138,(0.75*$C138),847)),2),IF($B138="No - non-arm's length",MIN(1129,J138,$C138)*overallRate,MIN(1129,J138)*overallRate))))</f>
        <v>Do Step 1 first</v>
      </c>
      <c r="O138" s="62" t="str">
        <f>IF(ISTEXT(overallRate),"Do Step 1 first",IF(OR(COUNT($C138,K138)&lt;&gt;2,overallRate=0),0,IF(G138="Yes",ROUND(MAX(IF($B138="No - non-arm's length",0,MIN((0.75*K138),847)),MIN(K138,(0.75*$C138),847)),2),IF($B138="No - non-arm's length",MIN(1129,K138,$C138)*overallRate,MIN(1129,K138)*overallRate))))</f>
        <v>Do Step 1 first</v>
      </c>
      <c r="P138" s="3">
        <f t="shared" si="2"/>
        <v>0</v>
      </c>
    </row>
    <row r="139" spans="12:16" x14ac:dyDescent="0.5">
      <c r="L139" s="62" t="str">
        <f>IF(ISTEXT(overallRate),"Do Step 1 first",IF(OR(COUNT($C139,H139)&lt;&gt;2,overallRate=0),0,IF(D139="Yes",ROUND(MAX(IF($B139="No - non-arm's length",0,MIN((0.75*H139),847)),MIN(H139,(0.75*$C139),847)),2),IF($B139="No - non-arm's length",MIN(1129,H139,$C139)*overallRate,MIN(1129,H139)*overallRate))))</f>
        <v>Do Step 1 first</v>
      </c>
      <c r="M139" s="62" t="str">
        <f>IF(ISTEXT(overallRate),"Do Step 1 first",IF(OR(COUNT($C139,I139)&lt;&gt;2,overallRate=0),0,IF(E139="Yes",ROUND(MAX(IF($B139="No - non-arm's length",0,MIN((0.75*I139),847)),MIN(I139,(0.75*$C139),847)),2),IF($B139="No - non-arm's length",MIN(1129,I139,$C139)*overallRate,MIN(1129,I139)*overallRate))))</f>
        <v>Do Step 1 first</v>
      </c>
      <c r="N139" s="62" t="str">
        <f>IF(ISTEXT(overallRate),"Do Step 1 first",IF(OR(COUNT($C139,J139)&lt;&gt;2,overallRate=0),0,IF(F139="Yes",ROUND(MAX(IF($B139="No - non-arm's length",0,MIN((0.75*J139),847)),MIN(J139,(0.75*$C139),847)),2),IF($B139="No - non-arm's length",MIN(1129,J139,$C139)*overallRate,MIN(1129,J139)*overallRate))))</f>
        <v>Do Step 1 first</v>
      </c>
      <c r="O139" s="62" t="str">
        <f>IF(ISTEXT(overallRate),"Do Step 1 first",IF(OR(COUNT($C139,K139)&lt;&gt;2,overallRate=0),0,IF(G139="Yes",ROUND(MAX(IF($B139="No - non-arm's length",0,MIN((0.75*K139),847)),MIN(K139,(0.75*$C139),847)),2),IF($B139="No - non-arm's length",MIN(1129,K139,$C139)*overallRate,MIN(1129,K139)*overallRate))))</f>
        <v>Do Step 1 first</v>
      </c>
      <c r="P139" s="3">
        <f t="shared" si="2"/>
        <v>0</v>
      </c>
    </row>
    <row r="140" spans="12:16" x14ac:dyDescent="0.5">
      <c r="L140" s="62" t="str">
        <f>IF(ISTEXT(overallRate),"Do Step 1 first",IF(OR(COUNT($C140,H140)&lt;&gt;2,overallRate=0),0,IF(D140="Yes",ROUND(MAX(IF($B140="No - non-arm's length",0,MIN((0.75*H140),847)),MIN(H140,(0.75*$C140),847)),2),IF($B140="No - non-arm's length",MIN(1129,H140,$C140)*overallRate,MIN(1129,H140)*overallRate))))</f>
        <v>Do Step 1 first</v>
      </c>
      <c r="M140" s="62" t="str">
        <f>IF(ISTEXT(overallRate),"Do Step 1 first",IF(OR(COUNT($C140,I140)&lt;&gt;2,overallRate=0),0,IF(E140="Yes",ROUND(MAX(IF($B140="No - non-arm's length",0,MIN((0.75*I140),847)),MIN(I140,(0.75*$C140),847)),2),IF($B140="No - non-arm's length",MIN(1129,I140,$C140)*overallRate,MIN(1129,I140)*overallRate))))</f>
        <v>Do Step 1 first</v>
      </c>
      <c r="N140" s="62" t="str">
        <f>IF(ISTEXT(overallRate),"Do Step 1 first",IF(OR(COUNT($C140,J140)&lt;&gt;2,overallRate=0),0,IF(F140="Yes",ROUND(MAX(IF($B140="No - non-arm's length",0,MIN((0.75*J140),847)),MIN(J140,(0.75*$C140),847)),2),IF($B140="No - non-arm's length",MIN(1129,J140,$C140)*overallRate,MIN(1129,J140)*overallRate))))</f>
        <v>Do Step 1 first</v>
      </c>
      <c r="O140" s="62" t="str">
        <f>IF(ISTEXT(overallRate),"Do Step 1 first",IF(OR(COUNT($C140,K140)&lt;&gt;2,overallRate=0),0,IF(G140="Yes",ROUND(MAX(IF($B140="No - non-arm's length",0,MIN((0.75*K140),847)),MIN(K140,(0.75*$C140),847)),2),IF($B140="No - non-arm's length",MIN(1129,K140,$C140)*overallRate,MIN(1129,K140)*overallRate))))</f>
        <v>Do Step 1 first</v>
      </c>
      <c r="P140" s="3">
        <f t="shared" si="2"/>
        <v>0</v>
      </c>
    </row>
    <row r="141" spans="12:16" x14ac:dyDescent="0.5">
      <c r="L141" s="62" t="str">
        <f>IF(ISTEXT(overallRate),"Do Step 1 first",IF(OR(COUNT($C141,H141)&lt;&gt;2,overallRate=0),0,IF(D141="Yes",ROUND(MAX(IF($B141="No - non-arm's length",0,MIN((0.75*H141),847)),MIN(H141,(0.75*$C141),847)),2),IF($B141="No - non-arm's length",MIN(1129,H141,$C141)*overallRate,MIN(1129,H141)*overallRate))))</f>
        <v>Do Step 1 first</v>
      </c>
      <c r="M141" s="62" t="str">
        <f>IF(ISTEXT(overallRate),"Do Step 1 first",IF(OR(COUNT($C141,I141)&lt;&gt;2,overallRate=0),0,IF(E141="Yes",ROUND(MAX(IF($B141="No - non-arm's length",0,MIN((0.75*I141),847)),MIN(I141,(0.75*$C141),847)),2),IF($B141="No - non-arm's length",MIN(1129,I141,$C141)*overallRate,MIN(1129,I141)*overallRate))))</f>
        <v>Do Step 1 first</v>
      </c>
      <c r="N141" s="62" t="str">
        <f>IF(ISTEXT(overallRate),"Do Step 1 first",IF(OR(COUNT($C141,J141)&lt;&gt;2,overallRate=0),0,IF(F141="Yes",ROUND(MAX(IF($B141="No - non-arm's length",0,MIN((0.75*J141),847)),MIN(J141,(0.75*$C141),847)),2),IF($B141="No - non-arm's length",MIN(1129,J141,$C141)*overallRate,MIN(1129,J141)*overallRate))))</f>
        <v>Do Step 1 first</v>
      </c>
      <c r="O141" s="62" t="str">
        <f>IF(ISTEXT(overallRate),"Do Step 1 first",IF(OR(COUNT($C141,K141)&lt;&gt;2,overallRate=0),0,IF(G141="Yes",ROUND(MAX(IF($B141="No - non-arm's length",0,MIN((0.75*K141),847)),MIN(K141,(0.75*$C141),847)),2),IF($B141="No - non-arm's length",MIN(1129,K141,$C141)*overallRate,MIN(1129,K141)*overallRate))))</f>
        <v>Do Step 1 first</v>
      </c>
      <c r="P141" s="3">
        <f t="shared" si="2"/>
        <v>0</v>
      </c>
    </row>
    <row r="142" spans="12:16" x14ac:dyDescent="0.5">
      <c r="L142" s="62" t="str">
        <f>IF(ISTEXT(overallRate),"Do Step 1 first",IF(OR(COUNT($C142,H142)&lt;&gt;2,overallRate=0),0,IF(D142="Yes",ROUND(MAX(IF($B142="No - non-arm's length",0,MIN((0.75*H142),847)),MIN(H142,(0.75*$C142),847)),2),IF($B142="No - non-arm's length",MIN(1129,H142,$C142)*overallRate,MIN(1129,H142)*overallRate))))</f>
        <v>Do Step 1 first</v>
      </c>
      <c r="M142" s="62" t="str">
        <f>IF(ISTEXT(overallRate),"Do Step 1 first",IF(OR(COUNT($C142,I142)&lt;&gt;2,overallRate=0),0,IF(E142="Yes",ROUND(MAX(IF($B142="No - non-arm's length",0,MIN((0.75*I142),847)),MIN(I142,(0.75*$C142),847)),2),IF($B142="No - non-arm's length",MIN(1129,I142,$C142)*overallRate,MIN(1129,I142)*overallRate))))</f>
        <v>Do Step 1 first</v>
      </c>
      <c r="N142" s="62" t="str">
        <f>IF(ISTEXT(overallRate),"Do Step 1 first",IF(OR(COUNT($C142,J142)&lt;&gt;2,overallRate=0),0,IF(F142="Yes",ROUND(MAX(IF($B142="No - non-arm's length",0,MIN((0.75*J142),847)),MIN(J142,(0.75*$C142),847)),2),IF($B142="No - non-arm's length",MIN(1129,J142,$C142)*overallRate,MIN(1129,J142)*overallRate))))</f>
        <v>Do Step 1 first</v>
      </c>
      <c r="O142" s="62" t="str">
        <f>IF(ISTEXT(overallRate),"Do Step 1 first",IF(OR(COUNT($C142,K142)&lt;&gt;2,overallRate=0),0,IF(G142="Yes",ROUND(MAX(IF($B142="No - non-arm's length",0,MIN((0.75*K142),847)),MIN(K142,(0.75*$C142),847)),2),IF($B142="No - non-arm's length",MIN(1129,K142,$C142)*overallRate,MIN(1129,K142)*overallRate))))</f>
        <v>Do Step 1 first</v>
      </c>
      <c r="P142" s="3">
        <f t="shared" si="2"/>
        <v>0</v>
      </c>
    </row>
    <row r="143" spans="12:16" x14ac:dyDescent="0.5">
      <c r="L143" s="62" t="str">
        <f>IF(ISTEXT(overallRate),"Do Step 1 first",IF(OR(COUNT($C143,H143)&lt;&gt;2,overallRate=0),0,IF(D143="Yes",ROUND(MAX(IF($B143="No - non-arm's length",0,MIN((0.75*H143),847)),MIN(H143,(0.75*$C143),847)),2),IF($B143="No - non-arm's length",MIN(1129,H143,$C143)*overallRate,MIN(1129,H143)*overallRate))))</f>
        <v>Do Step 1 first</v>
      </c>
      <c r="M143" s="62" t="str">
        <f>IF(ISTEXT(overallRate),"Do Step 1 first",IF(OR(COUNT($C143,I143)&lt;&gt;2,overallRate=0),0,IF(E143="Yes",ROUND(MAX(IF($B143="No - non-arm's length",0,MIN((0.75*I143),847)),MIN(I143,(0.75*$C143),847)),2),IF($B143="No - non-arm's length",MIN(1129,I143,$C143)*overallRate,MIN(1129,I143)*overallRate))))</f>
        <v>Do Step 1 first</v>
      </c>
      <c r="N143" s="62" t="str">
        <f>IF(ISTEXT(overallRate),"Do Step 1 first",IF(OR(COUNT($C143,J143)&lt;&gt;2,overallRate=0),0,IF(F143="Yes",ROUND(MAX(IF($B143="No - non-arm's length",0,MIN((0.75*J143),847)),MIN(J143,(0.75*$C143),847)),2),IF($B143="No - non-arm's length",MIN(1129,J143,$C143)*overallRate,MIN(1129,J143)*overallRate))))</f>
        <v>Do Step 1 first</v>
      </c>
      <c r="O143" s="62" t="str">
        <f>IF(ISTEXT(overallRate),"Do Step 1 first",IF(OR(COUNT($C143,K143)&lt;&gt;2,overallRate=0),0,IF(G143="Yes",ROUND(MAX(IF($B143="No - non-arm's length",0,MIN((0.75*K143),847)),MIN(K143,(0.75*$C143),847)),2),IF($B143="No - non-arm's length",MIN(1129,K143,$C143)*overallRate,MIN(1129,K143)*overallRate))))</f>
        <v>Do Step 1 first</v>
      </c>
      <c r="P143" s="3">
        <f t="shared" si="2"/>
        <v>0</v>
      </c>
    </row>
    <row r="144" spans="12:16" x14ac:dyDescent="0.5">
      <c r="L144" s="62" t="str">
        <f>IF(ISTEXT(overallRate),"Do Step 1 first",IF(OR(COUNT($C144,H144)&lt;&gt;2,overallRate=0),0,IF(D144="Yes",ROUND(MAX(IF($B144="No - non-arm's length",0,MIN((0.75*H144),847)),MIN(H144,(0.75*$C144),847)),2),IF($B144="No - non-arm's length",MIN(1129,H144,$C144)*overallRate,MIN(1129,H144)*overallRate))))</f>
        <v>Do Step 1 first</v>
      </c>
      <c r="M144" s="62" t="str">
        <f>IF(ISTEXT(overallRate),"Do Step 1 first",IF(OR(COUNT($C144,I144)&lt;&gt;2,overallRate=0),0,IF(E144="Yes",ROUND(MAX(IF($B144="No - non-arm's length",0,MIN((0.75*I144),847)),MIN(I144,(0.75*$C144),847)),2),IF($B144="No - non-arm's length",MIN(1129,I144,$C144)*overallRate,MIN(1129,I144)*overallRate))))</f>
        <v>Do Step 1 first</v>
      </c>
      <c r="N144" s="62" t="str">
        <f>IF(ISTEXT(overallRate),"Do Step 1 first",IF(OR(COUNT($C144,J144)&lt;&gt;2,overallRate=0),0,IF(F144="Yes",ROUND(MAX(IF($B144="No - non-arm's length",0,MIN((0.75*J144),847)),MIN(J144,(0.75*$C144),847)),2),IF($B144="No - non-arm's length",MIN(1129,J144,$C144)*overallRate,MIN(1129,J144)*overallRate))))</f>
        <v>Do Step 1 first</v>
      </c>
      <c r="O144" s="62" t="str">
        <f>IF(ISTEXT(overallRate),"Do Step 1 first",IF(OR(COUNT($C144,K144)&lt;&gt;2,overallRate=0),0,IF(G144="Yes",ROUND(MAX(IF($B144="No - non-arm's length",0,MIN((0.75*K144),847)),MIN(K144,(0.75*$C144),847)),2),IF($B144="No - non-arm's length",MIN(1129,K144,$C144)*overallRate,MIN(1129,K144)*overallRate))))</f>
        <v>Do Step 1 first</v>
      </c>
      <c r="P144" s="3">
        <f t="shared" si="2"/>
        <v>0</v>
      </c>
    </row>
    <row r="145" spans="12:16" x14ac:dyDescent="0.5">
      <c r="L145" s="62" t="str">
        <f>IF(ISTEXT(overallRate),"Do Step 1 first",IF(OR(COUNT($C145,H145)&lt;&gt;2,overallRate=0),0,IF(D145="Yes",ROUND(MAX(IF($B145="No - non-arm's length",0,MIN((0.75*H145),847)),MIN(H145,(0.75*$C145),847)),2),IF($B145="No - non-arm's length",MIN(1129,H145,$C145)*overallRate,MIN(1129,H145)*overallRate))))</f>
        <v>Do Step 1 first</v>
      </c>
      <c r="M145" s="62" t="str">
        <f>IF(ISTEXT(overallRate),"Do Step 1 first",IF(OR(COUNT($C145,I145)&lt;&gt;2,overallRate=0),0,IF(E145="Yes",ROUND(MAX(IF($B145="No - non-arm's length",0,MIN((0.75*I145),847)),MIN(I145,(0.75*$C145),847)),2),IF($B145="No - non-arm's length",MIN(1129,I145,$C145)*overallRate,MIN(1129,I145)*overallRate))))</f>
        <v>Do Step 1 first</v>
      </c>
      <c r="N145" s="62" t="str">
        <f>IF(ISTEXT(overallRate),"Do Step 1 first",IF(OR(COUNT($C145,J145)&lt;&gt;2,overallRate=0),0,IF(F145="Yes",ROUND(MAX(IF($B145="No - non-arm's length",0,MIN((0.75*J145),847)),MIN(J145,(0.75*$C145),847)),2),IF($B145="No - non-arm's length",MIN(1129,J145,$C145)*overallRate,MIN(1129,J145)*overallRate))))</f>
        <v>Do Step 1 first</v>
      </c>
      <c r="O145" s="62" t="str">
        <f>IF(ISTEXT(overallRate),"Do Step 1 first",IF(OR(COUNT($C145,K145)&lt;&gt;2,overallRate=0),0,IF(G145="Yes",ROUND(MAX(IF($B145="No - non-arm's length",0,MIN((0.75*K145),847)),MIN(K145,(0.75*$C145),847)),2),IF($B145="No - non-arm's length",MIN(1129,K145,$C145)*overallRate,MIN(1129,K145)*overallRate))))</f>
        <v>Do Step 1 first</v>
      </c>
      <c r="P145" s="3">
        <f t="shared" si="2"/>
        <v>0</v>
      </c>
    </row>
    <row r="146" spans="12:16" x14ac:dyDescent="0.5">
      <c r="L146" s="62" t="str">
        <f>IF(ISTEXT(overallRate),"Do Step 1 first",IF(OR(COUNT($C146,H146)&lt;&gt;2,overallRate=0),0,IF(D146="Yes",ROUND(MAX(IF($B146="No - non-arm's length",0,MIN((0.75*H146),847)),MIN(H146,(0.75*$C146),847)),2),IF($B146="No - non-arm's length",MIN(1129,H146,$C146)*overallRate,MIN(1129,H146)*overallRate))))</f>
        <v>Do Step 1 first</v>
      </c>
      <c r="M146" s="62" t="str">
        <f>IF(ISTEXT(overallRate),"Do Step 1 first",IF(OR(COUNT($C146,I146)&lt;&gt;2,overallRate=0),0,IF(E146="Yes",ROUND(MAX(IF($B146="No - non-arm's length",0,MIN((0.75*I146),847)),MIN(I146,(0.75*$C146),847)),2),IF($B146="No - non-arm's length",MIN(1129,I146,$C146)*overallRate,MIN(1129,I146)*overallRate))))</f>
        <v>Do Step 1 first</v>
      </c>
      <c r="N146" s="62" t="str">
        <f>IF(ISTEXT(overallRate),"Do Step 1 first",IF(OR(COUNT($C146,J146)&lt;&gt;2,overallRate=0),0,IF(F146="Yes",ROUND(MAX(IF($B146="No - non-arm's length",0,MIN((0.75*J146),847)),MIN(J146,(0.75*$C146),847)),2),IF($B146="No - non-arm's length",MIN(1129,J146,$C146)*overallRate,MIN(1129,J146)*overallRate))))</f>
        <v>Do Step 1 first</v>
      </c>
      <c r="O146" s="62" t="str">
        <f>IF(ISTEXT(overallRate),"Do Step 1 first",IF(OR(COUNT($C146,K146)&lt;&gt;2,overallRate=0),0,IF(G146="Yes",ROUND(MAX(IF($B146="No - non-arm's length",0,MIN((0.75*K146),847)),MIN(K146,(0.75*$C146),847)),2),IF($B146="No - non-arm's length",MIN(1129,K146,$C146)*overallRate,MIN(1129,K146)*overallRate))))</f>
        <v>Do Step 1 first</v>
      </c>
      <c r="P146" s="3">
        <f t="shared" si="2"/>
        <v>0</v>
      </c>
    </row>
    <row r="147" spans="12:16" x14ac:dyDescent="0.5">
      <c r="L147" s="62" t="str">
        <f>IF(ISTEXT(overallRate),"Do Step 1 first",IF(OR(COUNT($C147,H147)&lt;&gt;2,overallRate=0),0,IF(D147="Yes",ROUND(MAX(IF($B147="No - non-arm's length",0,MIN((0.75*H147),847)),MIN(H147,(0.75*$C147),847)),2),IF($B147="No - non-arm's length",MIN(1129,H147,$C147)*overallRate,MIN(1129,H147)*overallRate))))</f>
        <v>Do Step 1 first</v>
      </c>
      <c r="M147" s="62" t="str">
        <f>IF(ISTEXT(overallRate),"Do Step 1 first",IF(OR(COUNT($C147,I147)&lt;&gt;2,overallRate=0),0,IF(E147="Yes",ROUND(MAX(IF($B147="No - non-arm's length",0,MIN((0.75*I147),847)),MIN(I147,(0.75*$C147),847)),2),IF($B147="No - non-arm's length",MIN(1129,I147,$C147)*overallRate,MIN(1129,I147)*overallRate))))</f>
        <v>Do Step 1 first</v>
      </c>
      <c r="N147" s="62" t="str">
        <f>IF(ISTEXT(overallRate),"Do Step 1 first",IF(OR(COUNT($C147,J147)&lt;&gt;2,overallRate=0),0,IF(F147="Yes",ROUND(MAX(IF($B147="No - non-arm's length",0,MIN((0.75*J147),847)),MIN(J147,(0.75*$C147),847)),2),IF($B147="No - non-arm's length",MIN(1129,J147,$C147)*overallRate,MIN(1129,J147)*overallRate))))</f>
        <v>Do Step 1 first</v>
      </c>
      <c r="O147" s="62" t="str">
        <f>IF(ISTEXT(overallRate),"Do Step 1 first",IF(OR(COUNT($C147,K147)&lt;&gt;2,overallRate=0),0,IF(G147="Yes",ROUND(MAX(IF($B147="No - non-arm's length",0,MIN((0.75*K147),847)),MIN(K147,(0.75*$C147),847)),2),IF($B147="No - non-arm's length",MIN(1129,K147,$C147)*overallRate,MIN(1129,K147)*overallRate))))</f>
        <v>Do Step 1 first</v>
      </c>
      <c r="P147" s="3">
        <f t="shared" si="2"/>
        <v>0</v>
      </c>
    </row>
    <row r="148" spans="12:16" x14ac:dyDescent="0.5">
      <c r="L148" s="62" t="str">
        <f>IF(ISTEXT(overallRate),"Do Step 1 first",IF(OR(COUNT($C148,H148)&lt;&gt;2,overallRate=0),0,IF(D148="Yes",ROUND(MAX(IF($B148="No - non-arm's length",0,MIN((0.75*H148),847)),MIN(H148,(0.75*$C148),847)),2),IF($B148="No - non-arm's length",MIN(1129,H148,$C148)*overallRate,MIN(1129,H148)*overallRate))))</f>
        <v>Do Step 1 first</v>
      </c>
      <c r="M148" s="62" t="str">
        <f>IF(ISTEXT(overallRate),"Do Step 1 first",IF(OR(COUNT($C148,I148)&lt;&gt;2,overallRate=0),0,IF(E148="Yes",ROUND(MAX(IF($B148="No - non-arm's length",0,MIN((0.75*I148),847)),MIN(I148,(0.75*$C148),847)),2),IF($B148="No - non-arm's length",MIN(1129,I148,$C148)*overallRate,MIN(1129,I148)*overallRate))))</f>
        <v>Do Step 1 first</v>
      </c>
      <c r="N148" s="62" t="str">
        <f>IF(ISTEXT(overallRate),"Do Step 1 first",IF(OR(COUNT($C148,J148)&lt;&gt;2,overallRate=0),0,IF(F148="Yes",ROUND(MAX(IF($B148="No - non-arm's length",0,MIN((0.75*J148),847)),MIN(J148,(0.75*$C148),847)),2),IF($B148="No - non-arm's length",MIN(1129,J148,$C148)*overallRate,MIN(1129,J148)*overallRate))))</f>
        <v>Do Step 1 first</v>
      </c>
      <c r="O148" s="62" t="str">
        <f>IF(ISTEXT(overallRate),"Do Step 1 first",IF(OR(COUNT($C148,K148)&lt;&gt;2,overallRate=0),0,IF(G148="Yes",ROUND(MAX(IF($B148="No - non-arm's length",0,MIN((0.75*K148),847)),MIN(K148,(0.75*$C148),847)),2),IF($B148="No - non-arm's length",MIN(1129,K148,$C148)*overallRate,MIN(1129,K148)*overallRate))))</f>
        <v>Do Step 1 first</v>
      </c>
      <c r="P148" s="3">
        <f t="shared" si="2"/>
        <v>0</v>
      </c>
    </row>
    <row r="149" spans="12:16" x14ac:dyDescent="0.5">
      <c r="L149" s="62" t="str">
        <f>IF(ISTEXT(overallRate),"Do Step 1 first",IF(OR(COUNT($C149,H149)&lt;&gt;2,overallRate=0),0,IF(D149="Yes",ROUND(MAX(IF($B149="No - non-arm's length",0,MIN((0.75*H149),847)),MIN(H149,(0.75*$C149),847)),2),IF($B149="No - non-arm's length",MIN(1129,H149,$C149)*overallRate,MIN(1129,H149)*overallRate))))</f>
        <v>Do Step 1 first</v>
      </c>
      <c r="M149" s="62" t="str">
        <f>IF(ISTEXT(overallRate),"Do Step 1 first",IF(OR(COUNT($C149,I149)&lt;&gt;2,overallRate=0),0,IF(E149="Yes",ROUND(MAX(IF($B149="No - non-arm's length",0,MIN((0.75*I149),847)),MIN(I149,(0.75*$C149),847)),2),IF($B149="No - non-arm's length",MIN(1129,I149,$C149)*overallRate,MIN(1129,I149)*overallRate))))</f>
        <v>Do Step 1 first</v>
      </c>
      <c r="N149" s="62" t="str">
        <f>IF(ISTEXT(overallRate),"Do Step 1 first",IF(OR(COUNT($C149,J149)&lt;&gt;2,overallRate=0),0,IF(F149="Yes",ROUND(MAX(IF($B149="No - non-arm's length",0,MIN((0.75*J149),847)),MIN(J149,(0.75*$C149),847)),2),IF($B149="No - non-arm's length",MIN(1129,J149,$C149)*overallRate,MIN(1129,J149)*overallRate))))</f>
        <v>Do Step 1 first</v>
      </c>
      <c r="O149" s="62" t="str">
        <f>IF(ISTEXT(overallRate),"Do Step 1 first",IF(OR(COUNT($C149,K149)&lt;&gt;2,overallRate=0),0,IF(G149="Yes",ROUND(MAX(IF($B149="No - non-arm's length",0,MIN((0.75*K149),847)),MIN(K149,(0.75*$C149),847)),2),IF($B149="No - non-arm's length",MIN(1129,K149,$C149)*overallRate,MIN(1129,K149)*overallRate))))</f>
        <v>Do Step 1 first</v>
      </c>
      <c r="P149" s="3">
        <f t="shared" si="2"/>
        <v>0</v>
      </c>
    </row>
    <row r="150" spans="12:16" x14ac:dyDescent="0.5">
      <c r="L150" s="62" t="str">
        <f>IF(ISTEXT(overallRate),"Do Step 1 first",IF(OR(COUNT($C150,H150)&lt;&gt;2,overallRate=0),0,IF(D150="Yes",ROUND(MAX(IF($B150="No - non-arm's length",0,MIN((0.75*H150),847)),MIN(H150,(0.75*$C150),847)),2),IF($B150="No - non-arm's length",MIN(1129,H150,$C150)*overallRate,MIN(1129,H150)*overallRate))))</f>
        <v>Do Step 1 first</v>
      </c>
      <c r="M150" s="62" t="str">
        <f>IF(ISTEXT(overallRate),"Do Step 1 first",IF(OR(COUNT($C150,I150)&lt;&gt;2,overallRate=0),0,IF(E150="Yes",ROUND(MAX(IF($B150="No - non-arm's length",0,MIN((0.75*I150),847)),MIN(I150,(0.75*$C150),847)),2),IF($B150="No - non-arm's length",MIN(1129,I150,$C150)*overallRate,MIN(1129,I150)*overallRate))))</f>
        <v>Do Step 1 first</v>
      </c>
      <c r="N150" s="62" t="str">
        <f>IF(ISTEXT(overallRate),"Do Step 1 first",IF(OR(COUNT($C150,J150)&lt;&gt;2,overallRate=0),0,IF(F150="Yes",ROUND(MAX(IF($B150="No - non-arm's length",0,MIN((0.75*J150),847)),MIN(J150,(0.75*$C150),847)),2),IF($B150="No - non-arm's length",MIN(1129,J150,$C150)*overallRate,MIN(1129,J150)*overallRate))))</f>
        <v>Do Step 1 first</v>
      </c>
      <c r="O150" s="62" t="str">
        <f>IF(ISTEXT(overallRate),"Do Step 1 first",IF(OR(COUNT($C150,K150)&lt;&gt;2,overallRate=0),0,IF(G150="Yes",ROUND(MAX(IF($B150="No - non-arm's length",0,MIN((0.75*K150),847)),MIN(K150,(0.75*$C150),847)),2),IF($B150="No - non-arm's length",MIN(1129,K150,$C150)*overallRate,MIN(1129,K150)*overallRate))))</f>
        <v>Do Step 1 first</v>
      </c>
      <c r="P150" s="3">
        <f t="shared" si="2"/>
        <v>0</v>
      </c>
    </row>
    <row r="151" spans="12:16" x14ac:dyDescent="0.5">
      <c r="L151" s="62" t="str">
        <f>IF(ISTEXT(overallRate),"Do Step 1 first",IF(OR(COUNT($C151,H151)&lt;&gt;2,overallRate=0),0,IF(D151="Yes",ROUND(MAX(IF($B151="No - non-arm's length",0,MIN((0.75*H151),847)),MIN(H151,(0.75*$C151),847)),2),IF($B151="No - non-arm's length",MIN(1129,H151,$C151)*overallRate,MIN(1129,H151)*overallRate))))</f>
        <v>Do Step 1 first</v>
      </c>
      <c r="M151" s="62" t="str">
        <f>IF(ISTEXT(overallRate),"Do Step 1 first",IF(OR(COUNT($C151,I151)&lt;&gt;2,overallRate=0),0,IF(E151="Yes",ROUND(MAX(IF($B151="No - non-arm's length",0,MIN((0.75*I151),847)),MIN(I151,(0.75*$C151),847)),2),IF($B151="No - non-arm's length",MIN(1129,I151,$C151)*overallRate,MIN(1129,I151)*overallRate))))</f>
        <v>Do Step 1 first</v>
      </c>
      <c r="N151" s="62" t="str">
        <f>IF(ISTEXT(overallRate),"Do Step 1 first",IF(OR(COUNT($C151,J151)&lt;&gt;2,overallRate=0),0,IF(F151="Yes",ROUND(MAX(IF($B151="No - non-arm's length",0,MIN((0.75*J151),847)),MIN(J151,(0.75*$C151),847)),2),IF($B151="No - non-arm's length",MIN(1129,J151,$C151)*overallRate,MIN(1129,J151)*overallRate))))</f>
        <v>Do Step 1 first</v>
      </c>
      <c r="O151" s="62" t="str">
        <f>IF(ISTEXT(overallRate),"Do Step 1 first",IF(OR(COUNT($C151,K151)&lt;&gt;2,overallRate=0),0,IF(G151="Yes",ROUND(MAX(IF($B151="No - non-arm's length",0,MIN((0.75*K151),847)),MIN(K151,(0.75*$C151),847)),2),IF($B151="No - non-arm's length",MIN(1129,K151,$C151)*overallRate,MIN(1129,K151)*overallRate))))</f>
        <v>Do Step 1 first</v>
      </c>
      <c r="P151" s="3">
        <f t="shared" si="2"/>
        <v>0</v>
      </c>
    </row>
    <row r="152" spans="12:16" x14ac:dyDescent="0.5">
      <c r="L152" s="62" t="str">
        <f>IF(ISTEXT(overallRate),"Do Step 1 first",IF(OR(COUNT($C152,H152)&lt;&gt;2,overallRate=0),0,IF(D152="Yes",ROUND(MAX(IF($B152="No - non-arm's length",0,MIN((0.75*H152),847)),MIN(H152,(0.75*$C152),847)),2),IF($B152="No - non-arm's length",MIN(1129,H152,$C152)*overallRate,MIN(1129,H152)*overallRate))))</f>
        <v>Do Step 1 first</v>
      </c>
      <c r="M152" s="62" t="str">
        <f>IF(ISTEXT(overallRate),"Do Step 1 first",IF(OR(COUNT($C152,I152)&lt;&gt;2,overallRate=0),0,IF(E152="Yes",ROUND(MAX(IF($B152="No - non-arm's length",0,MIN((0.75*I152),847)),MIN(I152,(0.75*$C152),847)),2),IF($B152="No - non-arm's length",MIN(1129,I152,$C152)*overallRate,MIN(1129,I152)*overallRate))))</f>
        <v>Do Step 1 first</v>
      </c>
      <c r="N152" s="62" t="str">
        <f>IF(ISTEXT(overallRate),"Do Step 1 first",IF(OR(COUNT($C152,J152)&lt;&gt;2,overallRate=0),0,IF(F152="Yes",ROUND(MAX(IF($B152="No - non-arm's length",0,MIN((0.75*J152),847)),MIN(J152,(0.75*$C152),847)),2),IF($B152="No - non-arm's length",MIN(1129,J152,$C152)*overallRate,MIN(1129,J152)*overallRate))))</f>
        <v>Do Step 1 first</v>
      </c>
      <c r="O152" s="62" t="str">
        <f>IF(ISTEXT(overallRate),"Do Step 1 first",IF(OR(COUNT($C152,K152)&lt;&gt;2,overallRate=0),0,IF(G152="Yes",ROUND(MAX(IF($B152="No - non-arm's length",0,MIN((0.75*K152),847)),MIN(K152,(0.75*$C152),847)),2),IF($B152="No - non-arm's length",MIN(1129,K152,$C152)*overallRate,MIN(1129,K152)*overallRate))))</f>
        <v>Do Step 1 first</v>
      </c>
      <c r="P152" s="3">
        <f t="shared" si="2"/>
        <v>0</v>
      </c>
    </row>
    <row r="153" spans="12:16" x14ac:dyDescent="0.5">
      <c r="L153" s="62" t="str">
        <f>IF(ISTEXT(overallRate),"Do Step 1 first",IF(OR(COUNT($C153,H153)&lt;&gt;2,overallRate=0),0,IF(D153="Yes",ROUND(MAX(IF($B153="No - non-arm's length",0,MIN((0.75*H153),847)),MIN(H153,(0.75*$C153),847)),2),IF($B153="No - non-arm's length",MIN(1129,H153,$C153)*overallRate,MIN(1129,H153)*overallRate))))</f>
        <v>Do Step 1 first</v>
      </c>
      <c r="M153" s="62" t="str">
        <f>IF(ISTEXT(overallRate),"Do Step 1 first",IF(OR(COUNT($C153,I153)&lt;&gt;2,overallRate=0),0,IF(E153="Yes",ROUND(MAX(IF($B153="No - non-arm's length",0,MIN((0.75*I153),847)),MIN(I153,(0.75*$C153),847)),2),IF($B153="No - non-arm's length",MIN(1129,I153,$C153)*overallRate,MIN(1129,I153)*overallRate))))</f>
        <v>Do Step 1 first</v>
      </c>
      <c r="N153" s="62" t="str">
        <f>IF(ISTEXT(overallRate),"Do Step 1 first",IF(OR(COUNT($C153,J153)&lt;&gt;2,overallRate=0),0,IF(F153="Yes",ROUND(MAX(IF($B153="No - non-arm's length",0,MIN((0.75*J153),847)),MIN(J153,(0.75*$C153),847)),2),IF($B153="No - non-arm's length",MIN(1129,J153,$C153)*overallRate,MIN(1129,J153)*overallRate))))</f>
        <v>Do Step 1 first</v>
      </c>
      <c r="O153" s="62" t="str">
        <f>IF(ISTEXT(overallRate),"Do Step 1 first",IF(OR(COUNT($C153,K153)&lt;&gt;2,overallRate=0),0,IF(G153="Yes",ROUND(MAX(IF($B153="No - non-arm's length",0,MIN((0.75*K153),847)),MIN(K153,(0.75*$C153),847)),2),IF($B153="No - non-arm's length",MIN(1129,K153,$C153)*overallRate,MIN(1129,K153)*overallRate))))</f>
        <v>Do Step 1 first</v>
      </c>
      <c r="P153" s="3">
        <f t="shared" si="2"/>
        <v>0</v>
      </c>
    </row>
    <row r="154" spans="12:16" x14ac:dyDescent="0.5">
      <c r="L154" s="62" t="str">
        <f>IF(ISTEXT(overallRate),"Do Step 1 first",IF(OR(COUNT($C154,H154)&lt;&gt;2,overallRate=0),0,IF(D154="Yes",ROUND(MAX(IF($B154="No - non-arm's length",0,MIN((0.75*H154),847)),MIN(H154,(0.75*$C154),847)),2),IF($B154="No - non-arm's length",MIN(1129,H154,$C154)*overallRate,MIN(1129,H154)*overallRate))))</f>
        <v>Do Step 1 first</v>
      </c>
      <c r="M154" s="62" t="str">
        <f>IF(ISTEXT(overallRate),"Do Step 1 first",IF(OR(COUNT($C154,I154)&lt;&gt;2,overallRate=0),0,IF(E154="Yes",ROUND(MAX(IF($B154="No - non-arm's length",0,MIN((0.75*I154),847)),MIN(I154,(0.75*$C154),847)),2),IF($B154="No - non-arm's length",MIN(1129,I154,$C154)*overallRate,MIN(1129,I154)*overallRate))))</f>
        <v>Do Step 1 first</v>
      </c>
      <c r="N154" s="62" t="str">
        <f>IF(ISTEXT(overallRate),"Do Step 1 first",IF(OR(COUNT($C154,J154)&lt;&gt;2,overallRate=0),0,IF(F154="Yes",ROUND(MAX(IF($B154="No - non-arm's length",0,MIN((0.75*J154),847)),MIN(J154,(0.75*$C154),847)),2),IF($B154="No - non-arm's length",MIN(1129,J154,$C154)*overallRate,MIN(1129,J154)*overallRate))))</f>
        <v>Do Step 1 first</v>
      </c>
      <c r="O154" s="62" t="str">
        <f>IF(ISTEXT(overallRate),"Do Step 1 first",IF(OR(COUNT($C154,K154)&lt;&gt;2,overallRate=0),0,IF(G154="Yes",ROUND(MAX(IF($B154="No - non-arm's length",0,MIN((0.75*K154),847)),MIN(K154,(0.75*$C154),847)),2),IF($B154="No - non-arm's length",MIN(1129,K154,$C154)*overallRate,MIN(1129,K154)*overallRate))))</f>
        <v>Do Step 1 first</v>
      </c>
      <c r="P154" s="3">
        <f t="shared" si="2"/>
        <v>0</v>
      </c>
    </row>
    <row r="155" spans="12:16" x14ac:dyDescent="0.5">
      <c r="L155" s="62" t="str">
        <f>IF(ISTEXT(overallRate),"Do Step 1 first",IF(OR(COUNT($C155,H155)&lt;&gt;2,overallRate=0),0,IF(D155="Yes",ROUND(MAX(IF($B155="No - non-arm's length",0,MIN((0.75*H155),847)),MIN(H155,(0.75*$C155),847)),2),IF($B155="No - non-arm's length",MIN(1129,H155,$C155)*overallRate,MIN(1129,H155)*overallRate))))</f>
        <v>Do Step 1 first</v>
      </c>
      <c r="M155" s="62" t="str">
        <f>IF(ISTEXT(overallRate),"Do Step 1 first",IF(OR(COUNT($C155,I155)&lt;&gt;2,overallRate=0),0,IF(E155="Yes",ROUND(MAX(IF($B155="No - non-arm's length",0,MIN((0.75*I155),847)),MIN(I155,(0.75*$C155),847)),2),IF($B155="No - non-arm's length",MIN(1129,I155,$C155)*overallRate,MIN(1129,I155)*overallRate))))</f>
        <v>Do Step 1 first</v>
      </c>
      <c r="N155" s="62" t="str">
        <f>IF(ISTEXT(overallRate),"Do Step 1 first",IF(OR(COUNT($C155,J155)&lt;&gt;2,overallRate=0),0,IF(F155="Yes",ROUND(MAX(IF($B155="No - non-arm's length",0,MIN((0.75*J155),847)),MIN(J155,(0.75*$C155),847)),2),IF($B155="No - non-arm's length",MIN(1129,J155,$C155)*overallRate,MIN(1129,J155)*overallRate))))</f>
        <v>Do Step 1 first</v>
      </c>
      <c r="O155" s="62" t="str">
        <f>IF(ISTEXT(overallRate),"Do Step 1 first",IF(OR(COUNT($C155,K155)&lt;&gt;2,overallRate=0),0,IF(G155="Yes",ROUND(MAX(IF($B155="No - non-arm's length",0,MIN((0.75*K155),847)),MIN(K155,(0.75*$C155),847)),2),IF($B155="No - non-arm's length",MIN(1129,K155,$C155)*overallRate,MIN(1129,K155)*overallRate))))</f>
        <v>Do Step 1 first</v>
      </c>
      <c r="P155" s="3">
        <f t="shared" si="2"/>
        <v>0</v>
      </c>
    </row>
    <row r="156" spans="12:16" x14ac:dyDescent="0.5">
      <c r="L156" s="62" t="str">
        <f>IF(ISTEXT(overallRate),"Do Step 1 first",IF(OR(COUNT($C156,H156)&lt;&gt;2,overallRate=0),0,IF(D156="Yes",ROUND(MAX(IF($B156="No - non-arm's length",0,MIN((0.75*H156),847)),MIN(H156,(0.75*$C156),847)),2),IF($B156="No - non-arm's length",MIN(1129,H156,$C156)*overallRate,MIN(1129,H156)*overallRate))))</f>
        <v>Do Step 1 first</v>
      </c>
      <c r="M156" s="62" t="str">
        <f>IF(ISTEXT(overallRate),"Do Step 1 first",IF(OR(COUNT($C156,I156)&lt;&gt;2,overallRate=0),0,IF(E156="Yes",ROUND(MAX(IF($B156="No - non-arm's length",0,MIN((0.75*I156),847)),MIN(I156,(0.75*$C156),847)),2),IF($B156="No - non-arm's length",MIN(1129,I156,$C156)*overallRate,MIN(1129,I156)*overallRate))))</f>
        <v>Do Step 1 first</v>
      </c>
      <c r="N156" s="62" t="str">
        <f>IF(ISTEXT(overallRate),"Do Step 1 first",IF(OR(COUNT($C156,J156)&lt;&gt;2,overallRate=0),0,IF(F156="Yes",ROUND(MAX(IF($B156="No - non-arm's length",0,MIN((0.75*J156),847)),MIN(J156,(0.75*$C156),847)),2),IF($B156="No - non-arm's length",MIN(1129,J156,$C156)*overallRate,MIN(1129,J156)*overallRate))))</f>
        <v>Do Step 1 first</v>
      </c>
      <c r="O156" s="62" t="str">
        <f>IF(ISTEXT(overallRate),"Do Step 1 first",IF(OR(COUNT($C156,K156)&lt;&gt;2,overallRate=0),0,IF(G156="Yes",ROUND(MAX(IF($B156="No - non-arm's length",0,MIN((0.75*K156),847)),MIN(K156,(0.75*$C156),847)),2),IF($B156="No - non-arm's length",MIN(1129,K156,$C156)*overallRate,MIN(1129,K156)*overallRate))))</f>
        <v>Do Step 1 first</v>
      </c>
      <c r="P156" s="3">
        <f t="shared" si="2"/>
        <v>0</v>
      </c>
    </row>
    <row r="157" spans="12:16" x14ac:dyDescent="0.5">
      <c r="L157" s="62" t="str">
        <f>IF(ISTEXT(overallRate),"Do Step 1 first",IF(OR(COUNT($C157,H157)&lt;&gt;2,overallRate=0),0,IF(D157="Yes",ROUND(MAX(IF($B157="No - non-arm's length",0,MIN((0.75*H157),847)),MIN(H157,(0.75*$C157),847)),2),IF($B157="No - non-arm's length",MIN(1129,H157,$C157)*overallRate,MIN(1129,H157)*overallRate))))</f>
        <v>Do Step 1 first</v>
      </c>
      <c r="M157" s="62" t="str">
        <f>IF(ISTEXT(overallRate),"Do Step 1 first",IF(OR(COUNT($C157,I157)&lt;&gt;2,overallRate=0),0,IF(E157="Yes",ROUND(MAX(IF($B157="No - non-arm's length",0,MIN((0.75*I157),847)),MIN(I157,(0.75*$C157),847)),2),IF($B157="No - non-arm's length",MIN(1129,I157,$C157)*overallRate,MIN(1129,I157)*overallRate))))</f>
        <v>Do Step 1 first</v>
      </c>
      <c r="N157" s="62" t="str">
        <f>IF(ISTEXT(overallRate),"Do Step 1 first",IF(OR(COUNT($C157,J157)&lt;&gt;2,overallRate=0),0,IF(F157="Yes",ROUND(MAX(IF($B157="No - non-arm's length",0,MIN((0.75*J157),847)),MIN(J157,(0.75*$C157),847)),2),IF($B157="No - non-arm's length",MIN(1129,J157,$C157)*overallRate,MIN(1129,J157)*overallRate))))</f>
        <v>Do Step 1 first</v>
      </c>
      <c r="O157" s="62" t="str">
        <f>IF(ISTEXT(overallRate),"Do Step 1 first",IF(OR(COUNT($C157,K157)&lt;&gt;2,overallRate=0),0,IF(G157="Yes",ROUND(MAX(IF($B157="No - non-arm's length",0,MIN((0.75*K157),847)),MIN(K157,(0.75*$C157),847)),2),IF($B157="No - non-arm's length",MIN(1129,K157,$C157)*overallRate,MIN(1129,K157)*overallRate))))</f>
        <v>Do Step 1 first</v>
      </c>
      <c r="P157" s="3">
        <f t="shared" si="2"/>
        <v>0</v>
      </c>
    </row>
    <row r="158" spans="12:16" x14ac:dyDescent="0.5">
      <c r="L158" s="62" t="str">
        <f>IF(ISTEXT(overallRate),"Do Step 1 first",IF(OR(COUNT($C158,H158)&lt;&gt;2,overallRate=0),0,IF(D158="Yes",ROUND(MAX(IF($B158="No - non-arm's length",0,MIN((0.75*H158),847)),MIN(H158,(0.75*$C158),847)),2),IF($B158="No - non-arm's length",MIN(1129,H158,$C158)*overallRate,MIN(1129,H158)*overallRate))))</f>
        <v>Do Step 1 first</v>
      </c>
      <c r="M158" s="62" t="str">
        <f>IF(ISTEXT(overallRate),"Do Step 1 first",IF(OR(COUNT($C158,I158)&lt;&gt;2,overallRate=0),0,IF(E158="Yes",ROUND(MAX(IF($B158="No - non-arm's length",0,MIN((0.75*I158),847)),MIN(I158,(0.75*$C158),847)),2),IF($B158="No - non-arm's length",MIN(1129,I158,$C158)*overallRate,MIN(1129,I158)*overallRate))))</f>
        <v>Do Step 1 first</v>
      </c>
      <c r="N158" s="62" t="str">
        <f>IF(ISTEXT(overallRate),"Do Step 1 first",IF(OR(COUNT($C158,J158)&lt;&gt;2,overallRate=0),0,IF(F158="Yes",ROUND(MAX(IF($B158="No - non-arm's length",0,MIN((0.75*J158),847)),MIN(J158,(0.75*$C158),847)),2),IF($B158="No - non-arm's length",MIN(1129,J158,$C158)*overallRate,MIN(1129,J158)*overallRate))))</f>
        <v>Do Step 1 first</v>
      </c>
      <c r="O158" s="62" t="str">
        <f>IF(ISTEXT(overallRate),"Do Step 1 first",IF(OR(COUNT($C158,K158)&lt;&gt;2,overallRate=0),0,IF(G158="Yes",ROUND(MAX(IF($B158="No - non-arm's length",0,MIN((0.75*K158),847)),MIN(K158,(0.75*$C158),847)),2),IF($B158="No - non-arm's length",MIN(1129,K158,$C158)*overallRate,MIN(1129,K158)*overallRate))))</f>
        <v>Do Step 1 first</v>
      </c>
      <c r="P158" s="3">
        <f t="shared" si="2"/>
        <v>0</v>
      </c>
    </row>
    <row r="159" spans="12:16" x14ac:dyDescent="0.5">
      <c r="L159" s="62" t="str">
        <f>IF(ISTEXT(overallRate),"Do Step 1 first",IF(OR(COUNT($C159,H159)&lt;&gt;2,overallRate=0),0,IF(D159="Yes",ROUND(MAX(IF($B159="No - non-arm's length",0,MIN((0.75*H159),847)),MIN(H159,(0.75*$C159),847)),2),IF($B159="No - non-arm's length",MIN(1129,H159,$C159)*overallRate,MIN(1129,H159)*overallRate))))</f>
        <v>Do Step 1 first</v>
      </c>
      <c r="M159" s="62" t="str">
        <f>IF(ISTEXT(overallRate),"Do Step 1 first",IF(OR(COUNT($C159,I159)&lt;&gt;2,overallRate=0),0,IF(E159="Yes",ROUND(MAX(IF($B159="No - non-arm's length",0,MIN((0.75*I159),847)),MIN(I159,(0.75*$C159),847)),2),IF($B159="No - non-arm's length",MIN(1129,I159,$C159)*overallRate,MIN(1129,I159)*overallRate))))</f>
        <v>Do Step 1 first</v>
      </c>
      <c r="N159" s="62" t="str">
        <f>IF(ISTEXT(overallRate),"Do Step 1 first",IF(OR(COUNT($C159,J159)&lt;&gt;2,overallRate=0),0,IF(F159="Yes",ROUND(MAX(IF($B159="No - non-arm's length",0,MIN((0.75*J159),847)),MIN(J159,(0.75*$C159),847)),2),IF($B159="No - non-arm's length",MIN(1129,J159,$C159)*overallRate,MIN(1129,J159)*overallRate))))</f>
        <v>Do Step 1 first</v>
      </c>
      <c r="O159" s="62" t="str">
        <f>IF(ISTEXT(overallRate),"Do Step 1 first",IF(OR(COUNT($C159,K159)&lt;&gt;2,overallRate=0),0,IF(G159="Yes",ROUND(MAX(IF($B159="No - non-arm's length",0,MIN((0.75*K159),847)),MIN(K159,(0.75*$C159),847)),2),IF($B159="No - non-arm's length",MIN(1129,K159,$C159)*overallRate,MIN(1129,K159)*overallRate))))</f>
        <v>Do Step 1 first</v>
      </c>
      <c r="P159" s="3">
        <f t="shared" si="2"/>
        <v>0</v>
      </c>
    </row>
    <row r="160" spans="12:16" x14ac:dyDescent="0.5">
      <c r="L160" s="62" t="str">
        <f>IF(ISTEXT(overallRate),"Do Step 1 first",IF(OR(COUNT($C160,H160)&lt;&gt;2,overallRate=0),0,IF(D160="Yes",ROUND(MAX(IF($B160="No - non-arm's length",0,MIN((0.75*H160),847)),MIN(H160,(0.75*$C160),847)),2),IF($B160="No - non-arm's length",MIN(1129,H160,$C160)*overallRate,MIN(1129,H160)*overallRate))))</f>
        <v>Do Step 1 first</v>
      </c>
      <c r="M160" s="62" t="str">
        <f>IF(ISTEXT(overallRate),"Do Step 1 first",IF(OR(COUNT($C160,I160)&lt;&gt;2,overallRate=0),0,IF(E160="Yes",ROUND(MAX(IF($B160="No - non-arm's length",0,MIN((0.75*I160),847)),MIN(I160,(0.75*$C160),847)),2),IF($B160="No - non-arm's length",MIN(1129,I160,$C160)*overallRate,MIN(1129,I160)*overallRate))))</f>
        <v>Do Step 1 first</v>
      </c>
      <c r="N160" s="62" t="str">
        <f>IF(ISTEXT(overallRate),"Do Step 1 first",IF(OR(COUNT($C160,J160)&lt;&gt;2,overallRate=0),0,IF(F160="Yes",ROUND(MAX(IF($B160="No - non-arm's length",0,MIN((0.75*J160),847)),MIN(J160,(0.75*$C160),847)),2),IF($B160="No - non-arm's length",MIN(1129,J160,$C160)*overallRate,MIN(1129,J160)*overallRate))))</f>
        <v>Do Step 1 first</v>
      </c>
      <c r="O160" s="62" t="str">
        <f>IF(ISTEXT(overallRate),"Do Step 1 first",IF(OR(COUNT($C160,K160)&lt;&gt;2,overallRate=0),0,IF(G160="Yes",ROUND(MAX(IF($B160="No - non-arm's length",0,MIN((0.75*K160),847)),MIN(K160,(0.75*$C160),847)),2),IF($B160="No - non-arm's length",MIN(1129,K160,$C160)*overallRate,MIN(1129,K160)*overallRate))))</f>
        <v>Do Step 1 first</v>
      </c>
      <c r="P160" s="3">
        <f t="shared" si="2"/>
        <v>0</v>
      </c>
    </row>
    <row r="161" spans="12:16" x14ac:dyDescent="0.5">
      <c r="L161" s="62" t="str">
        <f>IF(ISTEXT(overallRate),"Do Step 1 first",IF(OR(COUNT($C161,H161)&lt;&gt;2,overallRate=0),0,IF(D161="Yes",ROUND(MAX(IF($B161="No - non-arm's length",0,MIN((0.75*H161),847)),MIN(H161,(0.75*$C161),847)),2),IF($B161="No - non-arm's length",MIN(1129,H161,$C161)*overallRate,MIN(1129,H161)*overallRate))))</f>
        <v>Do Step 1 first</v>
      </c>
      <c r="M161" s="62" t="str">
        <f>IF(ISTEXT(overallRate),"Do Step 1 first",IF(OR(COUNT($C161,I161)&lt;&gt;2,overallRate=0),0,IF(E161="Yes",ROUND(MAX(IF($B161="No - non-arm's length",0,MIN((0.75*I161),847)),MIN(I161,(0.75*$C161),847)),2),IF($B161="No - non-arm's length",MIN(1129,I161,$C161)*overallRate,MIN(1129,I161)*overallRate))))</f>
        <v>Do Step 1 first</v>
      </c>
      <c r="N161" s="62" t="str">
        <f>IF(ISTEXT(overallRate),"Do Step 1 first",IF(OR(COUNT($C161,J161)&lt;&gt;2,overallRate=0),0,IF(F161="Yes",ROUND(MAX(IF($B161="No - non-arm's length",0,MIN((0.75*J161),847)),MIN(J161,(0.75*$C161),847)),2),IF($B161="No - non-arm's length",MIN(1129,J161,$C161)*overallRate,MIN(1129,J161)*overallRate))))</f>
        <v>Do Step 1 first</v>
      </c>
      <c r="O161" s="62" t="str">
        <f>IF(ISTEXT(overallRate),"Do Step 1 first",IF(OR(COUNT($C161,K161)&lt;&gt;2,overallRate=0),0,IF(G161="Yes",ROUND(MAX(IF($B161="No - non-arm's length",0,MIN((0.75*K161),847)),MIN(K161,(0.75*$C161),847)),2),IF($B161="No - non-arm's length",MIN(1129,K161,$C161)*overallRate,MIN(1129,K161)*overallRate))))</f>
        <v>Do Step 1 first</v>
      </c>
      <c r="P161" s="3">
        <f t="shared" si="2"/>
        <v>0</v>
      </c>
    </row>
    <row r="162" spans="12:16" x14ac:dyDescent="0.5">
      <c r="L162" s="62" t="str">
        <f>IF(ISTEXT(overallRate),"Do Step 1 first",IF(OR(COUNT($C162,H162)&lt;&gt;2,overallRate=0),0,IF(D162="Yes",ROUND(MAX(IF($B162="No - non-arm's length",0,MIN((0.75*H162),847)),MIN(H162,(0.75*$C162),847)),2),IF($B162="No - non-arm's length",MIN(1129,H162,$C162)*overallRate,MIN(1129,H162)*overallRate))))</f>
        <v>Do Step 1 first</v>
      </c>
      <c r="M162" s="62" t="str">
        <f>IF(ISTEXT(overallRate),"Do Step 1 first",IF(OR(COUNT($C162,I162)&lt;&gt;2,overallRate=0),0,IF(E162="Yes",ROUND(MAX(IF($B162="No - non-arm's length",0,MIN((0.75*I162),847)),MIN(I162,(0.75*$C162),847)),2),IF($B162="No - non-arm's length",MIN(1129,I162,$C162)*overallRate,MIN(1129,I162)*overallRate))))</f>
        <v>Do Step 1 first</v>
      </c>
      <c r="N162" s="62" t="str">
        <f>IF(ISTEXT(overallRate),"Do Step 1 first",IF(OR(COUNT($C162,J162)&lt;&gt;2,overallRate=0),0,IF(F162="Yes",ROUND(MAX(IF($B162="No - non-arm's length",0,MIN((0.75*J162),847)),MIN(J162,(0.75*$C162),847)),2),IF($B162="No - non-arm's length",MIN(1129,J162,$C162)*overallRate,MIN(1129,J162)*overallRate))))</f>
        <v>Do Step 1 first</v>
      </c>
      <c r="O162" s="62" t="str">
        <f>IF(ISTEXT(overallRate),"Do Step 1 first",IF(OR(COUNT($C162,K162)&lt;&gt;2,overallRate=0),0,IF(G162="Yes",ROUND(MAX(IF($B162="No - non-arm's length",0,MIN((0.75*K162),847)),MIN(K162,(0.75*$C162),847)),2),IF($B162="No - non-arm's length",MIN(1129,K162,$C162)*overallRate,MIN(1129,K162)*overallRate))))</f>
        <v>Do Step 1 first</v>
      </c>
      <c r="P162" s="3">
        <f t="shared" si="2"/>
        <v>0</v>
      </c>
    </row>
    <row r="163" spans="12:16" x14ac:dyDescent="0.5">
      <c r="L163" s="62" t="str">
        <f>IF(ISTEXT(overallRate),"Do Step 1 first",IF(OR(COUNT($C163,H163)&lt;&gt;2,overallRate=0),0,IF(D163="Yes",ROUND(MAX(IF($B163="No - non-arm's length",0,MIN((0.75*H163),847)),MIN(H163,(0.75*$C163),847)),2),IF($B163="No - non-arm's length",MIN(1129,H163,$C163)*overallRate,MIN(1129,H163)*overallRate))))</f>
        <v>Do Step 1 first</v>
      </c>
      <c r="M163" s="62" t="str">
        <f>IF(ISTEXT(overallRate),"Do Step 1 first",IF(OR(COUNT($C163,I163)&lt;&gt;2,overallRate=0),0,IF(E163="Yes",ROUND(MAX(IF($B163="No - non-arm's length",0,MIN((0.75*I163),847)),MIN(I163,(0.75*$C163),847)),2),IF($B163="No - non-arm's length",MIN(1129,I163,$C163)*overallRate,MIN(1129,I163)*overallRate))))</f>
        <v>Do Step 1 first</v>
      </c>
      <c r="N163" s="62" t="str">
        <f>IF(ISTEXT(overallRate),"Do Step 1 first",IF(OR(COUNT($C163,J163)&lt;&gt;2,overallRate=0),0,IF(F163="Yes",ROUND(MAX(IF($B163="No - non-arm's length",0,MIN((0.75*J163),847)),MIN(J163,(0.75*$C163),847)),2),IF($B163="No - non-arm's length",MIN(1129,J163,$C163)*overallRate,MIN(1129,J163)*overallRate))))</f>
        <v>Do Step 1 first</v>
      </c>
      <c r="O163" s="62" t="str">
        <f>IF(ISTEXT(overallRate),"Do Step 1 first",IF(OR(COUNT($C163,K163)&lt;&gt;2,overallRate=0),0,IF(G163="Yes",ROUND(MAX(IF($B163="No - non-arm's length",0,MIN((0.75*K163),847)),MIN(K163,(0.75*$C163),847)),2),IF($B163="No - non-arm's length",MIN(1129,K163,$C163)*overallRate,MIN(1129,K163)*overallRate))))</f>
        <v>Do Step 1 first</v>
      </c>
      <c r="P163" s="3">
        <f t="shared" si="2"/>
        <v>0</v>
      </c>
    </row>
    <row r="164" spans="12:16" x14ac:dyDescent="0.5">
      <c r="L164" s="62" t="str">
        <f>IF(ISTEXT(overallRate),"Do Step 1 first",IF(OR(COUNT($C164,H164)&lt;&gt;2,overallRate=0),0,IF(D164="Yes",ROUND(MAX(IF($B164="No - non-arm's length",0,MIN((0.75*H164),847)),MIN(H164,(0.75*$C164),847)),2),IF($B164="No - non-arm's length",MIN(1129,H164,$C164)*overallRate,MIN(1129,H164)*overallRate))))</f>
        <v>Do Step 1 first</v>
      </c>
      <c r="M164" s="62" t="str">
        <f>IF(ISTEXT(overallRate),"Do Step 1 first",IF(OR(COUNT($C164,I164)&lt;&gt;2,overallRate=0),0,IF(E164="Yes",ROUND(MAX(IF($B164="No - non-arm's length",0,MIN((0.75*I164),847)),MIN(I164,(0.75*$C164),847)),2),IF($B164="No - non-arm's length",MIN(1129,I164,$C164)*overallRate,MIN(1129,I164)*overallRate))))</f>
        <v>Do Step 1 first</v>
      </c>
      <c r="N164" s="62" t="str">
        <f>IF(ISTEXT(overallRate),"Do Step 1 first",IF(OR(COUNT($C164,J164)&lt;&gt;2,overallRate=0),0,IF(F164="Yes",ROUND(MAX(IF($B164="No - non-arm's length",0,MIN((0.75*J164),847)),MIN(J164,(0.75*$C164),847)),2),IF($B164="No - non-arm's length",MIN(1129,J164,$C164)*overallRate,MIN(1129,J164)*overallRate))))</f>
        <v>Do Step 1 first</v>
      </c>
      <c r="O164" s="62" t="str">
        <f>IF(ISTEXT(overallRate),"Do Step 1 first",IF(OR(COUNT($C164,K164)&lt;&gt;2,overallRate=0),0,IF(G164="Yes",ROUND(MAX(IF($B164="No - non-arm's length",0,MIN((0.75*K164),847)),MIN(K164,(0.75*$C164),847)),2),IF($B164="No - non-arm's length",MIN(1129,K164,$C164)*overallRate,MIN(1129,K164)*overallRate))))</f>
        <v>Do Step 1 first</v>
      </c>
      <c r="P164" s="3">
        <f t="shared" si="2"/>
        <v>0</v>
      </c>
    </row>
    <row r="165" spans="12:16" x14ac:dyDescent="0.5">
      <c r="L165" s="62" t="str">
        <f>IF(ISTEXT(overallRate),"Do Step 1 first",IF(OR(COUNT($C165,H165)&lt;&gt;2,overallRate=0),0,IF(D165="Yes",ROUND(MAX(IF($B165="No - non-arm's length",0,MIN((0.75*H165),847)),MIN(H165,(0.75*$C165),847)),2),IF($B165="No - non-arm's length",MIN(1129,H165,$C165)*overallRate,MIN(1129,H165)*overallRate))))</f>
        <v>Do Step 1 first</v>
      </c>
      <c r="M165" s="62" t="str">
        <f>IF(ISTEXT(overallRate),"Do Step 1 first",IF(OR(COUNT($C165,I165)&lt;&gt;2,overallRate=0),0,IF(E165="Yes",ROUND(MAX(IF($B165="No - non-arm's length",0,MIN((0.75*I165),847)),MIN(I165,(0.75*$C165),847)),2),IF($B165="No - non-arm's length",MIN(1129,I165,$C165)*overallRate,MIN(1129,I165)*overallRate))))</f>
        <v>Do Step 1 first</v>
      </c>
      <c r="N165" s="62" t="str">
        <f>IF(ISTEXT(overallRate),"Do Step 1 first",IF(OR(COUNT($C165,J165)&lt;&gt;2,overallRate=0),0,IF(F165="Yes",ROUND(MAX(IF($B165="No - non-arm's length",0,MIN((0.75*J165),847)),MIN(J165,(0.75*$C165),847)),2),IF($B165="No - non-arm's length",MIN(1129,J165,$C165)*overallRate,MIN(1129,J165)*overallRate))))</f>
        <v>Do Step 1 first</v>
      </c>
      <c r="O165" s="62" t="str">
        <f>IF(ISTEXT(overallRate),"Do Step 1 first",IF(OR(COUNT($C165,K165)&lt;&gt;2,overallRate=0),0,IF(G165="Yes",ROUND(MAX(IF($B165="No - non-arm's length",0,MIN((0.75*K165),847)),MIN(K165,(0.75*$C165),847)),2),IF($B165="No - non-arm's length",MIN(1129,K165,$C165)*overallRate,MIN(1129,K165)*overallRate))))</f>
        <v>Do Step 1 first</v>
      </c>
      <c r="P165" s="3">
        <f t="shared" si="2"/>
        <v>0</v>
      </c>
    </row>
    <row r="166" spans="12:16" x14ac:dyDescent="0.5">
      <c r="L166" s="62" t="str">
        <f>IF(ISTEXT(overallRate),"Do Step 1 first",IF(OR(COUNT($C166,H166)&lt;&gt;2,overallRate=0),0,IF(D166="Yes",ROUND(MAX(IF($B166="No - non-arm's length",0,MIN((0.75*H166),847)),MIN(H166,(0.75*$C166),847)),2),IF($B166="No - non-arm's length",MIN(1129,H166,$C166)*overallRate,MIN(1129,H166)*overallRate))))</f>
        <v>Do Step 1 first</v>
      </c>
      <c r="M166" s="62" t="str">
        <f>IF(ISTEXT(overallRate),"Do Step 1 first",IF(OR(COUNT($C166,I166)&lt;&gt;2,overallRate=0),0,IF(E166="Yes",ROUND(MAX(IF($B166="No - non-arm's length",0,MIN((0.75*I166),847)),MIN(I166,(0.75*$C166),847)),2),IF($B166="No - non-arm's length",MIN(1129,I166,$C166)*overallRate,MIN(1129,I166)*overallRate))))</f>
        <v>Do Step 1 first</v>
      </c>
      <c r="N166" s="62" t="str">
        <f>IF(ISTEXT(overallRate),"Do Step 1 first",IF(OR(COUNT($C166,J166)&lt;&gt;2,overallRate=0),0,IF(F166="Yes",ROUND(MAX(IF($B166="No - non-arm's length",0,MIN((0.75*J166),847)),MIN(J166,(0.75*$C166),847)),2),IF($B166="No - non-arm's length",MIN(1129,J166,$C166)*overallRate,MIN(1129,J166)*overallRate))))</f>
        <v>Do Step 1 first</v>
      </c>
      <c r="O166" s="62" t="str">
        <f>IF(ISTEXT(overallRate),"Do Step 1 first",IF(OR(COUNT($C166,K166)&lt;&gt;2,overallRate=0),0,IF(G166="Yes",ROUND(MAX(IF($B166="No - non-arm's length",0,MIN((0.75*K166),847)),MIN(K166,(0.75*$C166),847)),2),IF($B166="No - non-arm's length",MIN(1129,K166,$C166)*overallRate,MIN(1129,K166)*overallRate))))</f>
        <v>Do Step 1 first</v>
      </c>
      <c r="P166" s="3">
        <f t="shared" si="2"/>
        <v>0</v>
      </c>
    </row>
    <row r="167" spans="12:16" x14ac:dyDescent="0.5">
      <c r="L167" s="62" t="str">
        <f>IF(ISTEXT(overallRate),"Do Step 1 first",IF(OR(COUNT($C167,H167)&lt;&gt;2,overallRate=0),0,IF(D167="Yes",ROUND(MAX(IF($B167="No - non-arm's length",0,MIN((0.75*H167),847)),MIN(H167,(0.75*$C167),847)),2),IF($B167="No - non-arm's length",MIN(1129,H167,$C167)*overallRate,MIN(1129,H167)*overallRate))))</f>
        <v>Do Step 1 first</v>
      </c>
      <c r="M167" s="62" t="str">
        <f>IF(ISTEXT(overallRate),"Do Step 1 first",IF(OR(COUNT($C167,I167)&lt;&gt;2,overallRate=0),0,IF(E167="Yes",ROUND(MAX(IF($B167="No - non-arm's length",0,MIN((0.75*I167),847)),MIN(I167,(0.75*$C167),847)),2),IF($B167="No - non-arm's length",MIN(1129,I167,$C167)*overallRate,MIN(1129,I167)*overallRate))))</f>
        <v>Do Step 1 first</v>
      </c>
      <c r="N167" s="62" t="str">
        <f>IF(ISTEXT(overallRate),"Do Step 1 first",IF(OR(COUNT($C167,J167)&lt;&gt;2,overallRate=0),0,IF(F167="Yes",ROUND(MAX(IF($B167="No - non-arm's length",0,MIN((0.75*J167),847)),MIN(J167,(0.75*$C167),847)),2),IF($B167="No - non-arm's length",MIN(1129,J167,$C167)*overallRate,MIN(1129,J167)*overallRate))))</f>
        <v>Do Step 1 first</v>
      </c>
      <c r="O167" s="62" t="str">
        <f>IF(ISTEXT(overallRate),"Do Step 1 first",IF(OR(COUNT($C167,K167)&lt;&gt;2,overallRate=0),0,IF(G167="Yes",ROUND(MAX(IF($B167="No - non-arm's length",0,MIN((0.75*K167),847)),MIN(K167,(0.75*$C167),847)),2),IF($B167="No - non-arm's length",MIN(1129,K167,$C167)*overallRate,MIN(1129,K167)*overallRate))))</f>
        <v>Do Step 1 first</v>
      </c>
      <c r="P167" s="3">
        <f t="shared" si="2"/>
        <v>0</v>
      </c>
    </row>
    <row r="168" spans="12:16" x14ac:dyDescent="0.5">
      <c r="L168" s="62" t="str">
        <f>IF(ISTEXT(overallRate),"Do Step 1 first",IF(OR(COUNT($C168,H168)&lt;&gt;2,overallRate=0),0,IF(D168="Yes",ROUND(MAX(IF($B168="No - non-arm's length",0,MIN((0.75*H168),847)),MIN(H168,(0.75*$C168),847)),2),IF($B168="No - non-arm's length",MIN(1129,H168,$C168)*overallRate,MIN(1129,H168)*overallRate))))</f>
        <v>Do Step 1 first</v>
      </c>
      <c r="M168" s="62" t="str">
        <f>IF(ISTEXT(overallRate),"Do Step 1 first",IF(OR(COUNT($C168,I168)&lt;&gt;2,overallRate=0),0,IF(E168="Yes",ROUND(MAX(IF($B168="No - non-arm's length",0,MIN((0.75*I168),847)),MIN(I168,(0.75*$C168),847)),2),IF($B168="No - non-arm's length",MIN(1129,I168,$C168)*overallRate,MIN(1129,I168)*overallRate))))</f>
        <v>Do Step 1 first</v>
      </c>
      <c r="N168" s="62" t="str">
        <f>IF(ISTEXT(overallRate),"Do Step 1 first",IF(OR(COUNT($C168,J168)&lt;&gt;2,overallRate=0),0,IF(F168="Yes",ROUND(MAX(IF($B168="No - non-arm's length",0,MIN((0.75*J168),847)),MIN(J168,(0.75*$C168),847)),2),IF($B168="No - non-arm's length",MIN(1129,J168,$C168)*overallRate,MIN(1129,J168)*overallRate))))</f>
        <v>Do Step 1 first</v>
      </c>
      <c r="O168" s="62" t="str">
        <f>IF(ISTEXT(overallRate),"Do Step 1 first",IF(OR(COUNT($C168,K168)&lt;&gt;2,overallRate=0),0,IF(G168="Yes",ROUND(MAX(IF($B168="No - non-arm's length",0,MIN((0.75*K168),847)),MIN(K168,(0.75*$C168),847)),2),IF($B168="No - non-arm's length",MIN(1129,K168,$C168)*overallRate,MIN(1129,K168)*overallRate))))</f>
        <v>Do Step 1 first</v>
      </c>
      <c r="P168" s="3">
        <f t="shared" si="2"/>
        <v>0</v>
      </c>
    </row>
    <row r="169" spans="12:16" x14ac:dyDescent="0.5">
      <c r="L169" s="62" t="str">
        <f>IF(ISTEXT(overallRate),"Do Step 1 first",IF(OR(COUNT($C169,H169)&lt;&gt;2,overallRate=0),0,IF(D169="Yes",ROUND(MAX(IF($B169="No - non-arm's length",0,MIN((0.75*H169),847)),MIN(H169,(0.75*$C169),847)),2),IF($B169="No - non-arm's length",MIN(1129,H169,$C169)*overallRate,MIN(1129,H169)*overallRate))))</f>
        <v>Do Step 1 first</v>
      </c>
      <c r="M169" s="62" t="str">
        <f>IF(ISTEXT(overallRate),"Do Step 1 first",IF(OR(COUNT($C169,I169)&lt;&gt;2,overallRate=0),0,IF(E169="Yes",ROUND(MAX(IF($B169="No - non-arm's length",0,MIN((0.75*I169),847)),MIN(I169,(0.75*$C169),847)),2),IF($B169="No - non-arm's length",MIN(1129,I169,$C169)*overallRate,MIN(1129,I169)*overallRate))))</f>
        <v>Do Step 1 first</v>
      </c>
      <c r="N169" s="62" t="str">
        <f>IF(ISTEXT(overallRate),"Do Step 1 first",IF(OR(COUNT($C169,J169)&lt;&gt;2,overallRate=0),0,IF(F169="Yes",ROUND(MAX(IF($B169="No - non-arm's length",0,MIN((0.75*J169),847)),MIN(J169,(0.75*$C169),847)),2),IF($B169="No - non-arm's length",MIN(1129,J169,$C169)*overallRate,MIN(1129,J169)*overallRate))))</f>
        <v>Do Step 1 first</v>
      </c>
      <c r="O169" s="62" t="str">
        <f>IF(ISTEXT(overallRate),"Do Step 1 first",IF(OR(COUNT($C169,K169)&lt;&gt;2,overallRate=0),0,IF(G169="Yes",ROUND(MAX(IF($B169="No - non-arm's length",0,MIN((0.75*K169),847)),MIN(K169,(0.75*$C169),847)),2),IF($B169="No - non-arm's length",MIN(1129,K169,$C169)*overallRate,MIN(1129,K169)*overallRate))))</f>
        <v>Do Step 1 first</v>
      </c>
      <c r="P169" s="3">
        <f t="shared" si="2"/>
        <v>0</v>
      </c>
    </row>
    <row r="170" spans="12:16" x14ac:dyDescent="0.5">
      <c r="L170" s="62" t="str">
        <f>IF(ISTEXT(overallRate),"Do Step 1 first",IF(OR(COUNT($C170,H170)&lt;&gt;2,overallRate=0),0,IF(D170="Yes",ROUND(MAX(IF($B170="No - non-arm's length",0,MIN((0.75*H170),847)),MIN(H170,(0.75*$C170),847)),2),IF($B170="No - non-arm's length",MIN(1129,H170,$C170)*overallRate,MIN(1129,H170)*overallRate))))</f>
        <v>Do Step 1 first</v>
      </c>
      <c r="M170" s="62" t="str">
        <f>IF(ISTEXT(overallRate),"Do Step 1 first",IF(OR(COUNT($C170,I170)&lt;&gt;2,overallRate=0),0,IF(E170="Yes",ROUND(MAX(IF($B170="No - non-arm's length",0,MIN((0.75*I170),847)),MIN(I170,(0.75*$C170),847)),2),IF($B170="No - non-arm's length",MIN(1129,I170,$C170)*overallRate,MIN(1129,I170)*overallRate))))</f>
        <v>Do Step 1 first</v>
      </c>
      <c r="N170" s="62" t="str">
        <f>IF(ISTEXT(overallRate),"Do Step 1 first",IF(OR(COUNT($C170,J170)&lt;&gt;2,overallRate=0),0,IF(F170="Yes",ROUND(MAX(IF($B170="No - non-arm's length",0,MIN((0.75*J170),847)),MIN(J170,(0.75*$C170),847)),2),IF($B170="No - non-arm's length",MIN(1129,J170,$C170)*overallRate,MIN(1129,J170)*overallRate))))</f>
        <v>Do Step 1 first</v>
      </c>
      <c r="O170" s="62" t="str">
        <f>IF(ISTEXT(overallRate),"Do Step 1 first",IF(OR(COUNT($C170,K170)&lt;&gt;2,overallRate=0),0,IF(G170="Yes",ROUND(MAX(IF($B170="No - non-arm's length",0,MIN((0.75*K170),847)),MIN(K170,(0.75*$C170),847)),2),IF($B170="No - non-arm's length",MIN(1129,K170,$C170)*overallRate,MIN(1129,K170)*overallRate))))</f>
        <v>Do Step 1 first</v>
      </c>
      <c r="P170" s="3">
        <f t="shared" si="2"/>
        <v>0</v>
      </c>
    </row>
    <row r="171" spans="12:16" x14ac:dyDescent="0.5">
      <c r="L171" s="62" t="str">
        <f>IF(ISTEXT(overallRate),"Do Step 1 first",IF(OR(COUNT($C171,H171)&lt;&gt;2,overallRate=0),0,IF(D171="Yes",ROUND(MAX(IF($B171="No - non-arm's length",0,MIN((0.75*H171),847)),MIN(H171,(0.75*$C171),847)),2),IF($B171="No - non-arm's length",MIN(1129,H171,$C171)*overallRate,MIN(1129,H171)*overallRate))))</f>
        <v>Do Step 1 first</v>
      </c>
      <c r="M171" s="62" t="str">
        <f>IF(ISTEXT(overallRate),"Do Step 1 first",IF(OR(COUNT($C171,I171)&lt;&gt;2,overallRate=0),0,IF(E171="Yes",ROUND(MAX(IF($B171="No - non-arm's length",0,MIN((0.75*I171),847)),MIN(I171,(0.75*$C171),847)),2),IF($B171="No - non-arm's length",MIN(1129,I171,$C171)*overallRate,MIN(1129,I171)*overallRate))))</f>
        <v>Do Step 1 first</v>
      </c>
      <c r="N171" s="62" t="str">
        <f>IF(ISTEXT(overallRate),"Do Step 1 first",IF(OR(COUNT($C171,J171)&lt;&gt;2,overallRate=0),0,IF(F171="Yes",ROUND(MAX(IF($B171="No - non-arm's length",0,MIN((0.75*J171),847)),MIN(J171,(0.75*$C171),847)),2),IF($B171="No - non-arm's length",MIN(1129,J171,$C171)*overallRate,MIN(1129,J171)*overallRate))))</f>
        <v>Do Step 1 first</v>
      </c>
      <c r="O171" s="62" t="str">
        <f>IF(ISTEXT(overallRate),"Do Step 1 first",IF(OR(COUNT($C171,K171)&lt;&gt;2,overallRate=0),0,IF(G171="Yes",ROUND(MAX(IF($B171="No - non-arm's length",0,MIN((0.75*K171),847)),MIN(K171,(0.75*$C171),847)),2),IF($B171="No - non-arm's length",MIN(1129,K171,$C171)*overallRate,MIN(1129,K171)*overallRate))))</f>
        <v>Do Step 1 first</v>
      </c>
      <c r="P171" s="3">
        <f t="shared" si="2"/>
        <v>0</v>
      </c>
    </row>
    <row r="172" spans="12:16" x14ac:dyDescent="0.5">
      <c r="L172" s="62" t="str">
        <f>IF(ISTEXT(overallRate),"Do Step 1 first",IF(OR(COUNT($C172,H172)&lt;&gt;2,overallRate=0),0,IF(D172="Yes",ROUND(MAX(IF($B172="No - non-arm's length",0,MIN((0.75*H172),847)),MIN(H172,(0.75*$C172),847)),2),IF($B172="No - non-arm's length",MIN(1129,H172,$C172)*overallRate,MIN(1129,H172)*overallRate))))</f>
        <v>Do Step 1 first</v>
      </c>
      <c r="M172" s="62" t="str">
        <f>IF(ISTEXT(overallRate),"Do Step 1 first",IF(OR(COUNT($C172,I172)&lt;&gt;2,overallRate=0),0,IF(E172="Yes",ROUND(MAX(IF($B172="No - non-arm's length",0,MIN((0.75*I172),847)),MIN(I172,(0.75*$C172),847)),2),IF($B172="No - non-arm's length",MIN(1129,I172,$C172)*overallRate,MIN(1129,I172)*overallRate))))</f>
        <v>Do Step 1 first</v>
      </c>
      <c r="N172" s="62" t="str">
        <f>IF(ISTEXT(overallRate),"Do Step 1 first",IF(OR(COUNT($C172,J172)&lt;&gt;2,overallRate=0),0,IF(F172="Yes",ROUND(MAX(IF($B172="No - non-arm's length",0,MIN((0.75*J172),847)),MIN(J172,(0.75*$C172),847)),2),IF($B172="No - non-arm's length",MIN(1129,J172,$C172)*overallRate,MIN(1129,J172)*overallRate))))</f>
        <v>Do Step 1 first</v>
      </c>
      <c r="O172" s="62" t="str">
        <f>IF(ISTEXT(overallRate),"Do Step 1 first",IF(OR(COUNT($C172,K172)&lt;&gt;2,overallRate=0),0,IF(G172="Yes",ROUND(MAX(IF($B172="No - non-arm's length",0,MIN((0.75*K172),847)),MIN(K172,(0.75*$C172),847)),2),IF($B172="No - non-arm's length",MIN(1129,K172,$C172)*overallRate,MIN(1129,K172)*overallRate))))</f>
        <v>Do Step 1 first</v>
      </c>
      <c r="P172" s="3">
        <f t="shared" si="2"/>
        <v>0</v>
      </c>
    </row>
    <row r="173" spans="12:16" x14ac:dyDescent="0.5">
      <c r="L173" s="62" t="str">
        <f>IF(ISTEXT(overallRate),"Do Step 1 first",IF(OR(COUNT($C173,H173)&lt;&gt;2,overallRate=0),0,IF(D173="Yes",ROUND(MAX(IF($B173="No - non-arm's length",0,MIN((0.75*H173),847)),MIN(H173,(0.75*$C173),847)),2),IF($B173="No - non-arm's length",MIN(1129,H173,$C173)*overallRate,MIN(1129,H173)*overallRate))))</f>
        <v>Do Step 1 first</v>
      </c>
      <c r="M173" s="62" t="str">
        <f>IF(ISTEXT(overallRate),"Do Step 1 first",IF(OR(COUNT($C173,I173)&lt;&gt;2,overallRate=0),0,IF(E173="Yes",ROUND(MAX(IF($B173="No - non-arm's length",0,MIN((0.75*I173),847)),MIN(I173,(0.75*$C173),847)),2),IF($B173="No - non-arm's length",MIN(1129,I173,$C173)*overallRate,MIN(1129,I173)*overallRate))))</f>
        <v>Do Step 1 first</v>
      </c>
      <c r="N173" s="62" t="str">
        <f>IF(ISTEXT(overallRate),"Do Step 1 first",IF(OR(COUNT($C173,J173)&lt;&gt;2,overallRate=0),0,IF(F173="Yes",ROUND(MAX(IF($B173="No - non-arm's length",0,MIN((0.75*J173),847)),MIN(J173,(0.75*$C173),847)),2),IF($B173="No - non-arm's length",MIN(1129,J173,$C173)*overallRate,MIN(1129,J173)*overallRate))))</f>
        <v>Do Step 1 first</v>
      </c>
      <c r="O173" s="62" t="str">
        <f>IF(ISTEXT(overallRate),"Do Step 1 first",IF(OR(COUNT($C173,K173)&lt;&gt;2,overallRate=0),0,IF(G173="Yes",ROUND(MAX(IF($B173="No - non-arm's length",0,MIN((0.75*K173),847)),MIN(K173,(0.75*$C173),847)),2),IF($B173="No - non-arm's length",MIN(1129,K173,$C173)*overallRate,MIN(1129,K173)*overallRate))))</f>
        <v>Do Step 1 first</v>
      </c>
      <c r="P173" s="3">
        <f t="shared" si="2"/>
        <v>0</v>
      </c>
    </row>
    <row r="174" spans="12:16" x14ac:dyDescent="0.5">
      <c r="L174" s="62" t="str">
        <f>IF(ISTEXT(overallRate),"Do Step 1 first",IF(OR(COUNT($C174,H174)&lt;&gt;2,overallRate=0),0,IF(D174="Yes",ROUND(MAX(IF($B174="No - non-arm's length",0,MIN((0.75*H174),847)),MIN(H174,(0.75*$C174),847)),2),IF($B174="No - non-arm's length",MIN(1129,H174,$C174)*overallRate,MIN(1129,H174)*overallRate))))</f>
        <v>Do Step 1 first</v>
      </c>
      <c r="M174" s="62" t="str">
        <f>IF(ISTEXT(overallRate),"Do Step 1 first",IF(OR(COUNT($C174,I174)&lt;&gt;2,overallRate=0),0,IF(E174="Yes",ROUND(MAX(IF($B174="No - non-arm's length",0,MIN((0.75*I174),847)),MIN(I174,(0.75*$C174),847)),2),IF($B174="No - non-arm's length",MIN(1129,I174,$C174)*overallRate,MIN(1129,I174)*overallRate))))</f>
        <v>Do Step 1 first</v>
      </c>
      <c r="N174" s="62" t="str">
        <f>IF(ISTEXT(overallRate),"Do Step 1 first",IF(OR(COUNT($C174,J174)&lt;&gt;2,overallRate=0),0,IF(F174="Yes",ROUND(MAX(IF($B174="No - non-arm's length",0,MIN((0.75*J174),847)),MIN(J174,(0.75*$C174),847)),2),IF($B174="No - non-arm's length",MIN(1129,J174,$C174)*overallRate,MIN(1129,J174)*overallRate))))</f>
        <v>Do Step 1 first</v>
      </c>
      <c r="O174" s="62" t="str">
        <f>IF(ISTEXT(overallRate),"Do Step 1 first",IF(OR(COUNT($C174,K174)&lt;&gt;2,overallRate=0),0,IF(G174="Yes",ROUND(MAX(IF($B174="No - non-arm's length",0,MIN((0.75*K174),847)),MIN(K174,(0.75*$C174),847)),2),IF($B174="No - non-arm's length",MIN(1129,K174,$C174)*overallRate,MIN(1129,K174)*overallRate))))</f>
        <v>Do Step 1 first</v>
      </c>
      <c r="P174" s="3">
        <f t="shared" si="2"/>
        <v>0</v>
      </c>
    </row>
    <row r="175" spans="12:16" x14ac:dyDescent="0.5">
      <c r="L175" s="62" t="str">
        <f>IF(ISTEXT(overallRate),"Do Step 1 first",IF(OR(COUNT($C175,H175)&lt;&gt;2,overallRate=0),0,IF(D175="Yes",ROUND(MAX(IF($B175="No - non-arm's length",0,MIN((0.75*H175),847)),MIN(H175,(0.75*$C175),847)),2),IF($B175="No - non-arm's length",MIN(1129,H175,$C175)*overallRate,MIN(1129,H175)*overallRate))))</f>
        <v>Do Step 1 first</v>
      </c>
      <c r="M175" s="62" t="str">
        <f>IF(ISTEXT(overallRate),"Do Step 1 first",IF(OR(COUNT($C175,I175)&lt;&gt;2,overallRate=0),0,IF(E175="Yes",ROUND(MAX(IF($B175="No - non-arm's length",0,MIN((0.75*I175),847)),MIN(I175,(0.75*$C175),847)),2),IF($B175="No - non-arm's length",MIN(1129,I175,$C175)*overallRate,MIN(1129,I175)*overallRate))))</f>
        <v>Do Step 1 first</v>
      </c>
      <c r="N175" s="62" t="str">
        <f>IF(ISTEXT(overallRate),"Do Step 1 first",IF(OR(COUNT($C175,J175)&lt;&gt;2,overallRate=0),0,IF(F175="Yes",ROUND(MAX(IF($B175="No - non-arm's length",0,MIN((0.75*J175),847)),MIN(J175,(0.75*$C175),847)),2),IF($B175="No - non-arm's length",MIN(1129,J175,$C175)*overallRate,MIN(1129,J175)*overallRate))))</f>
        <v>Do Step 1 first</v>
      </c>
      <c r="O175" s="62" t="str">
        <f>IF(ISTEXT(overallRate),"Do Step 1 first",IF(OR(COUNT($C175,K175)&lt;&gt;2,overallRate=0),0,IF(G175="Yes",ROUND(MAX(IF($B175="No - non-arm's length",0,MIN((0.75*K175),847)),MIN(K175,(0.75*$C175),847)),2),IF($B175="No - non-arm's length",MIN(1129,K175,$C175)*overallRate,MIN(1129,K175)*overallRate))))</f>
        <v>Do Step 1 first</v>
      </c>
      <c r="P175" s="3">
        <f t="shared" si="2"/>
        <v>0</v>
      </c>
    </row>
    <row r="176" spans="12:16" x14ac:dyDescent="0.5">
      <c r="L176" s="62" t="str">
        <f>IF(ISTEXT(overallRate),"Do Step 1 first",IF(OR(COUNT($C176,H176)&lt;&gt;2,overallRate=0),0,IF(D176="Yes",ROUND(MAX(IF($B176="No - non-arm's length",0,MIN((0.75*H176),847)),MIN(H176,(0.75*$C176),847)),2),IF($B176="No - non-arm's length",MIN(1129,H176,$C176)*overallRate,MIN(1129,H176)*overallRate))))</f>
        <v>Do Step 1 first</v>
      </c>
      <c r="M176" s="62" t="str">
        <f>IF(ISTEXT(overallRate),"Do Step 1 first",IF(OR(COUNT($C176,I176)&lt;&gt;2,overallRate=0),0,IF(E176="Yes",ROUND(MAX(IF($B176="No - non-arm's length",0,MIN((0.75*I176),847)),MIN(I176,(0.75*$C176),847)),2),IF($B176="No - non-arm's length",MIN(1129,I176,$C176)*overallRate,MIN(1129,I176)*overallRate))))</f>
        <v>Do Step 1 first</v>
      </c>
      <c r="N176" s="62" t="str">
        <f>IF(ISTEXT(overallRate),"Do Step 1 first",IF(OR(COUNT($C176,J176)&lt;&gt;2,overallRate=0),0,IF(F176="Yes",ROUND(MAX(IF($B176="No - non-arm's length",0,MIN((0.75*J176),847)),MIN(J176,(0.75*$C176),847)),2),IF($B176="No - non-arm's length",MIN(1129,J176,$C176)*overallRate,MIN(1129,J176)*overallRate))))</f>
        <v>Do Step 1 first</v>
      </c>
      <c r="O176" s="62" t="str">
        <f>IF(ISTEXT(overallRate),"Do Step 1 first",IF(OR(COUNT($C176,K176)&lt;&gt;2,overallRate=0),0,IF(G176="Yes",ROUND(MAX(IF($B176="No - non-arm's length",0,MIN((0.75*K176),847)),MIN(K176,(0.75*$C176),847)),2),IF($B176="No - non-arm's length",MIN(1129,K176,$C176)*overallRate,MIN(1129,K176)*overallRate))))</f>
        <v>Do Step 1 first</v>
      </c>
      <c r="P176" s="3">
        <f t="shared" si="2"/>
        <v>0</v>
      </c>
    </row>
    <row r="177" spans="12:16" x14ac:dyDescent="0.5">
      <c r="L177" s="62" t="str">
        <f>IF(ISTEXT(overallRate),"Do Step 1 first",IF(OR(COUNT($C177,H177)&lt;&gt;2,overallRate=0),0,IF(D177="Yes",ROUND(MAX(IF($B177="No - non-arm's length",0,MIN((0.75*H177),847)),MIN(H177,(0.75*$C177),847)),2),IF($B177="No - non-arm's length",MIN(1129,H177,$C177)*overallRate,MIN(1129,H177)*overallRate))))</f>
        <v>Do Step 1 first</v>
      </c>
      <c r="M177" s="62" t="str">
        <f>IF(ISTEXT(overallRate),"Do Step 1 first",IF(OR(COUNT($C177,I177)&lt;&gt;2,overallRate=0),0,IF(E177="Yes",ROUND(MAX(IF($B177="No - non-arm's length",0,MIN((0.75*I177),847)),MIN(I177,(0.75*$C177),847)),2),IF($B177="No - non-arm's length",MIN(1129,I177,$C177)*overallRate,MIN(1129,I177)*overallRate))))</f>
        <v>Do Step 1 first</v>
      </c>
      <c r="N177" s="62" t="str">
        <f>IF(ISTEXT(overallRate),"Do Step 1 first",IF(OR(COUNT($C177,J177)&lt;&gt;2,overallRate=0),0,IF(F177="Yes",ROUND(MAX(IF($B177="No - non-arm's length",0,MIN((0.75*J177),847)),MIN(J177,(0.75*$C177),847)),2),IF($B177="No - non-arm's length",MIN(1129,J177,$C177)*overallRate,MIN(1129,J177)*overallRate))))</f>
        <v>Do Step 1 first</v>
      </c>
      <c r="O177" s="62" t="str">
        <f>IF(ISTEXT(overallRate),"Do Step 1 first",IF(OR(COUNT($C177,K177)&lt;&gt;2,overallRate=0),0,IF(G177="Yes",ROUND(MAX(IF($B177="No - non-arm's length",0,MIN((0.75*K177),847)),MIN(K177,(0.75*$C177),847)),2),IF($B177="No - non-arm's length",MIN(1129,K177,$C177)*overallRate,MIN(1129,K177)*overallRate))))</f>
        <v>Do Step 1 first</v>
      </c>
      <c r="P177" s="3">
        <f t="shared" si="2"/>
        <v>0</v>
      </c>
    </row>
    <row r="178" spans="12:16" x14ac:dyDescent="0.5">
      <c r="L178" s="62" t="str">
        <f>IF(ISTEXT(overallRate),"Do Step 1 first",IF(OR(COUNT($C178,H178)&lt;&gt;2,overallRate=0),0,IF(D178="Yes",ROUND(MAX(IF($B178="No - non-arm's length",0,MIN((0.75*H178),847)),MIN(H178,(0.75*$C178),847)),2),IF($B178="No - non-arm's length",MIN(1129,H178,$C178)*overallRate,MIN(1129,H178)*overallRate))))</f>
        <v>Do Step 1 first</v>
      </c>
      <c r="M178" s="62" t="str">
        <f>IF(ISTEXT(overallRate),"Do Step 1 first",IF(OR(COUNT($C178,I178)&lt;&gt;2,overallRate=0),0,IF(E178="Yes",ROUND(MAX(IF($B178="No - non-arm's length",0,MIN((0.75*I178),847)),MIN(I178,(0.75*$C178),847)),2),IF($B178="No - non-arm's length",MIN(1129,I178,$C178)*overallRate,MIN(1129,I178)*overallRate))))</f>
        <v>Do Step 1 first</v>
      </c>
      <c r="N178" s="62" t="str">
        <f>IF(ISTEXT(overallRate),"Do Step 1 first",IF(OR(COUNT($C178,J178)&lt;&gt;2,overallRate=0),0,IF(F178="Yes",ROUND(MAX(IF($B178="No - non-arm's length",0,MIN((0.75*J178),847)),MIN(J178,(0.75*$C178),847)),2),IF($B178="No - non-arm's length",MIN(1129,J178,$C178)*overallRate,MIN(1129,J178)*overallRate))))</f>
        <v>Do Step 1 first</v>
      </c>
      <c r="O178" s="62" t="str">
        <f>IF(ISTEXT(overallRate),"Do Step 1 first",IF(OR(COUNT($C178,K178)&lt;&gt;2,overallRate=0),0,IF(G178="Yes",ROUND(MAX(IF($B178="No - non-arm's length",0,MIN((0.75*K178),847)),MIN(K178,(0.75*$C178),847)),2),IF($B178="No - non-arm's length",MIN(1129,K178,$C178)*overallRate,MIN(1129,K178)*overallRate))))</f>
        <v>Do Step 1 first</v>
      </c>
      <c r="P178" s="3">
        <f t="shared" si="2"/>
        <v>0</v>
      </c>
    </row>
    <row r="179" spans="12:16" x14ac:dyDescent="0.5">
      <c r="L179" s="62" t="str">
        <f>IF(ISTEXT(overallRate),"Do Step 1 first",IF(OR(COUNT($C179,H179)&lt;&gt;2,overallRate=0),0,IF(D179="Yes",ROUND(MAX(IF($B179="No - non-arm's length",0,MIN((0.75*H179),847)),MIN(H179,(0.75*$C179),847)),2),IF($B179="No - non-arm's length",MIN(1129,H179,$C179)*overallRate,MIN(1129,H179)*overallRate))))</f>
        <v>Do Step 1 first</v>
      </c>
      <c r="M179" s="62" t="str">
        <f>IF(ISTEXT(overallRate),"Do Step 1 first",IF(OR(COUNT($C179,I179)&lt;&gt;2,overallRate=0),0,IF(E179="Yes",ROUND(MAX(IF($B179="No - non-arm's length",0,MIN((0.75*I179),847)),MIN(I179,(0.75*$C179),847)),2),IF($B179="No - non-arm's length",MIN(1129,I179,$C179)*overallRate,MIN(1129,I179)*overallRate))))</f>
        <v>Do Step 1 first</v>
      </c>
      <c r="N179" s="62" t="str">
        <f>IF(ISTEXT(overallRate),"Do Step 1 first",IF(OR(COUNT($C179,J179)&lt;&gt;2,overallRate=0),0,IF(F179="Yes",ROUND(MAX(IF($B179="No - non-arm's length",0,MIN((0.75*J179),847)),MIN(J179,(0.75*$C179),847)),2),IF($B179="No - non-arm's length",MIN(1129,J179,$C179)*overallRate,MIN(1129,J179)*overallRate))))</f>
        <v>Do Step 1 first</v>
      </c>
      <c r="O179" s="62" t="str">
        <f>IF(ISTEXT(overallRate),"Do Step 1 first",IF(OR(COUNT($C179,K179)&lt;&gt;2,overallRate=0),0,IF(G179="Yes",ROUND(MAX(IF($B179="No - non-arm's length",0,MIN((0.75*K179),847)),MIN(K179,(0.75*$C179),847)),2),IF($B179="No - non-arm's length",MIN(1129,K179,$C179)*overallRate,MIN(1129,K179)*overallRate))))</f>
        <v>Do Step 1 first</v>
      </c>
      <c r="P179" s="3">
        <f t="shared" si="2"/>
        <v>0</v>
      </c>
    </row>
    <row r="180" spans="12:16" x14ac:dyDescent="0.5">
      <c r="L180" s="62" t="str">
        <f>IF(ISTEXT(overallRate),"Do Step 1 first",IF(OR(COUNT($C180,H180)&lt;&gt;2,overallRate=0),0,IF(D180="Yes",ROUND(MAX(IF($B180="No - non-arm's length",0,MIN((0.75*H180),847)),MIN(H180,(0.75*$C180),847)),2),IF($B180="No - non-arm's length",MIN(1129,H180,$C180)*overallRate,MIN(1129,H180)*overallRate))))</f>
        <v>Do Step 1 first</v>
      </c>
      <c r="M180" s="62" t="str">
        <f>IF(ISTEXT(overallRate),"Do Step 1 first",IF(OR(COUNT($C180,I180)&lt;&gt;2,overallRate=0),0,IF(E180="Yes",ROUND(MAX(IF($B180="No - non-arm's length",0,MIN((0.75*I180),847)),MIN(I180,(0.75*$C180),847)),2),IF($B180="No - non-arm's length",MIN(1129,I180,$C180)*overallRate,MIN(1129,I180)*overallRate))))</f>
        <v>Do Step 1 first</v>
      </c>
      <c r="N180" s="62" t="str">
        <f>IF(ISTEXT(overallRate),"Do Step 1 first",IF(OR(COUNT($C180,J180)&lt;&gt;2,overallRate=0),0,IF(F180="Yes",ROUND(MAX(IF($B180="No - non-arm's length",0,MIN((0.75*J180),847)),MIN(J180,(0.75*$C180),847)),2),IF($B180="No - non-arm's length",MIN(1129,J180,$C180)*overallRate,MIN(1129,J180)*overallRate))))</f>
        <v>Do Step 1 first</v>
      </c>
      <c r="O180" s="62" t="str">
        <f>IF(ISTEXT(overallRate),"Do Step 1 first",IF(OR(COUNT($C180,K180)&lt;&gt;2,overallRate=0),0,IF(G180="Yes",ROUND(MAX(IF($B180="No - non-arm's length",0,MIN((0.75*K180),847)),MIN(K180,(0.75*$C180),847)),2),IF($B180="No - non-arm's length",MIN(1129,K180,$C180)*overallRate,MIN(1129,K180)*overallRate))))</f>
        <v>Do Step 1 first</v>
      </c>
      <c r="P180" s="3">
        <f t="shared" si="2"/>
        <v>0</v>
      </c>
    </row>
    <row r="181" spans="12:16" x14ac:dyDescent="0.5">
      <c r="L181" s="62" t="str">
        <f>IF(ISTEXT(overallRate),"Do Step 1 first",IF(OR(COUNT($C181,H181)&lt;&gt;2,overallRate=0),0,IF(D181="Yes",ROUND(MAX(IF($B181="No - non-arm's length",0,MIN((0.75*H181),847)),MIN(H181,(0.75*$C181),847)),2),IF($B181="No - non-arm's length",MIN(1129,H181,$C181)*overallRate,MIN(1129,H181)*overallRate))))</f>
        <v>Do Step 1 first</v>
      </c>
      <c r="M181" s="62" t="str">
        <f>IF(ISTEXT(overallRate),"Do Step 1 first",IF(OR(COUNT($C181,I181)&lt;&gt;2,overallRate=0),0,IF(E181="Yes",ROUND(MAX(IF($B181="No - non-arm's length",0,MIN((0.75*I181),847)),MIN(I181,(0.75*$C181),847)),2),IF($B181="No - non-arm's length",MIN(1129,I181,$C181)*overallRate,MIN(1129,I181)*overallRate))))</f>
        <v>Do Step 1 first</v>
      </c>
      <c r="N181" s="62" t="str">
        <f>IF(ISTEXT(overallRate),"Do Step 1 first",IF(OR(COUNT($C181,J181)&lt;&gt;2,overallRate=0),0,IF(F181="Yes",ROUND(MAX(IF($B181="No - non-arm's length",0,MIN((0.75*J181),847)),MIN(J181,(0.75*$C181),847)),2),IF($B181="No - non-arm's length",MIN(1129,J181,$C181)*overallRate,MIN(1129,J181)*overallRate))))</f>
        <v>Do Step 1 first</v>
      </c>
      <c r="O181" s="62" t="str">
        <f>IF(ISTEXT(overallRate),"Do Step 1 first",IF(OR(COUNT($C181,K181)&lt;&gt;2,overallRate=0),0,IF(G181="Yes",ROUND(MAX(IF($B181="No - non-arm's length",0,MIN((0.75*K181),847)),MIN(K181,(0.75*$C181),847)),2),IF($B181="No - non-arm's length",MIN(1129,K181,$C181)*overallRate,MIN(1129,K181)*overallRate))))</f>
        <v>Do Step 1 first</v>
      </c>
      <c r="P181" s="3">
        <f t="shared" si="2"/>
        <v>0</v>
      </c>
    </row>
    <row r="182" spans="12:16" x14ac:dyDescent="0.5">
      <c r="L182" s="62" t="str">
        <f>IF(ISTEXT(overallRate),"Do Step 1 first",IF(OR(COUNT($C182,H182)&lt;&gt;2,overallRate=0),0,IF(D182="Yes",ROUND(MAX(IF($B182="No - non-arm's length",0,MIN((0.75*H182),847)),MIN(H182,(0.75*$C182),847)),2),IF($B182="No - non-arm's length",MIN(1129,H182,$C182)*overallRate,MIN(1129,H182)*overallRate))))</f>
        <v>Do Step 1 first</v>
      </c>
      <c r="M182" s="62" t="str">
        <f>IF(ISTEXT(overallRate),"Do Step 1 first",IF(OR(COUNT($C182,I182)&lt;&gt;2,overallRate=0),0,IF(E182="Yes",ROUND(MAX(IF($B182="No - non-arm's length",0,MIN((0.75*I182),847)),MIN(I182,(0.75*$C182),847)),2),IF($B182="No - non-arm's length",MIN(1129,I182,$C182)*overallRate,MIN(1129,I182)*overallRate))))</f>
        <v>Do Step 1 first</v>
      </c>
      <c r="N182" s="62" t="str">
        <f>IF(ISTEXT(overallRate),"Do Step 1 first",IF(OR(COUNT($C182,J182)&lt;&gt;2,overallRate=0),0,IF(F182="Yes",ROUND(MAX(IF($B182="No - non-arm's length",0,MIN((0.75*J182),847)),MIN(J182,(0.75*$C182),847)),2),IF($B182="No - non-arm's length",MIN(1129,J182,$C182)*overallRate,MIN(1129,J182)*overallRate))))</f>
        <v>Do Step 1 first</v>
      </c>
      <c r="O182" s="62" t="str">
        <f>IF(ISTEXT(overallRate),"Do Step 1 first",IF(OR(COUNT($C182,K182)&lt;&gt;2,overallRate=0),0,IF(G182="Yes",ROUND(MAX(IF($B182="No - non-arm's length",0,MIN((0.75*K182),847)),MIN(K182,(0.75*$C182),847)),2),IF($B182="No - non-arm's length",MIN(1129,K182,$C182)*overallRate,MIN(1129,K182)*overallRate))))</f>
        <v>Do Step 1 first</v>
      </c>
      <c r="P182" s="3">
        <f t="shared" si="2"/>
        <v>0</v>
      </c>
    </row>
    <row r="183" spans="12:16" x14ac:dyDescent="0.5">
      <c r="L183" s="62" t="str">
        <f>IF(ISTEXT(overallRate),"Do Step 1 first",IF(OR(COUNT($C183,H183)&lt;&gt;2,overallRate=0),0,IF(D183="Yes",ROUND(MAX(IF($B183="No - non-arm's length",0,MIN((0.75*H183),847)),MIN(H183,(0.75*$C183),847)),2),IF($B183="No - non-arm's length",MIN(1129,H183,$C183)*overallRate,MIN(1129,H183)*overallRate))))</f>
        <v>Do Step 1 first</v>
      </c>
      <c r="M183" s="62" t="str">
        <f>IF(ISTEXT(overallRate),"Do Step 1 first",IF(OR(COUNT($C183,I183)&lt;&gt;2,overallRate=0),0,IF(E183="Yes",ROUND(MAX(IF($B183="No - non-arm's length",0,MIN((0.75*I183),847)),MIN(I183,(0.75*$C183),847)),2),IF($B183="No - non-arm's length",MIN(1129,I183,$C183)*overallRate,MIN(1129,I183)*overallRate))))</f>
        <v>Do Step 1 first</v>
      </c>
      <c r="N183" s="62" t="str">
        <f>IF(ISTEXT(overallRate),"Do Step 1 first",IF(OR(COUNT($C183,J183)&lt;&gt;2,overallRate=0),0,IF(F183="Yes",ROUND(MAX(IF($B183="No - non-arm's length",0,MIN((0.75*J183),847)),MIN(J183,(0.75*$C183),847)),2),IF($B183="No - non-arm's length",MIN(1129,J183,$C183)*overallRate,MIN(1129,J183)*overallRate))))</f>
        <v>Do Step 1 first</v>
      </c>
      <c r="O183" s="62" t="str">
        <f>IF(ISTEXT(overallRate),"Do Step 1 first",IF(OR(COUNT($C183,K183)&lt;&gt;2,overallRate=0),0,IF(G183="Yes",ROUND(MAX(IF($B183="No - non-arm's length",0,MIN((0.75*K183),847)),MIN(K183,(0.75*$C183),847)),2),IF($B183="No - non-arm's length",MIN(1129,K183,$C183)*overallRate,MIN(1129,K183)*overallRate))))</f>
        <v>Do Step 1 first</v>
      </c>
      <c r="P183" s="3">
        <f t="shared" si="2"/>
        <v>0</v>
      </c>
    </row>
    <row r="184" spans="12:16" x14ac:dyDescent="0.5">
      <c r="L184" s="62" t="str">
        <f>IF(ISTEXT(overallRate),"Do Step 1 first",IF(OR(COUNT($C184,H184)&lt;&gt;2,overallRate=0),0,IF(D184="Yes",ROUND(MAX(IF($B184="No - non-arm's length",0,MIN((0.75*H184),847)),MIN(H184,(0.75*$C184),847)),2),IF($B184="No - non-arm's length",MIN(1129,H184,$C184)*overallRate,MIN(1129,H184)*overallRate))))</f>
        <v>Do Step 1 first</v>
      </c>
      <c r="M184" s="62" t="str">
        <f>IF(ISTEXT(overallRate),"Do Step 1 first",IF(OR(COUNT($C184,I184)&lt;&gt;2,overallRate=0),0,IF(E184="Yes",ROUND(MAX(IF($B184="No - non-arm's length",0,MIN((0.75*I184),847)),MIN(I184,(0.75*$C184),847)),2),IF($B184="No - non-arm's length",MIN(1129,I184,$C184)*overallRate,MIN(1129,I184)*overallRate))))</f>
        <v>Do Step 1 first</v>
      </c>
      <c r="N184" s="62" t="str">
        <f>IF(ISTEXT(overallRate),"Do Step 1 first",IF(OR(COUNT($C184,J184)&lt;&gt;2,overallRate=0),0,IF(F184="Yes",ROUND(MAX(IF($B184="No - non-arm's length",0,MIN((0.75*J184),847)),MIN(J184,(0.75*$C184),847)),2),IF($B184="No - non-arm's length",MIN(1129,J184,$C184)*overallRate,MIN(1129,J184)*overallRate))))</f>
        <v>Do Step 1 first</v>
      </c>
      <c r="O184" s="62" t="str">
        <f>IF(ISTEXT(overallRate),"Do Step 1 first",IF(OR(COUNT($C184,K184)&lt;&gt;2,overallRate=0),0,IF(G184="Yes",ROUND(MAX(IF($B184="No - non-arm's length",0,MIN((0.75*K184),847)),MIN(K184,(0.75*$C184),847)),2),IF($B184="No - non-arm's length",MIN(1129,K184,$C184)*overallRate,MIN(1129,K184)*overallRate))))</f>
        <v>Do Step 1 first</v>
      </c>
      <c r="P184" s="3">
        <f t="shared" si="2"/>
        <v>0</v>
      </c>
    </row>
    <row r="185" spans="12:16" x14ac:dyDescent="0.5">
      <c r="L185" s="62" t="str">
        <f>IF(ISTEXT(overallRate),"Do Step 1 first",IF(OR(COUNT($C185,H185)&lt;&gt;2,overallRate=0),0,IF(D185="Yes",ROUND(MAX(IF($B185="No - non-arm's length",0,MIN((0.75*H185),847)),MIN(H185,(0.75*$C185),847)),2),IF($B185="No - non-arm's length",MIN(1129,H185,$C185)*overallRate,MIN(1129,H185)*overallRate))))</f>
        <v>Do Step 1 first</v>
      </c>
      <c r="M185" s="62" t="str">
        <f>IF(ISTEXT(overallRate),"Do Step 1 first",IF(OR(COUNT($C185,I185)&lt;&gt;2,overallRate=0),0,IF(E185="Yes",ROUND(MAX(IF($B185="No - non-arm's length",0,MIN((0.75*I185),847)),MIN(I185,(0.75*$C185),847)),2),IF($B185="No - non-arm's length",MIN(1129,I185,$C185)*overallRate,MIN(1129,I185)*overallRate))))</f>
        <v>Do Step 1 first</v>
      </c>
      <c r="N185" s="62" t="str">
        <f>IF(ISTEXT(overallRate),"Do Step 1 first",IF(OR(COUNT($C185,J185)&lt;&gt;2,overallRate=0),0,IF(F185="Yes",ROUND(MAX(IF($B185="No - non-arm's length",0,MIN((0.75*J185),847)),MIN(J185,(0.75*$C185),847)),2),IF($B185="No - non-arm's length",MIN(1129,J185,$C185)*overallRate,MIN(1129,J185)*overallRate))))</f>
        <v>Do Step 1 first</v>
      </c>
      <c r="O185" s="62" t="str">
        <f>IF(ISTEXT(overallRate),"Do Step 1 first",IF(OR(COUNT($C185,K185)&lt;&gt;2,overallRate=0),0,IF(G185="Yes",ROUND(MAX(IF($B185="No - non-arm's length",0,MIN((0.75*K185),847)),MIN(K185,(0.75*$C185),847)),2),IF($B185="No - non-arm's length",MIN(1129,K185,$C185)*overallRate,MIN(1129,K185)*overallRate))))</f>
        <v>Do Step 1 first</v>
      </c>
      <c r="P185" s="3">
        <f t="shared" si="2"/>
        <v>0</v>
      </c>
    </row>
    <row r="186" spans="12:16" x14ac:dyDescent="0.5">
      <c r="L186" s="62" t="str">
        <f>IF(ISTEXT(overallRate),"Do Step 1 first",IF(OR(COUNT($C186,H186)&lt;&gt;2,overallRate=0),0,IF(D186="Yes",ROUND(MAX(IF($B186="No - non-arm's length",0,MIN((0.75*H186),847)),MIN(H186,(0.75*$C186),847)),2),IF($B186="No - non-arm's length",MIN(1129,H186,$C186)*overallRate,MIN(1129,H186)*overallRate))))</f>
        <v>Do Step 1 first</v>
      </c>
      <c r="M186" s="62" t="str">
        <f>IF(ISTEXT(overallRate),"Do Step 1 first",IF(OR(COUNT($C186,I186)&lt;&gt;2,overallRate=0),0,IF(E186="Yes",ROUND(MAX(IF($B186="No - non-arm's length",0,MIN((0.75*I186),847)),MIN(I186,(0.75*$C186),847)),2),IF($B186="No - non-arm's length",MIN(1129,I186,$C186)*overallRate,MIN(1129,I186)*overallRate))))</f>
        <v>Do Step 1 first</v>
      </c>
      <c r="N186" s="62" t="str">
        <f>IF(ISTEXT(overallRate),"Do Step 1 first",IF(OR(COUNT($C186,J186)&lt;&gt;2,overallRate=0),0,IF(F186="Yes",ROUND(MAX(IF($B186="No - non-arm's length",0,MIN((0.75*J186),847)),MIN(J186,(0.75*$C186),847)),2),IF($B186="No - non-arm's length",MIN(1129,J186,$C186)*overallRate,MIN(1129,J186)*overallRate))))</f>
        <v>Do Step 1 first</v>
      </c>
      <c r="O186" s="62" t="str">
        <f>IF(ISTEXT(overallRate),"Do Step 1 first",IF(OR(COUNT($C186,K186)&lt;&gt;2,overallRate=0),0,IF(G186="Yes",ROUND(MAX(IF($B186="No - non-arm's length",0,MIN((0.75*K186),847)),MIN(K186,(0.75*$C186),847)),2),IF($B186="No - non-arm's length",MIN(1129,K186,$C186)*overallRate,MIN(1129,K186)*overallRate))))</f>
        <v>Do Step 1 first</v>
      </c>
      <c r="P186" s="3">
        <f t="shared" si="2"/>
        <v>0</v>
      </c>
    </row>
    <row r="187" spans="12:16" x14ac:dyDescent="0.5">
      <c r="L187" s="62" t="str">
        <f>IF(ISTEXT(overallRate),"Do Step 1 first",IF(OR(COUNT($C187,H187)&lt;&gt;2,overallRate=0),0,IF(D187="Yes",ROUND(MAX(IF($B187="No - non-arm's length",0,MIN((0.75*H187),847)),MIN(H187,(0.75*$C187),847)),2),IF($B187="No - non-arm's length",MIN(1129,H187,$C187)*overallRate,MIN(1129,H187)*overallRate))))</f>
        <v>Do Step 1 first</v>
      </c>
      <c r="M187" s="62" t="str">
        <f>IF(ISTEXT(overallRate),"Do Step 1 first",IF(OR(COUNT($C187,I187)&lt;&gt;2,overallRate=0),0,IF(E187="Yes",ROUND(MAX(IF($B187="No - non-arm's length",0,MIN((0.75*I187),847)),MIN(I187,(0.75*$C187),847)),2),IF($B187="No - non-arm's length",MIN(1129,I187,$C187)*overallRate,MIN(1129,I187)*overallRate))))</f>
        <v>Do Step 1 first</v>
      </c>
      <c r="N187" s="62" t="str">
        <f>IF(ISTEXT(overallRate),"Do Step 1 first",IF(OR(COUNT($C187,J187)&lt;&gt;2,overallRate=0),0,IF(F187="Yes",ROUND(MAX(IF($B187="No - non-arm's length",0,MIN((0.75*J187),847)),MIN(J187,(0.75*$C187),847)),2),IF($B187="No - non-arm's length",MIN(1129,J187,$C187)*overallRate,MIN(1129,J187)*overallRate))))</f>
        <v>Do Step 1 first</v>
      </c>
      <c r="O187" s="62" t="str">
        <f>IF(ISTEXT(overallRate),"Do Step 1 first",IF(OR(COUNT($C187,K187)&lt;&gt;2,overallRate=0),0,IF(G187="Yes",ROUND(MAX(IF($B187="No - non-arm's length",0,MIN((0.75*K187),847)),MIN(K187,(0.75*$C187),847)),2),IF($B187="No - non-arm's length",MIN(1129,K187,$C187)*overallRate,MIN(1129,K187)*overallRate))))</f>
        <v>Do Step 1 first</v>
      </c>
      <c r="P187" s="3">
        <f t="shared" si="2"/>
        <v>0</v>
      </c>
    </row>
    <row r="188" spans="12:16" x14ac:dyDescent="0.5">
      <c r="L188" s="62" t="str">
        <f>IF(ISTEXT(overallRate),"Do Step 1 first",IF(OR(COUNT($C188,H188)&lt;&gt;2,overallRate=0),0,IF(D188="Yes",ROUND(MAX(IF($B188="No - non-arm's length",0,MIN((0.75*H188),847)),MIN(H188,(0.75*$C188),847)),2),IF($B188="No - non-arm's length",MIN(1129,H188,$C188)*overallRate,MIN(1129,H188)*overallRate))))</f>
        <v>Do Step 1 first</v>
      </c>
      <c r="M188" s="62" t="str">
        <f>IF(ISTEXT(overallRate),"Do Step 1 first",IF(OR(COUNT($C188,I188)&lt;&gt;2,overallRate=0),0,IF(E188="Yes",ROUND(MAX(IF($B188="No - non-arm's length",0,MIN((0.75*I188),847)),MIN(I188,(0.75*$C188),847)),2),IF($B188="No - non-arm's length",MIN(1129,I188,$C188)*overallRate,MIN(1129,I188)*overallRate))))</f>
        <v>Do Step 1 first</v>
      </c>
      <c r="N188" s="62" t="str">
        <f>IF(ISTEXT(overallRate),"Do Step 1 first",IF(OR(COUNT($C188,J188)&lt;&gt;2,overallRate=0),0,IF(F188="Yes",ROUND(MAX(IF($B188="No - non-arm's length",0,MIN((0.75*J188),847)),MIN(J188,(0.75*$C188),847)),2),IF($B188="No - non-arm's length",MIN(1129,J188,$C188)*overallRate,MIN(1129,J188)*overallRate))))</f>
        <v>Do Step 1 first</v>
      </c>
      <c r="O188" s="62" t="str">
        <f>IF(ISTEXT(overallRate),"Do Step 1 first",IF(OR(COUNT($C188,K188)&lt;&gt;2,overallRate=0),0,IF(G188="Yes",ROUND(MAX(IF($B188="No - non-arm's length",0,MIN((0.75*K188),847)),MIN(K188,(0.75*$C188),847)),2),IF($B188="No - non-arm's length",MIN(1129,K188,$C188)*overallRate,MIN(1129,K188)*overallRate))))</f>
        <v>Do Step 1 first</v>
      </c>
      <c r="P188" s="3">
        <f t="shared" si="2"/>
        <v>0</v>
      </c>
    </row>
    <row r="189" spans="12:16" x14ac:dyDescent="0.5">
      <c r="L189" s="62" t="str">
        <f>IF(ISTEXT(overallRate),"Do Step 1 first",IF(OR(COUNT($C189,H189)&lt;&gt;2,overallRate=0),0,IF(D189="Yes",ROUND(MAX(IF($B189="No - non-arm's length",0,MIN((0.75*H189),847)),MIN(H189,(0.75*$C189),847)),2),IF($B189="No - non-arm's length",MIN(1129,H189,$C189)*overallRate,MIN(1129,H189)*overallRate))))</f>
        <v>Do Step 1 first</v>
      </c>
      <c r="M189" s="62" t="str">
        <f>IF(ISTEXT(overallRate),"Do Step 1 first",IF(OR(COUNT($C189,I189)&lt;&gt;2,overallRate=0),0,IF(E189="Yes",ROUND(MAX(IF($B189="No - non-arm's length",0,MIN((0.75*I189),847)),MIN(I189,(0.75*$C189),847)),2),IF($B189="No - non-arm's length",MIN(1129,I189,$C189)*overallRate,MIN(1129,I189)*overallRate))))</f>
        <v>Do Step 1 first</v>
      </c>
      <c r="N189" s="62" t="str">
        <f>IF(ISTEXT(overallRate),"Do Step 1 first",IF(OR(COUNT($C189,J189)&lt;&gt;2,overallRate=0),0,IF(F189="Yes",ROUND(MAX(IF($B189="No - non-arm's length",0,MIN((0.75*J189),847)),MIN(J189,(0.75*$C189),847)),2),IF($B189="No - non-arm's length",MIN(1129,J189,$C189)*overallRate,MIN(1129,J189)*overallRate))))</f>
        <v>Do Step 1 first</v>
      </c>
      <c r="O189" s="62" t="str">
        <f>IF(ISTEXT(overallRate),"Do Step 1 first",IF(OR(COUNT($C189,K189)&lt;&gt;2,overallRate=0),0,IF(G189="Yes",ROUND(MAX(IF($B189="No - non-arm's length",0,MIN((0.75*K189),847)),MIN(K189,(0.75*$C189),847)),2),IF($B189="No - non-arm's length",MIN(1129,K189,$C189)*overallRate,MIN(1129,K189)*overallRate))))</f>
        <v>Do Step 1 first</v>
      </c>
      <c r="P189" s="3">
        <f t="shared" si="2"/>
        <v>0</v>
      </c>
    </row>
    <row r="190" spans="12:16" x14ac:dyDescent="0.5">
      <c r="L190" s="62" t="str">
        <f>IF(ISTEXT(overallRate),"Do Step 1 first",IF(OR(COUNT($C190,H190)&lt;&gt;2,overallRate=0),0,IF(D190="Yes",ROUND(MAX(IF($B190="No - non-arm's length",0,MIN((0.75*H190),847)),MIN(H190,(0.75*$C190),847)),2),IF($B190="No - non-arm's length",MIN(1129,H190,$C190)*overallRate,MIN(1129,H190)*overallRate))))</f>
        <v>Do Step 1 first</v>
      </c>
      <c r="M190" s="62" t="str">
        <f>IF(ISTEXT(overallRate),"Do Step 1 first",IF(OR(COUNT($C190,I190)&lt;&gt;2,overallRate=0),0,IF(E190="Yes",ROUND(MAX(IF($B190="No - non-arm's length",0,MIN((0.75*I190),847)),MIN(I190,(0.75*$C190),847)),2),IF($B190="No - non-arm's length",MIN(1129,I190,$C190)*overallRate,MIN(1129,I190)*overallRate))))</f>
        <v>Do Step 1 first</v>
      </c>
      <c r="N190" s="62" t="str">
        <f>IF(ISTEXT(overallRate),"Do Step 1 first",IF(OR(COUNT($C190,J190)&lt;&gt;2,overallRate=0),0,IF(F190="Yes",ROUND(MAX(IF($B190="No - non-arm's length",0,MIN((0.75*J190),847)),MIN(J190,(0.75*$C190),847)),2),IF($B190="No - non-arm's length",MIN(1129,J190,$C190)*overallRate,MIN(1129,J190)*overallRate))))</f>
        <v>Do Step 1 first</v>
      </c>
      <c r="O190" s="62" t="str">
        <f>IF(ISTEXT(overallRate),"Do Step 1 first",IF(OR(COUNT($C190,K190)&lt;&gt;2,overallRate=0),0,IF(G190="Yes",ROUND(MAX(IF($B190="No - non-arm's length",0,MIN((0.75*K190),847)),MIN(K190,(0.75*$C190),847)),2),IF($B190="No - non-arm's length",MIN(1129,K190,$C190)*overallRate,MIN(1129,K190)*overallRate))))</f>
        <v>Do Step 1 first</v>
      </c>
      <c r="P190" s="3">
        <f t="shared" si="2"/>
        <v>0</v>
      </c>
    </row>
    <row r="191" spans="12:16" x14ac:dyDescent="0.5">
      <c r="L191" s="62" t="str">
        <f>IF(ISTEXT(overallRate),"Do Step 1 first",IF(OR(COUNT($C191,H191)&lt;&gt;2,overallRate=0),0,IF(D191="Yes",ROUND(MAX(IF($B191="No - non-arm's length",0,MIN((0.75*H191),847)),MIN(H191,(0.75*$C191),847)),2),IF($B191="No - non-arm's length",MIN(1129,H191,$C191)*overallRate,MIN(1129,H191)*overallRate))))</f>
        <v>Do Step 1 first</v>
      </c>
      <c r="M191" s="62" t="str">
        <f>IF(ISTEXT(overallRate),"Do Step 1 first",IF(OR(COUNT($C191,I191)&lt;&gt;2,overallRate=0),0,IF(E191="Yes",ROUND(MAX(IF($B191="No - non-arm's length",0,MIN((0.75*I191),847)),MIN(I191,(0.75*$C191),847)),2),IF($B191="No - non-arm's length",MIN(1129,I191,$C191)*overallRate,MIN(1129,I191)*overallRate))))</f>
        <v>Do Step 1 first</v>
      </c>
      <c r="N191" s="62" t="str">
        <f>IF(ISTEXT(overallRate),"Do Step 1 first",IF(OR(COUNT($C191,J191)&lt;&gt;2,overallRate=0),0,IF(F191="Yes",ROUND(MAX(IF($B191="No - non-arm's length",0,MIN((0.75*J191),847)),MIN(J191,(0.75*$C191),847)),2),IF($B191="No - non-arm's length",MIN(1129,J191,$C191)*overallRate,MIN(1129,J191)*overallRate))))</f>
        <v>Do Step 1 first</v>
      </c>
      <c r="O191" s="62" t="str">
        <f>IF(ISTEXT(overallRate),"Do Step 1 first",IF(OR(COUNT($C191,K191)&lt;&gt;2,overallRate=0),0,IF(G191="Yes",ROUND(MAX(IF($B191="No - non-arm's length",0,MIN((0.75*K191),847)),MIN(K191,(0.75*$C191),847)),2),IF($B191="No - non-arm's length",MIN(1129,K191,$C191)*overallRate,MIN(1129,K191)*overallRate))))</f>
        <v>Do Step 1 first</v>
      </c>
      <c r="P191" s="3">
        <f t="shared" si="2"/>
        <v>0</v>
      </c>
    </row>
    <row r="192" spans="12:16" x14ac:dyDescent="0.5">
      <c r="L192" s="62" t="str">
        <f>IF(ISTEXT(overallRate),"Do Step 1 first",IF(OR(COUNT($C192,H192)&lt;&gt;2,overallRate=0),0,IF(D192="Yes",ROUND(MAX(IF($B192="No - non-arm's length",0,MIN((0.75*H192),847)),MIN(H192,(0.75*$C192),847)),2),IF($B192="No - non-arm's length",MIN(1129,H192,$C192)*overallRate,MIN(1129,H192)*overallRate))))</f>
        <v>Do Step 1 first</v>
      </c>
      <c r="M192" s="62" t="str">
        <f>IF(ISTEXT(overallRate),"Do Step 1 first",IF(OR(COUNT($C192,I192)&lt;&gt;2,overallRate=0),0,IF(E192="Yes",ROUND(MAX(IF($B192="No - non-arm's length",0,MIN((0.75*I192),847)),MIN(I192,(0.75*$C192),847)),2),IF($B192="No - non-arm's length",MIN(1129,I192,$C192)*overallRate,MIN(1129,I192)*overallRate))))</f>
        <v>Do Step 1 first</v>
      </c>
      <c r="N192" s="62" t="str">
        <f>IF(ISTEXT(overallRate),"Do Step 1 first",IF(OR(COUNT($C192,J192)&lt;&gt;2,overallRate=0),0,IF(F192="Yes",ROUND(MAX(IF($B192="No - non-arm's length",0,MIN((0.75*J192),847)),MIN(J192,(0.75*$C192),847)),2),IF($B192="No - non-arm's length",MIN(1129,J192,$C192)*overallRate,MIN(1129,J192)*overallRate))))</f>
        <v>Do Step 1 first</v>
      </c>
      <c r="O192" s="62" t="str">
        <f>IF(ISTEXT(overallRate),"Do Step 1 first",IF(OR(COUNT($C192,K192)&lt;&gt;2,overallRate=0),0,IF(G192="Yes",ROUND(MAX(IF($B192="No - non-arm's length",0,MIN((0.75*K192),847)),MIN(K192,(0.75*$C192),847)),2),IF($B192="No - non-arm's length",MIN(1129,K192,$C192)*overallRate,MIN(1129,K192)*overallRate))))</f>
        <v>Do Step 1 first</v>
      </c>
      <c r="P192" s="3">
        <f t="shared" si="2"/>
        <v>0</v>
      </c>
    </row>
    <row r="193" spans="12:16" x14ac:dyDescent="0.5">
      <c r="L193" s="62" t="str">
        <f>IF(ISTEXT(overallRate),"Do Step 1 first",IF(OR(COUNT($C193,H193)&lt;&gt;2,overallRate=0),0,IF(D193="Yes",ROUND(MAX(IF($B193="No - non-arm's length",0,MIN((0.75*H193),847)),MIN(H193,(0.75*$C193),847)),2),IF($B193="No - non-arm's length",MIN(1129,H193,$C193)*overallRate,MIN(1129,H193)*overallRate))))</f>
        <v>Do Step 1 first</v>
      </c>
      <c r="M193" s="62" t="str">
        <f>IF(ISTEXT(overallRate),"Do Step 1 first",IF(OR(COUNT($C193,I193)&lt;&gt;2,overallRate=0),0,IF(E193="Yes",ROUND(MAX(IF($B193="No - non-arm's length",0,MIN((0.75*I193),847)),MIN(I193,(0.75*$C193),847)),2),IF($B193="No - non-arm's length",MIN(1129,I193,$C193)*overallRate,MIN(1129,I193)*overallRate))))</f>
        <v>Do Step 1 first</v>
      </c>
      <c r="N193" s="62" t="str">
        <f>IF(ISTEXT(overallRate),"Do Step 1 first",IF(OR(COUNT($C193,J193)&lt;&gt;2,overallRate=0),0,IF(F193="Yes",ROUND(MAX(IF($B193="No - non-arm's length",0,MIN((0.75*J193),847)),MIN(J193,(0.75*$C193),847)),2),IF($B193="No - non-arm's length",MIN(1129,J193,$C193)*overallRate,MIN(1129,J193)*overallRate))))</f>
        <v>Do Step 1 first</v>
      </c>
      <c r="O193" s="62" t="str">
        <f>IF(ISTEXT(overallRate),"Do Step 1 first",IF(OR(COUNT($C193,K193)&lt;&gt;2,overallRate=0),0,IF(G193="Yes",ROUND(MAX(IF($B193="No - non-arm's length",0,MIN((0.75*K193),847)),MIN(K193,(0.75*$C193),847)),2),IF($B193="No - non-arm's length",MIN(1129,K193,$C193)*overallRate,MIN(1129,K193)*overallRate))))</f>
        <v>Do Step 1 first</v>
      </c>
      <c r="P193" s="3">
        <f t="shared" si="2"/>
        <v>0</v>
      </c>
    </row>
    <row r="194" spans="12:16" x14ac:dyDescent="0.5">
      <c r="L194" s="62" t="str">
        <f>IF(ISTEXT(overallRate),"Do Step 1 first",IF(OR(COUNT($C194,H194)&lt;&gt;2,overallRate=0),0,IF(D194="Yes",ROUND(MAX(IF($B194="No - non-arm's length",0,MIN((0.75*H194),847)),MIN(H194,(0.75*$C194),847)),2),IF($B194="No - non-arm's length",MIN(1129,H194,$C194)*overallRate,MIN(1129,H194)*overallRate))))</f>
        <v>Do Step 1 first</v>
      </c>
      <c r="M194" s="62" t="str">
        <f>IF(ISTEXT(overallRate),"Do Step 1 first",IF(OR(COUNT($C194,I194)&lt;&gt;2,overallRate=0),0,IF(E194="Yes",ROUND(MAX(IF($B194="No - non-arm's length",0,MIN((0.75*I194),847)),MIN(I194,(0.75*$C194),847)),2),IF($B194="No - non-arm's length",MIN(1129,I194,$C194)*overallRate,MIN(1129,I194)*overallRate))))</f>
        <v>Do Step 1 first</v>
      </c>
      <c r="N194" s="62" t="str">
        <f>IF(ISTEXT(overallRate),"Do Step 1 first",IF(OR(COUNT($C194,J194)&lt;&gt;2,overallRate=0),0,IF(F194="Yes",ROUND(MAX(IF($B194="No - non-arm's length",0,MIN((0.75*J194),847)),MIN(J194,(0.75*$C194),847)),2),IF($B194="No - non-arm's length",MIN(1129,J194,$C194)*overallRate,MIN(1129,J194)*overallRate))))</f>
        <v>Do Step 1 first</v>
      </c>
      <c r="O194" s="62" t="str">
        <f>IF(ISTEXT(overallRate),"Do Step 1 first",IF(OR(COUNT($C194,K194)&lt;&gt;2,overallRate=0),0,IF(G194="Yes",ROUND(MAX(IF($B194="No - non-arm's length",0,MIN((0.75*K194),847)),MIN(K194,(0.75*$C194),847)),2),IF($B194="No - non-arm's length",MIN(1129,K194,$C194)*overallRate,MIN(1129,K194)*overallRate))))</f>
        <v>Do Step 1 first</v>
      </c>
      <c r="P194" s="3">
        <f t="shared" si="2"/>
        <v>0</v>
      </c>
    </row>
    <row r="195" spans="12:16" x14ac:dyDescent="0.5">
      <c r="L195" s="62" t="str">
        <f>IF(ISTEXT(overallRate),"Do Step 1 first",IF(OR(COUNT($C195,H195)&lt;&gt;2,overallRate=0),0,IF(D195="Yes",ROUND(MAX(IF($B195="No - non-arm's length",0,MIN((0.75*H195),847)),MIN(H195,(0.75*$C195),847)),2),IF($B195="No - non-arm's length",MIN(1129,H195,$C195)*overallRate,MIN(1129,H195)*overallRate))))</f>
        <v>Do Step 1 first</v>
      </c>
      <c r="M195" s="62" t="str">
        <f>IF(ISTEXT(overallRate),"Do Step 1 first",IF(OR(COUNT($C195,I195)&lt;&gt;2,overallRate=0),0,IF(E195="Yes",ROUND(MAX(IF($B195="No - non-arm's length",0,MIN((0.75*I195),847)),MIN(I195,(0.75*$C195),847)),2),IF($B195="No - non-arm's length",MIN(1129,I195,$C195)*overallRate,MIN(1129,I195)*overallRate))))</f>
        <v>Do Step 1 first</v>
      </c>
      <c r="N195" s="62" t="str">
        <f>IF(ISTEXT(overallRate),"Do Step 1 first",IF(OR(COUNT($C195,J195)&lt;&gt;2,overallRate=0),0,IF(F195="Yes",ROUND(MAX(IF($B195="No - non-arm's length",0,MIN((0.75*J195),847)),MIN(J195,(0.75*$C195),847)),2),IF($B195="No - non-arm's length",MIN(1129,J195,$C195)*overallRate,MIN(1129,J195)*overallRate))))</f>
        <v>Do Step 1 first</v>
      </c>
      <c r="O195" s="62" t="str">
        <f>IF(ISTEXT(overallRate),"Do Step 1 first",IF(OR(COUNT($C195,K195)&lt;&gt;2,overallRate=0),0,IF(G195="Yes",ROUND(MAX(IF($B195="No - non-arm's length",0,MIN((0.75*K195),847)),MIN(K195,(0.75*$C195),847)),2),IF($B195="No - non-arm's length",MIN(1129,K195,$C195)*overallRate,MIN(1129,K195)*overallRate))))</f>
        <v>Do Step 1 first</v>
      </c>
      <c r="P195" s="3">
        <f t="shared" si="2"/>
        <v>0</v>
      </c>
    </row>
    <row r="196" spans="12:16" x14ac:dyDescent="0.5">
      <c r="L196" s="62" t="str">
        <f>IF(ISTEXT(overallRate),"Do Step 1 first",IF(OR(COUNT($C196,H196)&lt;&gt;2,overallRate=0),0,IF(D196="Yes",ROUND(MAX(IF($B196="No - non-arm's length",0,MIN((0.75*H196),847)),MIN(H196,(0.75*$C196),847)),2),IF($B196="No - non-arm's length",MIN(1129,H196,$C196)*overallRate,MIN(1129,H196)*overallRate))))</f>
        <v>Do Step 1 first</v>
      </c>
      <c r="M196" s="62" t="str">
        <f>IF(ISTEXT(overallRate),"Do Step 1 first",IF(OR(COUNT($C196,I196)&lt;&gt;2,overallRate=0),0,IF(E196="Yes",ROUND(MAX(IF($B196="No - non-arm's length",0,MIN((0.75*I196),847)),MIN(I196,(0.75*$C196),847)),2),IF($B196="No - non-arm's length",MIN(1129,I196,$C196)*overallRate,MIN(1129,I196)*overallRate))))</f>
        <v>Do Step 1 first</v>
      </c>
      <c r="N196" s="62" t="str">
        <f>IF(ISTEXT(overallRate),"Do Step 1 first",IF(OR(COUNT($C196,J196)&lt;&gt;2,overallRate=0),0,IF(F196="Yes",ROUND(MAX(IF($B196="No - non-arm's length",0,MIN((0.75*J196),847)),MIN(J196,(0.75*$C196),847)),2),IF($B196="No - non-arm's length",MIN(1129,J196,$C196)*overallRate,MIN(1129,J196)*overallRate))))</f>
        <v>Do Step 1 first</v>
      </c>
      <c r="O196" s="62" t="str">
        <f>IF(ISTEXT(overallRate),"Do Step 1 first",IF(OR(COUNT($C196,K196)&lt;&gt;2,overallRate=0),0,IF(G196="Yes",ROUND(MAX(IF($B196="No - non-arm's length",0,MIN((0.75*K196),847)),MIN(K196,(0.75*$C196),847)),2),IF($B196="No - non-arm's length",MIN(1129,K196,$C196)*overallRate,MIN(1129,K196)*overallRate))))</f>
        <v>Do Step 1 first</v>
      </c>
      <c r="P196" s="3">
        <f t="shared" si="2"/>
        <v>0</v>
      </c>
    </row>
    <row r="197" spans="12:16" x14ac:dyDescent="0.5">
      <c r="L197" s="62" t="str">
        <f>IF(ISTEXT(overallRate),"Do Step 1 first",IF(OR(COUNT($C197,H197)&lt;&gt;2,overallRate=0),0,IF(D197="Yes",ROUND(MAX(IF($B197="No - non-arm's length",0,MIN((0.75*H197),847)),MIN(H197,(0.75*$C197),847)),2),IF($B197="No - non-arm's length",MIN(1129,H197,$C197)*overallRate,MIN(1129,H197)*overallRate))))</f>
        <v>Do Step 1 first</v>
      </c>
      <c r="M197" s="62" t="str">
        <f>IF(ISTEXT(overallRate),"Do Step 1 first",IF(OR(COUNT($C197,I197)&lt;&gt;2,overallRate=0),0,IF(E197="Yes",ROUND(MAX(IF($B197="No - non-arm's length",0,MIN((0.75*I197),847)),MIN(I197,(0.75*$C197),847)),2),IF($B197="No - non-arm's length",MIN(1129,I197,$C197)*overallRate,MIN(1129,I197)*overallRate))))</f>
        <v>Do Step 1 first</v>
      </c>
      <c r="N197" s="62" t="str">
        <f>IF(ISTEXT(overallRate),"Do Step 1 first",IF(OR(COUNT($C197,J197)&lt;&gt;2,overallRate=0),0,IF(F197="Yes",ROUND(MAX(IF($B197="No - non-arm's length",0,MIN((0.75*J197),847)),MIN(J197,(0.75*$C197),847)),2),IF($B197="No - non-arm's length",MIN(1129,J197,$C197)*overallRate,MIN(1129,J197)*overallRate))))</f>
        <v>Do Step 1 first</v>
      </c>
      <c r="O197" s="62" t="str">
        <f>IF(ISTEXT(overallRate),"Do Step 1 first",IF(OR(COUNT($C197,K197)&lt;&gt;2,overallRate=0),0,IF(G197="Yes",ROUND(MAX(IF($B197="No - non-arm's length",0,MIN((0.75*K197),847)),MIN(K197,(0.75*$C197),847)),2),IF($B197="No - non-arm's length",MIN(1129,K197,$C197)*overallRate,MIN(1129,K197)*overallRate))))</f>
        <v>Do Step 1 first</v>
      </c>
      <c r="P197" s="3">
        <f t="shared" si="2"/>
        <v>0</v>
      </c>
    </row>
    <row r="198" spans="12:16" x14ac:dyDescent="0.5">
      <c r="L198" s="62" t="str">
        <f>IF(ISTEXT(overallRate),"Do Step 1 first",IF(OR(COUNT($C198,H198)&lt;&gt;2,overallRate=0),0,IF(D198="Yes",ROUND(MAX(IF($B198="No - non-arm's length",0,MIN((0.75*H198),847)),MIN(H198,(0.75*$C198),847)),2),IF($B198="No - non-arm's length",MIN(1129,H198,$C198)*overallRate,MIN(1129,H198)*overallRate))))</f>
        <v>Do Step 1 first</v>
      </c>
      <c r="M198" s="62" t="str">
        <f>IF(ISTEXT(overallRate),"Do Step 1 first",IF(OR(COUNT($C198,I198)&lt;&gt;2,overallRate=0),0,IF(E198="Yes",ROUND(MAX(IF($B198="No - non-arm's length",0,MIN((0.75*I198),847)),MIN(I198,(0.75*$C198),847)),2),IF($B198="No - non-arm's length",MIN(1129,I198,$C198)*overallRate,MIN(1129,I198)*overallRate))))</f>
        <v>Do Step 1 first</v>
      </c>
      <c r="N198" s="62" t="str">
        <f>IF(ISTEXT(overallRate),"Do Step 1 first",IF(OR(COUNT($C198,J198)&lt;&gt;2,overallRate=0),0,IF(F198="Yes",ROUND(MAX(IF($B198="No - non-arm's length",0,MIN((0.75*J198),847)),MIN(J198,(0.75*$C198),847)),2),IF($B198="No - non-arm's length",MIN(1129,J198,$C198)*overallRate,MIN(1129,J198)*overallRate))))</f>
        <v>Do Step 1 first</v>
      </c>
      <c r="O198" s="62" t="str">
        <f>IF(ISTEXT(overallRate),"Do Step 1 first",IF(OR(COUNT($C198,K198)&lt;&gt;2,overallRate=0),0,IF(G198="Yes",ROUND(MAX(IF($B198="No - non-arm's length",0,MIN((0.75*K198),847)),MIN(K198,(0.75*$C198),847)),2),IF($B198="No - non-arm's length",MIN(1129,K198,$C198)*overallRate,MIN(1129,K198)*overallRate))))</f>
        <v>Do Step 1 first</v>
      </c>
      <c r="P198" s="3">
        <f t="shared" si="2"/>
        <v>0</v>
      </c>
    </row>
    <row r="199" spans="12:16" x14ac:dyDescent="0.5">
      <c r="L199" s="62" t="str">
        <f>IF(ISTEXT(overallRate),"Do Step 1 first",IF(OR(COUNT($C199,H199)&lt;&gt;2,overallRate=0),0,IF(D199="Yes",ROUND(MAX(IF($B199="No - non-arm's length",0,MIN((0.75*H199),847)),MIN(H199,(0.75*$C199),847)),2),IF($B199="No - non-arm's length",MIN(1129,H199,$C199)*overallRate,MIN(1129,H199)*overallRate))))</f>
        <v>Do Step 1 first</v>
      </c>
      <c r="M199" s="62" t="str">
        <f>IF(ISTEXT(overallRate),"Do Step 1 first",IF(OR(COUNT($C199,I199)&lt;&gt;2,overallRate=0),0,IF(E199="Yes",ROUND(MAX(IF($B199="No - non-arm's length",0,MIN((0.75*I199),847)),MIN(I199,(0.75*$C199),847)),2),IF($B199="No - non-arm's length",MIN(1129,I199,$C199)*overallRate,MIN(1129,I199)*overallRate))))</f>
        <v>Do Step 1 first</v>
      </c>
      <c r="N199" s="62" t="str">
        <f>IF(ISTEXT(overallRate),"Do Step 1 first",IF(OR(COUNT($C199,J199)&lt;&gt;2,overallRate=0),0,IF(F199="Yes",ROUND(MAX(IF($B199="No - non-arm's length",0,MIN((0.75*J199),847)),MIN(J199,(0.75*$C199),847)),2),IF($B199="No - non-arm's length",MIN(1129,J199,$C199)*overallRate,MIN(1129,J199)*overallRate))))</f>
        <v>Do Step 1 first</v>
      </c>
      <c r="O199" s="62" t="str">
        <f>IF(ISTEXT(overallRate),"Do Step 1 first",IF(OR(COUNT($C199,K199)&lt;&gt;2,overallRate=0),0,IF(G199="Yes",ROUND(MAX(IF($B199="No - non-arm's length",0,MIN((0.75*K199),847)),MIN(K199,(0.75*$C199),847)),2),IF($B199="No - non-arm's length",MIN(1129,K199,$C199)*overallRate,MIN(1129,K199)*overallRate))))</f>
        <v>Do Step 1 first</v>
      </c>
      <c r="P199" s="3">
        <f t="shared" ref="P199:P262" si="3">IF(AND(COUNT(C199:K199)&gt;0,OR(COUNT(C199:K199)&lt;&gt;5,ISBLANK(B199))),"Fill out all amounts",SUM(L199:O199))</f>
        <v>0</v>
      </c>
    </row>
    <row r="200" spans="12:16" x14ac:dyDescent="0.5">
      <c r="L200" s="62" t="str">
        <f>IF(ISTEXT(overallRate),"Do Step 1 first",IF(OR(COUNT($C200,H200)&lt;&gt;2,overallRate=0),0,IF(D200="Yes",ROUND(MAX(IF($B200="No - non-arm's length",0,MIN((0.75*H200),847)),MIN(H200,(0.75*$C200),847)),2),IF($B200="No - non-arm's length",MIN(1129,H200,$C200)*overallRate,MIN(1129,H200)*overallRate))))</f>
        <v>Do Step 1 first</v>
      </c>
      <c r="M200" s="62" t="str">
        <f>IF(ISTEXT(overallRate),"Do Step 1 first",IF(OR(COUNT($C200,I200)&lt;&gt;2,overallRate=0),0,IF(E200="Yes",ROUND(MAX(IF($B200="No - non-arm's length",0,MIN((0.75*I200),847)),MIN(I200,(0.75*$C200),847)),2),IF($B200="No - non-arm's length",MIN(1129,I200,$C200)*overallRate,MIN(1129,I200)*overallRate))))</f>
        <v>Do Step 1 first</v>
      </c>
      <c r="N200" s="62" t="str">
        <f>IF(ISTEXT(overallRate),"Do Step 1 first",IF(OR(COUNT($C200,J200)&lt;&gt;2,overallRate=0),0,IF(F200="Yes",ROUND(MAX(IF($B200="No - non-arm's length",0,MIN((0.75*J200),847)),MIN(J200,(0.75*$C200),847)),2),IF($B200="No - non-arm's length",MIN(1129,J200,$C200)*overallRate,MIN(1129,J200)*overallRate))))</f>
        <v>Do Step 1 first</v>
      </c>
      <c r="O200" s="62" t="str">
        <f>IF(ISTEXT(overallRate),"Do Step 1 first",IF(OR(COUNT($C200,K200)&lt;&gt;2,overallRate=0),0,IF(G200="Yes",ROUND(MAX(IF($B200="No - non-arm's length",0,MIN((0.75*K200),847)),MIN(K200,(0.75*$C200),847)),2),IF($B200="No - non-arm's length",MIN(1129,K200,$C200)*overallRate,MIN(1129,K200)*overallRate))))</f>
        <v>Do Step 1 first</v>
      </c>
      <c r="P200" s="3">
        <f t="shared" si="3"/>
        <v>0</v>
      </c>
    </row>
    <row r="201" spans="12:16" x14ac:dyDescent="0.5">
      <c r="L201" s="62" t="str">
        <f>IF(ISTEXT(overallRate),"Do Step 1 first",IF(OR(COUNT($C201,H201)&lt;&gt;2,overallRate=0),0,IF(D201="Yes",ROUND(MAX(IF($B201="No - non-arm's length",0,MIN((0.75*H201),847)),MIN(H201,(0.75*$C201),847)),2),IF($B201="No - non-arm's length",MIN(1129,H201,$C201)*overallRate,MIN(1129,H201)*overallRate))))</f>
        <v>Do Step 1 first</v>
      </c>
      <c r="M201" s="62" t="str">
        <f>IF(ISTEXT(overallRate),"Do Step 1 first",IF(OR(COUNT($C201,I201)&lt;&gt;2,overallRate=0),0,IF(E201="Yes",ROUND(MAX(IF($B201="No - non-arm's length",0,MIN((0.75*I201),847)),MIN(I201,(0.75*$C201),847)),2),IF($B201="No - non-arm's length",MIN(1129,I201,$C201)*overallRate,MIN(1129,I201)*overallRate))))</f>
        <v>Do Step 1 first</v>
      </c>
      <c r="N201" s="62" t="str">
        <f>IF(ISTEXT(overallRate),"Do Step 1 first",IF(OR(COUNT($C201,J201)&lt;&gt;2,overallRate=0),0,IF(F201="Yes",ROUND(MAX(IF($B201="No - non-arm's length",0,MIN((0.75*J201),847)),MIN(J201,(0.75*$C201),847)),2),IF($B201="No - non-arm's length",MIN(1129,J201,$C201)*overallRate,MIN(1129,J201)*overallRate))))</f>
        <v>Do Step 1 first</v>
      </c>
      <c r="O201" s="62" t="str">
        <f>IF(ISTEXT(overallRate),"Do Step 1 first",IF(OR(COUNT($C201,K201)&lt;&gt;2,overallRate=0),0,IF(G201="Yes",ROUND(MAX(IF($B201="No - non-arm's length",0,MIN((0.75*K201),847)),MIN(K201,(0.75*$C201),847)),2),IF($B201="No - non-arm's length",MIN(1129,K201,$C201)*overallRate,MIN(1129,K201)*overallRate))))</f>
        <v>Do Step 1 first</v>
      </c>
      <c r="P201" s="3">
        <f t="shared" si="3"/>
        <v>0</v>
      </c>
    </row>
    <row r="202" spans="12:16" x14ac:dyDescent="0.5">
      <c r="L202" s="62" t="str">
        <f>IF(ISTEXT(overallRate),"Do Step 1 first",IF(OR(COUNT($C202,H202)&lt;&gt;2,overallRate=0),0,IF(D202="Yes",ROUND(MAX(IF($B202="No - non-arm's length",0,MIN((0.75*H202),847)),MIN(H202,(0.75*$C202),847)),2),IF($B202="No - non-arm's length",MIN(1129,H202,$C202)*overallRate,MIN(1129,H202)*overallRate))))</f>
        <v>Do Step 1 first</v>
      </c>
      <c r="M202" s="62" t="str">
        <f>IF(ISTEXT(overallRate),"Do Step 1 first",IF(OR(COUNT($C202,I202)&lt;&gt;2,overallRate=0),0,IF(E202="Yes",ROUND(MAX(IF($B202="No - non-arm's length",0,MIN((0.75*I202),847)),MIN(I202,(0.75*$C202),847)),2),IF($B202="No - non-arm's length",MIN(1129,I202,$C202)*overallRate,MIN(1129,I202)*overallRate))))</f>
        <v>Do Step 1 first</v>
      </c>
      <c r="N202" s="62" t="str">
        <f>IF(ISTEXT(overallRate),"Do Step 1 first",IF(OR(COUNT($C202,J202)&lt;&gt;2,overallRate=0),0,IF(F202="Yes",ROUND(MAX(IF($B202="No - non-arm's length",0,MIN((0.75*J202),847)),MIN(J202,(0.75*$C202),847)),2),IF($B202="No - non-arm's length",MIN(1129,J202,$C202)*overallRate,MIN(1129,J202)*overallRate))))</f>
        <v>Do Step 1 first</v>
      </c>
      <c r="O202" s="62" t="str">
        <f>IF(ISTEXT(overallRate),"Do Step 1 first",IF(OR(COUNT($C202,K202)&lt;&gt;2,overallRate=0),0,IF(G202="Yes",ROUND(MAX(IF($B202="No - non-arm's length",0,MIN((0.75*K202),847)),MIN(K202,(0.75*$C202),847)),2),IF($B202="No - non-arm's length",MIN(1129,K202,$C202)*overallRate,MIN(1129,K202)*overallRate))))</f>
        <v>Do Step 1 first</v>
      </c>
      <c r="P202" s="3">
        <f t="shared" si="3"/>
        <v>0</v>
      </c>
    </row>
    <row r="203" spans="12:16" x14ac:dyDescent="0.5">
      <c r="L203" s="62" t="str">
        <f>IF(ISTEXT(overallRate),"Do Step 1 first",IF(OR(COUNT($C203,H203)&lt;&gt;2,overallRate=0),0,IF(D203="Yes",ROUND(MAX(IF($B203="No - non-arm's length",0,MIN((0.75*H203),847)),MIN(H203,(0.75*$C203),847)),2),IF($B203="No - non-arm's length",MIN(1129,H203,$C203)*overallRate,MIN(1129,H203)*overallRate))))</f>
        <v>Do Step 1 first</v>
      </c>
      <c r="M203" s="62" t="str">
        <f>IF(ISTEXT(overallRate),"Do Step 1 first",IF(OR(COUNT($C203,I203)&lt;&gt;2,overallRate=0),0,IF(E203="Yes",ROUND(MAX(IF($B203="No - non-arm's length",0,MIN((0.75*I203),847)),MIN(I203,(0.75*$C203),847)),2),IF($B203="No - non-arm's length",MIN(1129,I203,$C203)*overallRate,MIN(1129,I203)*overallRate))))</f>
        <v>Do Step 1 first</v>
      </c>
      <c r="N203" s="62" t="str">
        <f>IF(ISTEXT(overallRate),"Do Step 1 first",IF(OR(COUNT($C203,J203)&lt;&gt;2,overallRate=0),0,IF(F203="Yes",ROUND(MAX(IF($B203="No - non-arm's length",0,MIN((0.75*J203),847)),MIN(J203,(0.75*$C203),847)),2),IF($B203="No - non-arm's length",MIN(1129,J203,$C203)*overallRate,MIN(1129,J203)*overallRate))))</f>
        <v>Do Step 1 first</v>
      </c>
      <c r="O203" s="62" t="str">
        <f>IF(ISTEXT(overallRate),"Do Step 1 first",IF(OR(COUNT($C203,K203)&lt;&gt;2,overallRate=0),0,IF(G203="Yes",ROUND(MAX(IF($B203="No - non-arm's length",0,MIN((0.75*K203),847)),MIN(K203,(0.75*$C203),847)),2),IF($B203="No - non-arm's length",MIN(1129,K203,$C203)*overallRate,MIN(1129,K203)*overallRate))))</f>
        <v>Do Step 1 first</v>
      </c>
      <c r="P203" s="3">
        <f t="shared" si="3"/>
        <v>0</v>
      </c>
    </row>
    <row r="204" spans="12:16" x14ac:dyDescent="0.5">
      <c r="L204" s="62" t="str">
        <f>IF(ISTEXT(overallRate),"Do Step 1 first",IF(OR(COUNT($C204,H204)&lt;&gt;2,overallRate=0),0,IF(D204="Yes",ROUND(MAX(IF($B204="No - non-arm's length",0,MIN((0.75*H204),847)),MIN(H204,(0.75*$C204),847)),2),IF($B204="No - non-arm's length",MIN(1129,H204,$C204)*overallRate,MIN(1129,H204)*overallRate))))</f>
        <v>Do Step 1 first</v>
      </c>
      <c r="M204" s="62" t="str">
        <f>IF(ISTEXT(overallRate),"Do Step 1 first",IF(OR(COUNT($C204,I204)&lt;&gt;2,overallRate=0),0,IF(E204="Yes",ROUND(MAX(IF($B204="No - non-arm's length",0,MIN((0.75*I204),847)),MIN(I204,(0.75*$C204),847)),2),IF($B204="No - non-arm's length",MIN(1129,I204,$C204)*overallRate,MIN(1129,I204)*overallRate))))</f>
        <v>Do Step 1 first</v>
      </c>
      <c r="N204" s="62" t="str">
        <f>IF(ISTEXT(overallRate),"Do Step 1 first",IF(OR(COUNT($C204,J204)&lt;&gt;2,overallRate=0),0,IF(F204="Yes",ROUND(MAX(IF($B204="No - non-arm's length",0,MIN((0.75*J204),847)),MIN(J204,(0.75*$C204),847)),2),IF($B204="No - non-arm's length",MIN(1129,J204,$C204)*overallRate,MIN(1129,J204)*overallRate))))</f>
        <v>Do Step 1 first</v>
      </c>
      <c r="O204" s="62" t="str">
        <f>IF(ISTEXT(overallRate),"Do Step 1 first",IF(OR(COUNT($C204,K204)&lt;&gt;2,overallRate=0),0,IF(G204="Yes",ROUND(MAX(IF($B204="No - non-arm's length",0,MIN((0.75*K204),847)),MIN(K204,(0.75*$C204),847)),2),IF($B204="No - non-arm's length",MIN(1129,K204,$C204)*overallRate,MIN(1129,K204)*overallRate))))</f>
        <v>Do Step 1 first</v>
      </c>
      <c r="P204" s="3">
        <f t="shared" si="3"/>
        <v>0</v>
      </c>
    </row>
    <row r="205" spans="12:16" x14ac:dyDescent="0.5">
      <c r="L205" s="62" t="str">
        <f>IF(ISTEXT(overallRate),"Do Step 1 first",IF(OR(COUNT($C205,H205)&lt;&gt;2,overallRate=0),0,IF(D205="Yes",ROUND(MAX(IF($B205="No - non-arm's length",0,MIN((0.75*H205),847)),MIN(H205,(0.75*$C205),847)),2),IF($B205="No - non-arm's length",MIN(1129,H205,$C205)*overallRate,MIN(1129,H205)*overallRate))))</f>
        <v>Do Step 1 first</v>
      </c>
      <c r="M205" s="62" t="str">
        <f>IF(ISTEXT(overallRate),"Do Step 1 first",IF(OR(COUNT($C205,I205)&lt;&gt;2,overallRate=0),0,IF(E205="Yes",ROUND(MAX(IF($B205="No - non-arm's length",0,MIN((0.75*I205),847)),MIN(I205,(0.75*$C205),847)),2),IF($B205="No - non-arm's length",MIN(1129,I205,$C205)*overallRate,MIN(1129,I205)*overallRate))))</f>
        <v>Do Step 1 first</v>
      </c>
      <c r="N205" s="62" t="str">
        <f>IF(ISTEXT(overallRate),"Do Step 1 first",IF(OR(COUNT($C205,J205)&lt;&gt;2,overallRate=0),0,IF(F205="Yes",ROUND(MAX(IF($B205="No - non-arm's length",0,MIN((0.75*J205),847)),MIN(J205,(0.75*$C205),847)),2),IF($B205="No - non-arm's length",MIN(1129,J205,$C205)*overallRate,MIN(1129,J205)*overallRate))))</f>
        <v>Do Step 1 first</v>
      </c>
      <c r="O205" s="62" t="str">
        <f>IF(ISTEXT(overallRate),"Do Step 1 first",IF(OR(COUNT($C205,K205)&lt;&gt;2,overallRate=0),0,IF(G205="Yes",ROUND(MAX(IF($B205="No - non-arm's length",0,MIN((0.75*K205),847)),MIN(K205,(0.75*$C205),847)),2),IF($B205="No - non-arm's length",MIN(1129,K205,$C205)*overallRate,MIN(1129,K205)*overallRate))))</f>
        <v>Do Step 1 first</v>
      </c>
      <c r="P205" s="3">
        <f t="shared" si="3"/>
        <v>0</v>
      </c>
    </row>
    <row r="206" spans="12:16" x14ac:dyDescent="0.5">
      <c r="L206" s="62" t="str">
        <f>IF(ISTEXT(overallRate),"Do Step 1 first",IF(OR(COUNT($C206,H206)&lt;&gt;2,overallRate=0),0,IF(D206="Yes",ROUND(MAX(IF($B206="No - non-arm's length",0,MIN((0.75*H206),847)),MIN(H206,(0.75*$C206),847)),2),IF($B206="No - non-arm's length",MIN(1129,H206,$C206)*overallRate,MIN(1129,H206)*overallRate))))</f>
        <v>Do Step 1 first</v>
      </c>
      <c r="M206" s="62" t="str">
        <f>IF(ISTEXT(overallRate),"Do Step 1 first",IF(OR(COUNT($C206,I206)&lt;&gt;2,overallRate=0),0,IF(E206="Yes",ROUND(MAX(IF($B206="No - non-arm's length",0,MIN((0.75*I206),847)),MIN(I206,(0.75*$C206),847)),2),IF($B206="No - non-arm's length",MIN(1129,I206,$C206)*overallRate,MIN(1129,I206)*overallRate))))</f>
        <v>Do Step 1 first</v>
      </c>
      <c r="N206" s="62" t="str">
        <f>IF(ISTEXT(overallRate),"Do Step 1 first",IF(OR(COUNT($C206,J206)&lt;&gt;2,overallRate=0),0,IF(F206="Yes",ROUND(MAX(IF($B206="No - non-arm's length",0,MIN((0.75*J206),847)),MIN(J206,(0.75*$C206),847)),2),IF($B206="No - non-arm's length",MIN(1129,J206,$C206)*overallRate,MIN(1129,J206)*overallRate))))</f>
        <v>Do Step 1 first</v>
      </c>
      <c r="O206" s="62" t="str">
        <f>IF(ISTEXT(overallRate),"Do Step 1 first",IF(OR(COUNT($C206,K206)&lt;&gt;2,overallRate=0),0,IF(G206="Yes",ROUND(MAX(IF($B206="No - non-arm's length",0,MIN((0.75*K206),847)),MIN(K206,(0.75*$C206),847)),2),IF($B206="No - non-arm's length",MIN(1129,K206,$C206)*overallRate,MIN(1129,K206)*overallRate))))</f>
        <v>Do Step 1 first</v>
      </c>
      <c r="P206" s="3">
        <f t="shared" si="3"/>
        <v>0</v>
      </c>
    </row>
    <row r="207" spans="12:16" x14ac:dyDescent="0.5">
      <c r="L207" s="62" t="str">
        <f>IF(ISTEXT(overallRate),"Do Step 1 first",IF(OR(COUNT($C207,H207)&lt;&gt;2,overallRate=0),0,IF(D207="Yes",ROUND(MAX(IF($B207="No - non-arm's length",0,MIN((0.75*H207),847)),MIN(H207,(0.75*$C207),847)),2),IF($B207="No - non-arm's length",MIN(1129,H207,$C207)*overallRate,MIN(1129,H207)*overallRate))))</f>
        <v>Do Step 1 first</v>
      </c>
      <c r="M207" s="62" t="str">
        <f>IF(ISTEXT(overallRate),"Do Step 1 first",IF(OR(COUNT($C207,I207)&lt;&gt;2,overallRate=0),0,IF(E207="Yes",ROUND(MAX(IF($B207="No - non-arm's length",0,MIN((0.75*I207),847)),MIN(I207,(0.75*$C207),847)),2),IF($B207="No - non-arm's length",MIN(1129,I207,$C207)*overallRate,MIN(1129,I207)*overallRate))))</f>
        <v>Do Step 1 first</v>
      </c>
      <c r="N207" s="62" t="str">
        <f>IF(ISTEXT(overallRate),"Do Step 1 first",IF(OR(COUNT($C207,J207)&lt;&gt;2,overallRate=0),0,IF(F207="Yes",ROUND(MAX(IF($B207="No - non-arm's length",0,MIN((0.75*J207),847)),MIN(J207,(0.75*$C207),847)),2),IF($B207="No - non-arm's length",MIN(1129,J207,$C207)*overallRate,MIN(1129,J207)*overallRate))))</f>
        <v>Do Step 1 first</v>
      </c>
      <c r="O207" s="62" t="str">
        <f>IF(ISTEXT(overallRate),"Do Step 1 first",IF(OR(COUNT($C207,K207)&lt;&gt;2,overallRate=0),0,IF(G207="Yes",ROUND(MAX(IF($B207="No - non-arm's length",0,MIN((0.75*K207),847)),MIN(K207,(0.75*$C207),847)),2),IF($B207="No - non-arm's length",MIN(1129,K207,$C207)*overallRate,MIN(1129,K207)*overallRate))))</f>
        <v>Do Step 1 first</v>
      </c>
      <c r="P207" s="3">
        <f t="shared" si="3"/>
        <v>0</v>
      </c>
    </row>
    <row r="208" spans="12:16" x14ac:dyDescent="0.5">
      <c r="L208" s="62" t="str">
        <f>IF(ISTEXT(overallRate),"Do Step 1 first",IF(OR(COUNT($C208,H208)&lt;&gt;2,overallRate=0),0,IF(D208="Yes",ROUND(MAX(IF($B208="No - non-arm's length",0,MIN((0.75*H208),847)),MIN(H208,(0.75*$C208),847)),2),IF($B208="No - non-arm's length",MIN(1129,H208,$C208)*overallRate,MIN(1129,H208)*overallRate))))</f>
        <v>Do Step 1 first</v>
      </c>
      <c r="M208" s="62" t="str">
        <f>IF(ISTEXT(overallRate),"Do Step 1 first",IF(OR(COUNT($C208,I208)&lt;&gt;2,overallRate=0),0,IF(E208="Yes",ROUND(MAX(IF($B208="No - non-arm's length",0,MIN((0.75*I208),847)),MIN(I208,(0.75*$C208),847)),2),IF($B208="No - non-arm's length",MIN(1129,I208,$C208)*overallRate,MIN(1129,I208)*overallRate))))</f>
        <v>Do Step 1 first</v>
      </c>
      <c r="N208" s="62" t="str">
        <f>IF(ISTEXT(overallRate),"Do Step 1 first",IF(OR(COUNT($C208,J208)&lt;&gt;2,overallRate=0),0,IF(F208="Yes",ROUND(MAX(IF($B208="No - non-arm's length",0,MIN((0.75*J208),847)),MIN(J208,(0.75*$C208),847)),2),IF($B208="No - non-arm's length",MIN(1129,J208,$C208)*overallRate,MIN(1129,J208)*overallRate))))</f>
        <v>Do Step 1 first</v>
      </c>
      <c r="O208" s="62" t="str">
        <f>IF(ISTEXT(overallRate),"Do Step 1 first",IF(OR(COUNT($C208,K208)&lt;&gt;2,overallRate=0),0,IF(G208="Yes",ROUND(MAX(IF($B208="No - non-arm's length",0,MIN((0.75*K208),847)),MIN(K208,(0.75*$C208),847)),2),IF($B208="No - non-arm's length",MIN(1129,K208,$C208)*overallRate,MIN(1129,K208)*overallRate))))</f>
        <v>Do Step 1 first</v>
      </c>
      <c r="P208" s="3">
        <f t="shared" si="3"/>
        <v>0</v>
      </c>
    </row>
    <row r="209" spans="12:16" x14ac:dyDescent="0.5">
      <c r="L209" s="62" t="str">
        <f>IF(ISTEXT(overallRate),"Do Step 1 first",IF(OR(COUNT($C209,H209)&lt;&gt;2,overallRate=0),0,IF(D209="Yes",ROUND(MAX(IF($B209="No - non-arm's length",0,MIN((0.75*H209),847)),MIN(H209,(0.75*$C209),847)),2),IF($B209="No - non-arm's length",MIN(1129,H209,$C209)*overallRate,MIN(1129,H209)*overallRate))))</f>
        <v>Do Step 1 first</v>
      </c>
      <c r="M209" s="62" t="str">
        <f>IF(ISTEXT(overallRate),"Do Step 1 first",IF(OR(COUNT($C209,I209)&lt;&gt;2,overallRate=0),0,IF(E209="Yes",ROUND(MAX(IF($B209="No - non-arm's length",0,MIN((0.75*I209),847)),MIN(I209,(0.75*$C209),847)),2),IF($B209="No - non-arm's length",MIN(1129,I209,$C209)*overallRate,MIN(1129,I209)*overallRate))))</f>
        <v>Do Step 1 first</v>
      </c>
      <c r="N209" s="62" t="str">
        <f>IF(ISTEXT(overallRate),"Do Step 1 first",IF(OR(COUNT($C209,J209)&lt;&gt;2,overallRate=0),0,IF(F209="Yes",ROUND(MAX(IF($B209="No - non-arm's length",0,MIN((0.75*J209),847)),MIN(J209,(0.75*$C209),847)),2),IF($B209="No - non-arm's length",MIN(1129,J209,$C209)*overallRate,MIN(1129,J209)*overallRate))))</f>
        <v>Do Step 1 first</v>
      </c>
      <c r="O209" s="62" t="str">
        <f>IF(ISTEXT(overallRate),"Do Step 1 first",IF(OR(COUNT($C209,K209)&lt;&gt;2,overallRate=0),0,IF(G209="Yes",ROUND(MAX(IF($B209="No - non-arm's length",0,MIN((0.75*K209),847)),MIN(K209,(0.75*$C209),847)),2),IF($B209="No - non-arm's length",MIN(1129,K209,$C209)*overallRate,MIN(1129,K209)*overallRate))))</f>
        <v>Do Step 1 first</v>
      </c>
      <c r="P209" s="3">
        <f t="shared" si="3"/>
        <v>0</v>
      </c>
    </row>
    <row r="210" spans="12:16" x14ac:dyDescent="0.5">
      <c r="L210" s="62" t="str">
        <f>IF(ISTEXT(overallRate),"Do Step 1 first",IF(OR(COUNT($C210,H210)&lt;&gt;2,overallRate=0),0,IF(D210="Yes",ROUND(MAX(IF($B210="No - non-arm's length",0,MIN((0.75*H210),847)),MIN(H210,(0.75*$C210),847)),2),IF($B210="No - non-arm's length",MIN(1129,H210,$C210)*overallRate,MIN(1129,H210)*overallRate))))</f>
        <v>Do Step 1 first</v>
      </c>
      <c r="M210" s="62" t="str">
        <f>IF(ISTEXT(overallRate),"Do Step 1 first",IF(OR(COUNT($C210,I210)&lt;&gt;2,overallRate=0),0,IF(E210="Yes",ROUND(MAX(IF($B210="No - non-arm's length",0,MIN((0.75*I210),847)),MIN(I210,(0.75*$C210),847)),2),IF($B210="No - non-arm's length",MIN(1129,I210,$C210)*overallRate,MIN(1129,I210)*overallRate))))</f>
        <v>Do Step 1 first</v>
      </c>
      <c r="N210" s="62" t="str">
        <f>IF(ISTEXT(overallRate),"Do Step 1 first",IF(OR(COUNT($C210,J210)&lt;&gt;2,overallRate=0),0,IF(F210="Yes",ROUND(MAX(IF($B210="No - non-arm's length",0,MIN((0.75*J210),847)),MIN(J210,(0.75*$C210),847)),2),IF($B210="No - non-arm's length",MIN(1129,J210,$C210)*overallRate,MIN(1129,J210)*overallRate))))</f>
        <v>Do Step 1 first</v>
      </c>
      <c r="O210" s="62" t="str">
        <f>IF(ISTEXT(overallRate),"Do Step 1 first",IF(OR(COUNT($C210,K210)&lt;&gt;2,overallRate=0),0,IF(G210="Yes",ROUND(MAX(IF($B210="No - non-arm's length",0,MIN((0.75*K210),847)),MIN(K210,(0.75*$C210),847)),2),IF($B210="No - non-arm's length",MIN(1129,K210,$C210)*overallRate,MIN(1129,K210)*overallRate))))</f>
        <v>Do Step 1 first</v>
      </c>
      <c r="P210" s="3">
        <f t="shared" si="3"/>
        <v>0</v>
      </c>
    </row>
    <row r="211" spans="12:16" x14ac:dyDescent="0.5">
      <c r="L211" s="62" t="str">
        <f>IF(ISTEXT(overallRate),"Do Step 1 first",IF(OR(COUNT($C211,H211)&lt;&gt;2,overallRate=0),0,IF(D211="Yes",ROUND(MAX(IF($B211="No - non-arm's length",0,MIN((0.75*H211),847)),MIN(H211,(0.75*$C211),847)),2),IF($B211="No - non-arm's length",MIN(1129,H211,$C211)*overallRate,MIN(1129,H211)*overallRate))))</f>
        <v>Do Step 1 first</v>
      </c>
      <c r="M211" s="62" t="str">
        <f>IF(ISTEXT(overallRate),"Do Step 1 first",IF(OR(COUNT($C211,I211)&lt;&gt;2,overallRate=0),0,IF(E211="Yes",ROUND(MAX(IF($B211="No - non-arm's length",0,MIN((0.75*I211),847)),MIN(I211,(0.75*$C211),847)),2),IF($B211="No - non-arm's length",MIN(1129,I211,$C211)*overallRate,MIN(1129,I211)*overallRate))))</f>
        <v>Do Step 1 first</v>
      </c>
      <c r="N211" s="62" t="str">
        <f>IF(ISTEXT(overallRate),"Do Step 1 first",IF(OR(COUNT($C211,J211)&lt;&gt;2,overallRate=0),0,IF(F211="Yes",ROUND(MAX(IF($B211="No - non-arm's length",0,MIN((0.75*J211),847)),MIN(J211,(0.75*$C211),847)),2),IF($B211="No - non-arm's length",MIN(1129,J211,$C211)*overallRate,MIN(1129,J211)*overallRate))))</f>
        <v>Do Step 1 first</v>
      </c>
      <c r="O211" s="62" t="str">
        <f>IF(ISTEXT(overallRate),"Do Step 1 first",IF(OR(COUNT($C211,K211)&lt;&gt;2,overallRate=0),0,IF(G211="Yes",ROUND(MAX(IF($B211="No - non-arm's length",0,MIN((0.75*K211),847)),MIN(K211,(0.75*$C211),847)),2),IF($B211="No - non-arm's length",MIN(1129,K211,$C211)*overallRate,MIN(1129,K211)*overallRate))))</f>
        <v>Do Step 1 first</v>
      </c>
      <c r="P211" s="3">
        <f t="shared" si="3"/>
        <v>0</v>
      </c>
    </row>
    <row r="212" spans="12:16" x14ac:dyDescent="0.5">
      <c r="L212" s="62" t="str">
        <f>IF(ISTEXT(overallRate),"Do Step 1 first",IF(OR(COUNT($C212,H212)&lt;&gt;2,overallRate=0),0,IF(D212="Yes",ROUND(MAX(IF($B212="No - non-arm's length",0,MIN((0.75*H212),847)),MIN(H212,(0.75*$C212),847)),2),IF($B212="No - non-arm's length",MIN(1129,H212,$C212)*overallRate,MIN(1129,H212)*overallRate))))</f>
        <v>Do Step 1 first</v>
      </c>
      <c r="M212" s="62" t="str">
        <f>IF(ISTEXT(overallRate),"Do Step 1 first",IF(OR(COUNT($C212,I212)&lt;&gt;2,overallRate=0),0,IF(E212="Yes",ROUND(MAX(IF($B212="No - non-arm's length",0,MIN((0.75*I212),847)),MIN(I212,(0.75*$C212),847)),2),IF($B212="No - non-arm's length",MIN(1129,I212,$C212)*overallRate,MIN(1129,I212)*overallRate))))</f>
        <v>Do Step 1 first</v>
      </c>
      <c r="N212" s="62" t="str">
        <f>IF(ISTEXT(overallRate),"Do Step 1 first",IF(OR(COUNT($C212,J212)&lt;&gt;2,overallRate=0),0,IF(F212="Yes",ROUND(MAX(IF($B212="No - non-arm's length",0,MIN((0.75*J212),847)),MIN(J212,(0.75*$C212),847)),2),IF($B212="No - non-arm's length",MIN(1129,J212,$C212)*overallRate,MIN(1129,J212)*overallRate))))</f>
        <v>Do Step 1 first</v>
      </c>
      <c r="O212" s="62" t="str">
        <f>IF(ISTEXT(overallRate),"Do Step 1 first",IF(OR(COUNT($C212,K212)&lt;&gt;2,overallRate=0),0,IF(G212="Yes",ROUND(MAX(IF($B212="No - non-arm's length",0,MIN((0.75*K212),847)),MIN(K212,(0.75*$C212),847)),2),IF($B212="No - non-arm's length",MIN(1129,K212,$C212)*overallRate,MIN(1129,K212)*overallRate))))</f>
        <v>Do Step 1 first</v>
      </c>
      <c r="P212" s="3">
        <f t="shared" si="3"/>
        <v>0</v>
      </c>
    </row>
    <row r="213" spans="12:16" x14ac:dyDescent="0.5">
      <c r="L213" s="62" t="str">
        <f>IF(ISTEXT(overallRate),"Do Step 1 first",IF(OR(COUNT($C213,H213)&lt;&gt;2,overallRate=0),0,IF(D213="Yes",ROUND(MAX(IF($B213="No - non-arm's length",0,MIN((0.75*H213),847)),MIN(H213,(0.75*$C213),847)),2),IF($B213="No - non-arm's length",MIN(1129,H213,$C213)*overallRate,MIN(1129,H213)*overallRate))))</f>
        <v>Do Step 1 first</v>
      </c>
      <c r="M213" s="62" t="str">
        <f>IF(ISTEXT(overallRate),"Do Step 1 first",IF(OR(COUNT($C213,I213)&lt;&gt;2,overallRate=0),0,IF(E213="Yes",ROUND(MAX(IF($B213="No - non-arm's length",0,MIN((0.75*I213),847)),MIN(I213,(0.75*$C213),847)),2),IF($B213="No - non-arm's length",MIN(1129,I213,$C213)*overallRate,MIN(1129,I213)*overallRate))))</f>
        <v>Do Step 1 first</v>
      </c>
      <c r="N213" s="62" t="str">
        <f>IF(ISTEXT(overallRate),"Do Step 1 first",IF(OR(COUNT($C213,J213)&lt;&gt;2,overallRate=0),0,IF(F213="Yes",ROUND(MAX(IF($B213="No - non-arm's length",0,MIN((0.75*J213),847)),MIN(J213,(0.75*$C213),847)),2),IF($B213="No - non-arm's length",MIN(1129,J213,$C213)*overallRate,MIN(1129,J213)*overallRate))))</f>
        <v>Do Step 1 first</v>
      </c>
      <c r="O213" s="62" t="str">
        <f>IF(ISTEXT(overallRate),"Do Step 1 first",IF(OR(COUNT($C213,K213)&lt;&gt;2,overallRate=0),0,IF(G213="Yes",ROUND(MAX(IF($B213="No - non-arm's length",0,MIN((0.75*K213),847)),MIN(K213,(0.75*$C213),847)),2),IF($B213="No - non-arm's length",MIN(1129,K213,$C213)*overallRate,MIN(1129,K213)*overallRate))))</f>
        <v>Do Step 1 first</v>
      </c>
      <c r="P213" s="3">
        <f t="shared" si="3"/>
        <v>0</v>
      </c>
    </row>
    <row r="214" spans="12:16" x14ac:dyDescent="0.5">
      <c r="L214" s="62" t="str">
        <f>IF(ISTEXT(overallRate),"Do Step 1 first",IF(OR(COUNT($C214,H214)&lt;&gt;2,overallRate=0),0,IF(D214="Yes",ROUND(MAX(IF($B214="No - non-arm's length",0,MIN((0.75*H214),847)),MIN(H214,(0.75*$C214),847)),2),IF($B214="No - non-arm's length",MIN(1129,H214,$C214)*overallRate,MIN(1129,H214)*overallRate))))</f>
        <v>Do Step 1 first</v>
      </c>
      <c r="M214" s="62" t="str">
        <f>IF(ISTEXT(overallRate),"Do Step 1 first",IF(OR(COUNT($C214,I214)&lt;&gt;2,overallRate=0),0,IF(E214="Yes",ROUND(MAX(IF($B214="No - non-arm's length",0,MIN((0.75*I214),847)),MIN(I214,(0.75*$C214),847)),2),IF($B214="No - non-arm's length",MIN(1129,I214,$C214)*overallRate,MIN(1129,I214)*overallRate))))</f>
        <v>Do Step 1 first</v>
      </c>
      <c r="N214" s="62" t="str">
        <f>IF(ISTEXT(overallRate),"Do Step 1 first",IF(OR(COUNT($C214,J214)&lt;&gt;2,overallRate=0),0,IF(F214="Yes",ROUND(MAX(IF($B214="No - non-arm's length",0,MIN((0.75*J214),847)),MIN(J214,(0.75*$C214),847)),2),IF($B214="No - non-arm's length",MIN(1129,J214,$C214)*overallRate,MIN(1129,J214)*overallRate))))</f>
        <v>Do Step 1 first</v>
      </c>
      <c r="O214" s="62" t="str">
        <f>IF(ISTEXT(overallRate),"Do Step 1 first",IF(OR(COUNT($C214,K214)&lt;&gt;2,overallRate=0),0,IF(G214="Yes",ROUND(MAX(IF($B214="No - non-arm's length",0,MIN((0.75*K214),847)),MIN(K214,(0.75*$C214),847)),2),IF($B214="No - non-arm's length",MIN(1129,K214,$C214)*overallRate,MIN(1129,K214)*overallRate))))</f>
        <v>Do Step 1 first</v>
      </c>
      <c r="P214" s="3">
        <f t="shared" si="3"/>
        <v>0</v>
      </c>
    </row>
    <row r="215" spans="12:16" x14ac:dyDescent="0.5">
      <c r="L215" s="62" t="str">
        <f>IF(ISTEXT(overallRate),"Do Step 1 first",IF(OR(COUNT($C215,H215)&lt;&gt;2,overallRate=0),0,IF(D215="Yes",ROUND(MAX(IF($B215="No - non-arm's length",0,MIN((0.75*H215),847)),MIN(H215,(0.75*$C215),847)),2),IF($B215="No - non-arm's length",MIN(1129,H215,$C215)*overallRate,MIN(1129,H215)*overallRate))))</f>
        <v>Do Step 1 first</v>
      </c>
      <c r="M215" s="62" t="str">
        <f>IF(ISTEXT(overallRate),"Do Step 1 first",IF(OR(COUNT($C215,I215)&lt;&gt;2,overallRate=0),0,IF(E215="Yes",ROUND(MAX(IF($B215="No - non-arm's length",0,MIN((0.75*I215),847)),MIN(I215,(0.75*$C215),847)),2),IF($B215="No - non-arm's length",MIN(1129,I215,$C215)*overallRate,MIN(1129,I215)*overallRate))))</f>
        <v>Do Step 1 first</v>
      </c>
      <c r="N215" s="62" t="str">
        <f>IF(ISTEXT(overallRate),"Do Step 1 first",IF(OR(COUNT($C215,J215)&lt;&gt;2,overallRate=0),0,IF(F215="Yes",ROUND(MAX(IF($B215="No - non-arm's length",0,MIN((0.75*J215),847)),MIN(J215,(0.75*$C215),847)),2),IF($B215="No - non-arm's length",MIN(1129,J215,$C215)*overallRate,MIN(1129,J215)*overallRate))))</f>
        <v>Do Step 1 first</v>
      </c>
      <c r="O215" s="62" t="str">
        <f>IF(ISTEXT(overallRate),"Do Step 1 first",IF(OR(COUNT($C215,K215)&lt;&gt;2,overallRate=0),0,IF(G215="Yes",ROUND(MAX(IF($B215="No - non-arm's length",0,MIN((0.75*K215),847)),MIN(K215,(0.75*$C215),847)),2),IF($B215="No - non-arm's length",MIN(1129,K215,$C215)*overallRate,MIN(1129,K215)*overallRate))))</f>
        <v>Do Step 1 first</v>
      </c>
      <c r="P215" s="3">
        <f t="shared" si="3"/>
        <v>0</v>
      </c>
    </row>
    <row r="216" spans="12:16" x14ac:dyDescent="0.5">
      <c r="L216" s="62" t="str">
        <f>IF(ISTEXT(overallRate),"Do Step 1 first",IF(OR(COUNT($C216,H216)&lt;&gt;2,overallRate=0),0,IF(D216="Yes",ROUND(MAX(IF($B216="No - non-arm's length",0,MIN((0.75*H216),847)),MIN(H216,(0.75*$C216),847)),2),IF($B216="No - non-arm's length",MIN(1129,H216,$C216)*overallRate,MIN(1129,H216)*overallRate))))</f>
        <v>Do Step 1 first</v>
      </c>
      <c r="M216" s="62" t="str">
        <f>IF(ISTEXT(overallRate),"Do Step 1 first",IF(OR(COUNT($C216,I216)&lt;&gt;2,overallRate=0),0,IF(E216="Yes",ROUND(MAX(IF($B216="No - non-arm's length",0,MIN((0.75*I216),847)),MIN(I216,(0.75*$C216),847)),2),IF($B216="No - non-arm's length",MIN(1129,I216,$C216)*overallRate,MIN(1129,I216)*overallRate))))</f>
        <v>Do Step 1 first</v>
      </c>
      <c r="N216" s="62" t="str">
        <f>IF(ISTEXT(overallRate),"Do Step 1 first",IF(OR(COUNT($C216,J216)&lt;&gt;2,overallRate=0),0,IF(F216="Yes",ROUND(MAX(IF($B216="No - non-arm's length",0,MIN((0.75*J216),847)),MIN(J216,(0.75*$C216),847)),2),IF($B216="No - non-arm's length",MIN(1129,J216,$C216)*overallRate,MIN(1129,J216)*overallRate))))</f>
        <v>Do Step 1 first</v>
      </c>
      <c r="O216" s="62" t="str">
        <f>IF(ISTEXT(overallRate),"Do Step 1 first",IF(OR(COUNT($C216,K216)&lt;&gt;2,overallRate=0),0,IF(G216="Yes",ROUND(MAX(IF($B216="No - non-arm's length",0,MIN((0.75*K216),847)),MIN(K216,(0.75*$C216),847)),2),IF($B216="No - non-arm's length",MIN(1129,K216,$C216)*overallRate,MIN(1129,K216)*overallRate))))</f>
        <v>Do Step 1 first</v>
      </c>
      <c r="P216" s="3">
        <f t="shared" si="3"/>
        <v>0</v>
      </c>
    </row>
    <row r="217" spans="12:16" x14ac:dyDescent="0.5">
      <c r="L217" s="62" t="str">
        <f>IF(ISTEXT(overallRate),"Do Step 1 first",IF(OR(COUNT($C217,H217)&lt;&gt;2,overallRate=0),0,IF(D217="Yes",ROUND(MAX(IF($B217="No - non-arm's length",0,MIN((0.75*H217),847)),MIN(H217,(0.75*$C217),847)),2),IF($B217="No - non-arm's length",MIN(1129,H217,$C217)*overallRate,MIN(1129,H217)*overallRate))))</f>
        <v>Do Step 1 first</v>
      </c>
      <c r="M217" s="62" t="str">
        <f>IF(ISTEXT(overallRate),"Do Step 1 first",IF(OR(COUNT($C217,I217)&lt;&gt;2,overallRate=0),0,IF(E217="Yes",ROUND(MAX(IF($B217="No - non-arm's length",0,MIN((0.75*I217),847)),MIN(I217,(0.75*$C217),847)),2),IF($B217="No - non-arm's length",MIN(1129,I217,$C217)*overallRate,MIN(1129,I217)*overallRate))))</f>
        <v>Do Step 1 first</v>
      </c>
      <c r="N217" s="62" t="str">
        <f>IF(ISTEXT(overallRate),"Do Step 1 first",IF(OR(COUNT($C217,J217)&lt;&gt;2,overallRate=0),0,IF(F217="Yes",ROUND(MAX(IF($B217="No - non-arm's length",0,MIN((0.75*J217),847)),MIN(J217,(0.75*$C217),847)),2),IF($B217="No - non-arm's length",MIN(1129,J217,$C217)*overallRate,MIN(1129,J217)*overallRate))))</f>
        <v>Do Step 1 first</v>
      </c>
      <c r="O217" s="62" t="str">
        <f>IF(ISTEXT(overallRate),"Do Step 1 first",IF(OR(COUNT($C217,K217)&lt;&gt;2,overallRate=0),0,IF(G217="Yes",ROUND(MAX(IF($B217="No - non-arm's length",0,MIN((0.75*K217),847)),MIN(K217,(0.75*$C217),847)),2),IF($B217="No - non-arm's length",MIN(1129,K217,$C217)*overallRate,MIN(1129,K217)*overallRate))))</f>
        <v>Do Step 1 first</v>
      </c>
      <c r="P217" s="3">
        <f t="shared" si="3"/>
        <v>0</v>
      </c>
    </row>
    <row r="218" spans="12:16" x14ac:dyDescent="0.5">
      <c r="L218" s="62" t="str">
        <f>IF(ISTEXT(overallRate),"Do Step 1 first",IF(OR(COUNT($C218,H218)&lt;&gt;2,overallRate=0),0,IF(D218="Yes",ROUND(MAX(IF($B218="No - non-arm's length",0,MIN((0.75*H218),847)),MIN(H218,(0.75*$C218),847)),2),IF($B218="No - non-arm's length",MIN(1129,H218,$C218)*overallRate,MIN(1129,H218)*overallRate))))</f>
        <v>Do Step 1 first</v>
      </c>
      <c r="M218" s="62" t="str">
        <f>IF(ISTEXT(overallRate),"Do Step 1 first",IF(OR(COUNT($C218,I218)&lt;&gt;2,overallRate=0),0,IF(E218="Yes",ROUND(MAX(IF($B218="No - non-arm's length",0,MIN((0.75*I218),847)),MIN(I218,(0.75*$C218),847)),2),IF($B218="No - non-arm's length",MIN(1129,I218,$C218)*overallRate,MIN(1129,I218)*overallRate))))</f>
        <v>Do Step 1 first</v>
      </c>
      <c r="N218" s="62" t="str">
        <f>IF(ISTEXT(overallRate),"Do Step 1 first",IF(OR(COUNT($C218,J218)&lt;&gt;2,overallRate=0),0,IF(F218="Yes",ROUND(MAX(IF($B218="No - non-arm's length",0,MIN((0.75*J218),847)),MIN(J218,(0.75*$C218),847)),2),IF($B218="No - non-arm's length",MIN(1129,J218,$C218)*overallRate,MIN(1129,J218)*overallRate))))</f>
        <v>Do Step 1 first</v>
      </c>
      <c r="O218" s="62" t="str">
        <f>IF(ISTEXT(overallRate),"Do Step 1 first",IF(OR(COUNT($C218,K218)&lt;&gt;2,overallRate=0),0,IF(G218="Yes",ROUND(MAX(IF($B218="No - non-arm's length",0,MIN((0.75*K218),847)),MIN(K218,(0.75*$C218),847)),2),IF($B218="No - non-arm's length",MIN(1129,K218,$C218)*overallRate,MIN(1129,K218)*overallRate))))</f>
        <v>Do Step 1 first</v>
      </c>
      <c r="P218" s="3">
        <f t="shared" si="3"/>
        <v>0</v>
      </c>
    </row>
    <row r="219" spans="12:16" x14ac:dyDescent="0.5">
      <c r="L219" s="62" t="str">
        <f>IF(ISTEXT(overallRate),"Do Step 1 first",IF(OR(COUNT($C219,H219)&lt;&gt;2,overallRate=0),0,IF(D219="Yes",ROUND(MAX(IF($B219="No - non-arm's length",0,MIN((0.75*H219),847)),MIN(H219,(0.75*$C219),847)),2),IF($B219="No - non-arm's length",MIN(1129,H219,$C219)*overallRate,MIN(1129,H219)*overallRate))))</f>
        <v>Do Step 1 first</v>
      </c>
      <c r="M219" s="62" t="str">
        <f>IF(ISTEXT(overallRate),"Do Step 1 first",IF(OR(COUNT($C219,I219)&lt;&gt;2,overallRate=0),0,IF(E219="Yes",ROUND(MAX(IF($B219="No - non-arm's length",0,MIN((0.75*I219),847)),MIN(I219,(0.75*$C219),847)),2),IF($B219="No - non-arm's length",MIN(1129,I219,$C219)*overallRate,MIN(1129,I219)*overallRate))))</f>
        <v>Do Step 1 first</v>
      </c>
      <c r="N219" s="62" t="str">
        <f>IF(ISTEXT(overallRate),"Do Step 1 first",IF(OR(COUNT($C219,J219)&lt;&gt;2,overallRate=0),0,IF(F219="Yes",ROUND(MAX(IF($B219="No - non-arm's length",0,MIN((0.75*J219),847)),MIN(J219,(0.75*$C219),847)),2),IF($B219="No - non-arm's length",MIN(1129,J219,$C219)*overallRate,MIN(1129,J219)*overallRate))))</f>
        <v>Do Step 1 first</v>
      </c>
      <c r="O219" s="62" t="str">
        <f>IF(ISTEXT(overallRate),"Do Step 1 first",IF(OR(COUNT($C219,K219)&lt;&gt;2,overallRate=0),0,IF(G219="Yes",ROUND(MAX(IF($B219="No - non-arm's length",0,MIN((0.75*K219),847)),MIN(K219,(0.75*$C219),847)),2),IF($B219="No - non-arm's length",MIN(1129,K219,$C219)*overallRate,MIN(1129,K219)*overallRate))))</f>
        <v>Do Step 1 first</v>
      </c>
      <c r="P219" s="3">
        <f t="shared" si="3"/>
        <v>0</v>
      </c>
    </row>
    <row r="220" spans="12:16" x14ac:dyDescent="0.5">
      <c r="L220" s="62" t="str">
        <f>IF(ISTEXT(overallRate),"Do Step 1 first",IF(OR(COUNT($C220,H220)&lt;&gt;2,overallRate=0),0,IF(D220="Yes",ROUND(MAX(IF($B220="No - non-arm's length",0,MIN((0.75*H220),847)),MIN(H220,(0.75*$C220),847)),2),IF($B220="No - non-arm's length",MIN(1129,H220,$C220)*overallRate,MIN(1129,H220)*overallRate))))</f>
        <v>Do Step 1 first</v>
      </c>
      <c r="M220" s="62" t="str">
        <f>IF(ISTEXT(overallRate),"Do Step 1 first",IF(OR(COUNT($C220,I220)&lt;&gt;2,overallRate=0),0,IF(E220="Yes",ROUND(MAX(IF($B220="No - non-arm's length",0,MIN((0.75*I220),847)),MIN(I220,(0.75*$C220),847)),2),IF($B220="No - non-arm's length",MIN(1129,I220,$C220)*overallRate,MIN(1129,I220)*overallRate))))</f>
        <v>Do Step 1 first</v>
      </c>
      <c r="N220" s="62" t="str">
        <f>IF(ISTEXT(overallRate),"Do Step 1 first",IF(OR(COUNT($C220,J220)&lt;&gt;2,overallRate=0),0,IF(F220="Yes",ROUND(MAX(IF($B220="No - non-arm's length",0,MIN((0.75*J220),847)),MIN(J220,(0.75*$C220),847)),2),IF($B220="No - non-arm's length",MIN(1129,J220,$C220)*overallRate,MIN(1129,J220)*overallRate))))</f>
        <v>Do Step 1 first</v>
      </c>
      <c r="O220" s="62" t="str">
        <f>IF(ISTEXT(overallRate),"Do Step 1 first",IF(OR(COUNT($C220,K220)&lt;&gt;2,overallRate=0),0,IF(G220="Yes",ROUND(MAX(IF($B220="No - non-arm's length",0,MIN((0.75*K220),847)),MIN(K220,(0.75*$C220),847)),2),IF($B220="No - non-arm's length",MIN(1129,K220,$C220)*overallRate,MIN(1129,K220)*overallRate))))</f>
        <v>Do Step 1 first</v>
      </c>
      <c r="P220" s="3">
        <f t="shared" si="3"/>
        <v>0</v>
      </c>
    </row>
    <row r="221" spans="12:16" x14ac:dyDescent="0.5">
      <c r="L221" s="62" t="str">
        <f>IF(ISTEXT(overallRate),"Do Step 1 first",IF(OR(COUNT($C221,H221)&lt;&gt;2,overallRate=0),0,IF(D221="Yes",ROUND(MAX(IF($B221="No - non-arm's length",0,MIN((0.75*H221),847)),MIN(H221,(0.75*$C221),847)),2),IF($B221="No - non-arm's length",MIN(1129,H221,$C221)*overallRate,MIN(1129,H221)*overallRate))))</f>
        <v>Do Step 1 first</v>
      </c>
      <c r="M221" s="62" t="str">
        <f>IF(ISTEXT(overallRate),"Do Step 1 first",IF(OR(COUNT($C221,I221)&lt;&gt;2,overallRate=0),0,IF(E221="Yes",ROUND(MAX(IF($B221="No - non-arm's length",0,MIN((0.75*I221),847)),MIN(I221,(0.75*$C221),847)),2),IF($B221="No - non-arm's length",MIN(1129,I221,$C221)*overallRate,MIN(1129,I221)*overallRate))))</f>
        <v>Do Step 1 first</v>
      </c>
      <c r="N221" s="62" t="str">
        <f>IF(ISTEXT(overallRate),"Do Step 1 first",IF(OR(COUNT($C221,J221)&lt;&gt;2,overallRate=0),0,IF(F221="Yes",ROUND(MAX(IF($B221="No - non-arm's length",0,MIN((0.75*J221),847)),MIN(J221,(0.75*$C221),847)),2),IF($B221="No - non-arm's length",MIN(1129,J221,$C221)*overallRate,MIN(1129,J221)*overallRate))))</f>
        <v>Do Step 1 first</v>
      </c>
      <c r="O221" s="62" t="str">
        <f>IF(ISTEXT(overallRate),"Do Step 1 first",IF(OR(COUNT($C221,K221)&lt;&gt;2,overallRate=0),0,IF(G221="Yes",ROUND(MAX(IF($B221="No - non-arm's length",0,MIN((0.75*K221),847)),MIN(K221,(0.75*$C221),847)),2),IF($B221="No - non-arm's length",MIN(1129,K221,$C221)*overallRate,MIN(1129,K221)*overallRate))))</f>
        <v>Do Step 1 first</v>
      </c>
      <c r="P221" s="3">
        <f t="shared" si="3"/>
        <v>0</v>
      </c>
    </row>
    <row r="222" spans="12:16" x14ac:dyDescent="0.5">
      <c r="L222" s="62" t="str">
        <f>IF(ISTEXT(overallRate),"Do Step 1 first",IF(OR(COUNT($C222,H222)&lt;&gt;2,overallRate=0),0,IF(D222="Yes",ROUND(MAX(IF($B222="No - non-arm's length",0,MIN((0.75*H222),847)),MIN(H222,(0.75*$C222),847)),2),IF($B222="No - non-arm's length",MIN(1129,H222,$C222)*overallRate,MIN(1129,H222)*overallRate))))</f>
        <v>Do Step 1 first</v>
      </c>
      <c r="M222" s="62" t="str">
        <f>IF(ISTEXT(overallRate),"Do Step 1 first",IF(OR(COUNT($C222,I222)&lt;&gt;2,overallRate=0),0,IF(E222="Yes",ROUND(MAX(IF($B222="No - non-arm's length",0,MIN((0.75*I222),847)),MIN(I222,(0.75*$C222),847)),2),IF($B222="No - non-arm's length",MIN(1129,I222,$C222)*overallRate,MIN(1129,I222)*overallRate))))</f>
        <v>Do Step 1 first</v>
      </c>
      <c r="N222" s="62" t="str">
        <f>IF(ISTEXT(overallRate),"Do Step 1 first",IF(OR(COUNT($C222,J222)&lt;&gt;2,overallRate=0),0,IF(F222="Yes",ROUND(MAX(IF($B222="No - non-arm's length",0,MIN((0.75*J222),847)),MIN(J222,(0.75*$C222),847)),2),IF($B222="No - non-arm's length",MIN(1129,J222,$C222)*overallRate,MIN(1129,J222)*overallRate))))</f>
        <v>Do Step 1 first</v>
      </c>
      <c r="O222" s="62" t="str">
        <f>IF(ISTEXT(overallRate),"Do Step 1 first",IF(OR(COUNT($C222,K222)&lt;&gt;2,overallRate=0),0,IF(G222="Yes",ROUND(MAX(IF($B222="No - non-arm's length",0,MIN((0.75*K222),847)),MIN(K222,(0.75*$C222),847)),2),IF($B222="No - non-arm's length",MIN(1129,K222,$C222)*overallRate,MIN(1129,K222)*overallRate))))</f>
        <v>Do Step 1 first</v>
      </c>
      <c r="P222" s="3">
        <f t="shared" si="3"/>
        <v>0</v>
      </c>
    </row>
    <row r="223" spans="12:16" x14ac:dyDescent="0.5">
      <c r="L223" s="62" t="str">
        <f>IF(ISTEXT(overallRate),"Do Step 1 first",IF(OR(COUNT($C223,H223)&lt;&gt;2,overallRate=0),0,IF(D223="Yes",ROUND(MAX(IF($B223="No - non-arm's length",0,MIN((0.75*H223),847)),MIN(H223,(0.75*$C223),847)),2),IF($B223="No - non-arm's length",MIN(1129,H223,$C223)*overallRate,MIN(1129,H223)*overallRate))))</f>
        <v>Do Step 1 first</v>
      </c>
      <c r="M223" s="62" t="str">
        <f>IF(ISTEXT(overallRate),"Do Step 1 first",IF(OR(COUNT($C223,I223)&lt;&gt;2,overallRate=0),0,IF(E223="Yes",ROUND(MAX(IF($B223="No - non-arm's length",0,MIN((0.75*I223),847)),MIN(I223,(0.75*$C223),847)),2),IF($B223="No - non-arm's length",MIN(1129,I223,$C223)*overallRate,MIN(1129,I223)*overallRate))))</f>
        <v>Do Step 1 first</v>
      </c>
      <c r="N223" s="62" t="str">
        <f>IF(ISTEXT(overallRate),"Do Step 1 first",IF(OR(COUNT($C223,J223)&lt;&gt;2,overallRate=0),0,IF(F223="Yes",ROUND(MAX(IF($B223="No - non-arm's length",0,MIN((0.75*J223),847)),MIN(J223,(0.75*$C223),847)),2),IF($B223="No - non-arm's length",MIN(1129,J223,$C223)*overallRate,MIN(1129,J223)*overallRate))))</f>
        <v>Do Step 1 first</v>
      </c>
      <c r="O223" s="62" t="str">
        <f>IF(ISTEXT(overallRate),"Do Step 1 first",IF(OR(COUNT($C223,K223)&lt;&gt;2,overallRate=0),0,IF(G223="Yes",ROUND(MAX(IF($B223="No - non-arm's length",0,MIN((0.75*K223),847)),MIN(K223,(0.75*$C223),847)),2),IF($B223="No - non-arm's length",MIN(1129,K223,$C223)*overallRate,MIN(1129,K223)*overallRate))))</f>
        <v>Do Step 1 first</v>
      </c>
      <c r="P223" s="3">
        <f t="shared" si="3"/>
        <v>0</v>
      </c>
    </row>
    <row r="224" spans="12:16" x14ac:dyDescent="0.5">
      <c r="L224" s="62" t="str">
        <f>IF(ISTEXT(overallRate),"Do Step 1 first",IF(OR(COUNT($C224,H224)&lt;&gt;2,overallRate=0),0,IF(D224="Yes",ROUND(MAX(IF($B224="No - non-arm's length",0,MIN((0.75*H224),847)),MIN(H224,(0.75*$C224),847)),2),IF($B224="No - non-arm's length",MIN(1129,H224,$C224)*overallRate,MIN(1129,H224)*overallRate))))</f>
        <v>Do Step 1 first</v>
      </c>
      <c r="M224" s="62" t="str">
        <f>IF(ISTEXT(overallRate),"Do Step 1 first",IF(OR(COUNT($C224,I224)&lt;&gt;2,overallRate=0),0,IF(E224="Yes",ROUND(MAX(IF($B224="No - non-arm's length",0,MIN((0.75*I224),847)),MIN(I224,(0.75*$C224),847)),2),IF($B224="No - non-arm's length",MIN(1129,I224,$C224)*overallRate,MIN(1129,I224)*overallRate))))</f>
        <v>Do Step 1 first</v>
      </c>
      <c r="N224" s="62" t="str">
        <f>IF(ISTEXT(overallRate),"Do Step 1 first",IF(OR(COUNT($C224,J224)&lt;&gt;2,overallRate=0),0,IF(F224="Yes",ROUND(MAX(IF($B224="No - non-arm's length",0,MIN((0.75*J224),847)),MIN(J224,(0.75*$C224),847)),2),IF($B224="No - non-arm's length",MIN(1129,J224,$C224)*overallRate,MIN(1129,J224)*overallRate))))</f>
        <v>Do Step 1 first</v>
      </c>
      <c r="O224" s="62" t="str">
        <f>IF(ISTEXT(overallRate),"Do Step 1 first",IF(OR(COUNT($C224,K224)&lt;&gt;2,overallRate=0),0,IF(G224="Yes",ROUND(MAX(IF($B224="No - non-arm's length",0,MIN((0.75*K224),847)),MIN(K224,(0.75*$C224),847)),2),IF($B224="No - non-arm's length",MIN(1129,K224,$C224)*overallRate,MIN(1129,K224)*overallRate))))</f>
        <v>Do Step 1 first</v>
      </c>
      <c r="P224" s="3">
        <f t="shared" si="3"/>
        <v>0</v>
      </c>
    </row>
    <row r="225" spans="12:16" x14ac:dyDescent="0.5">
      <c r="L225" s="62" t="str">
        <f>IF(ISTEXT(overallRate),"Do Step 1 first",IF(OR(COUNT($C225,H225)&lt;&gt;2,overallRate=0),0,IF(D225="Yes",ROUND(MAX(IF($B225="No - non-arm's length",0,MIN((0.75*H225),847)),MIN(H225,(0.75*$C225),847)),2),IF($B225="No - non-arm's length",MIN(1129,H225,$C225)*overallRate,MIN(1129,H225)*overallRate))))</f>
        <v>Do Step 1 first</v>
      </c>
      <c r="M225" s="62" t="str">
        <f>IF(ISTEXT(overallRate),"Do Step 1 first",IF(OR(COUNT($C225,I225)&lt;&gt;2,overallRate=0),0,IF(E225="Yes",ROUND(MAX(IF($B225="No - non-arm's length",0,MIN((0.75*I225),847)),MIN(I225,(0.75*$C225),847)),2),IF($B225="No - non-arm's length",MIN(1129,I225,$C225)*overallRate,MIN(1129,I225)*overallRate))))</f>
        <v>Do Step 1 first</v>
      </c>
      <c r="N225" s="62" t="str">
        <f>IF(ISTEXT(overallRate),"Do Step 1 first",IF(OR(COUNT($C225,J225)&lt;&gt;2,overallRate=0),0,IF(F225="Yes",ROUND(MAX(IF($B225="No - non-arm's length",0,MIN((0.75*J225),847)),MIN(J225,(0.75*$C225),847)),2),IF($B225="No - non-arm's length",MIN(1129,J225,$C225)*overallRate,MIN(1129,J225)*overallRate))))</f>
        <v>Do Step 1 first</v>
      </c>
      <c r="O225" s="62" t="str">
        <f>IF(ISTEXT(overallRate),"Do Step 1 first",IF(OR(COUNT($C225,K225)&lt;&gt;2,overallRate=0),0,IF(G225="Yes",ROUND(MAX(IF($B225="No - non-arm's length",0,MIN((0.75*K225),847)),MIN(K225,(0.75*$C225),847)),2),IF($B225="No - non-arm's length",MIN(1129,K225,$C225)*overallRate,MIN(1129,K225)*overallRate))))</f>
        <v>Do Step 1 first</v>
      </c>
      <c r="P225" s="3">
        <f t="shared" si="3"/>
        <v>0</v>
      </c>
    </row>
    <row r="226" spans="12:16" x14ac:dyDescent="0.5">
      <c r="L226" s="62" t="str">
        <f>IF(ISTEXT(overallRate),"Do Step 1 first",IF(OR(COUNT($C226,H226)&lt;&gt;2,overallRate=0),0,IF(D226="Yes",ROUND(MAX(IF($B226="No - non-arm's length",0,MIN((0.75*H226),847)),MIN(H226,(0.75*$C226),847)),2),IF($B226="No - non-arm's length",MIN(1129,H226,$C226)*overallRate,MIN(1129,H226)*overallRate))))</f>
        <v>Do Step 1 first</v>
      </c>
      <c r="M226" s="62" t="str">
        <f>IF(ISTEXT(overallRate),"Do Step 1 first",IF(OR(COUNT($C226,I226)&lt;&gt;2,overallRate=0),0,IF(E226="Yes",ROUND(MAX(IF($B226="No - non-arm's length",0,MIN((0.75*I226),847)),MIN(I226,(0.75*$C226),847)),2),IF($B226="No - non-arm's length",MIN(1129,I226,$C226)*overallRate,MIN(1129,I226)*overallRate))))</f>
        <v>Do Step 1 first</v>
      </c>
      <c r="N226" s="62" t="str">
        <f>IF(ISTEXT(overallRate),"Do Step 1 first",IF(OR(COUNT($C226,J226)&lt;&gt;2,overallRate=0),0,IF(F226="Yes",ROUND(MAX(IF($B226="No - non-arm's length",0,MIN((0.75*J226),847)),MIN(J226,(0.75*$C226),847)),2),IF($B226="No - non-arm's length",MIN(1129,J226,$C226)*overallRate,MIN(1129,J226)*overallRate))))</f>
        <v>Do Step 1 first</v>
      </c>
      <c r="O226" s="62" t="str">
        <f>IF(ISTEXT(overallRate),"Do Step 1 first",IF(OR(COUNT($C226,K226)&lt;&gt;2,overallRate=0),0,IF(G226="Yes",ROUND(MAX(IF($B226="No - non-arm's length",0,MIN((0.75*K226),847)),MIN(K226,(0.75*$C226),847)),2),IF($B226="No - non-arm's length",MIN(1129,K226,$C226)*overallRate,MIN(1129,K226)*overallRate))))</f>
        <v>Do Step 1 first</v>
      </c>
      <c r="P226" s="3">
        <f t="shared" si="3"/>
        <v>0</v>
      </c>
    </row>
    <row r="227" spans="12:16" x14ac:dyDescent="0.5">
      <c r="L227" s="62" t="str">
        <f>IF(ISTEXT(overallRate),"Do Step 1 first",IF(OR(COUNT($C227,H227)&lt;&gt;2,overallRate=0),0,IF(D227="Yes",ROUND(MAX(IF($B227="No - non-arm's length",0,MIN((0.75*H227),847)),MIN(H227,(0.75*$C227),847)),2),IF($B227="No - non-arm's length",MIN(1129,H227,$C227)*overallRate,MIN(1129,H227)*overallRate))))</f>
        <v>Do Step 1 first</v>
      </c>
      <c r="M227" s="62" t="str">
        <f>IF(ISTEXT(overallRate),"Do Step 1 first",IF(OR(COUNT($C227,I227)&lt;&gt;2,overallRate=0),0,IF(E227="Yes",ROUND(MAX(IF($B227="No - non-arm's length",0,MIN((0.75*I227),847)),MIN(I227,(0.75*$C227),847)),2),IF($B227="No - non-arm's length",MIN(1129,I227,$C227)*overallRate,MIN(1129,I227)*overallRate))))</f>
        <v>Do Step 1 first</v>
      </c>
      <c r="N227" s="62" t="str">
        <f>IF(ISTEXT(overallRate),"Do Step 1 first",IF(OR(COUNT($C227,J227)&lt;&gt;2,overallRate=0),0,IF(F227="Yes",ROUND(MAX(IF($B227="No - non-arm's length",0,MIN((0.75*J227),847)),MIN(J227,(0.75*$C227),847)),2),IF($B227="No - non-arm's length",MIN(1129,J227,$C227)*overallRate,MIN(1129,J227)*overallRate))))</f>
        <v>Do Step 1 first</v>
      </c>
      <c r="O227" s="62" t="str">
        <f>IF(ISTEXT(overallRate),"Do Step 1 first",IF(OR(COUNT($C227,K227)&lt;&gt;2,overallRate=0),0,IF(G227="Yes",ROUND(MAX(IF($B227="No - non-arm's length",0,MIN((0.75*K227),847)),MIN(K227,(0.75*$C227),847)),2),IF($B227="No - non-arm's length",MIN(1129,K227,$C227)*overallRate,MIN(1129,K227)*overallRate))))</f>
        <v>Do Step 1 first</v>
      </c>
      <c r="P227" s="3">
        <f t="shared" si="3"/>
        <v>0</v>
      </c>
    </row>
    <row r="228" spans="12:16" x14ac:dyDescent="0.5">
      <c r="L228" s="62" t="str">
        <f>IF(ISTEXT(overallRate),"Do Step 1 first",IF(OR(COUNT($C228,H228)&lt;&gt;2,overallRate=0),0,IF(D228="Yes",ROUND(MAX(IF($B228="No - non-arm's length",0,MIN((0.75*H228),847)),MIN(H228,(0.75*$C228),847)),2),IF($B228="No - non-arm's length",MIN(1129,H228,$C228)*overallRate,MIN(1129,H228)*overallRate))))</f>
        <v>Do Step 1 first</v>
      </c>
      <c r="M228" s="62" t="str">
        <f>IF(ISTEXT(overallRate),"Do Step 1 first",IF(OR(COUNT($C228,I228)&lt;&gt;2,overallRate=0),0,IF(E228="Yes",ROUND(MAX(IF($B228="No - non-arm's length",0,MIN((0.75*I228),847)),MIN(I228,(0.75*$C228),847)),2),IF($B228="No - non-arm's length",MIN(1129,I228,$C228)*overallRate,MIN(1129,I228)*overallRate))))</f>
        <v>Do Step 1 first</v>
      </c>
      <c r="N228" s="62" t="str">
        <f>IF(ISTEXT(overallRate),"Do Step 1 first",IF(OR(COUNT($C228,J228)&lt;&gt;2,overallRate=0),0,IF(F228="Yes",ROUND(MAX(IF($B228="No - non-arm's length",0,MIN((0.75*J228),847)),MIN(J228,(0.75*$C228),847)),2),IF($B228="No - non-arm's length",MIN(1129,J228,$C228)*overallRate,MIN(1129,J228)*overallRate))))</f>
        <v>Do Step 1 first</v>
      </c>
      <c r="O228" s="62" t="str">
        <f>IF(ISTEXT(overallRate),"Do Step 1 first",IF(OR(COUNT($C228,K228)&lt;&gt;2,overallRate=0),0,IF(G228="Yes",ROUND(MAX(IF($B228="No - non-arm's length",0,MIN((0.75*K228),847)),MIN(K228,(0.75*$C228),847)),2),IF($B228="No - non-arm's length",MIN(1129,K228,$C228)*overallRate,MIN(1129,K228)*overallRate))))</f>
        <v>Do Step 1 first</v>
      </c>
      <c r="P228" s="3">
        <f t="shared" si="3"/>
        <v>0</v>
      </c>
    </row>
    <row r="229" spans="12:16" x14ac:dyDescent="0.5">
      <c r="L229" s="62" t="str">
        <f>IF(ISTEXT(overallRate),"Do Step 1 first",IF(OR(COUNT($C229,H229)&lt;&gt;2,overallRate=0),0,IF(D229="Yes",ROUND(MAX(IF($B229="No - non-arm's length",0,MIN((0.75*H229),847)),MIN(H229,(0.75*$C229),847)),2),IF($B229="No - non-arm's length",MIN(1129,H229,$C229)*overallRate,MIN(1129,H229)*overallRate))))</f>
        <v>Do Step 1 first</v>
      </c>
      <c r="M229" s="62" t="str">
        <f>IF(ISTEXT(overallRate),"Do Step 1 first",IF(OR(COUNT($C229,I229)&lt;&gt;2,overallRate=0),0,IF(E229="Yes",ROUND(MAX(IF($B229="No - non-arm's length",0,MIN((0.75*I229),847)),MIN(I229,(0.75*$C229),847)),2),IF($B229="No - non-arm's length",MIN(1129,I229,$C229)*overallRate,MIN(1129,I229)*overallRate))))</f>
        <v>Do Step 1 first</v>
      </c>
      <c r="N229" s="62" t="str">
        <f>IF(ISTEXT(overallRate),"Do Step 1 first",IF(OR(COUNT($C229,J229)&lt;&gt;2,overallRate=0),0,IF(F229="Yes",ROUND(MAX(IF($B229="No - non-arm's length",0,MIN((0.75*J229),847)),MIN(J229,(0.75*$C229),847)),2),IF($B229="No - non-arm's length",MIN(1129,J229,$C229)*overallRate,MIN(1129,J229)*overallRate))))</f>
        <v>Do Step 1 first</v>
      </c>
      <c r="O229" s="62" t="str">
        <f>IF(ISTEXT(overallRate),"Do Step 1 first",IF(OR(COUNT($C229,K229)&lt;&gt;2,overallRate=0),0,IF(G229="Yes",ROUND(MAX(IF($B229="No - non-arm's length",0,MIN((0.75*K229),847)),MIN(K229,(0.75*$C229),847)),2),IF($B229="No - non-arm's length",MIN(1129,K229,$C229)*overallRate,MIN(1129,K229)*overallRate))))</f>
        <v>Do Step 1 first</v>
      </c>
      <c r="P229" s="3">
        <f t="shared" si="3"/>
        <v>0</v>
      </c>
    </row>
    <row r="230" spans="12:16" x14ac:dyDescent="0.5">
      <c r="L230" s="62" t="str">
        <f>IF(ISTEXT(overallRate),"Do Step 1 first",IF(OR(COUNT($C230,H230)&lt;&gt;2,overallRate=0),0,IF(D230="Yes",ROUND(MAX(IF($B230="No - non-arm's length",0,MIN((0.75*H230),847)),MIN(H230,(0.75*$C230),847)),2),IF($B230="No - non-arm's length",MIN(1129,H230,$C230)*overallRate,MIN(1129,H230)*overallRate))))</f>
        <v>Do Step 1 first</v>
      </c>
      <c r="M230" s="62" t="str">
        <f>IF(ISTEXT(overallRate),"Do Step 1 first",IF(OR(COUNT($C230,I230)&lt;&gt;2,overallRate=0),0,IF(E230="Yes",ROUND(MAX(IF($B230="No - non-arm's length",0,MIN((0.75*I230),847)),MIN(I230,(0.75*$C230),847)),2),IF($B230="No - non-arm's length",MIN(1129,I230,$C230)*overallRate,MIN(1129,I230)*overallRate))))</f>
        <v>Do Step 1 first</v>
      </c>
      <c r="N230" s="62" t="str">
        <f>IF(ISTEXT(overallRate),"Do Step 1 first",IF(OR(COUNT($C230,J230)&lt;&gt;2,overallRate=0),0,IF(F230="Yes",ROUND(MAX(IF($B230="No - non-arm's length",0,MIN((0.75*J230),847)),MIN(J230,(0.75*$C230),847)),2),IF($B230="No - non-arm's length",MIN(1129,J230,$C230)*overallRate,MIN(1129,J230)*overallRate))))</f>
        <v>Do Step 1 first</v>
      </c>
      <c r="O230" s="62" t="str">
        <f>IF(ISTEXT(overallRate),"Do Step 1 first",IF(OR(COUNT($C230,K230)&lt;&gt;2,overallRate=0),0,IF(G230="Yes",ROUND(MAX(IF($B230="No - non-arm's length",0,MIN((0.75*K230),847)),MIN(K230,(0.75*$C230),847)),2),IF($B230="No - non-arm's length",MIN(1129,K230,$C230)*overallRate,MIN(1129,K230)*overallRate))))</f>
        <v>Do Step 1 first</v>
      </c>
      <c r="P230" s="3">
        <f t="shared" si="3"/>
        <v>0</v>
      </c>
    </row>
    <row r="231" spans="12:16" x14ac:dyDescent="0.5">
      <c r="L231" s="62" t="str">
        <f>IF(ISTEXT(overallRate),"Do Step 1 first",IF(OR(COUNT($C231,H231)&lt;&gt;2,overallRate=0),0,IF(D231="Yes",ROUND(MAX(IF($B231="No - non-arm's length",0,MIN((0.75*H231),847)),MIN(H231,(0.75*$C231),847)),2),IF($B231="No - non-arm's length",MIN(1129,H231,$C231)*overallRate,MIN(1129,H231)*overallRate))))</f>
        <v>Do Step 1 first</v>
      </c>
      <c r="M231" s="62" t="str">
        <f>IF(ISTEXT(overallRate),"Do Step 1 first",IF(OR(COUNT($C231,I231)&lt;&gt;2,overallRate=0),0,IF(E231="Yes",ROUND(MAX(IF($B231="No - non-arm's length",0,MIN((0.75*I231),847)),MIN(I231,(0.75*$C231),847)),2),IF($B231="No - non-arm's length",MIN(1129,I231,$C231)*overallRate,MIN(1129,I231)*overallRate))))</f>
        <v>Do Step 1 first</v>
      </c>
      <c r="N231" s="62" t="str">
        <f>IF(ISTEXT(overallRate),"Do Step 1 first",IF(OR(COUNT($C231,J231)&lt;&gt;2,overallRate=0),0,IF(F231="Yes",ROUND(MAX(IF($B231="No - non-arm's length",0,MIN((0.75*J231),847)),MIN(J231,(0.75*$C231),847)),2),IF($B231="No - non-arm's length",MIN(1129,J231,$C231)*overallRate,MIN(1129,J231)*overallRate))))</f>
        <v>Do Step 1 first</v>
      </c>
      <c r="O231" s="62" t="str">
        <f>IF(ISTEXT(overallRate),"Do Step 1 first",IF(OR(COUNT($C231,K231)&lt;&gt;2,overallRate=0),0,IF(G231="Yes",ROUND(MAX(IF($B231="No - non-arm's length",0,MIN((0.75*K231),847)),MIN(K231,(0.75*$C231),847)),2),IF($B231="No - non-arm's length",MIN(1129,K231,$C231)*overallRate,MIN(1129,K231)*overallRate))))</f>
        <v>Do Step 1 first</v>
      </c>
      <c r="P231" s="3">
        <f t="shared" si="3"/>
        <v>0</v>
      </c>
    </row>
    <row r="232" spans="12:16" x14ac:dyDescent="0.5">
      <c r="L232" s="62" t="str">
        <f>IF(ISTEXT(overallRate),"Do Step 1 first",IF(OR(COUNT($C232,H232)&lt;&gt;2,overallRate=0),0,IF(D232="Yes",ROUND(MAX(IF($B232="No - non-arm's length",0,MIN((0.75*H232),847)),MIN(H232,(0.75*$C232),847)),2),IF($B232="No - non-arm's length",MIN(1129,H232,$C232)*overallRate,MIN(1129,H232)*overallRate))))</f>
        <v>Do Step 1 first</v>
      </c>
      <c r="M232" s="62" t="str">
        <f>IF(ISTEXT(overallRate),"Do Step 1 first",IF(OR(COUNT($C232,I232)&lt;&gt;2,overallRate=0),0,IF(E232="Yes",ROUND(MAX(IF($B232="No - non-arm's length",0,MIN((0.75*I232),847)),MIN(I232,(0.75*$C232),847)),2),IF($B232="No - non-arm's length",MIN(1129,I232,$C232)*overallRate,MIN(1129,I232)*overallRate))))</f>
        <v>Do Step 1 first</v>
      </c>
      <c r="N232" s="62" t="str">
        <f>IF(ISTEXT(overallRate),"Do Step 1 first",IF(OR(COUNT($C232,J232)&lt;&gt;2,overallRate=0),0,IF(F232="Yes",ROUND(MAX(IF($B232="No - non-arm's length",0,MIN((0.75*J232),847)),MIN(J232,(0.75*$C232),847)),2),IF($B232="No - non-arm's length",MIN(1129,J232,$C232)*overallRate,MIN(1129,J232)*overallRate))))</f>
        <v>Do Step 1 first</v>
      </c>
      <c r="O232" s="62" t="str">
        <f>IF(ISTEXT(overallRate),"Do Step 1 first",IF(OR(COUNT($C232,K232)&lt;&gt;2,overallRate=0),0,IF(G232="Yes",ROUND(MAX(IF($B232="No - non-arm's length",0,MIN((0.75*K232),847)),MIN(K232,(0.75*$C232),847)),2),IF($B232="No - non-arm's length",MIN(1129,K232,$C232)*overallRate,MIN(1129,K232)*overallRate))))</f>
        <v>Do Step 1 first</v>
      </c>
      <c r="P232" s="3">
        <f t="shared" si="3"/>
        <v>0</v>
      </c>
    </row>
    <row r="233" spans="12:16" x14ac:dyDescent="0.5">
      <c r="L233" s="62" t="str">
        <f>IF(ISTEXT(overallRate),"Do Step 1 first",IF(OR(COUNT($C233,H233)&lt;&gt;2,overallRate=0),0,IF(D233="Yes",ROUND(MAX(IF($B233="No - non-arm's length",0,MIN((0.75*H233),847)),MIN(H233,(0.75*$C233),847)),2),IF($B233="No - non-arm's length",MIN(1129,H233,$C233)*overallRate,MIN(1129,H233)*overallRate))))</f>
        <v>Do Step 1 first</v>
      </c>
      <c r="M233" s="62" t="str">
        <f>IF(ISTEXT(overallRate),"Do Step 1 first",IF(OR(COUNT($C233,I233)&lt;&gt;2,overallRate=0),0,IF(E233="Yes",ROUND(MAX(IF($B233="No - non-arm's length",0,MIN((0.75*I233),847)),MIN(I233,(0.75*$C233),847)),2),IF($B233="No - non-arm's length",MIN(1129,I233,$C233)*overallRate,MIN(1129,I233)*overallRate))))</f>
        <v>Do Step 1 first</v>
      </c>
      <c r="N233" s="62" t="str">
        <f>IF(ISTEXT(overallRate),"Do Step 1 first",IF(OR(COUNT($C233,J233)&lt;&gt;2,overallRate=0),0,IF(F233="Yes",ROUND(MAX(IF($B233="No - non-arm's length",0,MIN((0.75*J233),847)),MIN(J233,(0.75*$C233),847)),2),IF($B233="No - non-arm's length",MIN(1129,J233,$C233)*overallRate,MIN(1129,J233)*overallRate))))</f>
        <v>Do Step 1 first</v>
      </c>
      <c r="O233" s="62" t="str">
        <f>IF(ISTEXT(overallRate),"Do Step 1 first",IF(OR(COUNT($C233,K233)&lt;&gt;2,overallRate=0),0,IF(G233="Yes",ROUND(MAX(IF($B233="No - non-arm's length",0,MIN((0.75*K233),847)),MIN(K233,(0.75*$C233),847)),2),IF($B233="No - non-arm's length",MIN(1129,K233,$C233)*overallRate,MIN(1129,K233)*overallRate))))</f>
        <v>Do Step 1 first</v>
      </c>
      <c r="P233" s="3">
        <f t="shared" si="3"/>
        <v>0</v>
      </c>
    </row>
    <row r="234" spans="12:16" x14ac:dyDescent="0.5">
      <c r="L234" s="62" t="str">
        <f>IF(ISTEXT(overallRate),"Do Step 1 first",IF(OR(COUNT($C234,H234)&lt;&gt;2,overallRate=0),0,IF(D234="Yes",ROUND(MAX(IF($B234="No - non-arm's length",0,MIN((0.75*H234),847)),MIN(H234,(0.75*$C234),847)),2),IF($B234="No - non-arm's length",MIN(1129,H234,$C234)*overallRate,MIN(1129,H234)*overallRate))))</f>
        <v>Do Step 1 first</v>
      </c>
      <c r="M234" s="62" t="str">
        <f>IF(ISTEXT(overallRate),"Do Step 1 first",IF(OR(COUNT($C234,I234)&lt;&gt;2,overallRate=0),0,IF(E234="Yes",ROUND(MAX(IF($B234="No - non-arm's length",0,MIN((0.75*I234),847)),MIN(I234,(0.75*$C234),847)),2),IF($B234="No - non-arm's length",MIN(1129,I234,$C234)*overallRate,MIN(1129,I234)*overallRate))))</f>
        <v>Do Step 1 first</v>
      </c>
      <c r="N234" s="62" t="str">
        <f>IF(ISTEXT(overallRate),"Do Step 1 first",IF(OR(COUNT($C234,J234)&lt;&gt;2,overallRate=0),0,IF(F234="Yes",ROUND(MAX(IF($B234="No - non-arm's length",0,MIN((0.75*J234),847)),MIN(J234,(0.75*$C234),847)),2),IF($B234="No - non-arm's length",MIN(1129,J234,$C234)*overallRate,MIN(1129,J234)*overallRate))))</f>
        <v>Do Step 1 first</v>
      </c>
      <c r="O234" s="62" t="str">
        <f>IF(ISTEXT(overallRate),"Do Step 1 first",IF(OR(COUNT($C234,K234)&lt;&gt;2,overallRate=0),0,IF(G234="Yes",ROUND(MAX(IF($B234="No - non-arm's length",0,MIN((0.75*K234),847)),MIN(K234,(0.75*$C234),847)),2),IF($B234="No - non-arm's length",MIN(1129,K234,$C234)*overallRate,MIN(1129,K234)*overallRate))))</f>
        <v>Do Step 1 first</v>
      </c>
      <c r="P234" s="3">
        <f t="shared" si="3"/>
        <v>0</v>
      </c>
    </row>
    <row r="235" spans="12:16" x14ac:dyDescent="0.5">
      <c r="L235" s="62" t="str">
        <f>IF(ISTEXT(overallRate),"Do Step 1 first",IF(OR(COUNT($C235,H235)&lt;&gt;2,overallRate=0),0,IF(D235="Yes",ROUND(MAX(IF($B235="No - non-arm's length",0,MIN((0.75*H235),847)),MIN(H235,(0.75*$C235),847)),2),IF($B235="No - non-arm's length",MIN(1129,H235,$C235)*overallRate,MIN(1129,H235)*overallRate))))</f>
        <v>Do Step 1 first</v>
      </c>
      <c r="M235" s="62" t="str">
        <f>IF(ISTEXT(overallRate),"Do Step 1 first",IF(OR(COUNT($C235,I235)&lt;&gt;2,overallRate=0),0,IF(E235="Yes",ROUND(MAX(IF($B235="No - non-arm's length",0,MIN((0.75*I235),847)),MIN(I235,(0.75*$C235),847)),2),IF($B235="No - non-arm's length",MIN(1129,I235,$C235)*overallRate,MIN(1129,I235)*overallRate))))</f>
        <v>Do Step 1 first</v>
      </c>
      <c r="N235" s="62" t="str">
        <f>IF(ISTEXT(overallRate),"Do Step 1 first",IF(OR(COUNT($C235,J235)&lt;&gt;2,overallRate=0),0,IF(F235="Yes",ROUND(MAX(IF($B235="No - non-arm's length",0,MIN((0.75*J235),847)),MIN(J235,(0.75*$C235),847)),2),IF($B235="No - non-arm's length",MIN(1129,J235,$C235)*overallRate,MIN(1129,J235)*overallRate))))</f>
        <v>Do Step 1 first</v>
      </c>
      <c r="O235" s="62" t="str">
        <f>IF(ISTEXT(overallRate),"Do Step 1 first",IF(OR(COUNT($C235,K235)&lt;&gt;2,overallRate=0),0,IF(G235="Yes",ROUND(MAX(IF($B235="No - non-arm's length",0,MIN((0.75*K235),847)),MIN(K235,(0.75*$C235),847)),2),IF($B235="No - non-arm's length",MIN(1129,K235,$C235)*overallRate,MIN(1129,K235)*overallRate))))</f>
        <v>Do Step 1 first</v>
      </c>
      <c r="P235" s="3">
        <f t="shared" si="3"/>
        <v>0</v>
      </c>
    </row>
    <row r="236" spans="12:16" x14ac:dyDescent="0.5">
      <c r="L236" s="62" t="str">
        <f>IF(ISTEXT(overallRate),"Do Step 1 first",IF(OR(COUNT($C236,H236)&lt;&gt;2,overallRate=0),0,IF(D236="Yes",ROUND(MAX(IF($B236="No - non-arm's length",0,MIN((0.75*H236),847)),MIN(H236,(0.75*$C236),847)),2),IF($B236="No - non-arm's length",MIN(1129,H236,$C236)*overallRate,MIN(1129,H236)*overallRate))))</f>
        <v>Do Step 1 first</v>
      </c>
      <c r="M236" s="62" t="str">
        <f>IF(ISTEXT(overallRate),"Do Step 1 first",IF(OR(COUNT($C236,I236)&lt;&gt;2,overallRate=0),0,IF(E236="Yes",ROUND(MAX(IF($B236="No - non-arm's length",0,MIN((0.75*I236),847)),MIN(I236,(0.75*$C236),847)),2),IF($B236="No - non-arm's length",MIN(1129,I236,$C236)*overallRate,MIN(1129,I236)*overallRate))))</f>
        <v>Do Step 1 first</v>
      </c>
      <c r="N236" s="62" t="str">
        <f>IF(ISTEXT(overallRate),"Do Step 1 first",IF(OR(COUNT($C236,J236)&lt;&gt;2,overallRate=0),0,IF(F236="Yes",ROUND(MAX(IF($B236="No - non-arm's length",0,MIN((0.75*J236),847)),MIN(J236,(0.75*$C236),847)),2),IF($B236="No - non-arm's length",MIN(1129,J236,$C236)*overallRate,MIN(1129,J236)*overallRate))))</f>
        <v>Do Step 1 first</v>
      </c>
      <c r="O236" s="62" t="str">
        <f>IF(ISTEXT(overallRate),"Do Step 1 first",IF(OR(COUNT($C236,K236)&lt;&gt;2,overallRate=0),0,IF(G236="Yes",ROUND(MAX(IF($B236="No - non-arm's length",0,MIN((0.75*K236),847)),MIN(K236,(0.75*$C236),847)),2),IF($B236="No - non-arm's length",MIN(1129,K236,$C236)*overallRate,MIN(1129,K236)*overallRate))))</f>
        <v>Do Step 1 first</v>
      </c>
      <c r="P236" s="3">
        <f t="shared" si="3"/>
        <v>0</v>
      </c>
    </row>
    <row r="237" spans="12:16" x14ac:dyDescent="0.5">
      <c r="L237" s="62" t="str">
        <f>IF(ISTEXT(overallRate),"Do Step 1 first",IF(OR(COUNT($C237,H237)&lt;&gt;2,overallRate=0),0,IF(D237="Yes",ROUND(MAX(IF($B237="No - non-arm's length",0,MIN((0.75*H237),847)),MIN(H237,(0.75*$C237),847)),2),IF($B237="No - non-arm's length",MIN(1129,H237,$C237)*overallRate,MIN(1129,H237)*overallRate))))</f>
        <v>Do Step 1 first</v>
      </c>
      <c r="M237" s="62" t="str">
        <f>IF(ISTEXT(overallRate),"Do Step 1 first",IF(OR(COUNT($C237,I237)&lt;&gt;2,overallRate=0),0,IF(E237="Yes",ROUND(MAX(IF($B237="No - non-arm's length",0,MIN((0.75*I237),847)),MIN(I237,(0.75*$C237),847)),2),IF($B237="No - non-arm's length",MIN(1129,I237,$C237)*overallRate,MIN(1129,I237)*overallRate))))</f>
        <v>Do Step 1 first</v>
      </c>
      <c r="N237" s="62" t="str">
        <f>IF(ISTEXT(overallRate),"Do Step 1 first",IF(OR(COUNT($C237,J237)&lt;&gt;2,overallRate=0),0,IF(F237="Yes",ROUND(MAX(IF($B237="No - non-arm's length",0,MIN((0.75*J237),847)),MIN(J237,(0.75*$C237),847)),2),IF($B237="No - non-arm's length",MIN(1129,J237,$C237)*overallRate,MIN(1129,J237)*overallRate))))</f>
        <v>Do Step 1 first</v>
      </c>
      <c r="O237" s="62" t="str">
        <f>IF(ISTEXT(overallRate),"Do Step 1 first",IF(OR(COUNT($C237,K237)&lt;&gt;2,overallRate=0),0,IF(G237="Yes",ROUND(MAX(IF($B237="No - non-arm's length",0,MIN((0.75*K237),847)),MIN(K237,(0.75*$C237),847)),2),IF($B237="No - non-arm's length",MIN(1129,K237,$C237)*overallRate,MIN(1129,K237)*overallRate))))</f>
        <v>Do Step 1 first</v>
      </c>
      <c r="P237" s="3">
        <f t="shared" si="3"/>
        <v>0</v>
      </c>
    </row>
    <row r="238" spans="12:16" x14ac:dyDescent="0.5">
      <c r="L238" s="62" t="str">
        <f>IF(ISTEXT(overallRate),"Do Step 1 first",IF(OR(COUNT($C238,H238)&lt;&gt;2,overallRate=0),0,IF(D238="Yes",ROUND(MAX(IF($B238="No - non-arm's length",0,MIN((0.75*H238),847)),MIN(H238,(0.75*$C238),847)),2),IF($B238="No - non-arm's length",MIN(1129,H238,$C238)*overallRate,MIN(1129,H238)*overallRate))))</f>
        <v>Do Step 1 first</v>
      </c>
      <c r="M238" s="62" t="str">
        <f>IF(ISTEXT(overallRate),"Do Step 1 first",IF(OR(COUNT($C238,I238)&lt;&gt;2,overallRate=0),0,IF(E238="Yes",ROUND(MAX(IF($B238="No - non-arm's length",0,MIN((0.75*I238),847)),MIN(I238,(0.75*$C238),847)),2),IF($B238="No - non-arm's length",MIN(1129,I238,$C238)*overallRate,MIN(1129,I238)*overallRate))))</f>
        <v>Do Step 1 first</v>
      </c>
      <c r="N238" s="62" t="str">
        <f>IF(ISTEXT(overallRate),"Do Step 1 first",IF(OR(COUNT($C238,J238)&lt;&gt;2,overallRate=0),0,IF(F238="Yes",ROUND(MAX(IF($B238="No - non-arm's length",0,MIN((0.75*J238),847)),MIN(J238,(0.75*$C238),847)),2),IF($B238="No - non-arm's length",MIN(1129,J238,$C238)*overallRate,MIN(1129,J238)*overallRate))))</f>
        <v>Do Step 1 first</v>
      </c>
      <c r="O238" s="62" t="str">
        <f>IF(ISTEXT(overallRate),"Do Step 1 first",IF(OR(COUNT($C238,K238)&lt;&gt;2,overallRate=0),0,IF(G238="Yes",ROUND(MAX(IF($B238="No - non-arm's length",0,MIN((0.75*K238),847)),MIN(K238,(0.75*$C238),847)),2),IF($B238="No - non-arm's length",MIN(1129,K238,$C238)*overallRate,MIN(1129,K238)*overallRate))))</f>
        <v>Do Step 1 first</v>
      </c>
      <c r="P238" s="3">
        <f t="shared" si="3"/>
        <v>0</v>
      </c>
    </row>
    <row r="239" spans="12:16" x14ac:dyDescent="0.5">
      <c r="L239" s="62" t="str">
        <f>IF(ISTEXT(overallRate),"Do Step 1 first",IF(OR(COUNT($C239,H239)&lt;&gt;2,overallRate=0),0,IF(D239="Yes",ROUND(MAX(IF($B239="No - non-arm's length",0,MIN((0.75*H239),847)),MIN(H239,(0.75*$C239),847)),2),IF($B239="No - non-arm's length",MIN(1129,H239,$C239)*overallRate,MIN(1129,H239)*overallRate))))</f>
        <v>Do Step 1 first</v>
      </c>
      <c r="M239" s="62" t="str">
        <f>IF(ISTEXT(overallRate),"Do Step 1 first",IF(OR(COUNT($C239,I239)&lt;&gt;2,overallRate=0),0,IF(E239="Yes",ROUND(MAX(IF($B239="No - non-arm's length",0,MIN((0.75*I239),847)),MIN(I239,(0.75*$C239),847)),2),IF($B239="No - non-arm's length",MIN(1129,I239,$C239)*overallRate,MIN(1129,I239)*overallRate))))</f>
        <v>Do Step 1 first</v>
      </c>
      <c r="N239" s="62" t="str">
        <f>IF(ISTEXT(overallRate),"Do Step 1 first",IF(OR(COUNT($C239,J239)&lt;&gt;2,overallRate=0),0,IF(F239="Yes",ROUND(MAX(IF($B239="No - non-arm's length",0,MIN((0.75*J239),847)),MIN(J239,(0.75*$C239),847)),2),IF($B239="No - non-arm's length",MIN(1129,J239,$C239)*overallRate,MIN(1129,J239)*overallRate))))</f>
        <v>Do Step 1 first</v>
      </c>
      <c r="O239" s="62" t="str">
        <f>IF(ISTEXT(overallRate),"Do Step 1 first",IF(OR(COUNT($C239,K239)&lt;&gt;2,overallRate=0),0,IF(G239="Yes",ROUND(MAX(IF($B239="No - non-arm's length",0,MIN((0.75*K239),847)),MIN(K239,(0.75*$C239),847)),2),IF($B239="No - non-arm's length",MIN(1129,K239,$C239)*overallRate,MIN(1129,K239)*overallRate))))</f>
        <v>Do Step 1 first</v>
      </c>
      <c r="P239" s="3">
        <f t="shared" si="3"/>
        <v>0</v>
      </c>
    </row>
    <row r="240" spans="12:16" x14ac:dyDescent="0.5">
      <c r="L240" s="62" t="str">
        <f>IF(ISTEXT(overallRate),"Do Step 1 first",IF(OR(COUNT($C240,H240)&lt;&gt;2,overallRate=0),0,IF(D240="Yes",ROUND(MAX(IF($B240="No - non-arm's length",0,MIN((0.75*H240),847)),MIN(H240,(0.75*$C240),847)),2),IF($B240="No - non-arm's length",MIN(1129,H240,$C240)*overallRate,MIN(1129,H240)*overallRate))))</f>
        <v>Do Step 1 first</v>
      </c>
      <c r="M240" s="62" t="str">
        <f>IF(ISTEXT(overallRate),"Do Step 1 first",IF(OR(COUNT($C240,I240)&lt;&gt;2,overallRate=0),0,IF(E240="Yes",ROUND(MAX(IF($B240="No - non-arm's length",0,MIN((0.75*I240),847)),MIN(I240,(0.75*$C240),847)),2),IF($B240="No - non-arm's length",MIN(1129,I240,$C240)*overallRate,MIN(1129,I240)*overallRate))))</f>
        <v>Do Step 1 first</v>
      </c>
      <c r="N240" s="62" t="str">
        <f>IF(ISTEXT(overallRate),"Do Step 1 first",IF(OR(COUNT($C240,J240)&lt;&gt;2,overallRate=0),0,IF(F240="Yes",ROUND(MAX(IF($B240="No - non-arm's length",0,MIN((0.75*J240),847)),MIN(J240,(0.75*$C240),847)),2),IF($B240="No - non-arm's length",MIN(1129,J240,$C240)*overallRate,MIN(1129,J240)*overallRate))))</f>
        <v>Do Step 1 first</v>
      </c>
      <c r="O240" s="62" t="str">
        <f>IF(ISTEXT(overallRate),"Do Step 1 first",IF(OR(COUNT($C240,K240)&lt;&gt;2,overallRate=0),0,IF(G240="Yes",ROUND(MAX(IF($B240="No - non-arm's length",0,MIN((0.75*K240),847)),MIN(K240,(0.75*$C240),847)),2),IF($B240="No - non-arm's length",MIN(1129,K240,$C240)*overallRate,MIN(1129,K240)*overallRate))))</f>
        <v>Do Step 1 first</v>
      </c>
      <c r="P240" s="3">
        <f t="shared" si="3"/>
        <v>0</v>
      </c>
    </row>
    <row r="241" spans="12:16" x14ac:dyDescent="0.5">
      <c r="L241" s="62" t="str">
        <f>IF(ISTEXT(overallRate),"Do Step 1 first",IF(OR(COUNT($C241,H241)&lt;&gt;2,overallRate=0),0,IF(D241="Yes",ROUND(MAX(IF($B241="No - non-arm's length",0,MIN((0.75*H241),847)),MIN(H241,(0.75*$C241),847)),2),IF($B241="No - non-arm's length",MIN(1129,H241,$C241)*overallRate,MIN(1129,H241)*overallRate))))</f>
        <v>Do Step 1 first</v>
      </c>
      <c r="M241" s="62" t="str">
        <f>IF(ISTEXT(overallRate),"Do Step 1 first",IF(OR(COUNT($C241,I241)&lt;&gt;2,overallRate=0),0,IF(E241="Yes",ROUND(MAX(IF($B241="No - non-arm's length",0,MIN((0.75*I241),847)),MIN(I241,(0.75*$C241),847)),2),IF($B241="No - non-arm's length",MIN(1129,I241,$C241)*overallRate,MIN(1129,I241)*overallRate))))</f>
        <v>Do Step 1 first</v>
      </c>
      <c r="N241" s="62" t="str">
        <f>IF(ISTEXT(overallRate),"Do Step 1 first",IF(OR(COUNT($C241,J241)&lt;&gt;2,overallRate=0),0,IF(F241="Yes",ROUND(MAX(IF($B241="No - non-arm's length",0,MIN((0.75*J241),847)),MIN(J241,(0.75*$C241),847)),2),IF($B241="No - non-arm's length",MIN(1129,J241,$C241)*overallRate,MIN(1129,J241)*overallRate))))</f>
        <v>Do Step 1 first</v>
      </c>
      <c r="O241" s="62" t="str">
        <f>IF(ISTEXT(overallRate),"Do Step 1 first",IF(OR(COUNT($C241,K241)&lt;&gt;2,overallRate=0),0,IF(G241="Yes",ROUND(MAX(IF($B241="No - non-arm's length",0,MIN((0.75*K241),847)),MIN(K241,(0.75*$C241),847)),2),IF($B241="No - non-arm's length",MIN(1129,K241,$C241)*overallRate,MIN(1129,K241)*overallRate))))</f>
        <v>Do Step 1 first</v>
      </c>
      <c r="P241" s="3">
        <f t="shared" si="3"/>
        <v>0</v>
      </c>
    </row>
    <row r="242" spans="12:16" x14ac:dyDescent="0.5">
      <c r="L242" s="62" t="str">
        <f>IF(ISTEXT(overallRate),"Do Step 1 first",IF(OR(COUNT($C242,H242)&lt;&gt;2,overallRate=0),0,IF(D242="Yes",ROUND(MAX(IF($B242="No - non-arm's length",0,MIN((0.75*H242),847)),MIN(H242,(0.75*$C242),847)),2),IF($B242="No - non-arm's length",MIN(1129,H242,$C242)*overallRate,MIN(1129,H242)*overallRate))))</f>
        <v>Do Step 1 first</v>
      </c>
      <c r="M242" s="62" t="str">
        <f>IF(ISTEXT(overallRate),"Do Step 1 first",IF(OR(COUNT($C242,I242)&lt;&gt;2,overallRate=0),0,IF(E242="Yes",ROUND(MAX(IF($B242="No - non-arm's length",0,MIN((0.75*I242),847)),MIN(I242,(0.75*$C242),847)),2),IF($B242="No - non-arm's length",MIN(1129,I242,$C242)*overallRate,MIN(1129,I242)*overallRate))))</f>
        <v>Do Step 1 first</v>
      </c>
      <c r="N242" s="62" t="str">
        <f>IF(ISTEXT(overallRate),"Do Step 1 first",IF(OR(COUNT($C242,J242)&lt;&gt;2,overallRate=0),0,IF(F242="Yes",ROUND(MAX(IF($B242="No - non-arm's length",0,MIN((0.75*J242),847)),MIN(J242,(0.75*$C242),847)),2),IF($B242="No - non-arm's length",MIN(1129,J242,$C242)*overallRate,MIN(1129,J242)*overallRate))))</f>
        <v>Do Step 1 first</v>
      </c>
      <c r="O242" s="62" t="str">
        <f>IF(ISTEXT(overallRate),"Do Step 1 first",IF(OR(COUNT($C242,K242)&lt;&gt;2,overallRate=0),0,IF(G242="Yes",ROUND(MAX(IF($B242="No - non-arm's length",0,MIN((0.75*K242),847)),MIN(K242,(0.75*$C242),847)),2),IF($B242="No - non-arm's length",MIN(1129,K242,$C242)*overallRate,MIN(1129,K242)*overallRate))))</f>
        <v>Do Step 1 first</v>
      </c>
      <c r="P242" s="3">
        <f t="shared" si="3"/>
        <v>0</v>
      </c>
    </row>
    <row r="243" spans="12:16" x14ac:dyDescent="0.5">
      <c r="L243" s="62" t="str">
        <f>IF(ISTEXT(overallRate),"Do Step 1 first",IF(OR(COUNT($C243,H243)&lt;&gt;2,overallRate=0),0,IF(D243="Yes",ROUND(MAX(IF($B243="No - non-arm's length",0,MIN((0.75*H243),847)),MIN(H243,(0.75*$C243),847)),2),IF($B243="No - non-arm's length",MIN(1129,H243,$C243)*overallRate,MIN(1129,H243)*overallRate))))</f>
        <v>Do Step 1 first</v>
      </c>
      <c r="M243" s="62" t="str">
        <f>IF(ISTEXT(overallRate),"Do Step 1 first",IF(OR(COUNT($C243,I243)&lt;&gt;2,overallRate=0),0,IF(E243="Yes",ROUND(MAX(IF($B243="No - non-arm's length",0,MIN((0.75*I243),847)),MIN(I243,(0.75*$C243),847)),2),IF($B243="No - non-arm's length",MIN(1129,I243,$C243)*overallRate,MIN(1129,I243)*overallRate))))</f>
        <v>Do Step 1 first</v>
      </c>
      <c r="N243" s="62" t="str">
        <f>IF(ISTEXT(overallRate),"Do Step 1 first",IF(OR(COUNT($C243,J243)&lt;&gt;2,overallRate=0),0,IF(F243="Yes",ROUND(MAX(IF($B243="No - non-arm's length",0,MIN((0.75*J243),847)),MIN(J243,(0.75*$C243),847)),2),IF($B243="No - non-arm's length",MIN(1129,J243,$C243)*overallRate,MIN(1129,J243)*overallRate))))</f>
        <v>Do Step 1 first</v>
      </c>
      <c r="O243" s="62" t="str">
        <f>IF(ISTEXT(overallRate),"Do Step 1 first",IF(OR(COUNT($C243,K243)&lt;&gt;2,overallRate=0),0,IF(G243="Yes",ROUND(MAX(IF($B243="No - non-arm's length",0,MIN((0.75*K243),847)),MIN(K243,(0.75*$C243),847)),2),IF($B243="No - non-arm's length",MIN(1129,K243,$C243)*overallRate,MIN(1129,K243)*overallRate))))</f>
        <v>Do Step 1 first</v>
      </c>
      <c r="P243" s="3">
        <f t="shared" si="3"/>
        <v>0</v>
      </c>
    </row>
    <row r="244" spans="12:16" x14ac:dyDescent="0.5">
      <c r="L244" s="62" t="str">
        <f>IF(ISTEXT(overallRate),"Do Step 1 first",IF(OR(COUNT($C244,H244)&lt;&gt;2,overallRate=0),0,IF(D244="Yes",ROUND(MAX(IF($B244="No - non-arm's length",0,MIN((0.75*H244),847)),MIN(H244,(0.75*$C244),847)),2),IF($B244="No - non-arm's length",MIN(1129,H244,$C244)*overallRate,MIN(1129,H244)*overallRate))))</f>
        <v>Do Step 1 first</v>
      </c>
      <c r="M244" s="62" t="str">
        <f>IF(ISTEXT(overallRate),"Do Step 1 first",IF(OR(COUNT($C244,I244)&lt;&gt;2,overallRate=0),0,IF(E244="Yes",ROUND(MAX(IF($B244="No - non-arm's length",0,MIN((0.75*I244),847)),MIN(I244,(0.75*$C244),847)),2),IF($B244="No - non-arm's length",MIN(1129,I244,$C244)*overallRate,MIN(1129,I244)*overallRate))))</f>
        <v>Do Step 1 first</v>
      </c>
      <c r="N244" s="62" t="str">
        <f>IF(ISTEXT(overallRate),"Do Step 1 first",IF(OR(COUNT($C244,J244)&lt;&gt;2,overallRate=0),0,IF(F244="Yes",ROUND(MAX(IF($B244="No - non-arm's length",0,MIN((0.75*J244),847)),MIN(J244,(0.75*$C244),847)),2),IF($B244="No - non-arm's length",MIN(1129,J244,$C244)*overallRate,MIN(1129,J244)*overallRate))))</f>
        <v>Do Step 1 first</v>
      </c>
      <c r="O244" s="62" t="str">
        <f>IF(ISTEXT(overallRate),"Do Step 1 first",IF(OR(COUNT($C244,K244)&lt;&gt;2,overallRate=0),0,IF(G244="Yes",ROUND(MAX(IF($B244="No - non-arm's length",0,MIN((0.75*K244),847)),MIN(K244,(0.75*$C244),847)),2),IF($B244="No - non-arm's length",MIN(1129,K244,$C244)*overallRate,MIN(1129,K244)*overallRate))))</f>
        <v>Do Step 1 first</v>
      </c>
      <c r="P244" s="3">
        <f t="shared" si="3"/>
        <v>0</v>
      </c>
    </row>
    <row r="245" spans="12:16" x14ac:dyDescent="0.5">
      <c r="L245" s="62" t="str">
        <f>IF(ISTEXT(overallRate),"Do Step 1 first",IF(OR(COUNT($C245,H245)&lt;&gt;2,overallRate=0),0,IF(D245="Yes",ROUND(MAX(IF($B245="No - non-arm's length",0,MIN((0.75*H245),847)),MIN(H245,(0.75*$C245),847)),2),IF($B245="No - non-arm's length",MIN(1129,H245,$C245)*overallRate,MIN(1129,H245)*overallRate))))</f>
        <v>Do Step 1 first</v>
      </c>
      <c r="M245" s="62" t="str">
        <f>IF(ISTEXT(overallRate),"Do Step 1 first",IF(OR(COUNT($C245,I245)&lt;&gt;2,overallRate=0),0,IF(E245="Yes",ROUND(MAX(IF($B245="No - non-arm's length",0,MIN((0.75*I245),847)),MIN(I245,(0.75*$C245),847)),2),IF($B245="No - non-arm's length",MIN(1129,I245,$C245)*overallRate,MIN(1129,I245)*overallRate))))</f>
        <v>Do Step 1 first</v>
      </c>
      <c r="N245" s="62" t="str">
        <f>IF(ISTEXT(overallRate),"Do Step 1 first",IF(OR(COUNT($C245,J245)&lt;&gt;2,overallRate=0),0,IF(F245="Yes",ROUND(MAX(IF($B245="No - non-arm's length",0,MIN((0.75*J245),847)),MIN(J245,(0.75*$C245),847)),2),IF($B245="No - non-arm's length",MIN(1129,J245,$C245)*overallRate,MIN(1129,J245)*overallRate))))</f>
        <v>Do Step 1 first</v>
      </c>
      <c r="O245" s="62" t="str">
        <f>IF(ISTEXT(overallRate),"Do Step 1 first",IF(OR(COUNT($C245,K245)&lt;&gt;2,overallRate=0),0,IF(G245="Yes",ROUND(MAX(IF($B245="No - non-arm's length",0,MIN((0.75*K245),847)),MIN(K245,(0.75*$C245),847)),2),IF($B245="No - non-arm's length",MIN(1129,K245,$C245)*overallRate,MIN(1129,K245)*overallRate))))</f>
        <v>Do Step 1 first</v>
      </c>
      <c r="P245" s="3">
        <f t="shared" si="3"/>
        <v>0</v>
      </c>
    </row>
    <row r="246" spans="12:16" x14ac:dyDescent="0.5">
      <c r="L246" s="62" t="str">
        <f>IF(ISTEXT(overallRate),"Do Step 1 first",IF(OR(COUNT($C246,H246)&lt;&gt;2,overallRate=0),0,IF(D246="Yes",ROUND(MAX(IF($B246="No - non-arm's length",0,MIN((0.75*H246),847)),MIN(H246,(0.75*$C246),847)),2),IF($B246="No - non-arm's length",MIN(1129,H246,$C246)*overallRate,MIN(1129,H246)*overallRate))))</f>
        <v>Do Step 1 first</v>
      </c>
      <c r="M246" s="62" t="str">
        <f>IF(ISTEXT(overallRate),"Do Step 1 first",IF(OR(COUNT($C246,I246)&lt;&gt;2,overallRate=0),0,IF(E246="Yes",ROUND(MAX(IF($B246="No - non-arm's length",0,MIN((0.75*I246),847)),MIN(I246,(0.75*$C246),847)),2),IF($B246="No - non-arm's length",MIN(1129,I246,$C246)*overallRate,MIN(1129,I246)*overallRate))))</f>
        <v>Do Step 1 first</v>
      </c>
      <c r="N246" s="62" t="str">
        <f>IF(ISTEXT(overallRate),"Do Step 1 first",IF(OR(COUNT($C246,J246)&lt;&gt;2,overallRate=0),0,IF(F246="Yes",ROUND(MAX(IF($B246="No - non-arm's length",0,MIN((0.75*J246),847)),MIN(J246,(0.75*$C246),847)),2),IF($B246="No - non-arm's length",MIN(1129,J246,$C246)*overallRate,MIN(1129,J246)*overallRate))))</f>
        <v>Do Step 1 first</v>
      </c>
      <c r="O246" s="62" t="str">
        <f>IF(ISTEXT(overallRate),"Do Step 1 first",IF(OR(COUNT($C246,K246)&lt;&gt;2,overallRate=0),0,IF(G246="Yes",ROUND(MAX(IF($B246="No - non-arm's length",0,MIN((0.75*K246),847)),MIN(K246,(0.75*$C246),847)),2),IF($B246="No - non-arm's length",MIN(1129,K246,$C246)*overallRate,MIN(1129,K246)*overallRate))))</f>
        <v>Do Step 1 first</v>
      </c>
      <c r="P246" s="3">
        <f t="shared" si="3"/>
        <v>0</v>
      </c>
    </row>
    <row r="247" spans="12:16" x14ac:dyDescent="0.5">
      <c r="L247" s="62" t="str">
        <f>IF(ISTEXT(overallRate),"Do Step 1 first",IF(OR(COUNT($C247,H247)&lt;&gt;2,overallRate=0),0,IF(D247="Yes",ROUND(MAX(IF($B247="No - non-arm's length",0,MIN((0.75*H247),847)),MIN(H247,(0.75*$C247),847)),2),IF($B247="No - non-arm's length",MIN(1129,H247,$C247)*overallRate,MIN(1129,H247)*overallRate))))</f>
        <v>Do Step 1 first</v>
      </c>
      <c r="M247" s="62" t="str">
        <f>IF(ISTEXT(overallRate),"Do Step 1 first",IF(OR(COUNT($C247,I247)&lt;&gt;2,overallRate=0),0,IF(E247="Yes",ROUND(MAX(IF($B247="No - non-arm's length",0,MIN((0.75*I247),847)),MIN(I247,(0.75*$C247),847)),2),IF($B247="No - non-arm's length",MIN(1129,I247,$C247)*overallRate,MIN(1129,I247)*overallRate))))</f>
        <v>Do Step 1 first</v>
      </c>
      <c r="N247" s="62" t="str">
        <f>IF(ISTEXT(overallRate),"Do Step 1 first",IF(OR(COUNT($C247,J247)&lt;&gt;2,overallRate=0),0,IF(F247="Yes",ROUND(MAX(IF($B247="No - non-arm's length",0,MIN((0.75*J247),847)),MIN(J247,(0.75*$C247),847)),2),IF($B247="No - non-arm's length",MIN(1129,J247,$C247)*overallRate,MIN(1129,J247)*overallRate))))</f>
        <v>Do Step 1 first</v>
      </c>
      <c r="O247" s="62" t="str">
        <f>IF(ISTEXT(overallRate),"Do Step 1 first",IF(OR(COUNT($C247,K247)&lt;&gt;2,overallRate=0),0,IF(G247="Yes",ROUND(MAX(IF($B247="No - non-arm's length",0,MIN((0.75*K247),847)),MIN(K247,(0.75*$C247),847)),2),IF($B247="No - non-arm's length",MIN(1129,K247,$C247)*overallRate,MIN(1129,K247)*overallRate))))</f>
        <v>Do Step 1 first</v>
      </c>
      <c r="P247" s="3">
        <f t="shared" si="3"/>
        <v>0</v>
      </c>
    </row>
    <row r="248" spans="12:16" x14ac:dyDescent="0.5">
      <c r="L248" s="62" t="str">
        <f>IF(ISTEXT(overallRate),"Do Step 1 first",IF(OR(COUNT($C248,H248)&lt;&gt;2,overallRate=0),0,IF(D248="Yes",ROUND(MAX(IF($B248="No - non-arm's length",0,MIN((0.75*H248),847)),MIN(H248,(0.75*$C248),847)),2),IF($B248="No - non-arm's length",MIN(1129,H248,$C248)*overallRate,MIN(1129,H248)*overallRate))))</f>
        <v>Do Step 1 first</v>
      </c>
      <c r="M248" s="62" t="str">
        <f>IF(ISTEXT(overallRate),"Do Step 1 first",IF(OR(COUNT($C248,I248)&lt;&gt;2,overallRate=0),0,IF(E248="Yes",ROUND(MAX(IF($B248="No - non-arm's length",0,MIN((0.75*I248),847)),MIN(I248,(0.75*$C248),847)),2),IF($B248="No - non-arm's length",MIN(1129,I248,$C248)*overallRate,MIN(1129,I248)*overallRate))))</f>
        <v>Do Step 1 first</v>
      </c>
      <c r="N248" s="62" t="str">
        <f>IF(ISTEXT(overallRate),"Do Step 1 first",IF(OR(COUNT($C248,J248)&lt;&gt;2,overallRate=0),0,IF(F248="Yes",ROUND(MAX(IF($B248="No - non-arm's length",0,MIN((0.75*J248),847)),MIN(J248,(0.75*$C248),847)),2),IF($B248="No - non-arm's length",MIN(1129,J248,$C248)*overallRate,MIN(1129,J248)*overallRate))))</f>
        <v>Do Step 1 first</v>
      </c>
      <c r="O248" s="62" t="str">
        <f>IF(ISTEXT(overallRate),"Do Step 1 first",IF(OR(COUNT($C248,K248)&lt;&gt;2,overallRate=0),0,IF(G248="Yes",ROUND(MAX(IF($B248="No - non-arm's length",0,MIN((0.75*K248),847)),MIN(K248,(0.75*$C248),847)),2),IF($B248="No - non-arm's length",MIN(1129,K248,$C248)*overallRate,MIN(1129,K248)*overallRate))))</f>
        <v>Do Step 1 first</v>
      </c>
      <c r="P248" s="3">
        <f t="shared" si="3"/>
        <v>0</v>
      </c>
    </row>
    <row r="249" spans="12:16" x14ac:dyDescent="0.5">
      <c r="L249" s="62" t="str">
        <f>IF(ISTEXT(overallRate),"Do Step 1 first",IF(OR(COUNT($C249,H249)&lt;&gt;2,overallRate=0),0,IF(D249="Yes",ROUND(MAX(IF($B249="No - non-arm's length",0,MIN((0.75*H249),847)),MIN(H249,(0.75*$C249),847)),2),IF($B249="No - non-arm's length",MIN(1129,H249,$C249)*overallRate,MIN(1129,H249)*overallRate))))</f>
        <v>Do Step 1 first</v>
      </c>
      <c r="M249" s="62" t="str">
        <f>IF(ISTEXT(overallRate),"Do Step 1 first",IF(OR(COUNT($C249,I249)&lt;&gt;2,overallRate=0),0,IF(E249="Yes",ROUND(MAX(IF($B249="No - non-arm's length",0,MIN((0.75*I249),847)),MIN(I249,(0.75*$C249),847)),2),IF($B249="No - non-arm's length",MIN(1129,I249,$C249)*overallRate,MIN(1129,I249)*overallRate))))</f>
        <v>Do Step 1 first</v>
      </c>
      <c r="N249" s="62" t="str">
        <f>IF(ISTEXT(overallRate),"Do Step 1 first",IF(OR(COUNT($C249,J249)&lt;&gt;2,overallRate=0),0,IF(F249="Yes",ROUND(MAX(IF($B249="No - non-arm's length",0,MIN((0.75*J249),847)),MIN(J249,(0.75*$C249),847)),2),IF($B249="No - non-arm's length",MIN(1129,J249,$C249)*overallRate,MIN(1129,J249)*overallRate))))</f>
        <v>Do Step 1 first</v>
      </c>
      <c r="O249" s="62" t="str">
        <f>IF(ISTEXT(overallRate),"Do Step 1 first",IF(OR(COUNT($C249,K249)&lt;&gt;2,overallRate=0),0,IF(G249="Yes",ROUND(MAX(IF($B249="No - non-arm's length",0,MIN((0.75*K249),847)),MIN(K249,(0.75*$C249),847)),2),IF($B249="No - non-arm's length",MIN(1129,K249,$C249)*overallRate,MIN(1129,K249)*overallRate))))</f>
        <v>Do Step 1 first</v>
      </c>
      <c r="P249" s="3">
        <f t="shared" si="3"/>
        <v>0</v>
      </c>
    </row>
    <row r="250" spans="12:16" x14ac:dyDescent="0.5">
      <c r="L250" s="62" t="str">
        <f>IF(ISTEXT(overallRate),"Do Step 1 first",IF(OR(COUNT($C250,H250)&lt;&gt;2,overallRate=0),0,IF(D250="Yes",ROUND(MAX(IF($B250="No - non-arm's length",0,MIN((0.75*H250),847)),MIN(H250,(0.75*$C250),847)),2),IF($B250="No - non-arm's length",MIN(1129,H250,$C250)*overallRate,MIN(1129,H250)*overallRate))))</f>
        <v>Do Step 1 first</v>
      </c>
      <c r="M250" s="62" t="str">
        <f>IF(ISTEXT(overallRate),"Do Step 1 first",IF(OR(COUNT($C250,I250)&lt;&gt;2,overallRate=0),0,IF(E250="Yes",ROUND(MAX(IF($B250="No - non-arm's length",0,MIN((0.75*I250),847)),MIN(I250,(0.75*$C250),847)),2),IF($B250="No - non-arm's length",MIN(1129,I250,$C250)*overallRate,MIN(1129,I250)*overallRate))))</f>
        <v>Do Step 1 first</v>
      </c>
      <c r="N250" s="62" t="str">
        <f>IF(ISTEXT(overallRate),"Do Step 1 first",IF(OR(COUNT($C250,J250)&lt;&gt;2,overallRate=0),0,IF(F250="Yes",ROUND(MAX(IF($B250="No - non-arm's length",0,MIN((0.75*J250),847)),MIN(J250,(0.75*$C250),847)),2),IF($B250="No - non-arm's length",MIN(1129,J250,$C250)*overallRate,MIN(1129,J250)*overallRate))))</f>
        <v>Do Step 1 first</v>
      </c>
      <c r="O250" s="62" t="str">
        <f>IF(ISTEXT(overallRate),"Do Step 1 first",IF(OR(COUNT($C250,K250)&lt;&gt;2,overallRate=0),0,IF(G250="Yes",ROUND(MAX(IF($B250="No - non-arm's length",0,MIN((0.75*K250),847)),MIN(K250,(0.75*$C250),847)),2),IF($B250="No - non-arm's length",MIN(1129,K250,$C250)*overallRate,MIN(1129,K250)*overallRate))))</f>
        <v>Do Step 1 first</v>
      </c>
      <c r="P250" s="3">
        <f t="shared" si="3"/>
        <v>0</v>
      </c>
    </row>
    <row r="251" spans="12:16" x14ac:dyDescent="0.5">
      <c r="L251" s="62" t="str">
        <f>IF(ISTEXT(overallRate),"Do Step 1 first",IF(OR(COUNT($C251,H251)&lt;&gt;2,overallRate=0),0,IF(D251="Yes",ROUND(MAX(IF($B251="No - non-arm's length",0,MIN((0.75*H251),847)),MIN(H251,(0.75*$C251),847)),2),IF($B251="No - non-arm's length",MIN(1129,H251,$C251)*overallRate,MIN(1129,H251)*overallRate))))</f>
        <v>Do Step 1 first</v>
      </c>
      <c r="M251" s="62" t="str">
        <f>IF(ISTEXT(overallRate),"Do Step 1 first",IF(OR(COUNT($C251,I251)&lt;&gt;2,overallRate=0),0,IF(E251="Yes",ROUND(MAX(IF($B251="No - non-arm's length",0,MIN((0.75*I251),847)),MIN(I251,(0.75*$C251),847)),2),IF($B251="No - non-arm's length",MIN(1129,I251,$C251)*overallRate,MIN(1129,I251)*overallRate))))</f>
        <v>Do Step 1 first</v>
      </c>
      <c r="N251" s="62" t="str">
        <f>IF(ISTEXT(overallRate),"Do Step 1 first",IF(OR(COUNT($C251,J251)&lt;&gt;2,overallRate=0),0,IF(F251="Yes",ROUND(MAX(IF($B251="No - non-arm's length",0,MIN((0.75*J251),847)),MIN(J251,(0.75*$C251),847)),2),IF($B251="No - non-arm's length",MIN(1129,J251,$C251)*overallRate,MIN(1129,J251)*overallRate))))</f>
        <v>Do Step 1 first</v>
      </c>
      <c r="O251" s="62" t="str">
        <f>IF(ISTEXT(overallRate),"Do Step 1 first",IF(OR(COUNT($C251,K251)&lt;&gt;2,overallRate=0),0,IF(G251="Yes",ROUND(MAX(IF($B251="No - non-arm's length",0,MIN((0.75*K251),847)),MIN(K251,(0.75*$C251),847)),2),IF($B251="No - non-arm's length",MIN(1129,K251,$C251)*overallRate,MIN(1129,K251)*overallRate))))</f>
        <v>Do Step 1 first</v>
      </c>
      <c r="P251" s="3">
        <f t="shared" si="3"/>
        <v>0</v>
      </c>
    </row>
    <row r="252" spans="12:16" x14ac:dyDescent="0.5">
      <c r="L252" s="62" t="str">
        <f>IF(ISTEXT(overallRate),"Do Step 1 first",IF(OR(COUNT($C252,H252)&lt;&gt;2,overallRate=0),0,IF(D252="Yes",ROUND(MAX(IF($B252="No - non-arm's length",0,MIN((0.75*H252),847)),MIN(H252,(0.75*$C252),847)),2),IF($B252="No - non-arm's length",MIN(1129,H252,$C252)*overallRate,MIN(1129,H252)*overallRate))))</f>
        <v>Do Step 1 first</v>
      </c>
      <c r="M252" s="62" t="str">
        <f>IF(ISTEXT(overallRate),"Do Step 1 first",IF(OR(COUNT($C252,I252)&lt;&gt;2,overallRate=0),0,IF(E252="Yes",ROUND(MAX(IF($B252="No - non-arm's length",0,MIN((0.75*I252),847)),MIN(I252,(0.75*$C252),847)),2),IF($B252="No - non-arm's length",MIN(1129,I252,$C252)*overallRate,MIN(1129,I252)*overallRate))))</f>
        <v>Do Step 1 first</v>
      </c>
      <c r="N252" s="62" t="str">
        <f>IF(ISTEXT(overallRate),"Do Step 1 first",IF(OR(COUNT($C252,J252)&lt;&gt;2,overallRate=0),0,IF(F252="Yes",ROUND(MAX(IF($B252="No - non-arm's length",0,MIN((0.75*J252),847)),MIN(J252,(0.75*$C252),847)),2),IF($B252="No - non-arm's length",MIN(1129,J252,$C252)*overallRate,MIN(1129,J252)*overallRate))))</f>
        <v>Do Step 1 first</v>
      </c>
      <c r="O252" s="62" t="str">
        <f>IF(ISTEXT(overallRate),"Do Step 1 first",IF(OR(COUNT($C252,K252)&lt;&gt;2,overallRate=0),0,IF(G252="Yes",ROUND(MAX(IF($B252="No - non-arm's length",0,MIN((0.75*K252),847)),MIN(K252,(0.75*$C252),847)),2),IF($B252="No - non-arm's length",MIN(1129,K252,$C252)*overallRate,MIN(1129,K252)*overallRate))))</f>
        <v>Do Step 1 first</v>
      </c>
      <c r="P252" s="3">
        <f t="shared" si="3"/>
        <v>0</v>
      </c>
    </row>
    <row r="253" spans="12:16" x14ac:dyDescent="0.5">
      <c r="L253" s="62" t="str">
        <f>IF(ISTEXT(overallRate),"Do Step 1 first",IF(OR(COUNT($C253,H253)&lt;&gt;2,overallRate=0),0,IF(D253="Yes",ROUND(MAX(IF($B253="No - non-arm's length",0,MIN((0.75*H253),847)),MIN(H253,(0.75*$C253),847)),2),IF($B253="No - non-arm's length",MIN(1129,H253,$C253)*overallRate,MIN(1129,H253)*overallRate))))</f>
        <v>Do Step 1 first</v>
      </c>
      <c r="M253" s="62" t="str">
        <f>IF(ISTEXT(overallRate),"Do Step 1 first",IF(OR(COUNT($C253,I253)&lt;&gt;2,overallRate=0),0,IF(E253="Yes",ROUND(MAX(IF($B253="No - non-arm's length",0,MIN((0.75*I253),847)),MIN(I253,(0.75*$C253),847)),2),IF($B253="No - non-arm's length",MIN(1129,I253,$C253)*overallRate,MIN(1129,I253)*overallRate))))</f>
        <v>Do Step 1 first</v>
      </c>
      <c r="N253" s="62" t="str">
        <f>IF(ISTEXT(overallRate),"Do Step 1 first",IF(OR(COUNT($C253,J253)&lt;&gt;2,overallRate=0),0,IF(F253="Yes",ROUND(MAX(IF($B253="No - non-arm's length",0,MIN((0.75*J253),847)),MIN(J253,(0.75*$C253),847)),2),IF($B253="No - non-arm's length",MIN(1129,J253,$C253)*overallRate,MIN(1129,J253)*overallRate))))</f>
        <v>Do Step 1 first</v>
      </c>
      <c r="O253" s="62" t="str">
        <f>IF(ISTEXT(overallRate),"Do Step 1 first",IF(OR(COUNT($C253,K253)&lt;&gt;2,overallRate=0),0,IF(G253="Yes",ROUND(MAX(IF($B253="No - non-arm's length",0,MIN((0.75*K253),847)),MIN(K253,(0.75*$C253),847)),2),IF($B253="No - non-arm's length",MIN(1129,K253,$C253)*overallRate,MIN(1129,K253)*overallRate))))</f>
        <v>Do Step 1 first</v>
      </c>
      <c r="P253" s="3">
        <f t="shared" si="3"/>
        <v>0</v>
      </c>
    </row>
    <row r="254" spans="12:16" x14ac:dyDescent="0.5">
      <c r="L254" s="62" t="str">
        <f>IF(ISTEXT(overallRate),"Do Step 1 first",IF(OR(COUNT($C254,H254)&lt;&gt;2,overallRate=0),0,IF(D254="Yes",ROUND(MAX(IF($B254="No - non-arm's length",0,MIN((0.75*H254),847)),MIN(H254,(0.75*$C254),847)),2),IF($B254="No - non-arm's length",MIN(1129,H254,$C254)*overallRate,MIN(1129,H254)*overallRate))))</f>
        <v>Do Step 1 first</v>
      </c>
      <c r="M254" s="62" t="str">
        <f>IF(ISTEXT(overallRate),"Do Step 1 first",IF(OR(COUNT($C254,I254)&lt;&gt;2,overallRate=0),0,IF(E254="Yes",ROUND(MAX(IF($B254="No - non-arm's length",0,MIN((0.75*I254),847)),MIN(I254,(0.75*$C254),847)),2),IF($B254="No - non-arm's length",MIN(1129,I254,$C254)*overallRate,MIN(1129,I254)*overallRate))))</f>
        <v>Do Step 1 first</v>
      </c>
      <c r="N254" s="62" t="str">
        <f>IF(ISTEXT(overallRate),"Do Step 1 first",IF(OR(COUNT($C254,J254)&lt;&gt;2,overallRate=0),0,IF(F254="Yes",ROUND(MAX(IF($B254="No - non-arm's length",0,MIN((0.75*J254),847)),MIN(J254,(0.75*$C254),847)),2),IF($B254="No - non-arm's length",MIN(1129,J254,$C254)*overallRate,MIN(1129,J254)*overallRate))))</f>
        <v>Do Step 1 first</v>
      </c>
      <c r="O254" s="62" t="str">
        <f>IF(ISTEXT(overallRate),"Do Step 1 first",IF(OR(COUNT($C254,K254)&lt;&gt;2,overallRate=0),0,IF(G254="Yes",ROUND(MAX(IF($B254="No - non-arm's length",0,MIN((0.75*K254),847)),MIN(K254,(0.75*$C254),847)),2),IF($B254="No - non-arm's length",MIN(1129,K254,$C254)*overallRate,MIN(1129,K254)*overallRate))))</f>
        <v>Do Step 1 first</v>
      </c>
      <c r="P254" s="3">
        <f t="shared" si="3"/>
        <v>0</v>
      </c>
    </row>
    <row r="255" spans="12:16" x14ac:dyDescent="0.5">
      <c r="L255" s="62" t="str">
        <f>IF(ISTEXT(overallRate),"Do Step 1 first",IF(OR(COUNT($C255,H255)&lt;&gt;2,overallRate=0),0,IF(D255="Yes",ROUND(MAX(IF($B255="No - non-arm's length",0,MIN((0.75*H255),847)),MIN(H255,(0.75*$C255),847)),2),IF($B255="No - non-arm's length",MIN(1129,H255,$C255)*overallRate,MIN(1129,H255)*overallRate))))</f>
        <v>Do Step 1 first</v>
      </c>
      <c r="M255" s="62" t="str">
        <f>IF(ISTEXT(overallRate),"Do Step 1 first",IF(OR(COUNT($C255,I255)&lt;&gt;2,overallRate=0),0,IF(E255="Yes",ROUND(MAX(IF($B255="No - non-arm's length",0,MIN((0.75*I255),847)),MIN(I255,(0.75*$C255),847)),2),IF($B255="No - non-arm's length",MIN(1129,I255,$C255)*overallRate,MIN(1129,I255)*overallRate))))</f>
        <v>Do Step 1 first</v>
      </c>
      <c r="N255" s="62" t="str">
        <f>IF(ISTEXT(overallRate),"Do Step 1 first",IF(OR(COUNT($C255,J255)&lt;&gt;2,overallRate=0),0,IF(F255="Yes",ROUND(MAX(IF($B255="No - non-arm's length",0,MIN((0.75*J255),847)),MIN(J255,(0.75*$C255),847)),2),IF($B255="No - non-arm's length",MIN(1129,J255,$C255)*overallRate,MIN(1129,J255)*overallRate))))</f>
        <v>Do Step 1 first</v>
      </c>
      <c r="O255" s="62" t="str">
        <f>IF(ISTEXT(overallRate),"Do Step 1 first",IF(OR(COUNT($C255,K255)&lt;&gt;2,overallRate=0),0,IF(G255="Yes",ROUND(MAX(IF($B255="No - non-arm's length",0,MIN((0.75*K255),847)),MIN(K255,(0.75*$C255),847)),2),IF($B255="No - non-arm's length",MIN(1129,K255,$C255)*overallRate,MIN(1129,K255)*overallRate))))</f>
        <v>Do Step 1 first</v>
      </c>
      <c r="P255" s="3">
        <f t="shared" si="3"/>
        <v>0</v>
      </c>
    </row>
    <row r="256" spans="12:16" x14ac:dyDescent="0.5">
      <c r="L256" s="62" t="str">
        <f>IF(ISTEXT(overallRate),"Do Step 1 first",IF(OR(COUNT($C256,H256)&lt;&gt;2,overallRate=0),0,IF(D256="Yes",ROUND(MAX(IF($B256="No - non-arm's length",0,MIN((0.75*H256),847)),MIN(H256,(0.75*$C256),847)),2),IF($B256="No - non-arm's length",MIN(1129,H256,$C256)*overallRate,MIN(1129,H256)*overallRate))))</f>
        <v>Do Step 1 first</v>
      </c>
      <c r="M256" s="62" t="str">
        <f>IF(ISTEXT(overallRate),"Do Step 1 first",IF(OR(COUNT($C256,I256)&lt;&gt;2,overallRate=0),0,IF(E256="Yes",ROUND(MAX(IF($B256="No - non-arm's length",0,MIN((0.75*I256),847)),MIN(I256,(0.75*$C256),847)),2),IF($B256="No - non-arm's length",MIN(1129,I256,$C256)*overallRate,MIN(1129,I256)*overallRate))))</f>
        <v>Do Step 1 first</v>
      </c>
      <c r="N256" s="62" t="str">
        <f>IF(ISTEXT(overallRate),"Do Step 1 first",IF(OR(COUNT($C256,J256)&lt;&gt;2,overallRate=0),0,IF(F256="Yes",ROUND(MAX(IF($B256="No - non-arm's length",0,MIN((0.75*J256),847)),MIN(J256,(0.75*$C256),847)),2),IF($B256="No - non-arm's length",MIN(1129,J256,$C256)*overallRate,MIN(1129,J256)*overallRate))))</f>
        <v>Do Step 1 first</v>
      </c>
      <c r="O256" s="62" t="str">
        <f>IF(ISTEXT(overallRate),"Do Step 1 first",IF(OR(COUNT($C256,K256)&lt;&gt;2,overallRate=0),0,IF(G256="Yes",ROUND(MAX(IF($B256="No - non-arm's length",0,MIN((0.75*K256),847)),MIN(K256,(0.75*$C256),847)),2),IF($B256="No - non-arm's length",MIN(1129,K256,$C256)*overallRate,MIN(1129,K256)*overallRate))))</f>
        <v>Do Step 1 first</v>
      </c>
      <c r="P256" s="3">
        <f t="shared" si="3"/>
        <v>0</v>
      </c>
    </row>
    <row r="257" spans="12:16" x14ac:dyDescent="0.5">
      <c r="L257" s="62" t="str">
        <f>IF(ISTEXT(overallRate),"Do Step 1 first",IF(OR(COUNT($C257,H257)&lt;&gt;2,overallRate=0),0,IF(D257="Yes",ROUND(MAX(IF($B257="No - non-arm's length",0,MIN((0.75*H257),847)),MIN(H257,(0.75*$C257),847)),2),IF($B257="No - non-arm's length",MIN(1129,H257,$C257)*overallRate,MIN(1129,H257)*overallRate))))</f>
        <v>Do Step 1 first</v>
      </c>
      <c r="M257" s="62" t="str">
        <f>IF(ISTEXT(overallRate),"Do Step 1 first",IF(OR(COUNT($C257,I257)&lt;&gt;2,overallRate=0),0,IF(E257="Yes",ROUND(MAX(IF($B257="No - non-arm's length",0,MIN((0.75*I257),847)),MIN(I257,(0.75*$C257),847)),2),IF($B257="No - non-arm's length",MIN(1129,I257,$C257)*overallRate,MIN(1129,I257)*overallRate))))</f>
        <v>Do Step 1 first</v>
      </c>
      <c r="N257" s="62" t="str">
        <f>IF(ISTEXT(overallRate),"Do Step 1 first",IF(OR(COUNT($C257,J257)&lt;&gt;2,overallRate=0),0,IF(F257="Yes",ROUND(MAX(IF($B257="No - non-arm's length",0,MIN((0.75*J257),847)),MIN(J257,(0.75*$C257),847)),2),IF($B257="No - non-arm's length",MIN(1129,J257,$C257)*overallRate,MIN(1129,J257)*overallRate))))</f>
        <v>Do Step 1 first</v>
      </c>
      <c r="O257" s="62" t="str">
        <f>IF(ISTEXT(overallRate),"Do Step 1 first",IF(OR(COUNT($C257,K257)&lt;&gt;2,overallRate=0),0,IF(G257="Yes",ROUND(MAX(IF($B257="No - non-arm's length",0,MIN((0.75*K257),847)),MIN(K257,(0.75*$C257),847)),2),IF($B257="No - non-arm's length",MIN(1129,K257,$C257)*overallRate,MIN(1129,K257)*overallRate))))</f>
        <v>Do Step 1 first</v>
      </c>
      <c r="P257" s="3">
        <f t="shared" si="3"/>
        <v>0</v>
      </c>
    </row>
    <row r="258" spans="12:16" x14ac:dyDescent="0.5">
      <c r="L258" s="62" t="str">
        <f>IF(ISTEXT(overallRate),"Do Step 1 first",IF(OR(COUNT($C258,H258)&lt;&gt;2,overallRate=0),0,IF(D258="Yes",ROUND(MAX(IF($B258="No - non-arm's length",0,MIN((0.75*H258),847)),MIN(H258,(0.75*$C258),847)),2),IF($B258="No - non-arm's length",MIN(1129,H258,$C258)*overallRate,MIN(1129,H258)*overallRate))))</f>
        <v>Do Step 1 first</v>
      </c>
      <c r="M258" s="62" t="str">
        <f>IF(ISTEXT(overallRate),"Do Step 1 first",IF(OR(COUNT($C258,I258)&lt;&gt;2,overallRate=0),0,IF(E258="Yes",ROUND(MAX(IF($B258="No - non-arm's length",0,MIN((0.75*I258),847)),MIN(I258,(0.75*$C258),847)),2),IF($B258="No - non-arm's length",MIN(1129,I258,$C258)*overallRate,MIN(1129,I258)*overallRate))))</f>
        <v>Do Step 1 first</v>
      </c>
      <c r="N258" s="62" t="str">
        <f>IF(ISTEXT(overallRate),"Do Step 1 first",IF(OR(COUNT($C258,J258)&lt;&gt;2,overallRate=0),0,IF(F258="Yes",ROUND(MAX(IF($B258="No - non-arm's length",0,MIN((0.75*J258),847)),MIN(J258,(0.75*$C258),847)),2),IF($B258="No - non-arm's length",MIN(1129,J258,$C258)*overallRate,MIN(1129,J258)*overallRate))))</f>
        <v>Do Step 1 first</v>
      </c>
      <c r="O258" s="62" t="str">
        <f>IF(ISTEXT(overallRate),"Do Step 1 first",IF(OR(COUNT($C258,K258)&lt;&gt;2,overallRate=0),0,IF(G258="Yes",ROUND(MAX(IF($B258="No - non-arm's length",0,MIN((0.75*K258),847)),MIN(K258,(0.75*$C258),847)),2),IF($B258="No - non-arm's length",MIN(1129,K258,$C258)*overallRate,MIN(1129,K258)*overallRate))))</f>
        <v>Do Step 1 first</v>
      </c>
      <c r="P258" s="3">
        <f t="shared" si="3"/>
        <v>0</v>
      </c>
    </row>
    <row r="259" spans="12:16" x14ac:dyDescent="0.5">
      <c r="L259" s="62" t="str">
        <f>IF(ISTEXT(overallRate),"Do Step 1 first",IF(OR(COUNT($C259,H259)&lt;&gt;2,overallRate=0),0,IF(D259="Yes",ROUND(MAX(IF($B259="No - non-arm's length",0,MIN((0.75*H259),847)),MIN(H259,(0.75*$C259),847)),2),IF($B259="No - non-arm's length",MIN(1129,H259,$C259)*overallRate,MIN(1129,H259)*overallRate))))</f>
        <v>Do Step 1 first</v>
      </c>
      <c r="M259" s="62" t="str">
        <f>IF(ISTEXT(overallRate),"Do Step 1 first",IF(OR(COUNT($C259,I259)&lt;&gt;2,overallRate=0),0,IF(E259="Yes",ROUND(MAX(IF($B259="No - non-arm's length",0,MIN((0.75*I259),847)),MIN(I259,(0.75*$C259),847)),2),IF($B259="No - non-arm's length",MIN(1129,I259,$C259)*overallRate,MIN(1129,I259)*overallRate))))</f>
        <v>Do Step 1 first</v>
      </c>
      <c r="N259" s="62" t="str">
        <f>IF(ISTEXT(overallRate),"Do Step 1 first",IF(OR(COUNT($C259,J259)&lt;&gt;2,overallRate=0),0,IF(F259="Yes",ROUND(MAX(IF($B259="No - non-arm's length",0,MIN((0.75*J259),847)),MIN(J259,(0.75*$C259),847)),2),IF($B259="No - non-arm's length",MIN(1129,J259,$C259)*overallRate,MIN(1129,J259)*overallRate))))</f>
        <v>Do Step 1 first</v>
      </c>
      <c r="O259" s="62" t="str">
        <f>IF(ISTEXT(overallRate),"Do Step 1 first",IF(OR(COUNT($C259,K259)&lt;&gt;2,overallRate=0),0,IF(G259="Yes",ROUND(MAX(IF($B259="No - non-arm's length",0,MIN((0.75*K259),847)),MIN(K259,(0.75*$C259),847)),2),IF($B259="No - non-arm's length",MIN(1129,K259,$C259)*overallRate,MIN(1129,K259)*overallRate))))</f>
        <v>Do Step 1 first</v>
      </c>
      <c r="P259" s="3">
        <f t="shared" si="3"/>
        <v>0</v>
      </c>
    </row>
    <row r="260" spans="12:16" x14ac:dyDescent="0.5">
      <c r="L260" s="62" t="str">
        <f>IF(ISTEXT(overallRate),"Do Step 1 first",IF(OR(COUNT($C260,H260)&lt;&gt;2,overallRate=0),0,IF(D260="Yes",ROUND(MAX(IF($B260="No - non-arm's length",0,MIN((0.75*H260),847)),MIN(H260,(0.75*$C260),847)),2),IF($B260="No - non-arm's length",MIN(1129,H260,$C260)*overallRate,MIN(1129,H260)*overallRate))))</f>
        <v>Do Step 1 first</v>
      </c>
      <c r="M260" s="62" t="str">
        <f>IF(ISTEXT(overallRate),"Do Step 1 first",IF(OR(COUNT($C260,I260)&lt;&gt;2,overallRate=0),0,IF(E260="Yes",ROUND(MAX(IF($B260="No - non-arm's length",0,MIN((0.75*I260),847)),MIN(I260,(0.75*$C260),847)),2),IF($B260="No - non-arm's length",MIN(1129,I260,$C260)*overallRate,MIN(1129,I260)*overallRate))))</f>
        <v>Do Step 1 first</v>
      </c>
      <c r="N260" s="62" t="str">
        <f>IF(ISTEXT(overallRate),"Do Step 1 first",IF(OR(COUNT($C260,J260)&lt;&gt;2,overallRate=0),0,IF(F260="Yes",ROUND(MAX(IF($B260="No - non-arm's length",0,MIN((0.75*J260),847)),MIN(J260,(0.75*$C260),847)),2),IF($B260="No - non-arm's length",MIN(1129,J260,$C260)*overallRate,MIN(1129,J260)*overallRate))))</f>
        <v>Do Step 1 first</v>
      </c>
      <c r="O260" s="62" t="str">
        <f>IF(ISTEXT(overallRate),"Do Step 1 first",IF(OR(COUNT($C260,K260)&lt;&gt;2,overallRate=0),0,IF(G260="Yes",ROUND(MAX(IF($B260="No - non-arm's length",0,MIN((0.75*K260),847)),MIN(K260,(0.75*$C260),847)),2),IF($B260="No - non-arm's length",MIN(1129,K260,$C260)*overallRate,MIN(1129,K260)*overallRate))))</f>
        <v>Do Step 1 first</v>
      </c>
      <c r="P260" s="3">
        <f t="shared" si="3"/>
        <v>0</v>
      </c>
    </row>
    <row r="261" spans="12:16" x14ac:dyDescent="0.5">
      <c r="L261" s="62" t="str">
        <f>IF(ISTEXT(overallRate),"Do Step 1 first",IF(OR(COUNT($C261,H261)&lt;&gt;2,overallRate=0),0,IF(D261="Yes",ROUND(MAX(IF($B261="No - non-arm's length",0,MIN((0.75*H261),847)),MIN(H261,(0.75*$C261),847)),2),IF($B261="No - non-arm's length",MIN(1129,H261,$C261)*overallRate,MIN(1129,H261)*overallRate))))</f>
        <v>Do Step 1 first</v>
      </c>
      <c r="M261" s="62" t="str">
        <f>IF(ISTEXT(overallRate),"Do Step 1 first",IF(OR(COUNT($C261,I261)&lt;&gt;2,overallRate=0),0,IF(E261="Yes",ROUND(MAX(IF($B261="No - non-arm's length",0,MIN((0.75*I261),847)),MIN(I261,(0.75*$C261),847)),2),IF($B261="No - non-arm's length",MIN(1129,I261,$C261)*overallRate,MIN(1129,I261)*overallRate))))</f>
        <v>Do Step 1 first</v>
      </c>
      <c r="N261" s="62" t="str">
        <f>IF(ISTEXT(overallRate),"Do Step 1 first",IF(OR(COUNT($C261,J261)&lt;&gt;2,overallRate=0),0,IF(F261="Yes",ROUND(MAX(IF($B261="No - non-arm's length",0,MIN((0.75*J261),847)),MIN(J261,(0.75*$C261),847)),2),IF($B261="No - non-arm's length",MIN(1129,J261,$C261)*overallRate,MIN(1129,J261)*overallRate))))</f>
        <v>Do Step 1 first</v>
      </c>
      <c r="O261" s="62" t="str">
        <f>IF(ISTEXT(overallRate),"Do Step 1 first",IF(OR(COUNT($C261,K261)&lt;&gt;2,overallRate=0),0,IF(G261="Yes",ROUND(MAX(IF($B261="No - non-arm's length",0,MIN((0.75*K261),847)),MIN(K261,(0.75*$C261),847)),2),IF($B261="No - non-arm's length",MIN(1129,K261,$C261)*overallRate,MIN(1129,K261)*overallRate))))</f>
        <v>Do Step 1 first</v>
      </c>
      <c r="P261" s="3">
        <f t="shared" si="3"/>
        <v>0</v>
      </c>
    </row>
    <row r="262" spans="12:16" x14ac:dyDescent="0.5">
      <c r="L262" s="62" t="str">
        <f>IF(ISTEXT(overallRate),"Do Step 1 first",IF(OR(COUNT($C262,H262)&lt;&gt;2,overallRate=0),0,IF(D262="Yes",ROUND(MAX(IF($B262="No - non-arm's length",0,MIN((0.75*H262),847)),MIN(H262,(0.75*$C262),847)),2),IF($B262="No - non-arm's length",MIN(1129,H262,$C262)*overallRate,MIN(1129,H262)*overallRate))))</f>
        <v>Do Step 1 first</v>
      </c>
      <c r="M262" s="62" t="str">
        <f>IF(ISTEXT(overallRate),"Do Step 1 first",IF(OR(COUNT($C262,I262)&lt;&gt;2,overallRate=0),0,IF(E262="Yes",ROUND(MAX(IF($B262="No - non-arm's length",0,MIN((0.75*I262),847)),MIN(I262,(0.75*$C262),847)),2),IF($B262="No - non-arm's length",MIN(1129,I262,$C262)*overallRate,MIN(1129,I262)*overallRate))))</f>
        <v>Do Step 1 first</v>
      </c>
      <c r="N262" s="62" t="str">
        <f>IF(ISTEXT(overallRate),"Do Step 1 first",IF(OR(COUNT($C262,J262)&lt;&gt;2,overallRate=0),0,IF(F262="Yes",ROUND(MAX(IF($B262="No - non-arm's length",0,MIN((0.75*J262),847)),MIN(J262,(0.75*$C262),847)),2),IF($B262="No - non-arm's length",MIN(1129,J262,$C262)*overallRate,MIN(1129,J262)*overallRate))))</f>
        <v>Do Step 1 first</v>
      </c>
      <c r="O262" s="62" t="str">
        <f>IF(ISTEXT(overallRate),"Do Step 1 first",IF(OR(COUNT($C262,K262)&lt;&gt;2,overallRate=0),0,IF(G262="Yes",ROUND(MAX(IF($B262="No - non-arm's length",0,MIN((0.75*K262),847)),MIN(K262,(0.75*$C262),847)),2),IF($B262="No - non-arm's length",MIN(1129,K262,$C262)*overallRate,MIN(1129,K262)*overallRate))))</f>
        <v>Do Step 1 first</v>
      </c>
      <c r="P262" s="3">
        <f t="shared" si="3"/>
        <v>0</v>
      </c>
    </row>
    <row r="263" spans="12:16" x14ac:dyDescent="0.5">
      <c r="L263" s="62" t="str">
        <f>IF(ISTEXT(overallRate),"Do Step 1 first",IF(OR(COUNT($C263,H263)&lt;&gt;2,overallRate=0),0,IF(D263="Yes",ROUND(MAX(IF($B263="No - non-arm's length",0,MIN((0.75*H263),847)),MIN(H263,(0.75*$C263),847)),2),IF($B263="No - non-arm's length",MIN(1129,H263,$C263)*overallRate,MIN(1129,H263)*overallRate))))</f>
        <v>Do Step 1 first</v>
      </c>
      <c r="M263" s="62" t="str">
        <f>IF(ISTEXT(overallRate),"Do Step 1 first",IF(OR(COUNT($C263,I263)&lt;&gt;2,overallRate=0),0,IF(E263="Yes",ROUND(MAX(IF($B263="No - non-arm's length",0,MIN((0.75*I263),847)),MIN(I263,(0.75*$C263),847)),2),IF($B263="No - non-arm's length",MIN(1129,I263,$C263)*overallRate,MIN(1129,I263)*overallRate))))</f>
        <v>Do Step 1 first</v>
      </c>
      <c r="N263" s="62" t="str">
        <f>IF(ISTEXT(overallRate),"Do Step 1 first",IF(OR(COUNT($C263,J263)&lt;&gt;2,overallRate=0),0,IF(F263="Yes",ROUND(MAX(IF($B263="No - non-arm's length",0,MIN((0.75*J263),847)),MIN(J263,(0.75*$C263),847)),2),IF($B263="No - non-arm's length",MIN(1129,J263,$C263)*overallRate,MIN(1129,J263)*overallRate))))</f>
        <v>Do Step 1 first</v>
      </c>
      <c r="O263" s="62" t="str">
        <f>IF(ISTEXT(overallRate),"Do Step 1 first",IF(OR(COUNT($C263,K263)&lt;&gt;2,overallRate=0),0,IF(G263="Yes",ROUND(MAX(IF($B263="No - non-arm's length",0,MIN((0.75*K263),847)),MIN(K263,(0.75*$C263),847)),2),IF($B263="No - non-arm's length",MIN(1129,K263,$C263)*overallRate,MIN(1129,K263)*overallRate))))</f>
        <v>Do Step 1 first</v>
      </c>
      <c r="P263" s="3">
        <f t="shared" ref="P263:P326" si="4">IF(AND(COUNT(C263:K263)&gt;0,OR(COUNT(C263:K263)&lt;&gt;5,ISBLANK(B263))),"Fill out all amounts",SUM(L263:O263))</f>
        <v>0</v>
      </c>
    </row>
    <row r="264" spans="12:16" x14ac:dyDescent="0.5">
      <c r="L264" s="62" t="str">
        <f>IF(ISTEXT(overallRate),"Do Step 1 first",IF(OR(COUNT($C264,H264)&lt;&gt;2,overallRate=0),0,IF(D264="Yes",ROUND(MAX(IF($B264="No - non-arm's length",0,MIN((0.75*H264),847)),MIN(H264,(0.75*$C264),847)),2),IF($B264="No - non-arm's length",MIN(1129,H264,$C264)*overallRate,MIN(1129,H264)*overallRate))))</f>
        <v>Do Step 1 first</v>
      </c>
      <c r="M264" s="62" t="str">
        <f>IF(ISTEXT(overallRate),"Do Step 1 first",IF(OR(COUNT($C264,I264)&lt;&gt;2,overallRate=0),0,IF(E264="Yes",ROUND(MAX(IF($B264="No - non-arm's length",0,MIN((0.75*I264),847)),MIN(I264,(0.75*$C264),847)),2),IF($B264="No - non-arm's length",MIN(1129,I264,$C264)*overallRate,MIN(1129,I264)*overallRate))))</f>
        <v>Do Step 1 first</v>
      </c>
      <c r="N264" s="62" t="str">
        <f>IF(ISTEXT(overallRate),"Do Step 1 first",IF(OR(COUNT($C264,J264)&lt;&gt;2,overallRate=0),0,IF(F264="Yes",ROUND(MAX(IF($B264="No - non-arm's length",0,MIN((0.75*J264),847)),MIN(J264,(0.75*$C264),847)),2),IF($B264="No - non-arm's length",MIN(1129,J264,$C264)*overallRate,MIN(1129,J264)*overallRate))))</f>
        <v>Do Step 1 first</v>
      </c>
      <c r="O264" s="62" t="str">
        <f>IF(ISTEXT(overallRate),"Do Step 1 first",IF(OR(COUNT($C264,K264)&lt;&gt;2,overallRate=0),0,IF(G264="Yes",ROUND(MAX(IF($B264="No - non-arm's length",0,MIN((0.75*K264),847)),MIN(K264,(0.75*$C264),847)),2),IF($B264="No - non-arm's length",MIN(1129,K264,$C264)*overallRate,MIN(1129,K264)*overallRate))))</f>
        <v>Do Step 1 first</v>
      </c>
      <c r="P264" s="3">
        <f t="shared" si="4"/>
        <v>0</v>
      </c>
    </row>
    <row r="265" spans="12:16" x14ac:dyDescent="0.5">
      <c r="L265" s="62" t="str">
        <f>IF(ISTEXT(overallRate),"Do Step 1 first",IF(OR(COUNT($C265,H265)&lt;&gt;2,overallRate=0),0,IF(D265="Yes",ROUND(MAX(IF($B265="No - non-arm's length",0,MIN((0.75*H265),847)),MIN(H265,(0.75*$C265),847)),2),IF($B265="No - non-arm's length",MIN(1129,H265,$C265)*overallRate,MIN(1129,H265)*overallRate))))</f>
        <v>Do Step 1 first</v>
      </c>
      <c r="M265" s="62" t="str">
        <f>IF(ISTEXT(overallRate),"Do Step 1 first",IF(OR(COUNT($C265,I265)&lt;&gt;2,overallRate=0),0,IF(E265="Yes",ROUND(MAX(IF($B265="No - non-arm's length",0,MIN((0.75*I265),847)),MIN(I265,(0.75*$C265),847)),2),IF($B265="No - non-arm's length",MIN(1129,I265,$C265)*overallRate,MIN(1129,I265)*overallRate))))</f>
        <v>Do Step 1 first</v>
      </c>
      <c r="N265" s="62" t="str">
        <f>IF(ISTEXT(overallRate),"Do Step 1 first",IF(OR(COUNT($C265,J265)&lt;&gt;2,overallRate=0),0,IF(F265="Yes",ROUND(MAX(IF($B265="No - non-arm's length",0,MIN((0.75*J265),847)),MIN(J265,(0.75*$C265),847)),2),IF($B265="No - non-arm's length",MIN(1129,J265,$C265)*overallRate,MIN(1129,J265)*overallRate))))</f>
        <v>Do Step 1 first</v>
      </c>
      <c r="O265" s="62" t="str">
        <f>IF(ISTEXT(overallRate),"Do Step 1 first",IF(OR(COUNT($C265,K265)&lt;&gt;2,overallRate=0),0,IF(G265="Yes",ROUND(MAX(IF($B265="No - non-arm's length",0,MIN((0.75*K265),847)),MIN(K265,(0.75*$C265),847)),2),IF($B265="No - non-arm's length",MIN(1129,K265,$C265)*overallRate,MIN(1129,K265)*overallRate))))</f>
        <v>Do Step 1 first</v>
      </c>
      <c r="P265" s="3">
        <f t="shared" si="4"/>
        <v>0</v>
      </c>
    </row>
    <row r="266" spans="12:16" x14ac:dyDescent="0.5">
      <c r="L266" s="62" t="str">
        <f>IF(ISTEXT(overallRate),"Do Step 1 first",IF(OR(COUNT($C266,H266)&lt;&gt;2,overallRate=0),0,IF(D266="Yes",ROUND(MAX(IF($B266="No - non-arm's length",0,MIN((0.75*H266),847)),MIN(H266,(0.75*$C266),847)),2),IF($B266="No - non-arm's length",MIN(1129,H266,$C266)*overallRate,MIN(1129,H266)*overallRate))))</f>
        <v>Do Step 1 first</v>
      </c>
      <c r="M266" s="62" t="str">
        <f>IF(ISTEXT(overallRate),"Do Step 1 first",IF(OR(COUNT($C266,I266)&lt;&gt;2,overallRate=0),0,IF(E266="Yes",ROUND(MAX(IF($B266="No - non-arm's length",0,MIN((0.75*I266),847)),MIN(I266,(0.75*$C266),847)),2),IF($B266="No - non-arm's length",MIN(1129,I266,$C266)*overallRate,MIN(1129,I266)*overallRate))))</f>
        <v>Do Step 1 first</v>
      </c>
      <c r="N266" s="62" t="str">
        <f>IF(ISTEXT(overallRate),"Do Step 1 first",IF(OR(COUNT($C266,J266)&lt;&gt;2,overallRate=0),0,IF(F266="Yes",ROUND(MAX(IF($B266="No - non-arm's length",0,MIN((0.75*J266),847)),MIN(J266,(0.75*$C266),847)),2),IF($B266="No - non-arm's length",MIN(1129,J266,$C266)*overallRate,MIN(1129,J266)*overallRate))))</f>
        <v>Do Step 1 first</v>
      </c>
      <c r="O266" s="62" t="str">
        <f>IF(ISTEXT(overallRate),"Do Step 1 first",IF(OR(COUNT($C266,K266)&lt;&gt;2,overallRate=0),0,IF(G266="Yes",ROUND(MAX(IF($B266="No - non-arm's length",0,MIN((0.75*K266),847)),MIN(K266,(0.75*$C266),847)),2),IF($B266="No - non-arm's length",MIN(1129,K266,$C266)*overallRate,MIN(1129,K266)*overallRate))))</f>
        <v>Do Step 1 first</v>
      </c>
      <c r="P266" s="3">
        <f t="shared" si="4"/>
        <v>0</v>
      </c>
    </row>
    <row r="267" spans="12:16" x14ac:dyDescent="0.5">
      <c r="L267" s="62" t="str">
        <f>IF(ISTEXT(overallRate),"Do Step 1 first",IF(OR(COUNT($C267,H267)&lt;&gt;2,overallRate=0),0,IF(D267="Yes",ROUND(MAX(IF($B267="No - non-arm's length",0,MIN((0.75*H267),847)),MIN(H267,(0.75*$C267),847)),2),IF($B267="No - non-arm's length",MIN(1129,H267,$C267)*overallRate,MIN(1129,H267)*overallRate))))</f>
        <v>Do Step 1 first</v>
      </c>
      <c r="M267" s="62" t="str">
        <f>IF(ISTEXT(overallRate),"Do Step 1 first",IF(OR(COUNT($C267,I267)&lt;&gt;2,overallRate=0),0,IF(E267="Yes",ROUND(MAX(IF($B267="No - non-arm's length",0,MIN((0.75*I267),847)),MIN(I267,(0.75*$C267),847)),2),IF($B267="No - non-arm's length",MIN(1129,I267,$C267)*overallRate,MIN(1129,I267)*overallRate))))</f>
        <v>Do Step 1 first</v>
      </c>
      <c r="N267" s="62" t="str">
        <f>IF(ISTEXT(overallRate),"Do Step 1 first",IF(OR(COUNT($C267,J267)&lt;&gt;2,overallRate=0),0,IF(F267="Yes",ROUND(MAX(IF($B267="No - non-arm's length",0,MIN((0.75*J267),847)),MIN(J267,(0.75*$C267),847)),2),IF($B267="No - non-arm's length",MIN(1129,J267,$C267)*overallRate,MIN(1129,J267)*overallRate))))</f>
        <v>Do Step 1 first</v>
      </c>
      <c r="O267" s="62" t="str">
        <f>IF(ISTEXT(overallRate),"Do Step 1 first",IF(OR(COUNT($C267,K267)&lt;&gt;2,overallRate=0),0,IF(G267="Yes",ROUND(MAX(IF($B267="No - non-arm's length",0,MIN((0.75*K267),847)),MIN(K267,(0.75*$C267),847)),2),IF($B267="No - non-arm's length",MIN(1129,K267,$C267)*overallRate,MIN(1129,K267)*overallRate))))</f>
        <v>Do Step 1 first</v>
      </c>
      <c r="P267" s="3">
        <f t="shared" si="4"/>
        <v>0</v>
      </c>
    </row>
    <row r="268" spans="12:16" x14ac:dyDescent="0.5">
      <c r="L268" s="62" t="str">
        <f>IF(ISTEXT(overallRate),"Do Step 1 first",IF(OR(COUNT($C268,H268)&lt;&gt;2,overallRate=0),0,IF(D268="Yes",ROUND(MAX(IF($B268="No - non-arm's length",0,MIN((0.75*H268),847)),MIN(H268,(0.75*$C268),847)),2),IF($B268="No - non-arm's length",MIN(1129,H268,$C268)*overallRate,MIN(1129,H268)*overallRate))))</f>
        <v>Do Step 1 first</v>
      </c>
      <c r="M268" s="62" t="str">
        <f>IF(ISTEXT(overallRate),"Do Step 1 first",IF(OR(COUNT($C268,I268)&lt;&gt;2,overallRate=0),0,IF(E268="Yes",ROUND(MAX(IF($B268="No - non-arm's length",0,MIN((0.75*I268),847)),MIN(I268,(0.75*$C268),847)),2),IF($B268="No - non-arm's length",MIN(1129,I268,$C268)*overallRate,MIN(1129,I268)*overallRate))))</f>
        <v>Do Step 1 first</v>
      </c>
      <c r="N268" s="62" t="str">
        <f>IF(ISTEXT(overallRate),"Do Step 1 first",IF(OR(COUNT($C268,J268)&lt;&gt;2,overallRate=0),0,IF(F268="Yes",ROUND(MAX(IF($B268="No - non-arm's length",0,MIN((0.75*J268),847)),MIN(J268,(0.75*$C268),847)),2),IF($B268="No - non-arm's length",MIN(1129,J268,$C268)*overallRate,MIN(1129,J268)*overallRate))))</f>
        <v>Do Step 1 first</v>
      </c>
      <c r="O268" s="62" t="str">
        <f>IF(ISTEXT(overallRate),"Do Step 1 first",IF(OR(COUNT($C268,K268)&lt;&gt;2,overallRate=0),0,IF(G268="Yes",ROUND(MAX(IF($B268="No - non-arm's length",0,MIN((0.75*K268),847)),MIN(K268,(0.75*$C268),847)),2),IF($B268="No - non-arm's length",MIN(1129,K268,$C268)*overallRate,MIN(1129,K268)*overallRate))))</f>
        <v>Do Step 1 first</v>
      </c>
      <c r="P268" s="3">
        <f t="shared" si="4"/>
        <v>0</v>
      </c>
    </row>
    <row r="269" spans="12:16" x14ac:dyDescent="0.5">
      <c r="L269" s="62" t="str">
        <f>IF(ISTEXT(overallRate),"Do Step 1 first",IF(OR(COUNT($C269,H269)&lt;&gt;2,overallRate=0),0,IF(D269="Yes",ROUND(MAX(IF($B269="No - non-arm's length",0,MIN((0.75*H269),847)),MIN(H269,(0.75*$C269),847)),2),IF($B269="No - non-arm's length",MIN(1129,H269,$C269)*overallRate,MIN(1129,H269)*overallRate))))</f>
        <v>Do Step 1 first</v>
      </c>
      <c r="M269" s="62" t="str">
        <f>IF(ISTEXT(overallRate),"Do Step 1 first",IF(OR(COUNT($C269,I269)&lt;&gt;2,overallRate=0),0,IF(E269="Yes",ROUND(MAX(IF($B269="No - non-arm's length",0,MIN((0.75*I269),847)),MIN(I269,(0.75*$C269),847)),2),IF($B269="No - non-arm's length",MIN(1129,I269,$C269)*overallRate,MIN(1129,I269)*overallRate))))</f>
        <v>Do Step 1 first</v>
      </c>
      <c r="N269" s="62" t="str">
        <f>IF(ISTEXT(overallRate),"Do Step 1 first",IF(OR(COUNT($C269,J269)&lt;&gt;2,overallRate=0),0,IF(F269="Yes",ROUND(MAX(IF($B269="No - non-arm's length",0,MIN((0.75*J269),847)),MIN(J269,(0.75*$C269),847)),2),IF($B269="No - non-arm's length",MIN(1129,J269,$C269)*overallRate,MIN(1129,J269)*overallRate))))</f>
        <v>Do Step 1 first</v>
      </c>
      <c r="O269" s="62" t="str">
        <f>IF(ISTEXT(overallRate),"Do Step 1 first",IF(OR(COUNT($C269,K269)&lt;&gt;2,overallRate=0),0,IF(G269="Yes",ROUND(MAX(IF($B269="No - non-arm's length",0,MIN((0.75*K269),847)),MIN(K269,(0.75*$C269),847)),2),IF($B269="No - non-arm's length",MIN(1129,K269,$C269)*overallRate,MIN(1129,K269)*overallRate))))</f>
        <v>Do Step 1 first</v>
      </c>
      <c r="P269" s="3">
        <f t="shared" si="4"/>
        <v>0</v>
      </c>
    </row>
    <row r="270" spans="12:16" x14ac:dyDescent="0.5">
      <c r="L270" s="62" t="str">
        <f>IF(ISTEXT(overallRate),"Do Step 1 first",IF(OR(COUNT($C270,H270)&lt;&gt;2,overallRate=0),0,IF(D270="Yes",ROUND(MAX(IF($B270="No - non-arm's length",0,MIN((0.75*H270),847)),MIN(H270,(0.75*$C270),847)),2),IF($B270="No - non-arm's length",MIN(1129,H270,$C270)*overallRate,MIN(1129,H270)*overallRate))))</f>
        <v>Do Step 1 first</v>
      </c>
      <c r="M270" s="62" t="str">
        <f>IF(ISTEXT(overallRate),"Do Step 1 first",IF(OR(COUNT($C270,I270)&lt;&gt;2,overallRate=0),0,IF(E270="Yes",ROUND(MAX(IF($B270="No - non-arm's length",0,MIN((0.75*I270),847)),MIN(I270,(0.75*$C270),847)),2),IF($B270="No - non-arm's length",MIN(1129,I270,$C270)*overallRate,MIN(1129,I270)*overallRate))))</f>
        <v>Do Step 1 first</v>
      </c>
      <c r="N270" s="62" t="str">
        <f>IF(ISTEXT(overallRate),"Do Step 1 first",IF(OR(COUNT($C270,J270)&lt;&gt;2,overallRate=0),0,IF(F270="Yes",ROUND(MAX(IF($B270="No - non-arm's length",0,MIN((0.75*J270),847)),MIN(J270,(0.75*$C270),847)),2),IF($B270="No - non-arm's length",MIN(1129,J270,$C270)*overallRate,MIN(1129,J270)*overallRate))))</f>
        <v>Do Step 1 first</v>
      </c>
      <c r="O270" s="62" t="str">
        <f>IF(ISTEXT(overallRate),"Do Step 1 first",IF(OR(COUNT($C270,K270)&lt;&gt;2,overallRate=0),0,IF(G270="Yes",ROUND(MAX(IF($B270="No - non-arm's length",0,MIN((0.75*K270),847)),MIN(K270,(0.75*$C270),847)),2),IF($B270="No - non-arm's length",MIN(1129,K270,$C270)*overallRate,MIN(1129,K270)*overallRate))))</f>
        <v>Do Step 1 first</v>
      </c>
      <c r="P270" s="3">
        <f t="shared" si="4"/>
        <v>0</v>
      </c>
    </row>
    <row r="271" spans="12:16" x14ac:dyDescent="0.5">
      <c r="L271" s="62" t="str">
        <f>IF(ISTEXT(overallRate),"Do Step 1 first",IF(OR(COUNT($C271,H271)&lt;&gt;2,overallRate=0),0,IF(D271="Yes",ROUND(MAX(IF($B271="No - non-arm's length",0,MIN((0.75*H271),847)),MIN(H271,(0.75*$C271),847)),2),IF($B271="No - non-arm's length",MIN(1129,H271,$C271)*overallRate,MIN(1129,H271)*overallRate))))</f>
        <v>Do Step 1 first</v>
      </c>
      <c r="M271" s="62" t="str">
        <f>IF(ISTEXT(overallRate),"Do Step 1 first",IF(OR(COUNT($C271,I271)&lt;&gt;2,overallRate=0),0,IF(E271="Yes",ROUND(MAX(IF($B271="No - non-arm's length",0,MIN((0.75*I271),847)),MIN(I271,(0.75*$C271),847)),2),IF($B271="No - non-arm's length",MIN(1129,I271,$C271)*overallRate,MIN(1129,I271)*overallRate))))</f>
        <v>Do Step 1 first</v>
      </c>
      <c r="N271" s="62" t="str">
        <f>IF(ISTEXT(overallRate),"Do Step 1 first",IF(OR(COUNT($C271,J271)&lt;&gt;2,overallRate=0),0,IF(F271="Yes",ROUND(MAX(IF($B271="No - non-arm's length",0,MIN((0.75*J271),847)),MIN(J271,(0.75*$C271),847)),2),IF($B271="No - non-arm's length",MIN(1129,J271,$C271)*overallRate,MIN(1129,J271)*overallRate))))</f>
        <v>Do Step 1 first</v>
      </c>
      <c r="O271" s="62" t="str">
        <f>IF(ISTEXT(overallRate),"Do Step 1 first",IF(OR(COUNT($C271,K271)&lt;&gt;2,overallRate=0),0,IF(G271="Yes",ROUND(MAX(IF($B271="No - non-arm's length",0,MIN((0.75*K271),847)),MIN(K271,(0.75*$C271),847)),2),IF($B271="No - non-arm's length",MIN(1129,K271,$C271)*overallRate,MIN(1129,K271)*overallRate))))</f>
        <v>Do Step 1 first</v>
      </c>
      <c r="P271" s="3">
        <f t="shared" si="4"/>
        <v>0</v>
      </c>
    </row>
    <row r="272" spans="12:16" x14ac:dyDescent="0.5">
      <c r="L272" s="62" t="str">
        <f>IF(ISTEXT(overallRate),"Do Step 1 first",IF(OR(COUNT($C272,H272)&lt;&gt;2,overallRate=0),0,IF(D272="Yes",ROUND(MAX(IF($B272="No - non-arm's length",0,MIN((0.75*H272),847)),MIN(H272,(0.75*$C272),847)),2),IF($B272="No - non-arm's length",MIN(1129,H272,$C272)*overallRate,MIN(1129,H272)*overallRate))))</f>
        <v>Do Step 1 first</v>
      </c>
      <c r="M272" s="62" t="str">
        <f>IF(ISTEXT(overallRate),"Do Step 1 first",IF(OR(COUNT($C272,I272)&lt;&gt;2,overallRate=0),0,IF(E272="Yes",ROUND(MAX(IF($B272="No - non-arm's length",0,MIN((0.75*I272),847)),MIN(I272,(0.75*$C272),847)),2),IF($B272="No - non-arm's length",MIN(1129,I272,$C272)*overallRate,MIN(1129,I272)*overallRate))))</f>
        <v>Do Step 1 first</v>
      </c>
      <c r="N272" s="62" t="str">
        <f>IF(ISTEXT(overallRate),"Do Step 1 first",IF(OR(COUNT($C272,J272)&lt;&gt;2,overallRate=0),0,IF(F272="Yes",ROUND(MAX(IF($B272="No - non-arm's length",0,MIN((0.75*J272),847)),MIN(J272,(0.75*$C272),847)),2),IF($B272="No - non-arm's length",MIN(1129,J272,$C272)*overallRate,MIN(1129,J272)*overallRate))))</f>
        <v>Do Step 1 first</v>
      </c>
      <c r="O272" s="62" t="str">
        <f>IF(ISTEXT(overallRate),"Do Step 1 first",IF(OR(COUNT($C272,K272)&lt;&gt;2,overallRate=0),0,IF(G272="Yes",ROUND(MAX(IF($B272="No - non-arm's length",0,MIN((0.75*K272),847)),MIN(K272,(0.75*$C272),847)),2),IF($B272="No - non-arm's length",MIN(1129,K272,$C272)*overallRate,MIN(1129,K272)*overallRate))))</f>
        <v>Do Step 1 first</v>
      </c>
      <c r="P272" s="3">
        <f t="shared" si="4"/>
        <v>0</v>
      </c>
    </row>
    <row r="273" spans="12:16" x14ac:dyDescent="0.5">
      <c r="L273" s="62" t="str">
        <f>IF(ISTEXT(overallRate),"Do Step 1 first",IF(OR(COUNT($C273,H273)&lt;&gt;2,overallRate=0),0,IF(D273="Yes",ROUND(MAX(IF($B273="No - non-arm's length",0,MIN((0.75*H273),847)),MIN(H273,(0.75*$C273),847)),2),IF($B273="No - non-arm's length",MIN(1129,H273,$C273)*overallRate,MIN(1129,H273)*overallRate))))</f>
        <v>Do Step 1 first</v>
      </c>
      <c r="M273" s="62" t="str">
        <f>IF(ISTEXT(overallRate),"Do Step 1 first",IF(OR(COUNT($C273,I273)&lt;&gt;2,overallRate=0),0,IF(E273="Yes",ROUND(MAX(IF($B273="No - non-arm's length",0,MIN((0.75*I273),847)),MIN(I273,(0.75*$C273),847)),2),IF($B273="No - non-arm's length",MIN(1129,I273,$C273)*overallRate,MIN(1129,I273)*overallRate))))</f>
        <v>Do Step 1 first</v>
      </c>
      <c r="N273" s="62" t="str">
        <f>IF(ISTEXT(overallRate),"Do Step 1 first",IF(OR(COUNT($C273,J273)&lt;&gt;2,overallRate=0),0,IF(F273="Yes",ROUND(MAX(IF($B273="No - non-arm's length",0,MIN((0.75*J273),847)),MIN(J273,(0.75*$C273),847)),2),IF($B273="No - non-arm's length",MIN(1129,J273,$C273)*overallRate,MIN(1129,J273)*overallRate))))</f>
        <v>Do Step 1 first</v>
      </c>
      <c r="O273" s="62" t="str">
        <f>IF(ISTEXT(overallRate),"Do Step 1 first",IF(OR(COUNT($C273,K273)&lt;&gt;2,overallRate=0),0,IF(G273="Yes",ROUND(MAX(IF($B273="No - non-arm's length",0,MIN((0.75*K273),847)),MIN(K273,(0.75*$C273),847)),2),IF($B273="No - non-arm's length",MIN(1129,K273,$C273)*overallRate,MIN(1129,K273)*overallRate))))</f>
        <v>Do Step 1 first</v>
      </c>
      <c r="P273" s="3">
        <f t="shared" si="4"/>
        <v>0</v>
      </c>
    </row>
    <row r="274" spans="12:16" x14ac:dyDescent="0.5">
      <c r="L274" s="62" t="str">
        <f>IF(ISTEXT(overallRate),"Do Step 1 first",IF(OR(COUNT($C274,H274)&lt;&gt;2,overallRate=0),0,IF(D274="Yes",ROUND(MAX(IF($B274="No - non-arm's length",0,MIN((0.75*H274),847)),MIN(H274,(0.75*$C274),847)),2),IF($B274="No - non-arm's length",MIN(1129,H274,$C274)*overallRate,MIN(1129,H274)*overallRate))))</f>
        <v>Do Step 1 first</v>
      </c>
      <c r="M274" s="62" t="str">
        <f>IF(ISTEXT(overallRate),"Do Step 1 first",IF(OR(COUNT($C274,I274)&lt;&gt;2,overallRate=0),0,IF(E274="Yes",ROUND(MAX(IF($B274="No - non-arm's length",0,MIN((0.75*I274),847)),MIN(I274,(0.75*$C274),847)),2),IF($B274="No - non-arm's length",MIN(1129,I274,$C274)*overallRate,MIN(1129,I274)*overallRate))))</f>
        <v>Do Step 1 first</v>
      </c>
      <c r="N274" s="62" t="str">
        <f>IF(ISTEXT(overallRate),"Do Step 1 first",IF(OR(COUNT($C274,J274)&lt;&gt;2,overallRate=0),0,IF(F274="Yes",ROUND(MAX(IF($B274="No - non-arm's length",0,MIN((0.75*J274),847)),MIN(J274,(0.75*$C274),847)),2),IF($B274="No - non-arm's length",MIN(1129,J274,$C274)*overallRate,MIN(1129,J274)*overallRate))))</f>
        <v>Do Step 1 first</v>
      </c>
      <c r="O274" s="62" t="str">
        <f>IF(ISTEXT(overallRate),"Do Step 1 first",IF(OR(COUNT($C274,K274)&lt;&gt;2,overallRate=0),0,IF(G274="Yes",ROUND(MAX(IF($B274="No - non-arm's length",0,MIN((0.75*K274),847)),MIN(K274,(0.75*$C274),847)),2),IF($B274="No - non-arm's length",MIN(1129,K274,$C274)*overallRate,MIN(1129,K274)*overallRate))))</f>
        <v>Do Step 1 first</v>
      </c>
      <c r="P274" s="3">
        <f t="shared" si="4"/>
        <v>0</v>
      </c>
    </row>
    <row r="275" spans="12:16" x14ac:dyDescent="0.5">
      <c r="L275" s="62" t="str">
        <f>IF(ISTEXT(overallRate),"Do Step 1 first",IF(OR(COUNT($C275,H275)&lt;&gt;2,overallRate=0),0,IF(D275="Yes",ROUND(MAX(IF($B275="No - non-arm's length",0,MIN((0.75*H275),847)),MIN(H275,(0.75*$C275),847)),2),IF($B275="No - non-arm's length",MIN(1129,H275,$C275)*overallRate,MIN(1129,H275)*overallRate))))</f>
        <v>Do Step 1 first</v>
      </c>
      <c r="M275" s="62" t="str">
        <f>IF(ISTEXT(overallRate),"Do Step 1 first",IF(OR(COUNT($C275,I275)&lt;&gt;2,overallRate=0),0,IF(E275="Yes",ROUND(MAX(IF($B275="No - non-arm's length",0,MIN((0.75*I275),847)),MIN(I275,(0.75*$C275),847)),2),IF($B275="No - non-arm's length",MIN(1129,I275,$C275)*overallRate,MIN(1129,I275)*overallRate))))</f>
        <v>Do Step 1 first</v>
      </c>
      <c r="N275" s="62" t="str">
        <f>IF(ISTEXT(overallRate),"Do Step 1 first",IF(OR(COUNT($C275,J275)&lt;&gt;2,overallRate=0),0,IF(F275="Yes",ROUND(MAX(IF($B275="No - non-arm's length",0,MIN((0.75*J275),847)),MIN(J275,(0.75*$C275),847)),2),IF($B275="No - non-arm's length",MIN(1129,J275,$C275)*overallRate,MIN(1129,J275)*overallRate))))</f>
        <v>Do Step 1 first</v>
      </c>
      <c r="O275" s="62" t="str">
        <f>IF(ISTEXT(overallRate),"Do Step 1 first",IF(OR(COUNT($C275,K275)&lt;&gt;2,overallRate=0),0,IF(G275="Yes",ROUND(MAX(IF($B275="No - non-arm's length",0,MIN((0.75*K275),847)),MIN(K275,(0.75*$C275),847)),2),IF($B275="No - non-arm's length",MIN(1129,K275,$C275)*overallRate,MIN(1129,K275)*overallRate))))</f>
        <v>Do Step 1 first</v>
      </c>
      <c r="P275" s="3">
        <f t="shared" si="4"/>
        <v>0</v>
      </c>
    </row>
    <row r="276" spans="12:16" x14ac:dyDescent="0.5">
      <c r="L276" s="62" t="str">
        <f>IF(ISTEXT(overallRate),"Do Step 1 first",IF(OR(COUNT($C276,H276)&lt;&gt;2,overallRate=0),0,IF(D276="Yes",ROUND(MAX(IF($B276="No - non-arm's length",0,MIN((0.75*H276),847)),MIN(H276,(0.75*$C276),847)),2),IF($B276="No - non-arm's length",MIN(1129,H276,$C276)*overallRate,MIN(1129,H276)*overallRate))))</f>
        <v>Do Step 1 first</v>
      </c>
      <c r="M276" s="62" t="str">
        <f>IF(ISTEXT(overallRate),"Do Step 1 first",IF(OR(COUNT($C276,I276)&lt;&gt;2,overallRate=0),0,IF(E276="Yes",ROUND(MAX(IF($B276="No - non-arm's length",0,MIN((0.75*I276),847)),MIN(I276,(0.75*$C276),847)),2),IF($B276="No - non-arm's length",MIN(1129,I276,$C276)*overallRate,MIN(1129,I276)*overallRate))))</f>
        <v>Do Step 1 first</v>
      </c>
      <c r="N276" s="62" t="str">
        <f>IF(ISTEXT(overallRate),"Do Step 1 first",IF(OR(COUNT($C276,J276)&lt;&gt;2,overallRate=0),0,IF(F276="Yes",ROUND(MAX(IF($B276="No - non-arm's length",0,MIN((0.75*J276),847)),MIN(J276,(0.75*$C276),847)),2),IF($B276="No - non-arm's length",MIN(1129,J276,$C276)*overallRate,MIN(1129,J276)*overallRate))))</f>
        <v>Do Step 1 first</v>
      </c>
      <c r="O276" s="62" t="str">
        <f>IF(ISTEXT(overallRate),"Do Step 1 first",IF(OR(COUNT($C276,K276)&lt;&gt;2,overallRate=0),0,IF(G276="Yes",ROUND(MAX(IF($B276="No - non-arm's length",0,MIN((0.75*K276),847)),MIN(K276,(0.75*$C276),847)),2),IF($B276="No - non-arm's length",MIN(1129,K276,$C276)*overallRate,MIN(1129,K276)*overallRate))))</f>
        <v>Do Step 1 first</v>
      </c>
      <c r="P276" s="3">
        <f t="shared" si="4"/>
        <v>0</v>
      </c>
    </row>
    <row r="277" spans="12:16" x14ac:dyDescent="0.5">
      <c r="L277" s="62" t="str">
        <f>IF(ISTEXT(overallRate),"Do Step 1 first",IF(OR(COUNT($C277,H277)&lt;&gt;2,overallRate=0),0,IF(D277="Yes",ROUND(MAX(IF($B277="No - non-arm's length",0,MIN((0.75*H277),847)),MIN(H277,(0.75*$C277),847)),2),IF($B277="No - non-arm's length",MIN(1129,H277,$C277)*overallRate,MIN(1129,H277)*overallRate))))</f>
        <v>Do Step 1 first</v>
      </c>
      <c r="M277" s="62" t="str">
        <f>IF(ISTEXT(overallRate),"Do Step 1 first",IF(OR(COUNT($C277,I277)&lt;&gt;2,overallRate=0),0,IF(E277="Yes",ROUND(MAX(IF($B277="No - non-arm's length",0,MIN((0.75*I277),847)),MIN(I277,(0.75*$C277),847)),2),IF($B277="No - non-arm's length",MIN(1129,I277,$C277)*overallRate,MIN(1129,I277)*overallRate))))</f>
        <v>Do Step 1 first</v>
      </c>
      <c r="N277" s="62" t="str">
        <f>IF(ISTEXT(overallRate),"Do Step 1 first",IF(OR(COUNT($C277,J277)&lt;&gt;2,overallRate=0),0,IF(F277="Yes",ROUND(MAX(IF($B277="No - non-arm's length",0,MIN((0.75*J277),847)),MIN(J277,(0.75*$C277),847)),2),IF($B277="No - non-arm's length",MIN(1129,J277,$C277)*overallRate,MIN(1129,J277)*overallRate))))</f>
        <v>Do Step 1 first</v>
      </c>
      <c r="O277" s="62" t="str">
        <f>IF(ISTEXT(overallRate),"Do Step 1 first",IF(OR(COUNT($C277,K277)&lt;&gt;2,overallRate=0),0,IF(G277="Yes",ROUND(MAX(IF($B277="No - non-arm's length",0,MIN((0.75*K277),847)),MIN(K277,(0.75*$C277),847)),2),IF($B277="No - non-arm's length",MIN(1129,K277,$C277)*overallRate,MIN(1129,K277)*overallRate))))</f>
        <v>Do Step 1 first</v>
      </c>
      <c r="P277" s="3">
        <f t="shared" si="4"/>
        <v>0</v>
      </c>
    </row>
    <row r="278" spans="12:16" x14ac:dyDescent="0.5">
      <c r="L278" s="62" t="str">
        <f>IF(ISTEXT(overallRate),"Do Step 1 first",IF(OR(COUNT($C278,H278)&lt;&gt;2,overallRate=0),0,IF(D278="Yes",ROUND(MAX(IF($B278="No - non-arm's length",0,MIN((0.75*H278),847)),MIN(H278,(0.75*$C278),847)),2),IF($B278="No - non-arm's length",MIN(1129,H278,$C278)*overallRate,MIN(1129,H278)*overallRate))))</f>
        <v>Do Step 1 first</v>
      </c>
      <c r="M278" s="62" t="str">
        <f>IF(ISTEXT(overallRate),"Do Step 1 first",IF(OR(COUNT($C278,I278)&lt;&gt;2,overallRate=0),0,IF(E278="Yes",ROUND(MAX(IF($B278="No - non-arm's length",0,MIN((0.75*I278),847)),MIN(I278,(0.75*$C278),847)),2),IF($B278="No - non-arm's length",MIN(1129,I278,$C278)*overallRate,MIN(1129,I278)*overallRate))))</f>
        <v>Do Step 1 first</v>
      </c>
      <c r="N278" s="62" t="str">
        <f>IF(ISTEXT(overallRate),"Do Step 1 first",IF(OR(COUNT($C278,J278)&lt;&gt;2,overallRate=0),0,IF(F278="Yes",ROUND(MAX(IF($B278="No - non-arm's length",0,MIN((0.75*J278),847)),MIN(J278,(0.75*$C278),847)),2),IF($B278="No - non-arm's length",MIN(1129,J278,$C278)*overallRate,MIN(1129,J278)*overallRate))))</f>
        <v>Do Step 1 first</v>
      </c>
      <c r="O278" s="62" t="str">
        <f>IF(ISTEXT(overallRate),"Do Step 1 first",IF(OR(COUNT($C278,K278)&lt;&gt;2,overallRate=0),0,IF(G278="Yes",ROUND(MAX(IF($B278="No - non-arm's length",0,MIN((0.75*K278),847)),MIN(K278,(0.75*$C278),847)),2),IF($B278="No - non-arm's length",MIN(1129,K278,$C278)*overallRate,MIN(1129,K278)*overallRate))))</f>
        <v>Do Step 1 first</v>
      </c>
      <c r="P278" s="3">
        <f t="shared" si="4"/>
        <v>0</v>
      </c>
    </row>
    <row r="279" spans="12:16" x14ac:dyDescent="0.5">
      <c r="L279" s="62" t="str">
        <f>IF(ISTEXT(overallRate),"Do Step 1 first",IF(OR(COUNT($C279,H279)&lt;&gt;2,overallRate=0),0,IF(D279="Yes",ROUND(MAX(IF($B279="No - non-arm's length",0,MIN((0.75*H279),847)),MIN(H279,(0.75*$C279),847)),2),IF($B279="No - non-arm's length",MIN(1129,H279,$C279)*overallRate,MIN(1129,H279)*overallRate))))</f>
        <v>Do Step 1 first</v>
      </c>
      <c r="M279" s="62" t="str">
        <f>IF(ISTEXT(overallRate),"Do Step 1 first",IF(OR(COUNT($C279,I279)&lt;&gt;2,overallRate=0),0,IF(E279="Yes",ROUND(MAX(IF($B279="No - non-arm's length",0,MIN((0.75*I279),847)),MIN(I279,(0.75*$C279),847)),2),IF($B279="No - non-arm's length",MIN(1129,I279,$C279)*overallRate,MIN(1129,I279)*overallRate))))</f>
        <v>Do Step 1 first</v>
      </c>
      <c r="N279" s="62" t="str">
        <f>IF(ISTEXT(overallRate),"Do Step 1 first",IF(OR(COUNT($C279,J279)&lt;&gt;2,overallRate=0),0,IF(F279="Yes",ROUND(MAX(IF($B279="No - non-arm's length",0,MIN((0.75*J279),847)),MIN(J279,(0.75*$C279),847)),2),IF($B279="No - non-arm's length",MIN(1129,J279,$C279)*overallRate,MIN(1129,J279)*overallRate))))</f>
        <v>Do Step 1 first</v>
      </c>
      <c r="O279" s="62" t="str">
        <f>IF(ISTEXT(overallRate),"Do Step 1 first",IF(OR(COUNT($C279,K279)&lt;&gt;2,overallRate=0),0,IF(G279="Yes",ROUND(MAX(IF($B279="No - non-arm's length",0,MIN((0.75*K279),847)),MIN(K279,(0.75*$C279),847)),2),IF($B279="No - non-arm's length",MIN(1129,K279,$C279)*overallRate,MIN(1129,K279)*overallRate))))</f>
        <v>Do Step 1 first</v>
      </c>
      <c r="P279" s="3">
        <f t="shared" si="4"/>
        <v>0</v>
      </c>
    </row>
    <row r="280" spans="12:16" x14ac:dyDescent="0.5">
      <c r="L280" s="62" t="str">
        <f>IF(ISTEXT(overallRate),"Do Step 1 first",IF(OR(COUNT($C280,H280)&lt;&gt;2,overallRate=0),0,IF(D280="Yes",ROUND(MAX(IF($B280="No - non-arm's length",0,MIN((0.75*H280),847)),MIN(H280,(0.75*$C280),847)),2),IF($B280="No - non-arm's length",MIN(1129,H280,$C280)*overallRate,MIN(1129,H280)*overallRate))))</f>
        <v>Do Step 1 first</v>
      </c>
      <c r="M280" s="62" t="str">
        <f>IF(ISTEXT(overallRate),"Do Step 1 first",IF(OR(COUNT($C280,I280)&lt;&gt;2,overallRate=0),0,IF(E280="Yes",ROUND(MAX(IF($B280="No - non-arm's length",0,MIN((0.75*I280),847)),MIN(I280,(0.75*$C280),847)),2),IF($B280="No - non-arm's length",MIN(1129,I280,$C280)*overallRate,MIN(1129,I280)*overallRate))))</f>
        <v>Do Step 1 first</v>
      </c>
      <c r="N280" s="62" t="str">
        <f>IF(ISTEXT(overallRate),"Do Step 1 first",IF(OR(COUNT($C280,J280)&lt;&gt;2,overallRate=0),0,IF(F280="Yes",ROUND(MAX(IF($B280="No - non-arm's length",0,MIN((0.75*J280),847)),MIN(J280,(0.75*$C280),847)),2),IF($B280="No - non-arm's length",MIN(1129,J280,$C280)*overallRate,MIN(1129,J280)*overallRate))))</f>
        <v>Do Step 1 first</v>
      </c>
      <c r="O280" s="62" t="str">
        <f>IF(ISTEXT(overallRate),"Do Step 1 first",IF(OR(COUNT($C280,K280)&lt;&gt;2,overallRate=0),0,IF(G280="Yes",ROUND(MAX(IF($B280="No - non-arm's length",0,MIN((0.75*K280),847)),MIN(K280,(0.75*$C280),847)),2),IF($B280="No - non-arm's length",MIN(1129,K280,$C280)*overallRate,MIN(1129,K280)*overallRate))))</f>
        <v>Do Step 1 first</v>
      </c>
      <c r="P280" s="3">
        <f t="shared" si="4"/>
        <v>0</v>
      </c>
    </row>
    <row r="281" spans="12:16" x14ac:dyDescent="0.5">
      <c r="L281" s="62" t="str">
        <f>IF(ISTEXT(overallRate),"Do Step 1 first",IF(OR(COUNT($C281,H281)&lt;&gt;2,overallRate=0),0,IF(D281="Yes",ROUND(MAX(IF($B281="No - non-arm's length",0,MIN((0.75*H281),847)),MIN(H281,(0.75*$C281),847)),2),IF($B281="No - non-arm's length",MIN(1129,H281,$C281)*overallRate,MIN(1129,H281)*overallRate))))</f>
        <v>Do Step 1 first</v>
      </c>
      <c r="M281" s="62" t="str">
        <f>IF(ISTEXT(overallRate),"Do Step 1 first",IF(OR(COUNT($C281,I281)&lt;&gt;2,overallRate=0),0,IF(E281="Yes",ROUND(MAX(IF($B281="No - non-arm's length",0,MIN((0.75*I281),847)),MIN(I281,(0.75*$C281),847)),2),IF($B281="No - non-arm's length",MIN(1129,I281,$C281)*overallRate,MIN(1129,I281)*overallRate))))</f>
        <v>Do Step 1 first</v>
      </c>
      <c r="N281" s="62" t="str">
        <f>IF(ISTEXT(overallRate),"Do Step 1 first",IF(OR(COUNT($C281,J281)&lt;&gt;2,overallRate=0),0,IF(F281="Yes",ROUND(MAX(IF($B281="No - non-arm's length",0,MIN((0.75*J281),847)),MIN(J281,(0.75*$C281),847)),2),IF($B281="No - non-arm's length",MIN(1129,J281,$C281)*overallRate,MIN(1129,J281)*overallRate))))</f>
        <v>Do Step 1 first</v>
      </c>
      <c r="O281" s="62" t="str">
        <f>IF(ISTEXT(overallRate),"Do Step 1 first",IF(OR(COUNT($C281,K281)&lt;&gt;2,overallRate=0),0,IF(G281="Yes",ROUND(MAX(IF($B281="No - non-arm's length",0,MIN((0.75*K281),847)),MIN(K281,(0.75*$C281),847)),2),IF($B281="No - non-arm's length",MIN(1129,K281,$C281)*overallRate,MIN(1129,K281)*overallRate))))</f>
        <v>Do Step 1 first</v>
      </c>
      <c r="P281" s="3">
        <f t="shared" si="4"/>
        <v>0</v>
      </c>
    </row>
    <row r="282" spans="12:16" x14ac:dyDescent="0.5">
      <c r="L282" s="62" t="str">
        <f>IF(ISTEXT(overallRate),"Do Step 1 first",IF(OR(COUNT($C282,H282)&lt;&gt;2,overallRate=0),0,IF(D282="Yes",ROUND(MAX(IF($B282="No - non-arm's length",0,MIN((0.75*H282),847)),MIN(H282,(0.75*$C282),847)),2),IF($B282="No - non-arm's length",MIN(1129,H282,$C282)*overallRate,MIN(1129,H282)*overallRate))))</f>
        <v>Do Step 1 first</v>
      </c>
      <c r="M282" s="62" t="str">
        <f>IF(ISTEXT(overallRate),"Do Step 1 first",IF(OR(COUNT($C282,I282)&lt;&gt;2,overallRate=0),0,IF(E282="Yes",ROUND(MAX(IF($B282="No - non-arm's length",0,MIN((0.75*I282),847)),MIN(I282,(0.75*$C282),847)),2),IF($B282="No - non-arm's length",MIN(1129,I282,$C282)*overallRate,MIN(1129,I282)*overallRate))))</f>
        <v>Do Step 1 first</v>
      </c>
      <c r="N282" s="62" t="str">
        <f>IF(ISTEXT(overallRate),"Do Step 1 first",IF(OR(COUNT($C282,J282)&lt;&gt;2,overallRate=0),0,IF(F282="Yes",ROUND(MAX(IF($B282="No - non-arm's length",0,MIN((0.75*J282),847)),MIN(J282,(0.75*$C282),847)),2),IF($B282="No - non-arm's length",MIN(1129,J282,$C282)*overallRate,MIN(1129,J282)*overallRate))))</f>
        <v>Do Step 1 first</v>
      </c>
      <c r="O282" s="62" t="str">
        <f>IF(ISTEXT(overallRate),"Do Step 1 first",IF(OR(COUNT($C282,K282)&lt;&gt;2,overallRate=0),0,IF(G282="Yes",ROUND(MAX(IF($B282="No - non-arm's length",0,MIN((0.75*K282),847)),MIN(K282,(0.75*$C282),847)),2),IF($B282="No - non-arm's length",MIN(1129,K282,$C282)*overallRate,MIN(1129,K282)*overallRate))))</f>
        <v>Do Step 1 first</v>
      </c>
      <c r="P282" s="3">
        <f t="shared" si="4"/>
        <v>0</v>
      </c>
    </row>
    <row r="283" spans="12:16" x14ac:dyDescent="0.5">
      <c r="L283" s="62" t="str">
        <f>IF(ISTEXT(overallRate),"Do Step 1 first",IF(OR(COUNT($C283,H283)&lt;&gt;2,overallRate=0),0,IF(D283="Yes",ROUND(MAX(IF($B283="No - non-arm's length",0,MIN((0.75*H283),847)),MIN(H283,(0.75*$C283),847)),2),IF($B283="No - non-arm's length",MIN(1129,H283,$C283)*overallRate,MIN(1129,H283)*overallRate))))</f>
        <v>Do Step 1 first</v>
      </c>
      <c r="M283" s="62" t="str">
        <f>IF(ISTEXT(overallRate),"Do Step 1 first",IF(OR(COUNT($C283,I283)&lt;&gt;2,overallRate=0),0,IF(E283="Yes",ROUND(MAX(IF($B283="No - non-arm's length",0,MIN((0.75*I283),847)),MIN(I283,(0.75*$C283),847)),2),IF($B283="No - non-arm's length",MIN(1129,I283,$C283)*overallRate,MIN(1129,I283)*overallRate))))</f>
        <v>Do Step 1 first</v>
      </c>
      <c r="N283" s="62" t="str">
        <f>IF(ISTEXT(overallRate),"Do Step 1 first",IF(OR(COUNT($C283,J283)&lt;&gt;2,overallRate=0),0,IF(F283="Yes",ROUND(MAX(IF($B283="No - non-arm's length",0,MIN((0.75*J283),847)),MIN(J283,(0.75*$C283),847)),2),IF($B283="No - non-arm's length",MIN(1129,J283,$C283)*overallRate,MIN(1129,J283)*overallRate))))</f>
        <v>Do Step 1 first</v>
      </c>
      <c r="O283" s="62" t="str">
        <f>IF(ISTEXT(overallRate),"Do Step 1 first",IF(OR(COUNT($C283,K283)&lt;&gt;2,overallRate=0),0,IF(G283="Yes",ROUND(MAX(IF($B283="No - non-arm's length",0,MIN((0.75*K283),847)),MIN(K283,(0.75*$C283),847)),2),IF($B283="No - non-arm's length",MIN(1129,K283,$C283)*overallRate,MIN(1129,K283)*overallRate))))</f>
        <v>Do Step 1 first</v>
      </c>
      <c r="P283" s="3">
        <f t="shared" si="4"/>
        <v>0</v>
      </c>
    </row>
    <row r="284" spans="12:16" x14ac:dyDescent="0.5">
      <c r="L284" s="62" t="str">
        <f>IF(ISTEXT(overallRate),"Do Step 1 first",IF(OR(COUNT($C284,H284)&lt;&gt;2,overallRate=0),0,IF(D284="Yes",ROUND(MAX(IF($B284="No - non-arm's length",0,MIN((0.75*H284),847)),MIN(H284,(0.75*$C284),847)),2),IF($B284="No - non-arm's length",MIN(1129,H284,$C284)*overallRate,MIN(1129,H284)*overallRate))))</f>
        <v>Do Step 1 first</v>
      </c>
      <c r="M284" s="62" t="str">
        <f>IF(ISTEXT(overallRate),"Do Step 1 first",IF(OR(COUNT($C284,I284)&lt;&gt;2,overallRate=0),0,IF(E284="Yes",ROUND(MAX(IF($B284="No - non-arm's length",0,MIN((0.75*I284),847)),MIN(I284,(0.75*$C284),847)),2),IF($B284="No - non-arm's length",MIN(1129,I284,$C284)*overallRate,MIN(1129,I284)*overallRate))))</f>
        <v>Do Step 1 first</v>
      </c>
      <c r="N284" s="62" t="str">
        <f>IF(ISTEXT(overallRate),"Do Step 1 first",IF(OR(COUNT($C284,J284)&lt;&gt;2,overallRate=0),0,IF(F284="Yes",ROUND(MAX(IF($B284="No - non-arm's length",0,MIN((0.75*J284),847)),MIN(J284,(0.75*$C284),847)),2),IF($B284="No - non-arm's length",MIN(1129,J284,$C284)*overallRate,MIN(1129,J284)*overallRate))))</f>
        <v>Do Step 1 first</v>
      </c>
      <c r="O284" s="62" t="str">
        <f>IF(ISTEXT(overallRate),"Do Step 1 first",IF(OR(COUNT($C284,K284)&lt;&gt;2,overallRate=0),0,IF(G284="Yes",ROUND(MAX(IF($B284="No - non-arm's length",0,MIN((0.75*K284),847)),MIN(K284,(0.75*$C284),847)),2),IF($B284="No - non-arm's length",MIN(1129,K284,$C284)*overallRate,MIN(1129,K284)*overallRate))))</f>
        <v>Do Step 1 first</v>
      </c>
      <c r="P284" s="3">
        <f t="shared" si="4"/>
        <v>0</v>
      </c>
    </row>
    <row r="285" spans="12:16" x14ac:dyDescent="0.5">
      <c r="L285" s="62" t="str">
        <f>IF(ISTEXT(overallRate),"Do Step 1 first",IF(OR(COUNT($C285,H285)&lt;&gt;2,overallRate=0),0,IF(D285="Yes",ROUND(MAX(IF($B285="No - non-arm's length",0,MIN((0.75*H285),847)),MIN(H285,(0.75*$C285),847)),2),IF($B285="No - non-arm's length",MIN(1129,H285,$C285)*overallRate,MIN(1129,H285)*overallRate))))</f>
        <v>Do Step 1 first</v>
      </c>
      <c r="M285" s="62" t="str">
        <f>IF(ISTEXT(overallRate),"Do Step 1 first",IF(OR(COUNT($C285,I285)&lt;&gt;2,overallRate=0),0,IF(E285="Yes",ROUND(MAX(IF($B285="No - non-arm's length",0,MIN((0.75*I285),847)),MIN(I285,(0.75*$C285),847)),2),IF($B285="No - non-arm's length",MIN(1129,I285,$C285)*overallRate,MIN(1129,I285)*overallRate))))</f>
        <v>Do Step 1 first</v>
      </c>
      <c r="N285" s="62" t="str">
        <f>IF(ISTEXT(overallRate),"Do Step 1 first",IF(OR(COUNT($C285,J285)&lt;&gt;2,overallRate=0),0,IF(F285="Yes",ROUND(MAX(IF($B285="No - non-arm's length",0,MIN((0.75*J285),847)),MIN(J285,(0.75*$C285),847)),2),IF($B285="No - non-arm's length",MIN(1129,J285,$C285)*overallRate,MIN(1129,J285)*overallRate))))</f>
        <v>Do Step 1 first</v>
      </c>
      <c r="O285" s="62" t="str">
        <f>IF(ISTEXT(overallRate),"Do Step 1 first",IF(OR(COUNT($C285,K285)&lt;&gt;2,overallRate=0),0,IF(G285="Yes",ROUND(MAX(IF($B285="No - non-arm's length",0,MIN((0.75*K285),847)),MIN(K285,(0.75*$C285),847)),2),IF($B285="No - non-arm's length",MIN(1129,K285,$C285)*overallRate,MIN(1129,K285)*overallRate))))</f>
        <v>Do Step 1 first</v>
      </c>
      <c r="P285" s="3">
        <f t="shared" si="4"/>
        <v>0</v>
      </c>
    </row>
    <row r="286" spans="12:16" x14ac:dyDescent="0.5">
      <c r="L286" s="62" t="str">
        <f>IF(ISTEXT(overallRate),"Do Step 1 first",IF(OR(COUNT($C286,H286)&lt;&gt;2,overallRate=0),0,IF(D286="Yes",ROUND(MAX(IF($B286="No - non-arm's length",0,MIN((0.75*H286),847)),MIN(H286,(0.75*$C286),847)),2),IF($B286="No - non-arm's length",MIN(1129,H286,$C286)*overallRate,MIN(1129,H286)*overallRate))))</f>
        <v>Do Step 1 first</v>
      </c>
      <c r="M286" s="62" t="str">
        <f>IF(ISTEXT(overallRate),"Do Step 1 first",IF(OR(COUNT($C286,I286)&lt;&gt;2,overallRate=0),0,IF(E286="Yes",ROUND(MAX(IF($B286="No - non-arm's length",0,MIN((0.75*I286),847)),MIN(I286,(0.75*$C286),847)),2),IF($B286="No - non-arm's length",MIN(1129,I286,$C286)*overallRate,MIN(1129,I286)*overallRate))))</f>
        <v>Do Step 1 first</v>
      </c>
      <c r="N286" s="62" t="str">
        <f>IF(ISTEXT(overallRate),"Do Step 1 first",IF(OR(COUNT($C286,J286)&lt;&gt;2,overallRate=0),0,IF(F286="Yes",ROUND(MAX(IF($B286="No - non-arm's length",0,MIN((0.75*J286),847)),MIN(J286,(0.75*$C286),847)),2),IF($B286="No - non-arm's length",MIN(1129,J286,$C286)*overallRate,MIN(1129,J286)*overallRate))))</f>
        <v>Do Step 1 first</v>
      </c>
      <c r="O286" s="62" t="str">
        <f>IF(ISTEXT(overallRate),"Do Step 1 first",IF(OR(COUNT($C286,K286)&lt;&gt;2,overallRate=0),0,IF(G286="Yes",ROUND(MAX(IF($B286="No - non-arm's length",0,MIN((0.75*K286),847)),MIN(K286,(0.75*$C286),847)),2),IF($B286="No - non-arm's length",MIN(1129,K286,$C286)*overallRate,MIN(1129,K286)*overallRate))))</f>
        <v>Do Step 1 first</v>
      </c>
      <c r="P286" s="3">
        <f t="shared" si="4"/>
        <v>0</v>
      </c>
    </row>
    <row r="287" spans="12:16" x14ac:dyDescent="0.5">
      <c r="L287" s="62" t="str">
        <f>IF(ISTEXT(overallRate),"Do Step 1 first",IF(OR(COUNT($C287,H287)&lt;&gt;2,overallRate=0),0,IF(D287="Yes",ROUND(MAX(IF($B287="No - non-arm's length",0,MIN((0.75*H287),847)),MIN(H287,(0.75*$C287),847)),2),IF($B287="No - non-arm's length",MIN(1129,H287,$C287)*overallRate,MIN(1129,H287)*overallRate))))</f>
        <v>Do Step 1 first</v>
      </c>
      <c r="M287" s="62" t="str">
        <f>IF(ISTEXT(overallRate),"Do Step 1 first",IF(OR(COUNT($C287,I287)&lt;&gt;2,overallRate=0),0,IF(E287="Yes",ROUND(MAX(IF($B287="No - non-arm's length",0,MIN((0.75*I287),847)),MIN(I287,(0.75*$C287),847)),2),IF($B287="No - non-arm's length",MIN(1129,I287,$C287)*overallRate,MIN(1129,I287)*overallRate))))</f>
        <v>Do Step 1 first</v>
      </c>
      <c r="N287" s="62" t="str">
        <f>IF(ISTEXT(overallRate),"Do Step 1 first",IF(OR(COUNT($C287,J287)&lt;&gt;2,overallRate=0),0,IF(F287="Yes",ROUND(MAX(IF($B287="No - non-arm's length",0,MIN((0.75*J287),847)),MIN(J287,(0.75*$C287),847)),2),IF($B287="No - non-arm's length",MIN(1129,J287,$C287)*overallRate,MIN(1129,J287)*overallRate))))</f>
        <v>Do Step 1 first</v>
      </c>
      <c r="O287" s="62" t="str">
        <f>IF(ISTEXT(overallRate),"Do Step 1 first",IF(OR(COUNT($C287,K287)&lt;&gt;2,overallRate=0),0,IF(G287="Yes",ROUND(MAX(IF($B287="No - non-arm's length",0,MIN((0.75*K287),847)),MIN(K287,(0.75*$C287),847)),2),IF($B287="No - non-arm's length",MIN(1129,K287,$C287)*overallRate,MIN(1129,K287)*overallRate))))</f>
        <v>Do Step 1 first</v>
      </c>
      <c r="P287" s="3">
        <f t="shared" si="4"/>
        <v>0</v>
      </c>
    </row>
    <row r="288" spans="12:16" x14ac:dyDescent="0.5">
      <c r="L288" s="62" t="str">
        <f>IF(ISTEXT(overallRate),"Do Step 1 first",IF(OR(COUNT($C288,H288)&lt;&gt;2,overallRate=0),0,IF(D288="Yes",ROUND(MAX(IF($B288="No - non-arm's length",0,MIN((0.75*H288),847)),MIN(H288,(0.75*$C288),847)),2),IF($B288="No - non-arm's length",MIN(1129,H288,$C288)*overallRate,MIN(1129,H288)*overallRate))))</f>
        <v>Do Step 1 first</v>
      </c>
      <c r="M288" s="62" t="str">
        <f>IF(ISTEXT(overallRate),"Do Step 1 first",IF(OR(COUNT($C288,I288)&lt;&gt;2,overallRate=0),0,IF(E288="Yes",ROUND(MAX(IF($B288="No - non-arm's length",0,MIN((0.75*I288),847)),MIN(I288,(0.75*$C288),847)),2),IF($B288="No - non-arm's length",MIN(1129,I288,$C288)*overallRate,MIN(1129,I288)*overallRate))))</f>
        <v>Do Step 1 first</v>
      </c>
      <c r="N288" s="62" t="str">
        <f>IF(ISTEXT(overallRate),"Do Step 1 first",IF(OR(COUNT($C288,J288)&lt;&gt;2,overallRate=0),0,IF(F288="Yes",ROUND(MAX(IF($B288="No - non-arm's length",0,MIN((0.75*J288),847)),MIN(J288,(0.75*$C288),847)),2),IF($B288="No - non-arm's length",MIN(1129,J288,$C288)*overallRate,MIN(1129,J288)*overallRate))))</f>
        <v>Do Step 1 first</v>
      </c>
      <c r="O288" s="62" t="str">
        <f>IF(ISTEXT(overallRate),"Do Step 1 first",IF(OR(COUNT($C288,K288)&lt;&gt;2,overallRate=0),0,IF(G288="Yes",ROUND(MAX(IF($B288="No - non-arm's length",0,MIN((0.75*K288),847)),MIN(K288,(0.75*$C288),847)),2),IF($B288="No - non-arm's length",MIN(1129,K288,$C288)*overallRate,MIN(1129,K288)*overallRate))))</f>
        <v>Do Step 1 first</v>
      </c>
      <c r="P288" s="3">
        <f t="shared" si="4"/>
        <v>0</v>
      </c>
    </row>
    <row r="289" spans="12:16" x14ac:dyDescent="0.5">
      <c r="L289" s="62" t="str">
        <f>IF(ISTEXT(overallRate),"Do Step 1 first",IF(OR(COUNT($C289,H289)&lt;&gt;2,overallRate=0),0,IF(D289="Yes",ROUND(MAX(IF($B289="No - non-arm's length",0,MIN((0.75*H289),847)),MIN(H289,(0.75*$C289),847)),2),IF($B289="No - non-arm's length",MIN(1129,H289,$C289)*overallRate,MIN(1129,H289)*overallRate))))</f>
        <v>Do Step 1 first</v>
      </c>
      <c r="M289" s="62" t="str">
        <f>IF(ISTEXT(overallRate),"Do Step 1 first",IF(OR(COUNT($C289,I289)&lt;&gt;2,overallRate=0),0,IF(E289="Yes",ROUND(MAX(IF($B289="No - non-arm's length",0,MIN((0.75*I289),847)),MIN(I289,(0.75*$C289),847)),2),IF($B289="No - non-arm's length",MIN(1129,I289,$C289)*overallRate,MIN(1129,I289)*overallRate))))</f>
        <v>Do Step 1 first</v>
      </c>
      <c r="N289" s="62" t="str">
        <f>IF(ISTEXT(overallRate),"Do Step 1 first",IF(OR(COUNT($C289,J289)&lt;&gt;2,overallRate=0),0,IF(F289="Yes",ROUND(MAX(IF($B289="No - non-arm's length",0,MIN((0.75*J289),847)),MIN(J289,(0.75*$C289),847)),2),IF($B289="No - non-arm's length",MIN(1129,J289,$C289)*overallRate,MIN(1129,J289)*overallRate))))</f>
        <v>Do Step 1 first</v>
      </c>
      <c r="O289" s="62" t="str">
        <f>IF(ISTEXT(overallRate),"Do Step 1 first",IF(OR(COUNT($C289,K289)&lt;&gt;2,overallRate=0),0,IF(G289="Yes",ROUND(MAX(IF($B289="No - non-arm's length",0,MIN((0.75*K289),847)),MIN(K289,(0.75*$C289),847)),2),IF($B289="No - non-arm's length",MIN(1129,K289,$C289)*overallRate,MIN(1129,K289)*overallRate))))</f>
        <v>Do Step 1 first</v>
      </c>
      <c r="P289" s="3">
        <f t="shared" si="4"/>
        <v>0</v>
      </c>
    </row>
    <row r="290" spans="12:16" x14ac:dyDescent="0.5">
      <c r="L290" s="62" t="str">
        <f>IF(ISTEXT(overallRate),"Do Step 1 first",IF(OR(COUNT($C290,H290)&lt;&gt;2,overallRate=0),0,IF(D290="Yes",ROUND(MAX(IF($B290="No - non-arm's length",0,MIN((0.75*H290),847)),MIN(H290,(0.75*$C290),847)),2),IF($B290="No - non-arm's length",MIN(1129,H290,$C290)*overallRate,MIN(1129,H290)*overallRate))))</f>
        <v>Do Step 1 first</v>
      </c>
      <c r="M290" s="62" t="str">
        <f>IF(ISTEXT(overallRate),"Do Step 1 first",IF(OR(COUNT($C290,I290)&lt;&gt;2,overallRate=0),0,IF(E290="Yes",ROUND(MAX(IF($B290="No - non-arm's length",0,MIN((0.75*I290),847)),MIN(I290,(0.75*$C290),847)),2),IF($B290="No - non-arm's length",MIN(1129,I290,$C290)*overallRate,MIN(1129,I290)*overallRate))))</f>
        <v>Do Step 1 first</v>
      </c>
      <c r="N290" s="62" t="str">
        <f>IF(ISTEXT(overallRate),"Do Step 1 first",IF(OR(COUNT($C290,J290)&lt;&gt;2,overallRate=0),0,IF(F290="Yes",ROUND(MAX(IF($B290="No - non-arm's length",0,MIN((0.75*J290),847)),MIN(J290,(0.75*$C290),847)),2),IF($B290="No - non-arm's length",MIN(1129,J290,$C290)*overallRate,MIN(1129,J290)*overallRate))))</f>
        <v>Do Step 1 first</v>
      </c>
      <c r="O290" s="62" t="str">
        <f>IF(ISTEXT(overallRate),"Do Step 1 first",IF(OR(COUNT($C290,K290)&lt;&gt;2,overallRate=0),0,IF(G290="Yes",ROUND(MAX(IF($B290="No - non-arm's length",0,MIN((0.75*K290),847)),MIN(K290,(0.75*$C290),847)),2),IF($B290="No - non-arm's length",MIN(1129,K290,$C290)*overallRate,MIN(1129,K290)*overallRate))))</f>
        <v>Do Step 1 first</v>
      </c>
      <c r="P290" s="3">
        <f t="shared" si="4"/>
        <v>0</v>
      </c>
    </row>
    <row r="291" spans="12:16" x14ac:dyDescent="0.5">
      <c r="L291" s="62" t="str">
        <f>IF(ISTEXT(overallRate),"Do Step 1 first",IF(OR(COUNT($C291,H291)&lt;&gt;2,overallRate=0),0,IF(D291="Yes",ROUND(MAX(IF($B291="No - non-arm's length",0,MIN((0.75*H291),847)),MIN(H291,(0.75*$C291),847)),2),IF($B291="No - non-arm's length",MIN(1129,H291,$C291)*overallRate,MIN(1129,H291)*overallRate))))</f>
        <v>Do Step 1 first</v>
      </c>
      <c r="M291" s="62" t="str">
        <f>IF(ISTEXT(overallRate),"Do Step 1 first",IF(OR(COUNT($C291,I291)&lt;&gt;2,overallRate=0),0,IF(E291="Yes",ROUND(MAX(IF($B291="No - non-arm's length",0,MIN((0.75*I291),847)),MIN(I291,(0.75*$C291),847)),2),IF($B291="No - non-arm's length",MIN(1129,I291,$C291)*overallRate,MIN(1129,I291)*overallRate))))</f>
        <v>Do Step 1 first</v>
      </c>
      <c r="N291" s="62" t="str">
        <f>IF(ISTEXT(overallRate),"Do Step 1 first",IF(OR(COUNT($C291,J291)&lt;&gt;2,overallRate=0),0,IF(F291="Yes",ROUND(MAX(IF($B291="No - non-arm's length",0,MIN((0.75*J291),847)),MIN(J291,(0.75*$C291),847)),2),IF($B291="No - non-arm's length",MIN(1129,J291,$C291)*overallRate,MIN(1129,J291)*overallRate))))</f>
        <v>Do Step 1 first</v>
      </c>
      <c r="O291" s="62" t="str">
        <f>IF(ISTEXT(overallRate),"Do Step 1 first",IF(OR(COUNT($C291,K291)&lt;&gt;2,overallRate=0),0,IF(G291="Yes",ROUND(MAX(IF($B291="No - non-arm's length",0,MIN((0.75*K291),847)),MIN(K291,(0.75*$C291),847)),2),IF($B291="No - non-arm's length",MIN(1129,K291,$C291)*overallRate,MIN(1129,K291)*overallRate))))</f>
        <v>Do Step 1 first</v>
      </c>
      <c r="P291" s="3">
        <f t="shared" si="4"/>
        <v>0</v>
      </c>
    </row>
    <row r="292" spans="12:16" x14ac:dyDescent="0.5">
      <c r="L292" s="62" t="str">
        <f>IF(ISTEXT(overallRate),"Do Step 1 first",IF(OR(COUNT($C292,H292)&lt;&gt;2,overallRate=0),0,IF(D292="Yes",ROUND(MAX(IF($B292="No - non-arm's length",0,MIN((0.75*H292),847)),MIN(H292,(0.75*$C292),847)),2),IF($B292="No - non-arm's length",MIN(1129,H292,$C292)*overallRate,MIN(1129,H292)*overallRate))))</f>
        <v>Do Step 1 first</v>
      </c>
      <c r="M292" s="62" t="str">
        <f>IF(ISTEXT(overallRate),"Do Step 1 first",IF(OR(COUNT($C292,I292)&lt;&gt;2,overallRate=0),0,IF(E292="Yes",ROUND(MAX(IF($B292="No - non-arm's length",0,MIN((0.75*I292),847)),MIN(I292,(0.75*$C292),847)),2),IF($B292="No - non-arm's length",MIN(1129,I292,$C292)*overallRate,MIN(1129,I292)*overallRate))))</f>
        <v>Do Step 1 first</v>
      </c>
      <c r="N292" s="62" t="str">
        <f>IF(ISTEXT(overallRate),"Do Step 1 first",IF(OR(COUNT($C292,J292)&lt;&gt;2,overallRate=0),0,IF(F292="Yes",ROUND(MAX(IF($B292="No - non-arm's length",0,MIN((0.75*J292),847)),MIN(J292,(0.75*$C292),847)),2),IF($B292="No - non-arm's length",MIN(1129,J292,$C292)*overallRate,MIN(1129,J292)*overallRate))))</f>
        <v>Do Step 1 first</v>
      </c>
      <c r="O292" s="62" t="str">
        <f>IF(ISTEXT(overallRate),"Do Step 1 first",IF(OR(COUNT($C292,K292)&lt;&gt;2,overallRate=0),0,IF(G292="Yes",ROUND(MAX(IF($B292="No - non-arm's length",0,MIN((0.75*K292),847)),MIN(K292,(0.75*$C292),847)),2),IF($B292="No - non-arm's length",MIN(1129,K292,$C292)*overallRate,MIN(1129,K292)*overallRate))))</f>
        <v>Do Step 1 first</v>
      </c>
      <c r="P292" s="3">
        <f t="shared" si="4"/>
        <v>0</v>
      </c>
    </row>
    <row r="293" spans="12:16" x14ac:dyDescent="0.5">
      <c r="L293" s="62" t="str">
        <f>IF(ISTEXT(overallRate),"Do Step 1 first",IF(OR(COUNT($C293,H293)&lt;&gt;2,overallRate=0),0,IF(D293="Yes",ROUND(MAX(IF($B293="No - non-arm's length",0,MIN((0.75*H293),847)),MIN(H293,(0.75*$C293),847)),2),IF($B293="No - non-arm's length",MIN(1129,H293,$C293)*overallRate,MIN(1129,H293)*overallRate))))</f>
        <v>Do Step 1 first</v>
      </c>
      <c r="M293" s="62" t="str">
        <f>IF(ISTEXT(overallRate),"Do Step 1 first",IF(OR(COUNT($C293,I293)&lt;&gt;2,overallRate=0),0,IF(E293="Yes",ROUND(MAX(IF($B293="No - non-arm's length",0,MIN((0.75*I293),847)),MIN(I293,(0.75*$C293),847)),2),IF($B293="No - non-arm's length",MIN(1129,I293,$C293)*overallRate,MIN(1129,I293)*overallRate))))</f>
        <v>Do Step 1 first</v>
      </c>
      <c r="N293" s="62" t="str">
        <f>IF(ISTEXT(overallRate),"Do Step 1 first",IF(OR(COUNT($C293,J293)&lt;&gt;2,overallRate=0),0,IF(F293="Yes",ROUND(MAX(IF($B293="No - non-arm's length",0,MIN((0.75*J293),847)),MIN(J293,(0.75*$C293),847)),2),IF($B293="No - non-arm's length",MIN(1129,J293,$C293)*overallRate,MIN(1129,J293)*overallRate))))</f>
        <v>Do Step 1 first</v>
      </c>
      <c r="O293" s="62" t="str">
        <f>IF(ISTEXT(overallRate),"Do Step 1 first",IF(OR(COUNT($C293,K293)&lt;&gt;2,overallRate=0),0,IF(G293="Yes",ROUND(MAX(IF($B293="No - non-arm's length",0,MIN((0.75*K293),847)),MIN(K293,(0.75*$C293),847)),2),IF($B293="No - non-arm's length",MIN(1129,K293,$C293)*overallRate,MIN(1129,K293)*overallRate))))</f>
        <v>Do Step 1 first</v>
      </c>
      <c r="P293" s="3">
        <f t="shared" si="4"/>
        <v>0</v>
      </c>
    </row>
    <row r="294" spans="12:16" x14ac:dyDescent="0.5">
      <c r="L294" s="62" t="str">
        <f>IF(ISTEXT(overallRate),"Do Step 1 first",IF(OR(COUNT($C294,H294)&lt;&gt;2,overallRate=0),0,IF(D294="Yes",ROUND(MAX(IF($B294="No - non-arm's length",0,MIN((0.75*H294),847)),MIN(H294,(0.75*$C294),847)),2),IF($B294="No - non-arm's length",MIN(1129,H294,$C294)*overallRate,MIN(1129,H294)*overallRate))))</f>
        <v>Do Step 1 first</v>
      </c>
      <c r="M294" s="62" t="str">
        <f>IF(ISTEXT(overallRate),"Do Step 1 first",IF(OR(COUNT($C294,I294)&lt;&gt;2,overallRate=0),0,IF(E294="Yes",ROUND(MAX(IF($B294="No - non-arm's length",0,MIN((0.75*I294),847)),MIN(I294,(0.75*$C294),847)),2),IF($B294="No - non-arm's length",MIN(1129,I294,$C294)*overallRate,MIN(1129,I294)*overallRate))))</f>
        <v>Do Step 1 first</v>
      </c>
      <c r="N294" s="62" t="str">
        <f>IF(ISTEXT(overallRate),"Do Step 1 first",IF(OR(COUNT($C294,J294)&lt;&gt;2,overallRate=0),0,IF(F294="Yes",ROUND(MAX(IF($B294="No - non-arm's length",0,MIN((0.75*J294),847)),MIN(J294,(0.75*$C294),847)),2),IF($B294="No - non-arm's length",MIN(1129,J294,$C294)*overallRate,MIN(1129,J294)*overallRate))))</f>
        <v>Do Step 1 first</v>
      </c>
      <c r="O294" s="62" t="str">
        <f>IF(ISTEXT(overallRate),"Do Step 1 first",IF(OR(COUNT($C294,K294)&lt;&gt;2,overallRate=0),0,IF(G294="Yes",ROUND(MAX(IF($B294="No - non-arm's length",0,MIN((0.75*K294),847)),MIN(K294,(0.75*$C294),847)),2),IF($B294="No - non-arm's length",MIN(1129,K294,$C294)*overallRate,MIN(1129,K294)*overallRate))))</f>
        <v>Do Step 1 first</v>
      </c>
      <c r="P294" s="3">
        <f t="shared" si="4"/>
        <v>0</v>
      </c>
    </row>
    <row r="295" spans="12:16" x14ac:dyDescent="0.5">
      <c r="L295" s="62" t="str">
        <f>IF(ISTEXT(overallRate),"Do Step 1 first",IF(OR(COUNT($C295,H295)&lt;&gt;2,overallRate=0),0,IF(D295="Yes",ROUND(MAX(IF($B295="No - non-arm's length",0,MIN((0.75*H295),847)),MIN(H295,(0.75*$C295),847)),2),IF($B295="No - non-arm's length",MIN(1129,H295,$C295)*overallRate,MIN(1129,H295)*overallRate))))</f>
        <v>Do Step 1 first</v>
      </c>
      <c r="M295" s="62" t="str">
        <f>IF(ISTEXT(overallRate),"Do Step 1 first",IF(OR(COUNT($C295,I295)&lt;&gt;2,overallRate=0),0,IF(E295="Yes",ROUND(MAX(IF($B295="No - non-arm's length",0,MIN((0.75*I295),847)),MIN(I295,(0.75*$C295),847)),2),IF($B295="No - non-arm's length",MIN(1129,I295,$C295)*overallRate,MIN(1129,I295)*overallRate))))</f>
        <v>Do Step 1 first</v>
      </c>
      <c r="N295" s="62" t="str">
        <f>IF(ISTEXT(overallRate),"Do Step 1 first",IF(OR(COUNT($C295,J295)&lt;&gt;2,overallRate=0),0,IF(F295="Yes",ROUND(MAX(IF($B295="No - non-arm's length",0,MIN((0.75*J295),847)),MIN(J295,(0.75*$C295),847)),2),IF($B295="No - non-arm's length",MIN(1129,J295,$C295)*overallRate,MIN(1129,J295)*overallRate))))</f>
        <v>Do Step 1 first</v>
      </c>
      <c r="O295" s="62" t="str">
        <f>IF(ISTEXT(overallRate),"Do Step 1 first",IF(OR(COUNT($C295,K295)&lt;&gt;2,overallRate=0),0,IF(G295="Yes",ROUND(MAX(IF($B295="No - non-arm's length",0,MIN((0.75*K295),847)),MIN(K295,(0.75*$C295),847)),2),IF($B295="No - non-arm's length",MIN(1129,K295,$C295)*overallRate,MIN(1129,K295)*overallRate))))</f>
        <v>Do Step 1 first</v>
      </c>
      <c r="P295" s="3">
        <f t="shared" si="4"/>
        <v>0</v>
      </c>
    </row>
    <row r="296" spans="12:16" x14ac:dyDescent="0.5">
      <c r="L296" s="62" t="str">
        <f>IF(ISTEXT(overallRate),"Do Step 1 first",IF(OR(COUNT($C296,H296)&lt;&gt;2,overallRate=0),0,IF(D296="Yes",ROUND(MAX(IF($B296="No - non-arm's length",0,MIN((0.75*H296),847)),MIN(H296,(0.75*$C296),847)),2),IF($B296="No - non-arm's length",MIN(1129,H296,$C296)*overallRate,MIN(1129,H296)*overallRate))))</f>
        <v>Do Step 1 first</v>
      </c>
      <c r="M296" s="62" t="str">
        <f>IF(ISTEXT(overallRate),"Do Step 1 first",IF(OR(COUNT($C296,I296)&lt;&gt;2,overallRate=0),0,IF(E296="Yes",ROUND(MAX(IF($B296="No - non-arm's length",0,MIN((0.75*I296),847)),MIN(I296,(0.75*$C296),847)),2),IF($B296="No - non-arm's length",MIN(1129,I296,$C296)*overallRate,MIN(1129,I296)*overallRate))))</f>
        <v>Do Step 1 first</v>
      </c>
      <c r="N296" s="62" t="str">
        <f>IF(ISTEXT(overallRate),"Do Step 1 first",IF(OR(COUNT($C296,J296)&lt;&gt;2,overallRate=0),0,IF(F296="Yes",ROUND(MAX(IF($B296="No - non-arm's length",0,MIN((0.75*J296),847)),MIN(J296,(0.75*$C296),847)),2),IF($B296="No - non-arm's length",MIN(1129,J296,$C296)*overallRate,MIN(1129,J296)*overallRate))))</f>
        <v>Do Step 1 first</v>
      </c>
      <c r="O296" s="62" t="str">
        <f>IF(ISTEXT(overallRate),"Do Step 1 first",IF(OR(COUNT($C296,K296)&lt;&gt;2,overallRate=0),0,IF(G296="Yes",ROUND(MAX(IF($B296="No - non-arm's length",0,MIN((0.75*K296),847)),MIN(K296,(0.75*$C296),847)),2),IF($B296="No - non-arm's length",MIN(1129,K296,$C296)*overallRate,MIN(1129,K296)*overallRate))))</f>
        <v>Do Step 1 first</v>
      </c>
      <c r="P296" s="3">
        <f t="shared" si="4"/>
        <v>0</v>
      </c>
    </row>
    <row r="297" spans="12:16" x14ac:dyDescent="0.5">
      <c r="L297" s="62" t="str">
        <f>IF(ISTEXT(overallRate),"Do Step 1 first",IF(OR(COUNT($C297,H297)&lt;&gt;2,overallRate=0),0,IF(D297="Yes",ROUND(MAX(IF($B297="No - non-arm's length",0,MIN((0.75*H297),847)),MIN(H297,(0.75*$C297),847)),2),IF($B297="No - non-arm's length",MIN(1129,H297,$C297)*overallRate,MIN(1129,H297)*overallRate))))</f>
        <v>Do Step 1 first</v>
      </c>
      <c r="M297" s="62" t="str">
        <f>IF(ISTEXT(overallRate),"Do Step 1 first",IF(OR(COUNT($C297,I297)&lt;&gt;2,overallRate=0),0,IF(E297="Yes",ROUND(MAX(IF($B297="No - non-arm's length",0,MIN((0.75*I297),847)),MIN(I297,(0.75*$C297),847)),2),IF($B297="No - non-arm's length",MIN(1129,I297,$C297)*overallRate,MIN(1129,I297)*overallRate))))</f>
        <v>Do Step 1 first</v>
      </c>
      <c r="N297" s="62" t="str">
        <f>IF(ISTEXT(overallRate),"Do Step 1 first",IF(OR(COUNT($C297,J297)&lt;&gt;2,overallRate=0),0,IF(F297="Yes",ROUND(MAX(IF($B297="No - non-arm's length",0,MIN((0.75*J297),847)),MIN(J297,(0.75*$C297),847)),2),IF($B297="No - non-arm's length",MIN(1129,J297,$C297)*overallRate,MIN(1129,J297)*overallRate))))</f>
        <v>Do Step 1 first</v>
      </c>
      <c r="O297" s="62" t="str">
        <f>IF(ISTEXT(overallRate),"Do Step 1 first",IF(OR(COUNT($C297,K297)&lt;&gt;2,overallRate=0),0,IF(G297="Yes",ROUND(MAX(IF($B297="No - non-arm's length",0,MIN((0.75*K297),847)),MIN(K297,(0.75*$C297),847)),2),IF($B297="No - non-arm's length",MIN(1129,K297,$C297)*overallRate,MIN(1129,K297)*overallRate))))</f>
        <v>Do Step 1 first</v>
      </c>
      <c r="P297" s="3">
        <f t="shared" si="4"/>
        <v>0</v>
      </c>
    </row>
    <row r="298" spans="12:16" x14ac:dyDescent="0.5">
      <c r="L298" s="62" t="str">
        <f>IF(ISTEXT(overallRate),"Do Step 1 first",IF(OR(COUNT($C298,H298)&lt;&gt;2,overallRate=0),0,IF(D298="Yes",ROUND(MAX(IF($B298="No - non-arm's length",0,MIN((0.75*H298),847)),MIN(H298,(0.75*$C298),847)),2),IF($B298="No - non-arm's length",MIN(1129,H298,$C298)*overallRate,MIN(1129,H298)*overallRate))))</f>
        <v>Do Step 1 first</v>
      </c>
      <c r="M298" s="62" t="str">
        <f>IF(ISTEXT(overallRate),"Do Step 1 first",IF(OR(COUNT($C298,I298)&lt;&gt;2,overallRate=0),0,IF(E298="Yes",ROUND(MAX(IF($B298="No - non-arm's length",0,MIN((0.75*I298),847)),MIN(I298,(0.75*$C298),847)),2),IF($B298="No - non-arm's length",MIN(1129,I298,$C298)*overallRate,MIN(1129,I298)*overallRate))))</f>
        <v>Do Step 1 first</v>
      </c>
      <c r="N298" s="62" t="str">
        <f>IF(ISTEXT(overallRate),"Do Step 1 first",IF(OR(COUNT($C298,J298)&lt;&gt;2,overallRate=0),0,IF(F298="Yes",ROUND(MAX(IF($B298="No - non-arm's length",0,MIN((0.75*J298),847)),MIN(J298,(0.75*$C298),847)),2),IF($B298="No - non-arm's length",MIN(1129,J298,$C298)*overallRate,MIN(1129,J298)*overallRate))))</f>
        <v>Do Step 1 first</v>
      </c>
      <c r="O298" s="62" t="str">
        <f>IF(ISTEXT(overallRate),"Do Step 1 first",IF(OR(COUNT($C298,K298)&lt;&gt;2,overallRate=0),0,IF(G298="Yes",ROUND(MAX(IF($B298="No - non-arm's length",0,MIN((0.75*K298),847)),MIN(K298,(0.75*$C298),847)),2),IF($B298="No - non-arm's length",MIN(1129,K298,$C298)*overallRate,MIN(1129,K298)*overallRate))))</f>
        <v>Do Step 1 first</v>
      </c>
      <c r="P298" s="3">
        <f t="shared" si="4"/>
        <v>0</v>
      </c>
    </row>
    <row r="299" spans="12:16" x14ac:dyDescent="0.5">
      <c r="L299" s="62" t="str">
        <f>IF(ISTEXT(overallRate),"Do Step 1 first",IF(OR(COUNT($C299,H299)&lt;&gt;2,overallRate=0),0,IF(D299="Yes",ROUND(MAX(IF($B299="No - non-arm's length",0,MIN((0.75*H299),847)),MIN(H299,(0.75*$C299),847)),2),IF($B299="No - non-arm's length",MIN(1129,H299,$C299)*overallRate,MIN(1129,H299)*overallRate))))</f>
        <v>Do Step 1 first</v>
      </c>
      <c r="M299" s="62" t="str">
        <f>IF(ISTEXT(overallRate),"Do Step 1 first",IF(OR(COUNT($C299,I299)&lt;&gt;2,overallRate=0),0,IF(E299="Yes",ROUND(MAX(IF($B299="No - non-arm's length",0,MIN((0.75*I299),847)),MIN(I299,(0.75*$C299),847)),2),IF($B299="No - non-arm's length",MIN(1129,I299,$C299)*overallRate,MIN(1129,I299)*overallRate))))</f>
        <v>Do Step 1 first</v>
      </c>
      <c r="N299" s="62" t="str">
        <f>IF(ISTEXT(overallRate),"Do Step 1 first",IF(OR(COUNT($C299,J299)&lt;&gt;2,overallRate=0),0,IF(F299="Yes",ROUND(MAX(IF($B299="No - non-arm's length",0,MIN((0.75*J299),847)),MIN(J299,(0.75*$C299),847)),2),IF($B299="No - non-arm's length",MIN(1129,J299,$C299)*overallRate,MIN(1129,J299)*overallRate))))</f>
        <v>Do Step 1 first</v>
      </c>
      <c r="O299" s="62" t="str">
        <f>IF(ISTEXT(overallRate),"Do Step 1 first",IF(OR(COUNT($C299,K299)&lt;&gt;2,overallRate=0),0,IF(G299="Yes",ROUND(MAX(IF($B299="No - non-arm's length",0,MIN((0.75*K299),847)),MIN(K299,(0.75*$C299),847)),2),IF($B299="No - non-arm's length",MIN(1129,K299,$C299)*overallRate,MIN(1129,K299)*overallRate))))</f>
        <v>Do Step 1 first</v>
      </c>
      <c r="P299" s="3">
        <f t="shared" si="4"/>
        <v>0</v>
      </c>
    </row>
    <row r="300" spans="12:16" x14ac:dyDescent="0.5">
      <c r="L300" s="62" t="str">
        <f>IF(ISTEXT(overallRate),"Do Step 1 first",IF(OR(COUNT($C300,H300)&lt;&gt;2,overallRate=0),0,IF(D300="Yes",ROUND(MAX(IF($B300="No - non-arm's length",0,MIN((0.75*H300),847)),MIN(H300,(0.75*$C300),847)),2),IF($B300="No - non-arm's length",MIN(1129,H300,$C300)*overallRate,MIN(1129,H300)*overallRate))))</f>
        <v>Do Step 1 first</v>
      </c>
      <c r="M300" s="62" t="str">
        <f>IF(ISTEXT(overallRate),"Do Step 1 first",IF(OR(COUNT($C300,I300)&lt;&gt;2,overallRate=0),0,IF(E300="Yes",ROUND(MAX(IF($B300="No - non-arm's length",0,MIN((0.75*I300),847)),MIN(I300,(0.75*$C300),847)),2),IF($B300="No - non-arm's length",MIN(1129,I300,$C300)*overallRate,MIN(1129,I300)*overallRate))))</f>
        <v>Do Step 1 first</v>
      </c>
      <c r="N300" s="62" t="str">
        <f>IF(ISTEXT(overallRate),"Do Step 1 first",IF(OR(COUNT($C300,J300)&lt;&gt;2,overallRate=0),0,IF(F300="Yes",ROUND(MAX(IF($B300="No - non-arm's length",0,MIN((0.75*J300),847)),MIN(J300,(0.75*$C300),847)),2),IF($B300="No - non-arm's length",MIN(1129,J300,$C300)*overallRate,MIN(1129,J300)*overallRate))))</f>
        <v>Do Step 1 first</v>
      </c>
      <c r="O300" s="62" t="str">
        <f>IF(ISTEXT(overallRate),"Do Step 1 first",IF(OR(COUNT($C300,K300)&lt;&gt;2,overallRate=0),0,IF(G300="Yes",ROUND(MAX(IF($B300="No - non-arm's length",0,MIN((0.75*K300),847)),MIN(K300,(0.75*$C300),847)),2),IF($B300="No - non-arm's length",MIN(1129,K300,$C300)*overallRate,MIN(1129,K300)*overallRate))))</f>
        <v>Do Step 1 first</v>
      </c>
      <c r="P300" s="3">
        <f t="shared" si="4"/>
        <v>0</v>
      </c>
    </row>
    <row r="301" spans="12:16" x14ac:dyDescent="0.5">
      <c r="L301" s="62" t="str">
        <f>IF(ISTEXT(overallRate),"Do Step 1 first",IF(OR(COUNT($C301,H301)&lt;&gt;2,overallRate=0),0,IF(D301="Yes",ROUND(MAX(IF($B301="No - non-arm's length",0,MIN((0.75*H301),847)),MIN(H301,(0.75*$C301),847)),2),IF($B301="No - non-arm's length",MIN(1129,H301,$C301)*overallRate,MIN(1129,H301)*overallRate))))</f>
        <v>Do Step 1 first</v>
      </c>
      <c r="M301" s="62" t="str">
        <f>IF(ISTEXT(overallRate),"Do Step 1 first",IF(OR(COUNT($C301,I301)&lt;&gt;2,overallRate=0),0,IF(E301="Yes",ROUND(MAX(IF($B301="No - non-arm's length",0,MIN((0.75*I301),847)),MIN(I301,(0.75*$C301),847)),2),IF($B301="No - non-arm's length",MIN(1129,I301,$C301)*overallRate,MIN(1129,I301)*overallRate))))</f>
        <v>Do Step 1 first</v>
      </c>
      <c r="N301" s="62" t="str">
        <f>IF(ISTEXT(overallRate),"Do Step 1 first",IF(OR(COUNT($C301,J301)&lt;&gt;2,overallRate=0),0,IF(F301="Yes",ROUND(MAX(IF($B301="No - non-arm's length",0,MIN((0.75*J301),847)),MIN(J301,(0.75*$C301),847)),2),IF($B301="No - non-arm's length",MIN(1129,J301,$C301)*overallRate,MIN(1129,J301)*overallRate))))</f>
        <v>Do Step 1 first</v>
      </c>
      <c r="O301" s="62" t="str">
        <f>IF(ISTEXT(overallRate),"Do Step 1 first",IF(OR(COUNT($C301,K301)&lt;&gt;2,overallRate=0),0,IF(G301="Yes",ROUND(MAX(IF($B301="No - non-arm's length",0,MIN((0.75*K301),847)),MIN(K301,(0.75*$C301),847)),2),IF($B301="No - non-arm's length",MIN(1129,K301,$C301)*overallRate,MIN(1129,K301)*overallRate))))</f>
        <v>Do Step 1 first</v>
      </c>
      <c r="P301" s="3">
        <f t="shared" si="4"/>
        <v>0</v>
      </c>
    </row>
    <row r="302" spans="12:16" x14ac:dyDescent="0.5">
      <c r="L302" s="62" t="str">
        <f>IF(ISTEXT(overallRate),"Do Step 1 first",IF(OR(COUNT($C302,H302)&lt;&gt;2,overallRate=0),0,IF(D302="Yes",ROUND(MAX(IF($B302="No - non-arm's length",0,MIN((0.75*H302),847)),MIN(H302,(0.75*$C302),847)),2),IF($B302="No - non-arm's length",MIN(1129,H302,$C302)*overallRate,MIN(1129,H302)*overallRate))))</f>
        <v>Do Step 1 first</v>
      </c>
      <c r="M302" s="62" t="str">
        <f>IF(ISTEXT(overallRate),"Do Step 1 first",IF(OR(COUNT($C302,I302)&lt;&gt;2,overallRate=0),0,IF(E302="Yes",ROUND(MAX(IF($B302="No - non-arm's length",0,MIN((0.75*I302),847)),MIN(I302,(0.75*$C302),847)),2),IF($B302="No - non-arm's length",MIN(1129,I302,$C302)*overallRate,MIN(1129,I302)*overallRate))))</f>
        <v>Do Step 1 first</v>
      </c>
      <c r="N302" s="62" t="str">
        <f>IF(ISTEXT(overallRate),"Do Step 1 first",IF(OR(COUNT($C302,J302)&lt;&gt;2,overallRate=0),0,IF(F302="Yes",ROUND(MAX(IF($B302="No - non-arm's length",0,MIN((0.75*J302),847)),MIN(J302,(0.75*$C302),847)),2),IF($B302="No - non-arm's length",MIN(1129,J302,$C302)*overallRate,MIN(1129,J302)*overallRate))))</f>
        <v>Do Step 1 first</v>
      </c>
      <c r="O302" s="62" t="str">
        <f>IF(ISTEXT(overallRate),"Do Step 1 first",IF(OR(COUNT($C302,K302)&lt;&gt;2,overallRate=0),0,IF(G302="Yes",ROUND(MAX(IF($B302="No - non-arm's length",0,MIN((0.75*K302),847)),MIN(K302,(0.75*$C302),847)),2),IF($B302="No - non-arm's length",MIN(1129,K302,$C302)*overallRate,MIN(1129,K302)*overallRate))))</f>
        <v>Do Step 1 first</v>
      </c>
      <c r="P302" s="3">
        <f t="shared" si="4"/>
        <v>0</v>
      </c>
    </row>
    <row r="303" spans="12:16" x14ac:dyDescent="0.5">
      <c r="L303" s="62" t="str">
        <f>IF(ISTEXT(overallRate),"Do Step 1 first",IF(OR(COUNT($C303,H303)&lt;&gt;2,overallRate=0),0,IF(D303="Yes",ROUND(MAX(IF($B303="No - non-arm's length",0,MIN((0.75*H303),847)),MIN(H303,(0.75*$C303),847)),2),IF($B303="No - non-arm's length",MIN(1129,H303,$C303)*overallRate,MIN(1129,H303)*overallRate))))</f>
        <v>Do Step 1 first</v>
      </c>
      <c r="M303" s="62" t="str">
        <f>IF(ISTEXT(overallRate),"Do Step 1 first",IF(OR(COUNT($C303,I303)&lt;&gt;2,overallRate=0),0,IF(E303="Yes",ROUND(MAX(IF($B303="No - non-arm's length",0,MIN((0.75*I303),847)),MIN(I303,(0.75*$C303),847)),2),IF($B303="No - non-arm's length",MIN(1129,I303,$C303)*overallRate,MIN(1129,I303)*overallRate))))</f>
        <v>Do Step 1 first</v>
      </c>
      <c r="N303" s="62" t="str">
        <f>IF(ISTEXT(overallRate),"Do Step 1 first",IF(OR(COUNT($C303,J303)&lt;&gt;2,overallRate=0),0,IF(F303="Yes",ROUND(MAX(IF($B303="No - non-arm's length",0,MIN((0.75*J303),847)),MIN(J303,(0.75*$C303),847)),2),IF($B303="No - non-arm's length",MIN(1129,J303,$C303)*overallRate,MIN(1129,J303)*overallRate))))</f>
        <v>Do Step 1 first</v>
      </c>
      <c r="O303" s="62" t="str">
        <f>IF(ISTEXT(overallRate),"Do Step 1 first",IF(OR(COUNT($C303,K303)&lt;&gt;2,overallRate=0),0,IF(G303="Yes",ROUND(MAX(IF($B303="No - non-arm's length",0,MIN((0.75*K303),847)),MIN(K303,(0.75*$C303),847)),2),IF($B303="No - non-arm's length",MIN(1129,K303,$C303)*overallRate,MIN(1129,K303)*overallRate))))</f>
        <v>Do Step 1 first</v>
      </c>
      <c r="P303" s="3">
        <f t="shared" si="4"/>
        <v>0</v>
      </c>
    </row>
    <row r="304" spans="12:16" x14ac:dyDescent="0.5">
      <c r="L304" s="62" t="str">
        <f>IF(ISTEXT(overallRate),"Do Step 1 first",IF(OR(COUNT($C304,H304)&lt;&gt;2,overallRate=0),0,IF(D304="Yes",ROUND(MAX(IF($B304="No - non-arm's length",0,MIN((0.75*H304),847)),MIN(H304,(0.75*$C304),847)),2),IF($B304="No - non-arm's length",MIN(1129,H304,$C304)*overallRate,MIN(1129,H304)*overallRate))))</f>
        <v>Do Step 1 first</v>
      </c>
      <c r="M304" s="62" t="str">
        <f>IF(ISTEXT(overallRate),"Do Step 1 first",IF(OR(COUNT($C304,I304)&lt;&gt;2,overallRate=0),0,IF(E304="Yes",ROUND(MAX(IF($B304="No - non-arm's length",0,MIN((0.75*I304),847)),MIN(I304,(0.75*$C304),847)),2),IF($B304="No - non-arm's length",MIN(1129,I304,$C304)*overallRate,MIN(1129,I304)*overallRate))))</f>
        <v>Do Step 1 first</v>
      </c>
      <c r="N304" s="62" t="str">
        <f>IF(ISTEXT(overallRate),"Do Step 1 first",IF(OR(COUNT($C304,J304)&lt;&gt;2,overallRate=0),0,IF(F304="Yes",ROUND(MAX(IF($B304="No - non-arm's length",0,MIN((0.75*J304),847)),MIN(J304,(0.75*$C304),847)),2),IF($B304="No - non-arm's length",MIN(1129,J304,$C304)*overallRate,MIN(1129,J304)*overallRate))))</f>
        <v>Do Step 1 first</v>
      </c>
      <c r="O304" s="62" t="str">
        <f>IF(ISTEXT(overallRate),"Do Step 1 first",IF(OR(COUNT($C304,K304)&lt;&gt;2,overallRate=0),0,IF(G304="Yes",ROUND(MAX(IF($B304="No - non-arm's length",0,MIN((0.75*K304),847)),MIN(K304,(0.75*$C304),847)),2),IF($B304="No - non-arm's length",MIN(1129,K304,$C304)*overallRate,MIN(1129,K304)*overallRate))))</f>
        <v>Do Step 1 first</v>
      </c>
      <c r="P304" s="3">
        <f t="shared" si="4"/>
        <v>0</v>
      </c>
    </row>
    <row r="305" spans="12:16" x14ac:dyDescent="0.5">
      <c r="L305" s="62" t="str">
        <f>IF(ISTEXT(overallRate),"Do Step 1 first",IF(OR(COUNT($C305,H305)&lt;&gt;2,overallRate=0),0,IF(D305="Yes",ROUND(MAX(IF($B305="No - non-arm's length",0,MIN((0.75*H305),847)),MIN(H305,(0.75*$C305),847)),2),IF($B305="No - non-arm's length",MIN(1129,H305,$C305)*overallRate,MIN(1129,H305)*overallRate))))</f>
        <v>Do Step 1 first</v>
      </c>
      <c r="M305" s="62" t="str">
        <f>IF(ISTEXT(overallRate),"Do Step 1 first",IF(OR(COUNT($C305,I305)&lt;&gt;2,overallRate=0),0,IF(E305="Yes",ROUND(MAX(IF($B305="No - non-arm's length",0,MIN((0.75*I305),847)),MIN(I305,(0.75*$C305),847)),2),IF($B305="No - non-arm's length",MIN(1129,I305,$C305)*overallRate,MIN(1129,I305)*overallRate))))</f>
        <v>Do Step 1 first</v>
      </c>
      <c r="N305" s="62" t="str">
        <f>IF(ISTEXT(overallRate),"Do Step 1 first",IF(OR(COUNT($C305,J305)&lt;&gt;2,overallRate=0),0,IF(F305="Yes",ROUND(MAX(IF($B305="No - non-arm's length",0,MIN((0.75*J305),847)),MIN(J305,(0.75*$C305),847)),2),IF($B305="No - non-arm's length",MIN(1129,J305,$C305)*overallRate,MIN(1129,J305)*overallRate))))</f>
        <v>Do Step 1 first</v>
      </c>
      <c r="O305" s="62" t="str">
        <f>IF(ISTEXT(overallRate),"Do Step 1 first",IF(OR(COUNT($C305,K305)&lt;&gt;2,overallRate=0),0,IF(G305="Yes",ROUND(MAX(IF($B305="No - non-arm's length",0,MIN((0.75*K305),847)),MIN(K305,(0.75*$C305),847)),2),IF($B305="No - non-arm's length",MIN(1129,K305,$C305)*overallRate,MIN(1129,K305)*overallRate))))</f>
        <v>Do Step 1 first</v>
      </c>
      <c r="P305" s="3">
        <f t="shared" si="4"/>
        <v>0</v>
      </c>
    </row>
    <row r="306" spans="12:16" x14ac:dyDescent="0.5">
      <c r="L306" s="62" t="str">
        <f>IF(ISTEXT(overallRate),"Do Step 1 first",IF(OR(COUNT($C306,H306)&lt;&gt;2,overallRate=0),0,IF(D306="Yes",ROUND(MAX(IF($B306="No - non-arm's length",0,MIN((0.75*H306),847)),MIN(H306,(0.75*$C306),847)),2),IF($B306="No - non-arm's length",MIN(1129,H306,$C306)*overallRate,MIN(1129,H306)*overallRate))))</f>
        <v>Do Step 1 first</v>
      </c>
      <c r="M306" s="62" t="str">
        <f>IF(ISTEXT(overallRate),"Do Step 1 first",IF(OR(COUNT($C306,I306)&lt;&gt;2,overallRate=0),0,IF(E306="Yes",ROUND(MAX(IF($B306="No - non-arm's length",0,MIN((0.75*I306),847)),MIN(I306,(0.75*$C306),847)),2),IF($B306="No - non-arm's length",MIN(1129,I306,$C306)*overallRate,MIN(1129,I306)*overallRate))))</f>
        <v>Do Step 1 first</v>
      </c>
      <c r="N306" s="62" t="str">
        <f>IF(ISTEXT(overallRate),"Do Step 1 first",IF(OR(COUNT($C306,J306)&lt;&gt;2,overallRate=0),0,IF(F306="Yes",ROUND(MAX(IF($B306="No - non-arm's length",0,MIN((0.75*J306),847)),MIN(J306,(0.75*$C306),847)),2),IF($B306="No - non-arm's length",MIN(1129,J306,$C306)*overallRate,MIN(1129,J306)*overallRate))))</f>
        <v>Do Step 1 first</v>
      </c>
      <c r="O306" s="62" t="str">
        <f>IF(ISTEXT(overallRate),"Do Step 1 first",IF(OR(COUNT($C306,K306)&lt;&gt;2,overallRate=0),0,IF(G306="Yes",ROUND(MAX(IF($B306="No - non-arm's length",0,MIN((0.75*K306),847)),MIN(K306,(0.75*$C306),847)),2),IF($B306="No - non-arm's length",MIN(1129,K306,$C306)*overallRate,MIN(1129,K306)*overallRate))))</f>
        <v>Do Step 1 first</v>
      </c>
      <c r="P306" s="3">
        <f t="shared" si="4"/>
        <v>0</v>
      </c>
    </row>
    <row r="307" spans="12:16" x14ac:dyDescent="0.5">
      <c r="L307" s="62" t="str">
        <f>IF(ISTEXT(overallRate),"Do Step 1 first",IF(OR(COUNT($C307,H307)&lt;&gt;2,overallRate=0),0,IF(D307="Yes",ROUND(MAX(IF($B307="No - non-arm's length",0,MIN((0.75*H307),847)),MIN(H307,(0.75*$C307),847)),2),IF($B307="No - non-arm's length",MIN(1129,H307,$C307)*overallRate,MIN(1129,H307)*overallRate))))</f>
        <v>Do Step 1 first</v>
      </c>
      <c r="M307" s="62" t="str">
        <f>IF(ISTEXT(overallRate),"Do Step 1 first",IF(OR(COUNT($C307,I307)&lt;&gt;2,overallRate=0),0,IF(E307="Yes",ROUND(MAX(IF($B307="No - non-arm's length",0,MIN((0.75*I307),847)),MIN(I307,(0.75*$C307),847)),2),IF($B307="No - non-arm's length",MIN(1129,I307,$C307)*overallRate,MIN(1129,I307)*overallRate))))</f>
        <v>Do Step 1 first</v>
      </c>
      <c r="N307" s="62" t="str">
        <f>IF(ISTEXT(overallRate),"Do Step 1 first",IF(OR(COUNT($C307,J307)&lt;&gt;2,overallRate=0),0,IF(F307="Yes",ROUND(MAX(IF($B307="No - non-arm's length",0,MIN((0.75*J307),847)),MIN(J307,(0.75*$C307),847)),2),IF($B307="No - non-arm's length",MIN(1129,J307,$C307)*overallRate,MIN(1129,J307)*overallRate))))</f>
        <v>Do Step 1 first</v>
      </c>
      <c r="O307" s="62" t="str">
        <f>IF(ISTEXT(overallRate),"Do Step 1 first",IF(OR(COUNT($C307,K307)&lt;&gt;2,overallRate=0),0,IF(G307="Yes",ROUND(MAX(IF($B307="No - non-arm's length",0,MIN((0.75*K307),847)),MIN(K307,(0.75*$C307),847)),2),IF($B307="No - non-arm's length",MIN(1129,K307,$C307)*overallRate,MIN(1129,K307)*overallRate))))</f>
        <v>Do Step 1 first</v>
      </c>
      <c r="P307" s="3">
        <f t="shared" si="4"/>
        <v>0</v>
      </c>
    </row>
    <row r="308" spans="12:16" x14ac:dyDescent="0.5">
      <c r="L308" s="62" t="str">
        <f>IF(ISTEXT(overallRate),"Do Step 1 first",IF(OR(COUNT($C308,H308)&lt;&gt;2,overallRate=0),0,IF(D308="Yes",ROUND(MAX(IF($B308="No - non-arm's length",0,MIN((0.75*H308),847)),MIN(H308,(0.75*$C308),847)),2),IF($B308="No - non-arm's length",MIN(1129,H308,$C308)*overallRate,MIN(1129,H308)*overallRate))))</f>
        <v>Do Step 1 first</v>
      </c>
      <c r="M308" s="62" t="str">
        <f>IF(ISTEXT(overallRate),"Do Step 1 first",IF(OR(COUNT($C308,I308)&lt;&gt;2,overallRate=0),0,IF(E308="Yes",ROUND(MAX(IF($B308="No - non-arm's length",0,MIN((0.75*I308),847)),MIN(I308,(0.75*$C308),847)),2),IF($B308="No - non-arm's length",MIN(1129,I308,$C308)*overallRate,MIN(1129,I308)*overallRate))))</f>
        <v>Do Step 1 first</v>
      </c>
      <c r="N308" s="62" t="str">
        <f>IF(ISTEXT(overallRate),"Do Step 1 first",IF(OR(COUNT($C308,J308)&lt;&gt;2,overallRate=0),0,IF(F308="Yes",ROUND(MAX(IF($B308="No - non-arm's length",0,MIN((0.75*J308),847)),MIN(J308,(0.75*$C308),847)),2),IF($B308="No - non-arm's length",MIN(1129,J308,$C308)*overallRate,MIN(1129,J308)*overallRate))))</f>
        <v>Do Step 1 first</v>
      </c>
      <c r="O308" s="62" t="str">
        <f>IF(ISTEXT(overallRate),"Do Step 1 first",IF(OR(COUNT($C308,K308)&lt;&gt;2,overallRate=0),0,IF(G308="Yes",ROUND(MAX(IF($B308="No - non-arm's length",0,MIN((0.75*K308),847)),MIN(K308,(0.75*$C308),847)),2),IF($B308="No - non-arm's length",MIN(1129,K308,$C308)*overallRate,MIN(1129,K308)*overallRate))))</f>
        <v>Do Step 1 first</v>
      </c>
      <c r="P308" s="3">
        <f t="shared" si="4"/>
        <v>0</v>
      </c>
    </row>
    <row r="309" spans="12:16" x14ac:dyDescent="0.5">
      <c r="L309" s="62" t="str">
        <f>IF(ISTEXT(overallRate),"Do Step 1 first",IF(OR(COUNT($C309,H309)&lt;&gt;2,overallRate=0),0,IF(D309="Yes",ROUND(MAX(IF($B309="No - non-arm's length",0,MIN((0.75*H309),847)),MIN(H309,(0.75*$C309),847)),2),IF($B309="No - non-arm's length",MIN(1129,H309,$C309)*overallRate,MIN(1129,H309)*overallRate))))</f>
        <v>Do Step 1 first</v>
      </c>
      <c r="M309" s="62" t="str">
        <f>IF(ISTEXT(overallRate),"Do Step 1 first",IF(OR(COUNT($C309,I309)&lt;&gt;2,overallRate=0),0,IF(E309="Yes",ROUND(MAX(IF($B309="No - non-arm's length",0,MIN((0.75*I309),847)),MIN(I309,(0.75*$C309),847)),2),IF($B309="No - non-arm's length",MIN(1129,I309,$C309)*overallRate,MIN(1129,I309)*overallRate))))</f>
        <v>Do Step 1 first</v>
      </c>
      <c r="N309" s="62" t="str">
        <f>IF(ISTEXT(overallRate),"Do Step 1 first",IF(OR(COUNT($C309,J309)&lt;&gt;2,overallRate=0),0,IF(F309="Yes",ROUND(MAX(IF($B309="No - non-arm's length",0,MIN((0.75*J309),847)),MIN(J309,(0.75*$C309),847)),2),IF($B309="No - non-arm's length",MIN(1129,J309,$C309)*overallRate,MIN(1129,J309)*overallRate))))</f>
        <v>Do Step 1 first</v>
      </c>
      <c r="O309" s="62" t="str">
        <f>IF(ISTEXT(overallRate),"Do Step 1 first",IF(OR(COUNT($C309,K309)&lt;&gt;2,overallRate=0),0,IF(G309="Yes",ROUND(MAX(IF($B309="No - non-arm's length",0,MIN((0.75*K309),847)),MIN(K309,(0.75*$C309),847)),2),IF($B309="No - non-arm's length",MIN(1129,K309,$C309)*overallRate,MIN(1129,K309)*overallRate))))</f>
        <v>Do Step 1 first</v>
      </c>
      <c r="P309" s="3">
        <f t="shared" si="4"/>
        <v>0</v>
      </c>
    </row>
    <row r="310" spans="12:16" x14ac:dyDescent="0.5">
      <c r="L310" s="62" t="str">
        <f>IF(ISTEXT(overallRate),"Do Step 1 first",IF(OR(COUNT($C310,H310)&lt;&gt;2,overallRate=0),0,IF(D310="Yes",ROUND(MAX(IF($B310="No - non-arm's length",0,MIN((0.75*H310),847)),MIN(H310,(0.75*$C310),847)),2),IF($B310="No - non-arm's length",MIN(1129,H310,$C310)*overallRate,MIN(1129,H310)*overallRate))))</f>
        <v>Do Step 1 first</v>
      </c>
      <c r="M310" s="62" t="str">
        <f>IF(ISTEXT(overallRate),"Do Step 1 first",IF(OR(COUNT($C310,I310)&lt;&gt;2,overallRate=0),0,IF(E310="Yes",ROUND(MAX(IF($B310="No - non-arm's length",0,MIN((0.75*I310),847)),MIN(I310,(0.75*$C310),847)),2),IF($B310="No - non-arm's length",MIN(1129,I310,$C310)*overallRate,MIN(1129,I310)*overallRate))))</f>
        <v>Do Step 1 first</v>
      </c>
      <c r="N310" s="62" t="str">
        <f>IF(ISTEXT(overallRate),"Do Step 1 first",IF(OR(COUNT($C310,J310)&lt;&gt;2,overallRate=0),0,IF(F310="Yes",ROUND(MAX(IF($B310="No - non-arm's length",0,MIN((0.75*J310),847)),MIN(J310,(0.75*$C310),847)),2),IF($B310="No - non-arm's length",MIN(1129,J310,$C310)*overallRate,MIN(1129,J310)*overallRate))))</f>
        <v>Do Step 1 first</v>
      </c>
      <c r="O310" s="62" t="str">
        <f>IF(ISTEXT(overallRate),"Do Step 1 first",IF(OR(COUNT($C310,K310)&lt;&gt;2,overallRate=0),0,IF(G310="Yes",ROUND(MAX(IF($B310="No - non-arm's length",0,MIN((0.75*K310),847)),MIN(K310,(0.75*$C310),847)),2),IF($B310="No - non-arm's length",MIN(1129,K310,$C310)*overallRate,MIN(1129,K310)*overallRate))))</f>
        <v>Do Step 1 first</v>
      </c>
      <c r="P310" s="3">
        <f t="shared" si="4"/>
        <v>0</v>
      </c>
    </row>
    <row r="311" spans="12:16" x14ac:dyDescent="0.5">
      <c r="L311" s="62" t="str">
        <f>IF(ISTEXT(overallRate),"Do Step 1 first",IF(OR(COUNT($C311,H311)&lt;&gt;2,overallRate=0),0,IF(D311="Yes",ROUND(MAX(IF($B311="No - non-arm's length",0,MIN((0.75*H311),847)),MIN(H311,(0.75*$C311),847)),2),IF($B311="No - non-arm's length",MIN(1129,H311,$C311)*overallRate,MIN(1129,H311)*overallRate))))</f>
        <v>Do Step 1 first</v>
      </c>
      <c r="M311" s="62" t="str">
        <f>IF(ISTEXT(overallRate),"Do Step 1 first",IF(OR(COUNT($C311,I311)&lt;&gt;2,overallRate=0),0,IF(E311="Yes",ROUND(MAX(IF($B311="No - non-arm's length",0,MIN((0.75*I311),847)),MIN(I311,(0.75*$C311),847)),2),IF($B311="No - non-arm's length",MIN(1129,I311,$C311)*overallRate,MIN(1129,I311)*overallRate))))</f>
        <v>Do Step 1 first</v>
      </c>
      <c r="N311" s="62" t="str">
        <f>IF(ISTEXT(overallRate),"Do Step 1 first",IF(OR(COUNT($C311,J311)&lt;&gt;2,overallRate=0),0,IF(F311="Yes",ROUND(MAX(IF($B311="No - non-arm's length",0,MIN((0.75*J311),847)),MIN(J311,(0.75*$C311),847)),2),IF($B311="No - non-arm's length",MIN(1129,J311,$C311)*overallRate,MIN(1129,J311)*overallRate))))</f>
        <v>Do Step 1 first</v>
      </c>
      <c r="O311" s="62" t="str">
        <f>IF(ISTEXT(overallRate),"Do Step 1 first",IF(OR(COUNT($C311,K311)&lt;&gt;2,overallRate=0),0,IF(G311="Yes",ROUND(MAX(IF($B311="No - non-arm's length",0,MIN((0.75*K311),847)),MIN(K311,(0.75*$C311),847)),2),IF($B311="No - non-arm's length",MIN(1129,K311,$C311)*overallRate,MIN(1129,K311)*overallRate))))</f>
        <v>Do Step 1 first</v>
      </c>
      <c r="P311" s="3">
        <f t="shared" si="4"/>
        <v>0</v>
      </c>
    </row>
    <row r="312" spans="12:16" x14ac:dyDescent="0.5">
      <c r="L312" s="62" t="str">
        <f>IF(ISTEXT(overallRate),"Do Step 1 first",IF(OR(COUNT($C312,H312)&lt;&gt;2,overallRate=0),0,IF(D312="Yes",ROUND(MAX(IF($B312="No - non-arm's length",0,MIN((0.75*H312),847)),MIN(H312,(0.75*$C312),847)),2),IF($B312="No - non-arm's length",MIN(1129,H312,$C312)*overallRate,MIN(1129,H312)*overallRate))))</f>
        <v>Do Step 1 first</v>
      </c>
      <c r="M312" s="62" t="str">
        <f>IF(ISTEXT(overallRate),"Do Step 1 first",IF(OR(COUNT($C312,I312)&lt;&gt;2,overallRate=0),0,IF(E312="Yes",ROUND(MAX(IF($B312="No - non-arm's length",0,MIN((0.75*I312),847)),MIN(I312,(0.75*$C312),847)),2),IF($B312="No - non-arm's length",MIN(1129,I312,$C312)*overallRate,MIN(1129,I312)*overallRate))))</f>
        <v>Do Step 1 first</v>
      </c>
      <c r="N312" s="62" t="str">
        <f>IF(ISTEXT(overallRate),"Do Step 1 first",IF(OR(COUNT($C312,J312)&lt;&gt;2,overallRate=0),0,IF(F312="Yes",ROUND(MAX(IF($B312="No - non-arm's length",0,MIN((0.75*J312),847)),MIN(J312,(0.75*$C312),847)),2),IF($B312="No - non-arm's length",MIN(1129,J312,$C312)*overallRate,MIN(1129,J312)*overallRate))))</f>
        <v>Do Step 1 first</v>
      </c>
      <c r="O312" s="62" t="str">
        <f>IF(ISTEXT(overallRate),"Do Step 1 first",IF(OR(COUNT($C312,K312)&lt;&gt;2,overallRate=0),0,IF(G312="Yes",ROUND(MAX(IF($B312="No - non-arm's length",0,MIN((0.75*K312),847)),MIN(K312,(0.75*$C312),847)),2),IF($B312="No - non-arm's length",MIN(1129,K312,$C312)*overallRate,MIN(1129,K312)*overallRate))))</f>
        <v>Do Step 1 first</v>
      </c>
      <c r="P312" s="3">
        <f t="shared" si="4"/>
        <v>0</v>
      </c>
    </row>
    <row r="313" spans="12:16" x14ac:dyDescent="0.5">
      <c r="L313" s="62" t="str">
        <f>IF(ISTEXT(overallRate),"Do Step 1 first",IF(OR(COUNT($C313,H313)&lt;&gt;2,overallRate=0),0,IF(D313="Yes",ROUND(MAX(IF($B313="No - non-arm's length",0,MIN((0.75*H313),847)),MIN(H313,(0.75*$C313),847)),2),IF($B313="No - non-arm's length",MIN(1129,H313,$C313)*overallRate,MIN(1129,H313)*overallRate))))</f>
        <v>Do Step 1 first</v>
      </c>
      <c r="M313" s="62" t="str">
        <f>IF(ISTEXT(overallRate),"Do Step 1 first",IF(OR(COUNT($C313,I313)&lt;&gt;2,overallRate=0),0,IF(E313="Yes",ROUND(MAX(IF($B313="No - non-arm's length",0,MIN((0.75*I313),847)),MIN(I313,(0.75*$C313),847)),2),IF($B313="No - non-arm's length",MIN(1129,I313,$C313)*overallRate,MIN(1129,I313)*overallRate))))</f>
        <v>Do Step 1 first</v>
      </c>
      <c r="N313" s="62" t="str">
        <f>IF(ISTEXT(overallRate),"Do Step 1 first",IF(OR(COUNT($C313,J313)&lt;&gt;2,overallRate=0),0,IF(F313="Yes",ROUND(MAX(IF($B313="No - non-arm's length",0,MIN((0.75*J313),847)),MIN(J313,(0.75*$C313),847)),2),IF($B313="No - non-arm's length",MIN(1129,J313,$C313)*overallRate,MIN(1129,J313)*overallRate))))</f>
        <v>Do Step 1 first</v>
      </c>
      <c r="O313" s="62" t="str">
        <f>IF(ISTEXT(overallRate),"Do Step 1 first",IF(OR(COUNT($C313,K313)&lt;&gt;2,overallRate=0),0,IF(G313="Yes",ROUND(MAX(IF($B313="No - non-arm's length",0,MIN((0.75*K313),847)),MIN(K313,(0.75*$C313),847)),2),IF($B313="No - non-arm's length",MIN(1129,K313,$C313)*overallRate,MIN(1129,K313)*overallRate))))</f>
        <v>Do Step 1 first</v>
      </c>
      <c r="P313" s="3">
        <f t="shared" si="4"/>
        <v>0</v>
      </c>
    </row>
    <row r="314" spans="12:16" x14ac:dyDescent="0.5">
      <c r="L314" s="62" t="str">
        <f>IF(ISTEXT(overallRate),"Do Step 1 first",IF(OR(COUNT($C314,H314)&lt;&gt;2,overallRate=0),0,IF(D314="Yes",ROUND(MAX(IF($B314="No - non-arm's length",0,MIN((0.75*H314),847)),MIN(H314,(0.75*$C314),847)),2),IF($B314="No - non-arm's length",MIN(1129,H314,$C314)*overallRate,MIN(1129,H314)*overallRate))))</f>
        <v>Do Step 1 first</v>
      </c>
      <c r="M314" s="62" t="str">
        <f>IF(ISTEXT(overallRate),"Do Step 1 first",IF(OR(COUNT($C314,I314)&lt;&gt;2,overallRate=0),0,IF(E314="Yes",ROUND(MAX(IF($B314="No - non-arm's length",0,MIN((0.75*I314),847)),MIN(I314,(0.75*$C314),847)),2),IF($B314="No - non-arm's length",MIN(1129,I314,$C314)*overallRate,MIN(1129,I314)*overallRate))))</f>
        <v>Do Step 1 first</v>
      </c>
      <c r="N314" s="62" t="str">
        <f>IF(ISTEXT(overallRate),"Do Step 1 first",IF(OR(COUNT($C314,J314)&lt;&gt;2,overallRate=0),0,IF(F314="Yes",ROUND(MAX(IF($B314="No - non-arm's length",0,MIN((0.75*J314),847)),MIN(J314,(0.75*$C314),847)),2),IF($B314="No - non-arm's length",MIN(1129,J314,$C314)*overallRate,MIN(1129,J314)*overallRate))))</f>
        <v>Do Step 1 first</v>
      </c>
      <c r="O314" s="62" t="str">
        <f>IF(ISTEXT(overallRate),"Do Step 1 first",IF(OR(COUNT($C314,K314)&lt;&gt;2,overallRate=0),0,IF(G314="Yes",ROUND(MAX(IF($B314="No - non-arm's length",0,MIN((0.75*K314),847)),MIN(K314,(0.75*$C314),847)),2),IF($B314="No - non-arm's length",MIN(1129,K314,$C314)*overallRate,MIN(1129,K314)*overallRate))))</f>
        <v>Do Step 1 first</v>
      </c>
      <c r="P314" s="3">
        <f t="shared" si="4"/>
        <v>0</v>
      </c>
    </row>
    <row r="315" spans="12:16" x14ac:dyDescent="0.5">
      <c r="L315" s="62" t="str">
        <f>IF(ISTEXT(overallRate),"Do Step 1 first",IF(OR(COUNT($C315,H315)&lt;&gt;2,overallRate=0),0,IF(D315="Yes",ROUND(MAX(IF($B315="No - non-arm's length",0,MIN((0.75*H315),847)),MIN(H315,(0.75*$C315),847)),2),IF($B315="No - non-arm's length",MIN(1129,H315,$C315)*overallRate,MIN(1129,H315)*overallRate))))</f>
        <v>Do Step 1 first</v>
      </c>
      <c r="M315" s="62" t="str">
        <f>IF(ISTEXT(overallRate),"Do Step 1 first",IF(OR(COUNT($C315,I315)&lt;&gt;2,overallRate=0),0,IF(E315="Yes",ROUND(MAX(IF($B315="No - non-arm's length",0,MIN((0.75*I315),847)),MIN(I315,(0.75*$C315),847)),2),IF($B315="No - non-arm's length",MIN(1129,I315,$C315)*overallRate,MIN(1129,I315)*overallRate))))</f>
        <v>Do Step 1 first</v>
      </c>
      <c r="N315" s="62" t="str">
        <f>IF(ISTEXT(overallRate),"Do Step 1 first",IF(OR(COUNT($C315,J315)&lt;&gt;2,overallRate=0),0,IF(F315="Yes",ROUND(MAX(IF($B315="No - non-arm's length",0,MIN((0.75*J315),847)),MIN(J315,(0.75*$C315),847)),2),IF($B315="No - non-arm's length",MIN(1129,J315,$C315)*overallRate,MIN(1129,J315)*overallRate))))</f>
        <v>Do Step 1 first</v>
      </c>
      <c r="O315" s="62" t="str">
        <f>IF(ISTEXT(overallRate),"Do Step 1 first",IF(OR(COUNT($C315,K315)&lt;&gt;2,overallRate=0),0,IF(G315="Yes",ROUND(MAX(IF($B315="No - non-arm's length",0,MIN((0.75*K315),847)),MIN(K315,(0.75*$C315),847)),2),IF($B315="No - non-arm's length",MIN(1129,K315,$C315)*overallRate,MIN(1129,K315)*overallRate))))</f>
        <v>Do Step 1 first</v>
      </c>
      <c r="P315" s="3">
        <f t="shared" si="4"/>
        <v>0</v>
      </c>
    </row>
    <row r="316" spans="12:16" x14ac:dyDescent="0.5">
      <c r="L316" s="62" t="str">
        <f>IF(ISTEXT(overallRate),"Do Step 1 first",IF(OR(COUNT($C316,H316)&lt;&gt;2,overallRate=0),0,IF(D316="Yes",ROUND(MAX(IF($B316="No - non-arm's length",0,MIN((0.75*H316),847)),MIN(H316,(0.75*$C316),847)),2),IF($B316="No - non-arm's length",MIN(1129,H316,$C316)*overallRate,MIN(1129,H316)*overallRate))))</f>
        <v>Do Step 1 first</v>
      </c>
      <c r="M316" s="62" t="str">
        <f>IF(ISTEXT(overallRate),"Do Step 1 first",IF(OR(COUNT($C316,I316)&lt;&gt;2,overallRate=0),0,IF(E316="Yes",ROUND(MAX(IF($B316="No - non-arm's length",0,MIN((0.75*I316),847)),MIN(I316,(0.75*$C316),847)),2),IF($B316="No - non-arm's length",MIN(1129,I316,$C316)*overallRate,MIN(1129,I316)*overallRate))))</f>
        <v>Do Step 1 first</v>
      </c>
      <c r="N316" s="62" t="str">
        <f>IF(ISTEXT(overallRate),"Do Step 1 first",IF(OR(COUNT($C316,J316)&lt;&gt;2,overallRate=0),0,IF(F316="Yes",ROUND(MAX(IF($B316="No - non-arm's length",0,MIN((0.75*J316),847)),MIN(J316,(0.75*$C316),847)),2),IF($B316="No - non-arm's length",MIN(1129,J316,$C316)*overallRate,MIN(1129,J316)*overallRate))))</f>
        <v>Do Step 1 first</v>
      </c>
      <c r="O316" s="62" t="str">
        <f>IF(ISTEXT(overallRate),"Do Step 1 first",IF(OR(COUNT($C316,K316)&lt;&gt;2,overallRate=0),0,IF(G316="Yes",ROUND(MAX(IF($B316="No - non-arm's length",0,MIN((0.75*K316),847)),MIN(K316,(0.75*$C316),847)),2),IF($B316="No - non-arm's length",MIN(1129,K316,$C316)*overallRate,MIN(1129,K316)*overallRate))))</f>
        <v>Do Step 1 first</v>
      </c>
      <c r="P316" s="3">
        <f t="shared" si="4"/>
        <v>0</v>
      </c>
    </row>
    <row r="317" spans="12:16" x14ac:dyDescent="0.5">
      <c r="L317" s="62" t="str">
        <f>IF(ISTEXT(overallRate),"Do Step 1 first",IF(OR(COUNT($C317,H317)&lt;&gt;2,overallRate=0),0,IF(D317="Yes",ROUND(MAX(IF($B317="No - non-arm's length",0,MIN((0.75*H317),847)),MIN(H317,(0.75*$C317),847)),2),IF($B317="No - non-arm's length",MIN(1129,H317,$C317)*overallRate,MIN(1129,H317)*overallRate))))</f>
        <v>Do Step 1 first</v>
      </c>
      <c r="M317" s="62" t="str">
        <f>IF(ISTEXT(overallRate),"Do Step 1 first",IF(OR(COUNT($C317,I317)&lt;&gt;2,overallRate=0),0,IF(E317="Yes",ROUND(MAX(IF($B317="No - non-arm's length",0,MIN((0.75*I317),847)),MIN(I317,(0.75*$C317),847)),2),IF($B317="No - non-arm's length",MIN(1129,I317,$C317)*overallRate,MIN(1129,I317)*overallRate))))</f>
        <v>Do Step 1 first</v>
      </c>
      <c r="N317" s="62" t="str">
        <f>IF(ISTEXT(overallRate),"Do Step 1 first",IF(OR(COUNT($C317,J317)&lt;&gt;2,overallRate=0),0,IF(F317="Yes",ROUND(MAX(IF($B317="No - non-arm's length",0,MIN((0.75*J317),847)),MIN(J317,(0.75*$C317),847)),2),IF($B317="No - non-arm's length",MIN(1129,J317,$C317)*overallRate,MIN(1129,J317)*overallRate))))</f>
        <v>Do Step 1 first</v>
      </c>
      <c r="O317" s="62" t="str">
        <f>IF(ISTEXT(overallRate),"Do Step 1 first",IF(OR(COUNT($C317,K317)&lt;&gt;2,overallRate=0),0,IF(G317="Yes",ROUND(MAX(IF($B317="No - non-arm's length",0,MIN((0.75*K317),847)),MIN(K317,(0.75*$C317),847)),2),IF($B317="No - non-arm's length",MIN(1129,K317,$C317)*overallRate,MIN(1129,K317)*overallRate))))</f>
        <v>Do Step 1 first</v>
      </c>
      <c r="P317" s="3">
        <f t="shared" si="4"/>
        <v>0</v>
      </c>
    </row>
    <row r="318" spans="12:16" x14ac:dyDescent="0.5">
      <c r="L318" s="62" t="str">
        <f>IF(ISTEXT(overallRate),"Do Step 1 first",IF(OR(COUNT($C318,H318)&lt;&gt;2,overallRate=0),0,IF(D318="Yes",ROUND(MAX(IF($B318="No - non-arm's length",0,MIN((0.75*H318),847)),MIN(H318,(0.75*$C318),847)),2),IF($B318="No - non-arm's length",MIN(1129,H318,$C318)*overallRate,MIN(1129,H318)*overallRate))))</f>
        <v>Do Step 1 first</v>
      </c>
      <c r="M318" s="62" t="str">
        <f>IF(ISTEXT(overallRate),"Do Step 1 first",IF(OR(COUNT($C318,I318)&lt;&gt;2,overallRate=0),0,IF(E318="Yes",ROUND(MAX(IF($B318="No - non-arm's length",0,MIN((0.75*I318),847)),MIN(I318,(0.75*$C318),847)),2),IF($B318="No - non-arm's length",MIN(1129,I318,$C318)*overallRate,MIN(1129,I318)*overallRate))))</f>
        <v>Do Step 1 first</v>
      </c>
      <c r="N318" s="62" t="str">
        <f>IF(ISTEXT(overallRate),"Do Step 1 first",IF(OR(COUNT($C318,J318)&lt;&gt;2,overallRate=0),0,IF(F318="Yes",ROUND(MAX(IF($B318="No - non-arm's length",0,MIN((0.75*J318),847)),MIN(J318,(0.75*$C318),847)),2),IF($B318="No - non-arm's length",MIN(1129,J318,$C318)*overallRate,MIN(1129,J318)*overallRate))))</f>
        <v>Do Step 1 first</v>
      </c>
      <c r="O318" s="62" t="str">
        <f>IF(ISTEXT(overallRate),"Do Step 1 first",IF(OR(COUNT($C318,K318)&lt;&gt;2,overallRate=0),0,IF(G318="Yes",ROUND(MAX(IF($B318="No - non-arm's length",0,MIN((0.75*K318),847)),MIN(K318,(0.75*$C318),847)),2),IF($B318="No - non-arm's length",MIN(1129,K318,$C318)*overallRate,MIN(1129,K318)*overallRate))))</f>
        <v>Do Step 1 first</v>
      </c>
      <c r="P318" s="3">
        <f t="shared" si="4"/>
        <v>0</v>
      </c>
    </row>
    <row r="319" spans="12:16" x14ac:dyDescent="0.5">
      <c r="L319" s="62" t="str">
        <f>IF(ISTEXT(overallRate),"Do Step 1 first",IF(OR(COUNT($C319,H319)&lt;&gt;2,overallRate=0),0,IF(D319="Yes",ROUND(MAX(IF($B319="No - non-arm's length",0,MIN((0.75*H319),847)),MIN(H319,(0.75*$C319),847)),2),IF($B319="No - non-arm's length",MIN(1129,H319,$C319)*overallRate,MIN(1129,H319)*overallRate))))</f>
        <v>Do Step 1 first</v>
      </c>
      <c r="M319" s="62" t="str">
        <f>IF(ISTEXT(overallRate),"Do Step 1 first",IF(OR(COUNT($C319,I319)&lt;&gt;2,overallRate=0),0,IF(E319="Yes",ROUND(MAX(IF($B319="No - non-arm's length",0,MIN((0.75*I319),847)),MIN(I319,(0.75*$C319),847)),2),IF($B319="No - non-arm's length",MIN(1129,I319,$C319)*overallRate,MIN(1129,I319)*overallRate))))</f>
        <v>Do Step 1 first</v>
      </c>
      <c r="N319" s="62" t="str">
        <f>IF(ISTEXT(overallRate),"Do Step 1 first",IF(OR(COUNT($C319,J319)&lt;&gt;2,overallRate=0),0,IF(F319="Yes",ROUND(MAX(IF($B319="No - non-arm's length",0,MIN((0.75*J319),847)),MIN(J319,(0.75*$C319),847)),2),IF($B319="No - non-arm's length",MIN(1129,J319,$C319)*overallRate,MIN(1129,J319)*overallRate))))</f>
        <v>Do Step 1 first</v>
      </c>
      <c r="O319" s="62" t="str">
        <f>IF(ISTEXT(overallRate),"Do Step 1 first",IF(OR(COUNT($C319,K319)&lt;&gt;2,overallRate=0),0,IF(G319="Yes",ROUND(MAX(IF($B319="No - non-arm's length",0,MIN((0.75*K319),847)),MIN(K319,(0.75*$C319),847)),2),IF($B319="No - non-arm's length",MIN(1129,K319,$C319)*overallRate,MIN(1129,K319)*overallRate))))</f>
        <v>Do Step 1 first</v>
      </c>
      <c r="P319" s="3">
        <f t="shared" si="4"/>
        <v>0</v>
      </c>
    </row>
    <row r="320" spans="12:16" x14ac:dyDescent="0.5">
      <c r="L320" s="62" t="str">
        <f>IF(ISTEXT(overallRate),"Do Step 1 first",IF(OR(COUNT($C320,H320)&lt;&gt;2,overallRate=0),0,IF(D320="Yes",ROUND(MAX(IF($B320="No - non-arm's length",0,MIN((0.75*H320),847)),MIN(H320,(0.75*$C320),847)),2),IF($B320="No - non-arm's length",MIN(1129,H320,$C320)*overallRate,MIN(1129,H320)*overallRate))))</f>
        <v>Do Step 1 first</v>
      </c>
      <c r="M320" s="62" t="str">
        <f>IF(ISTEXT(overallRate),"Do Step 1 first",IF(OR(COUNT($C320,I320)&lt;&gt;2,overallRate=0),0,IF(E320="Yes",ROUND(MAX(IF($B320="No - non-arm's length",0,MIN((0.75*I320),847)),MIN(I320,(0.75*$C320),847)),2),IF($B320="No - non-arm's length",MIN(1129,I320,$C320)*overallRate,MIN(1129,I320)*overallRate))))</f>
        <v>Do Step 1 first</v>
      </c>
      <c r="N320" s="62" t="str">
        <f>IF(ISTEXT(overallRate),"Do Step 1 first",IF(OR(COUNT($C320,J320)&lt;&gt;2,overallRate=0),0,IF(F320="Yes",ROUND(MAX(IF($B320="No - non-arm's length",0,MIN((0.75*J320),847)),MIN(J320,(0.75*$C320),847)),2),IF($B320="No - non-arm's length",MIN(1129,J320,$C320)*overallRate,MIN(1129,J320)*overallRate))))</f>
        <v>Do Step 1 first</v>
      </c>
      <c r="O320" s="62" t="str">
        <f>IF(ISTEXT(overallRate),"Do Step 1 first",IF(OR(COUNT($C320,K320)&lt;&gt;2,overallRate=0),0,IF(G320="Yes",ROUND(MAX(IF($B320="No - non-arm's length",0,MIN((0.75*K320),847)),MIN(K320,(0.75*$C320),847)),2),IF($B320="No - non-arm's length",MIN(1129,K320,$C320)*overallRate,MIN(1129,K320)*overallRate))))</f>
        <v>Do Step 1 first</v>
      </c>
      <c r="P320" s="3">
        <f t="shared" si="4"/>
        <v>0</v>
      </c>
    </row>
    <row r="321" spans="12:16" x14ac:dyDescent="0.5">
      <c r="L321" s="62" t="str">
        <f>IF(ISTEXT(overallRate),"Do Step 1 first",IF(OR(COUNT($C321,H321)&lt;&gt;2,overallRate=0),0,IF(D321="Yes",ROUND(MAX(IF($B321="No - non-arm's length",0,MIN((0.75*H321),847)),MIN(H321,(0.75*$C321),847)),2),IF($B321="No - non-arm's length",MIN(1129,H321,$C321)*overallRate,MIN(1129,H321)*overallRate))))</f>
        <v>Do Step 1 first</v>
      </c>
      <c r="M321" s="62" t="str">
        <f>IF(ISTEXT(overallRate),"Do Step 1 first",IF(OR(COUNT($C321,I321)&lt;&gt;2,overallRate=0),0,IF(E321="Yes",ROUND(MAX(IF($B321="No - non-arm's length",0,MIN((0.75*I321),847)),MIN(I321,(0.75*$C321),847)),2),IF($B321="No - non-arm's length",MIN(1129,I321,$C321)*overallRate,MIN(1129,I321)*overallRate))))</f>
        <v>Do Step 1 first</v>
      </c>
      <c r="N321" s="62" t="str">
        <f>IF(ISTEXT(overallRate),"Do Step 1 first",IF(OR(COUNT($C321,J321)&lt;&gt;2,overallRate=0),0,IF(F321="Yes",ROUND(MAX(IF($B321="No - non-arm's length",0,MIN((0.75*J321),847)),MIN(J321,(0.75*$C321),847)),2),IF($B321="No - non-arm's length",MIN(1129,J321,$C321)*overallRate,MIN(1129,J321)*overallRate))))</f>
        <v>Do Step 1 first</v>
      </c>
      <c r="O321" s="62" t="str">
        <f>IF(ISTEXT(overallRate),"Do Step 1 first",IF(OR(COUNT($C321,K321)&lt;&gt;2,overallRate=0),0,IF(G321="Yes",ROUND(MAX(IF($B321="No - non-arm's length",0,MIN((0.75*K321),847)),MIN(K321,(0.75*$C321),847)),2),IF($B321="No - non-arm's length",MIN(1129,K321,$C321)*overallRate,MIN(1129,K321)*overallRate))))</f>
        <v>Do Step 1 first</v>
      </c>
      <c r="P321" s="3">
        <f t="shared" si="4"/>
        <v>0</v>
      </c>
    </row>
    <row r="322" spans="12:16" x14ac:dyDescent="0.5">
      <c r="L322" s="62" t="str">
        <f>IF(ISTEXT(overallRate),"Do Step 1 first",IF(OR(COUNT($C322,H322)&lt;&gt;2,overallRate=0),0,IF(D322="Yes",ROUND(MAX(IF($B322="No - non-arm's length",0,MIN((0.75*H322),847)),MIN(H322,(0.75*$C322),847)),2),IF($B322="No - non-arm's length",MIN(1129,H322,$C322)*overallRate,MIN(1129,H322)*overallRate))))</f>
        <v>Do Step 1 first</v>
      </c>
      <c r="M322" s="62" t="str">
        <f>IF(ISTEXT(overallRate),"Do Step 1 first",IF(OR(COUNT($C322,I322)&lt;&gt;2,overallRate=0),0,IF(E322="Yes",ROUND(MAX(IF($B322="No - non-arm's length",0,MIN((0.75*I322),847)),MIN(I322,(0.75*$C322),847)),2),IF($B322="No - non-arm's length",MIN(1129,I322,$C322)*overallRate,MIN(1129,I322)*overallRate))))</f>
        <v>Do Step 1 first</v>
      </c>
      <c r="N322" s="62" t="str">
        <f>IF(ISTEXT(overallRate),"Do Step 1 first",IF(OR(COUNT($C322,J322)&lt;&gt;2,overallRate=0),0,IF(F322="Yes",ROUND(MAX(IF($B322="No - non-arm's length",0,MIN((0.75*J322),847)),MIN(J322,(0.75*$C322),847)),2),IF($B322="No - non-arm's length",MIN(1129,J322,$C322)*overallRate,MIN(1129,J322)*overallRate))))</f>
        <v>Do Step 1 first</v>
      </c>
      <c r="O322" s="62" t="str">
        <f>IF(ISTEXT(overallRate),"Do Step 1 first",IF(OR(COUNT($C322,K322)&lt;&gt;2,overallRate=0),0,IF(G322="Yes",ROUND(MAX(IF($B322="No - non-arm's length",0,MIN((0.75*K322),847)),MIN(K322,(0.75*$C322),847)),2),IF($B322="No - non-arm's length",MIN(1129,K322,$C322)*overallRate,MIN(1129,K322)*overallRate))))</f>
        <v>Do Step 1 first</v>
      </c>
      <c r="P322" s="3">
        <f t="shared" si="4"/>
        <v>0</v>
      </c>
    </row>
    <row r="323" spans="12:16" x14ac:dyDescent="0.5">
      <c r="L323" s="62" t="str">
        <f>IF(ISTEXT(overallRate),"Do Step 1 first",IF(OR(COUNT($C323,H323)&lt;&gt;2,overallRate=0),0,IF(D323="Yes",ROUND(MAX(IF($B323="No - non-arm's length",0,MIN((0.75*H323),847)),MIN(H323,(0.75*$C323),847)),2),IF($B323="No - non-arm's length",MIN(1129,H323,$C323)*overallRate,MIN(1129,H323)*overallRate))))</f>
        <v>Do Step 1 first</v>
      </c>
      <c r="M323" s="62" t="str">
        <f>IF(ISTEXT(overallRate),"Do Step 1 first",IF(OR(COUNT($C323,I323)&lt;&gt;2,overallRate=0),0,IF(E323="Yes",ROUND(MAX(IF($B323="No - non-arm's length",0,MIN((0.75*I323),847)),MIN(I323,(0.75*$C323),847)),2),IF($B323="No - non-arm's length",MIN(1129,I323,$C323)*overallRate,MIN(1129,I323)*overallRate))))</f>
        <v>Do Step 1 first</v>
      </c>
      <c r="N323" s="62" t="str">
        <f>IF(ISTEXT(overallRate),"Do Step 1 first",IF(OR(COUNT($C323,J323)&lt;&gt;2,overallRate=0),0,IF(F323="Yes",ROUND(MAX(IF($B323="No - non-arm's length",0,MIN((0.75*J323),847)),MIN(J323,(0.75*$C323),847)),2),IF($B323="No - non-arm's length",MIN(1129,J323,$C323)*overallRate,MIN(1129,J323)*overallRate))))</f>
        <v>Do Step 1 first</v>
      </c>
      <c r="O323" s="62" t="str">
        <f>IF(ISTEXT(overallRate),"Do Step 1 first",IF(OR(COUNT($C323,K323)&lt;&gt;2,overallRate=0),0,IF(G323="Yes",ROUND(MAX(IF($B323="No - non-arm's length",0,MIN((0.75*K323),847)),MIN(K323,(0.75*$C323),847)),2),IF($B323="No - non-arm's length",MIN(1129,K323,$C323)*overallRate,MIN(1129,K323)*overallRate))))</f>
        <v>Do Step 1 first</v>
      </c>
      <c r="P323" s="3">
        <f t="shared" si="4"/>
        <v>0</v>
      </c>
    </row>
    <row r="324" spans="12:16" x14ac:dyDescent="0.5">
      <c r="L324" s="62" t="str">
        <f>IF(ISTEXT(overallRate),"Do Step 1 first",IF(OR(COUNT($C324,H324)&lt;&gt;2,overallRate=0),0,IF(D324="Yes",ROUND(MAX(IF($B324="No - non-arm's length",0,MIN((0.75*H324),847)),MIN(H324,(0.75*$C324),847)),2),IF($B324="No - non-arm's length",MIN(1129,H324,$C324)*overallRate,MIN(1129,H324)*overallRate))))</f>
        <v>Do Step 1 first</v>
      </c>
      <c r="M324" s="62" t="str">
        <f>IF(ISTEXT(overallRate),"Do Step 1 first",IF(OR(COUNT($C324,I324)&lt;&gt;2,overallRate=0),0,IF(E324="Yes",ROUND(MAX(IF($B324="No - non-arm's length",0,MIN((0.75*I324),847)),MIN(I324,(0.75*$C324),847)),2),IF($B324="No - non-arm's length",MIN(1129,I324,$C324)*overallRate,MIN(1129,I324)*overallRate))))</f>
        <v>Do Step 1 first</v>
      </c>
      <c r="N324" s="62" t="str">
        <f>IF(ISTEXT(overallRate),"Do Step 1 first",IF(OR(COUNT($C324,J324)&lt;&gt;2,overallRate=0),0,IF(F324="Yes",ROUND(MAX(IF($B324="No - non-arm's length",0,MIN((0.75*J324),847)),MIN(J324,(0.75*$C324),847)),2),IF($B324="No - non-arm's length",MIN(1129,J324,$C324)*overallRate,MIN(1129,J324)*overallRate))))</f>
        <v>Do Step 1 first</v>
      </c>
      <c r="O324" s="62" t="str">
        <f>IF(ISTEXT(overallRate),"Do Step 1 first",IF(OR(COUNT($C324,K324)&lt;&gt;2,overallRate=0),0,IF(G324="Yes",ROUND(MAX(IF($B324="No - non-arm's length",0,MIN((0.75*K324),847)),MIN(K324,(0.75*$C324),847)),2),IF($B324="No - non-arm's length",MIN(1129,K324,$C324)*overallRate,MIN(1129,K324)*overallRate))))</f>
        <v>Do Step 1 first</v>
      </c>
      <c r="P324" s="3">
        <f t="shared" si="4"/>
        <v>0</v>
      </c>
    </row>
    <row r="325" spans="12:16" x14ac:dyDescent="0.5">
      <c r="L325" s="62" t="str">
        <f>IF(ISTEXT(overallRate),"Do Step 1 first",IF(OR(COUNT($C325,H325)&lt;&gt;2,overallRate=0),0,IF(D325="Yes",ROUND(MAX(IF($B325="No - non-arm's length",0,MIN((0.75*H325),847)),MIN(H325,(0.75*$C325),847)),2),IF($B325="No - non-arm's length",MIN(1129,H325,$C325)*overallRate,MIN(1129,H325)*overallRate))))</f>
        <v>Do Step 1 first</v>
      </c>
      <c r="M325" s="62" t="str">
        <f>IF(ISTEXT(overallRate),"Do Step 1 first",IF(OR(COUNT($C325,I325)&lt;&gt;2,overallRate=0),0,IF(E325="Yes",ROUND(MAX(IF($B325="No - non-arm's length",0,MIN((0.75*I325),847)),MIN(I325,(0.75*$C325),847)),2),IF($B325="No - non-arm's length",MIN(1129,I325,$C325)*overallRate,MIN(1129,I325)*overallRate))))</f>
        <v>Do Step 1 first</v>
      </c>
      <c r="N325" s="62" t="str">
        <f>IF(ISTEXT(overallRate),"Do Step 1 first",IF(OR(COUNT($C325,J325)&lt;&gt;2,overallRate=0),0,IF(F325="Yes",ROUND(MAX(IF($B325="No - non-arm's length",0,MIN((0.75*J325),847)),MIN(J325,(0.75*$C325),847)),2),IF($B325="No - non-arm's length",MIN(1129,J325,$C325)*overallRate,MIN(1129,J325)*overallRate))))</f>
        <v>Do Step 1 first</v>
      </c>
      <c r="O325" s="62" t="str">
        <f>IF(ISTEXT(overallRate),"Do Step 1 first",IF(OR(COUNT($C325,K325)&lt;&gt;2,overallRate=0),0,IF(G325="Yes",ROUND(MAX(IF($B325="No - non-arm's length",0,MIN((0.75*K325),847)),MIN(K325,(0.75*$C325),847)),2),IF($B325="No - non-arm's length",MIN(1129,K325,$C325)*overallRate,MIN(1129,K325)*overallRate))))</f>
        <v>Do Step 1 first</v>
      </c>
      <c r="P325" s="3">
        <f t="shared" si="4"/>
        <v>0</v>
      </c>
    </row>
    <row r="326" spans="12:16" x14ac:dyDescent="0.5">
      <c r="L326" s="62" t="str">
        <f>IF(ISTEXT(overallRate),"Do Step 1 first",IF(OR(COUNT($C326,H326)&lt;&gt;2,overallRate=0),0,IF(D326="Yes",ROUND(MAX(IF($B326="No - non-arm's length",0,MIN((0.75*H326),847)),MIN(H326,(0.75*$C326),847)),2),IF($B326="No - non-arm's length",MIN(1129,H326,$C326)*overallRate,MIN(1129,H326)*overallRate))))</f>
        <v>Do Step 1 first</v>
      </c>
      <c r="M326" s="62" t="str">
        <f>IF(ISTEXT(overallRate),"Do Step 1 first",IF(OR(COUNT($C326,I326)&lt;&gt;2,overallRate=0),0,IF(E326="Yes",ROUND(MAX(IF($B326="No - non-arm's length",0,MIN((0.75*I326),847)),MIN(I326,(0.75*$C326),847)),2),IF($B326="No - non-arm's length",MIN(1129,I326,$C326)*overallRate,MIN(1129,I326)*overallRate))))</f>
        <v>Do Step 1 first</v>
      </c>
      <c r="N326" s="62" t="str">
        <f>IF(ISTEXT(overallRate),"Do Step 1 first",IF(OR(COUNT($C326,J326)&lt;&gt;2,overallRate=0),0,IF(F326="Yes",ROUND(MAX(IF($B326="No - non-arm's length",0,MIN((0.75*J326),847)),MIN(J326,(0.75*$C326),847)),2),IF($B326="No - non-arm's length",MIN(1129,J326,$C326)*overallRate,MIN(1129,J326)*overallRate))))</f>
        <v>Do Step 1 first</v>
      </c>
      <c r="O326" s="62" t="str">
        <f>IF(ISTEXT(overallRate),"Do Step 1 first",IF(OR(COUNT($C326,K326)&lt;&gt;2,overallRate=0),0,IF(G326="Yes",ROUND(MAX(IF($B326="No - non-arm's length",0,MIN((0.75*K326),847)),MIN(K326,(0.75*$C326),847)),2),IF($B326="No - non-arm's length",MIN(1129,K326,$C326)*overallRate,MIN(1129,K326)*overallRate))))</f>
        <v>Do Step 1 first</v>
      </c>
      <c r="P326" s="3">
        <f t="shared" si="4"/>
        <v>0</v>
      </c>
    </row>
    <row r="327" spans="12:16" x14ac:dyDescent="0.5">
      <c r="L327" s="62" t="str">
        <f>IF(ISTEXT(overallRate),"Do Step 1 first",IF(OR(COUNT($C327,H327)&lt;&gt;2,overallRate=0),0,IF(D327="Yes",ROUND(MAX(IF($B327="No - non-arm's length",0,MIN((0.75*H327),847)),MIN(H327,(0.75*$C327),847)),2),IF($B327="No - non-arm's length",MIN(1129,H327,$C327)*overallRate,MIN(1129,H327)*overallRate))))</f>
        <v>Do Step 1 first</v>
      </c>
      <c r="M327" s="62" t="str">
        <f>IF(ISTEXT(overallRate),"Do Step 1 first",IF(OR(COUNT($C327,I327)&lt;&gt;2,overallRate=0),0,IF(E327="Yes",ROUND(MAX(IF($B327="No - non-arm's length",0,MIN((0.75*I327),847)),MIN(I327,(0.75*$C327),847)),2),IF($B327="No - non-arm's length",MIN(1129,I327,$C327)*overallRate,MIN(1129,I327)*overallRate))))</f>
        <v>Do Step 1 first</v>
      </c>
      <c r="N327" s="62" t="str">
        <f>IF(ISTEXT(overallRate),"Do Step 1 first",IF(OR(COUNT($C327,J327)&lt;&gt;2,overallRate=0),0,IF(F327="Yes",ROUND(MAX(IF($B327="No - non-arm's length",0,MIN((0.75*J327),847)),MIN(J327,(0.75*$C327),847)),2),IF($B327="No - non-arm's length",MIN(1129,J327,$C327)*overallRate,MIN(1129,J327)*overallRate))))</f>
        <v>Do Step 1 first</v>
      </c>
      <c r="O327" s="62" t="str">
        <f>IF(ISTEXT(overallRate),"Do Step 1 first",IF(OR(COUNT($C327,K327)&lt;&gt;2,overallRate=0),0,IF(G327="Yes",ROUND(MAX(IF($B327="No - non-arm's length",0,MIN((0.75*K327),847)),MIN(K327,(0.75*$C327),847)),2),IF($B327="No - non-arm's length",MIN(1129,K327,$C327)*overallRate,MIN(1129,K327)*overallRate))))</f>
        <v>Do Step 1 first</v>
      </c>
      <c r="P327" s="3">
        <f t="shared" ref="P327:P390" si="5">IF(AND(COUNT(C327:K327)&gt;0,OR(COUNT(C327:K327)&lt;&gt;5,ISBLANK(B327))),"Fill out all amounts",SUM(L327:O327))</f>
        <v>0</v>
      </c>
    </row>
    <row r="328" spans="12:16" x14ac:dyDescent="0.5">
      <c r="L328" s="62" t="str">
        <f>IF(ISTEXT(overallRate),"Do Step 1 first",IF(OR(COUNT($C328,H328)&lt;&gt;2,overallRate=0),0,IF(D328="Yes",ROUND(MAX(IF($B328="No - non-arm's length",0,MIN((0.75*H328),847)),MIN(H328,(0.75*$C328),847)),2),IF($B328="No - non-arm's length",MIN(1129,H328,$C328)*overallRate,MIN(1129,H328)*overallRate))))</f>
        <v>Do Step 1 first</v>
      </c>
      <c r="M328" s="62" t="str">
        <f>IF(ISTEXT(overallRate),"Do Step 1 first",IF(OR(COUNT($C328,I328)&lt;&gt;2,overallRate=0),0,IF(E328="Yes",ROUND(MAX(IF($B328="No - non-arm's length",0,MIN((0.75*I328),847)),MIN(I328,(0.75*$C328),847)),2),IF($B328="No - non-arm's length",MIN(1129,I328,$C328)*overallRate,MIN(1129,I328)*overallRate))))</f>
        <v>Do Step 1 first</v>
      </c>
      <c r="N328" s="62" t="str">
        <f>IF(ISTEXT(overallRate),"Do Step 1 first",IF(OR(COUNT($C328,J328)&lt;&gt;2,overallRate=0),0,IF(F328="Yes",ROUND(MAX(IF($B328="No - non-arm's length",0,MIN((0.75*J328),847)),MIN(J328,(0.75*$C328),847)),2),IF($B328="No - non-arm's length",MIN(1129,J328,$C328)*overallRate,MIN(1129,J328)*overallRate))))</f>
        <v>Do Step 1 first</v>
      </c>
      <c r="O328" s="62" t="str">
        <f>IF(ISTEXT(overallRate),"Do Step 1 first",IF(OR(COUNT($C328,K328)&lt;&gt;2,overallRate=0),0,IF(G328="Yes",ROUND(MAX(IF($B328="No - non-arm's length",0,MIN((0.75*K328),847)),MIN(K328,(0.75*$C328),847)),2),IF($B328="No - non-arm's length",MIN(1129,K328,$C328)*overallRate,MIN(1129,K328)*overallRate))))</f>
        <v>Do Step 1 first</v>
      </c>
      <c r="P328" s="3">
        <f t="shared" si="5"/>
        <v>0</v>
      </c>
    </row>
    <row r="329" spans="12:16" x14ac:dyDescent="0.5">
      <c r="L329" s="62" t="str">
        <f>IF(ISTEXT(overallRate),"Do Step 1 first",IF(OR(COUNT($C329,H329)&lt;&gt;2,overallRate=0),0,IF(D329="Yes",ROUND(MAX(IF($B329="No - non-arm's length",0,MIN((0.75*H329),847)),MIN(H329,(0.75*$C329),847)),2),IF($B329="No - non-arm's length",MIN(1129,H329,$C329)*overallRate,MIN(1129,H329)*overallRate))))</f>
        <v>Do Step 1 first</v>
      </c>
      <c r="M329" s="62" t="str">
        <f>IF(ISTEXT(overallRate),"Do Step 1 first",IF(OR(COUNT($C329,I329)&lt;&gt;2,overallRate=0),0,IF(E329="Yes",ROUND(MAX(IF($B329="No - non-arm's length",0,MIN((0.75*I329),847)),MIN(I329,(0.75*$C329),847)),2),IF($B329="No - non-arm's length",MIN(1129,I329,$C329)*overallRate,MIN(1129,I329)*overallRate))))</f>
        <v>Do Step 1 first</v>
      </c>
      <c r="N329" s="62" t="str">
        <f>IF(ISTEXT(overallRate),"Do Step 1 first",IF(OR(COUNT($C329,J329)&lt;&gt;2,overallRate=0),0,IF(F329="Yes",ROUND(MAX(IF($B329="No - non-arm's length",0,MIN((0.75*J329),847)),MIN(J329,(0.75*$C329),847)),2),IF($B329="No - non-arm's length",MIN(1129,J329,$C329)*overallRate,MIN(1129,J329)*overallRate))))</f>
        <v>Do Step 1 first</v>
      </c>
      <c r="O329" s="62" t="str">
        <f>IF(ISTEXT(overallRate),"Do Step 1 first",IF(OR(COUNT($C329,K329)&lt;&gt;2,overallRate=0),0,IF(G329="Yes",ROUND(MAX(IF($B329="No - non-arm's length",0,MIN((0.75*K329),847)),MIN(K329,(0.75*$C329),847)),2),IF($B329="No - non-arm's length",MIN(1129,K329,$C329)*overallRate,MIN(1129,K329)*overallRate))))</f>
        <v>Do Step 1 first</v>
      </c>
      <c r="P329" s="3">
        <f t="shared" si="5"/>
        <v>0</v>
      </c>
    </row>
    <row r="330" spans="12:16" x14ac:dyDescent="0.5">
      <c r="L330" s="62" t="str">
        <f>IF(ISTEXT(overallRate),"Do Step 1 first",IF(OR(COUNT($C330,H330)&lt;&gt;2,overallRate=0),0,IF(D330="Yes",ROUND(MAX(IF($B330="No - non-arm's length",0,MIN((0.75*H330),847)),MIN(H330,(0.75*$C330),847)),2),IF($B330="No - non-arm's length",MIN(1129,H330,$C330)*overallRate,MIN(1129,H330)*overallRate))))</f>
        <v>Do Step 1 first</v>
      </c>
      <c r="M330" s="62" t="str">
        <f>IF(ISTEXT(overallRate),"Do Step 1 first",IF(OR(COUNT($C330,I330)&lt;&gt;2,overallRate=0),0,IF(E330="Yes",ROUND(MAX(IF($B330="No - non-arm's length",0,MIN((0.75*I330),847)),MIN(I330,(0.75*$C330),847)),2),IF($B330="No - non-arm's length",MIN(1129,I330,$C330)*overallRate,MIN(1129,I330)*overallRate))))</f>
        <v>Do Step 1 first</v>
      </c>
      <c r="N330" s="62" t="str">
        <f>IF(ISTEXT(overallRate),"Do Step 1 first",IF(OR(COUNT($C330,J330)&lt;&gt;2,overallRate=0),0,IF(F330="Yes",ROUND(MAX(IF($B330="No - non-arm's length",0,MIN((0.75*J330),847)),MIN(J330,(0.75*$C330),847)),2),IF($B330="No - non-arm's length",MIN(1129,J330,$C330)*overallRate,MIN(1129,J330)*overallRate))))</f>
        <v>Do Step 1 first</v>
      </c>
      <c r="O330" s="62" t="str">
        <f>IF(ISTEXT(overallRate),"Do Step 1 first",IF(OR(COUNT($C330,K330)&lt;&gt;2,overallRate=0),0,IF(G330="Yes",ROUND(MAX(IF($B330="No - non-arm's length",0,MIN((0.75*K330),847)),MIN(K330,(0.75*$C330),847)),2),IF($B330="No - non-arm's length",MIN(1129,K330,$C330)*overallRate,MIN(1129,K330)*overallRate))))</f>
        <v>Do Step 1 first</v>
      </c>
      <c r="P330" s="3">
        <f t="shared" si="5"/>
        <v>0</v>
      </c>
    </row>
    <row r="331" spans="12:16" x14ac:dyDescent="0.5">
      <c r="L331" s="62" t="str">
        <f>IF(ISTEXT(overallRate),"Do Step 1 first",IF(OR(COUNT($C331,H331)&lt;&gt;2,overallRate=0),0,IF(D331="Yes",ROUND(MAX(IF($B331="No - non-arm's length",0,MIN((0.75*H331),847)),MIN(H331,(0.75*$C331),847)),2),IF($B331="No - non-arm's length",MIN(1129,H331,$C331)*overallRate,MIN(1129,H331)*overallRate))))</f>
        <v>Do Step 1 first</v>
      </c>
      <c r="M331" s="62" t="str">
        <f>IF(ISTEXT(overallRate),"Do Step 1 first",IF(OR(COUNT($C331,I331)&lt;&gt;2,overallRate=0),0,IF(E331="Yes",ROUND(MAX(IF($B331="No - non-arm's length",0,MIN((0.75*I331),847)),MIN(I331,(0.75*$C331),847)),2),IF($B331="No - non-arm's length",MIN(1129,I331,$C331)*overallRate,MIN(1129,I331)*overallRate))))</f>
        <v>Do Step 1 first</v>
      </c>
      <c r="N331" s="62" t="str">
        <f>IF(ISTEXT(overallRate),"Do Step 1 first",IF(OR(COUNT($C331,J331)&lt;&gt;2,overallRate=0),0,IF(F331="Yes",ROUND(MAX(IF($B331="No - non-arm's length",0,MIN((0.75*J331),847)),MIN(J331,(0.75*$C331),847)),2),IF($B331="No - non-arm's length",MIN(1129,J331,$C331)*overallRate,MIN(1129,J331)*overallRate))))</f>
        <v>Do Step 1 first</v>
      </c>
      <c r="O331" s="62" t="str">
        <f>IF(ISTEXT(overallRate),"Do Step 1 first",IF(OR(COUNT($C331,K331)&lt;&gt;2,overallRate=0),0,IF(G331="Yes",ROUND(MAX(IF($B331="No - non-arm's length",0,MIN((0.75*K331),847)),MIN(K331,(0.75*$C331),847)),2),IF($B331="No - non-arm's length",MIN(1129,K331,$C331)*overallRate,MIN(1129,K331)*overallRate))))</f>
        <v>Do Step 1 first</v>
      </c>
      <c r="P331" s="3">
        <f t="shared" si="5"/>
        <v>0</v>
      </c>
    </row>
    <row r="332" spans="12:16" x14ac:dyDescent="0.5">
      <c r="L332" s="62" t="str">
        <f>IF(ISTEXT(overallRate),"Do Step 1 first",IF(OR(COUNT($C332,H332)&lt;&gt;2,overallRate=0),0,IF(D332="Yes",ROUND(MAX(IF($B332="No - non-arm's length",0,MIN((0.75*H332),847)),MIN(H332,(0.75*$C332),847)),2),IF($B332="No - non-arm's length",MIN(1129,H332,$C332)*overallRate,MIN(1129,H332)*overallRate))))</f>
        <v>Do Step 1 first</v>
      </c>
      <c r="M332" s="62" t="str">
        <f>IF(ISTEXT(overallRate),"Do Step 1 first",IF(OR(COUNT($C332,I332)&lt;&gt;2,overallRate=0),0,IF(E332="Yes",ROUND(MAX(IF($B332="No - non-arm's length",0,MIN((0.75*I332),847)),MIN(I332,(0.75*$C332),847)),2),IF($B332="No - non-arm's length",MIN(1129,I332,$C332)*overallRate,MIN(1129,I332)*overallRate))))</f>
        <v>Do Step 1 first</v>
      </c>
      <c r="N332" s="62" t="str">
        <f>IF(ISTEXT(overallRate),"Do Step 1 first",IF(OR(COUNT($C332,J332)&lt;&gt;2,overallRate=0),0,IF(F332="Yes",ROUND(MAX(IF($B332="No - non-arm's length",0,MIN((0.75*J332),847)),MIN(J332,(0.75*$C332),847)),2),IF($B332="No - non-arm's length",MIN(1129,J332,$C332)*overallRate,MIN(1129,J332)*overallRate))))</f>
        <v>Do Step 1 first</v>
      </c>
      <c r="O332" s="62" t="str">
        <f>IF(ISTEXT(overallRate),"Do Step 1 first",IF(OR(COUNT($C332,K332)&lt;&gt;2,overallRate=0),0,IF(G332="Yes",ROUND(MAX(IF($B332="No - non-arm's length",0,MIN((0.75*K332),847)),MIN(K332,(0.75*$C332),847)),2),IF($B332="No - non-arm's length",MIN(1129,K332,$C332)*overallRate,MIN(1129,K332)*overallRate))))</f>
        <v>Do Step 1 first</v>
      </c>
      <c r="P332" s="3">
        <f t="shared" si="5"/>
        <v>0</v>
      </c>
    </row>
    <row r="333" spans="12:16" x14ac:dyDescent="0.5">
      <c r="L333" s="62" t="str">
        <f>IF(ISTEXT(overallRate),"Do Step 1 first",IF(OR(COUNT($C333,H333)&lt;&gt;2,overallRate=0),0,IF(D333="Yes",ROUND(MAX(IF($B333="No - non-arm's length",0,MIN((0.75*H333),847)),MIN(H333,(0.75*$C333),847)),2),IF($B333="No - non-arm's length",MIN(1129,H333,$C333)*overallRate,MIN(1129,H333)*overallRate))))</f>
        <v>Do Step 1 first</v>
      </c>
      <c r="M333" s="62" t="str">
        <f>IF(ISTEXT(overallRate),"Do Step 1 first",IF(OR(COUNT($C333,I333)&lt;&gt;2,overallRate=0),0,IF(E333="Yes",ROUND(MAX(IF($B333="No - non-arm's length",0,MIN((0.75*I333),847)),MIN(I333,(0.75*$C333),847)),2),IF($B333="No - non-arm's length",MIN(1129,I333,$C333)*overallRate,MIN(1129,I333)*overallRate))))</f>
        <v>Do Step 1 first</v>
      </c>
      <c r="N333" s="62" t="str">
        <f>IF(ISTEXT(overallRate),"Do Step 1 first",IF(OR(COUNT($C333,J333)&lt;&gt;2,overallRate=0),0,IF(F333="Yes",ROUND(MAX(IF($B333="No - non-arm's length",0,MIN((0.75*J333),847)),MIN(J333,(0.75*$C333),847)),2),IF($B333="No - non-arm's length",MIN(1129,J333,$C333)*overallRate,MIN(1129,J333)*overallRate))))</f>
        <v>Do Step 1 first</v>
      </c>
      <c r="O333" s="62" t="str">
        <f>IF(ISTEXT(overallRate),"Do Step 1 first",IF(OR(COUNT($C333,K333)&lt;&gt;2,overallRate=0),0,IF(G333="Yes",ROUND(MAX(IF($B333="No - non-arm's length",0,MIN((0.75*K333),847)),MIN(K333,(0.75*$C333),847)),2),IF($B333="No - non-arm's length",MIN(1129,K333,$C333)*overallRate,MIN(1129,K333)*overallRate))))</f>
        <v>Do Step 1 first</v>
      </c>
      <c r="P333" s="3">
        <f t="shared" si="5"/>
        <v>0</v>
      </c>
    </row>
    <row r="334" spans="12:16" x14ac:dyDescent="0.5">
      <c r="L334" s="62" t="str">
        <f>IF(ISTEXT(overallRate),"Do Step 1 first",IF(OR(COUNT($C334,H334)&lt;&gt;2,overallRate=0),0,IF(D334="Yes",ROUND(MAX(IF($B334="No - non-arm's length",0,MIN((0.75*H334),847)),MIN(H334,(0.75*$C334),847)),2),IF($B334="No - non-arm's length",MIN(1129,H334,$C334)*overallRate,MIN(1129,H334)*overallRate))))</f>
        <v>Do Step 1 first</v>
      </c>
      <c r="M334" s="62" t="str">
        <f>IF(ISTEXT(overallRate),"Do Step 1 first",IF(OR(COUNT($C334,I334)&lt;&gt;2,overallRate=0),0,IF(E334="Yes",ROUND(MAX(IF($B334="No - non-arm's length",0,MIN((0.75*I334),847)),MIN(I334,(0.75*$C334),847)),2),IF($B334="No - non-arm's length",MIN(1129,I334,$C334)*overallRate,MIN(1129,I334)*overallRate))))</f>
        <v>Do Step 1 first</v>
      </c>
      <c r="N334" s="62" t="str">
        <f>IF(ISTEXT(overallRate),"Do Step 1 first",IF(OR(COUNT($C334,J334)&lt;&gt;2,overallRate=0),0,IF(F334="Yes",ROUND(MAX(IF($B334="No - non-arm's length",0,MIN((0.75*J334),847)),MIN(J334,(0.75*$C334),847)),2),IF($B334="No - non-arm's length",MIN(1129,J334,$C334)*overallRate,MIN(1129,J334)*overallRate))))</f>
        <v>Do Step 1 first</v>
      </c>
      <c r="O334" s="62" t="str">
        <f>IF(ISTEXT(overallRate),"Do Step 1 first",IF(OR(COUNT($C334,K334)&lt;&gt;2,overallRate=0),0,IF(G334="Yes",ROUND(MAX(IF($B334="No - non-arm's length",0,MIN((0.75*K334),847)),MIN(K334,(0.75*$C334),847)),2),IF($B334="No - non-arm's length",MIN(1129,K334,$C334)*overallRate,MIN(1129,K334)*overallRate))))</f>
        <v>Do Step 1 first</v>
      </c>
      <c r="P334" s="3">
        <f t="shared" si="5"/>
        <v>0</v>
      </c>
    </row>
    <row r="335" spans="12:16" x14ac:dyDescent="0.5">
      <c r="L335" s="62" t="str">
        <f>IF(ISTEXT(overallRate),"Do Step 1 first",IF(OR(COUNT($C335,H335)&lt;&gt;2,overallRate=0),0,IF(D335="Yes",ROUND(MAX(IF($B335="No - non-arm's length",0,MIN((0.75*H335),847)),MIN(H335,(0.75*$C335),847)),2),IF($B335="No - non-arm's length",MIN(1129,H335,$C335)*overallRate,MIN(1129,H335)*overallRate))))</f>
        <v>Do Step 1 first</v>
      </c>
      <c r="M335" s="62" t="str">
        <f>IF(ISTEXT(overallRate),"Do Step 1 first",IF(OR(COUNT($C335,I335)&lt;&gt;2,overallRate=0),0,IF(E335="Yes",ROUND(MAX(IF($B335="No - non-arm's length",0,MIN((0.75*I335),847)),MIN(I335,(0.75*$C335),847)),2),IF($B335="No - non-arm's length",MIN(1129,I335,$C335)*overallRate,MIN(1129,I335)*overallRate))))</f>
        <v>Do Step 1 first</v>
      </c>
      <c r="N335" s="62" t="str">
        <f>IF(ISTEXT(overallRate),"Do Step 1 first",IF(OR(COUNT($C335,J335)&lt;&gt;2,overallRate=0),0,IF(F335="Yes",ROUND(MAX(IF($B335="No - non-arm's length",0,MIN((0.75*J335),847)),MIN(J335,(0.75*$C335),847)),2),IF($B335="No - non-arm's length",MIN(1129,J335,$C335)*overallRate,MIN(1129,J335)*overallRate))))</f>
        <v>Do Step 1 first</v>
      </c>
      <c r="O335" s="62" t="str">
        <f>IF(ISTEXT(overallRate),"Do Step 1 first",IF(OR(COUNT($C335,K335)&lt;&gt;2,overallRate=0),0,IF(G335="Yes",ROUND(MAX(IF($B335="No - non-arm's length",0,MIN((0.75*K335),847)),MIN(K335,(0.75*$C335),847)),2),IF($B335="No - non-arm's length",MIN(1129,K335,$C335)*overallRate,MIN(1129,K335)*overallRate))))</f>
        <v>Do Step 1 first</v>
      </c>
      <c r="P335" s="3">
        <f t="shared" si="5"/>
        <v>0</v>
      </c>
    </row>
    <row r="336" spans="12:16" x14ac:dyDescent="0.5">
      <c r="L336" s="62" t="str">
        <f>IF(ISTEXT(overallRate),"Do Step 1 first",IF(OR(COUNT($C336,H336)&lt;&gt;2,overallRate=0),0,IF(D336="Yes",ROUND(MAX(IF($B336="No - non-arm's length",0,MIN((0.75*H336),847)),MIN(H336,(0.75*$C336),847)),2),IF($B336="No - non-arm's length",MIN(1129,H336,$C336)*overallRate,MIN(1129,H336)*overallRate))))</f>
        <v>Do Step 1 first</v>
      </c>
      <c r="M336" s="62" t="str">
        <f>IF(ISTEXT(overallRate),"Do Step 1 first",IF(OR(COUNT($C336,I336)&lt;&gt;2,overallRate=0),0,IF(E336="Yes",ROUND(MAX(IF($B336="No - non-arm's length",0,MIN((0.75*I336),847)),MIN(I336,(0.75*$C336),847)),2),IF($B336="No - non-arm's length",MIN(1129,I336,$C336)*overallRate,MIN(1129,I336)*overallRate))))</f>
        <v>Do Step 1 first</v>
      </c>
      <c r="N336" s="62" t="str">
        <f>IF(ISTEXT(overallRate),"Do Step 1 first",IF(OR(COUNT($C336,J336)&lt;&gt;2,overallRate=0),0,IF(F336="Yes",ROUND(MAX(IF($B336="No - non-arm's length",0,MIN((0.75*J336),847)),MIN(J336,(0.75*$C336),847)),2),IF($B336="No - non-arm's length",MIN(1129,J336,$C336)*overallRate,MIN(1129,J336)*overallRate))))</f>
        <v>Do Step 1 first</v>
      </c>
      <c r="O336" s="62" t="str">
        <f>IF(ISTEXT(overallRate),"Do Step 1 first",IF(OR(COUNT($C336,K336)&lt;&gt;2,overallRate=0),0,IF(G336="Yes",ROUND(MAX(IF($B336="No - non-arm's length",0,MIN((0.75*K336),847)),MIN(K336,(0.75*$C336),847)),2),IF($B336="No - non-arm's length",MIN(1129,K336,$C336)*overallRate,MIN(1129,K336)*overallRate))))</f>
        <v>Do Step 1 first</v>
      </c>
      <c r="P336" s="3">
        <f t="shared" si="5"/>
        <v>0</v>
      </c>
    </row>
    <row r="337" spans="12:16" x14ac:dyDescent="0.5">
      <c r="L337" s="62" t="str">
        <f>IF(ISTEXT(overallRate),"Do Step 1 first",IF(OR(COUNT($C337,H337)&lt;&gt;2,overallRate=0),0,IF(D337="Yes",ROUND(MAX(IF($B337="No - non-arm's length",0,MIN((0.75*H337),847)),MIN(H337,(0.75*$C337),847)),2),IF($B337="No - non-arm's length",MIN(1129,H337,$C337)*overallRate,MIN(1129,H337)*overallRate))))</f>
        <v>Do Step 1 first</v>
      </c>
      <c r="M337" s="62" t="str">
        <f>IF(ISTEXT(overallRate),"Do Step 1 first",IF(OR(COUNT($C337,I337)&lt;&gt;2,overallRate=0),0,IF(E337="Yes",ROUND(MAX(IF($B337="No - non-arm's length",0,MIN((0.75*I337),847)),MIN(I337,(0.75*$C337),847)),2),IF($B337="No - non-arm's length",MIN(1129,I337,$C337)*overallRate,MIN(1129,I337)*overallRate))))</f>
        <v>Do Step 1 first</v>
      </c>
      <c r="N337" s="62" t="str">
        <f>IF(ISTEXT(overallRate),"Do Step 1 first",IF(OR(COUNT($C337,J337)&lt;&gt;2,overallRate=0),0,IF(F337="Yes",ROUND(MAX(IF($B337="No - non-arm's length",0,MIN((0.75*J337),847)),MIN(J337,(0.75*$C337),847)),2),IF($B337="No - non-arm's length",MIN(1129,J337,$C337)*overallRate,MIN(1129,J337)*overallRate))))</f>
        <v>Do Step 1 first</v>
      </c>
      <c r="O337" s="62" t="str">
        <f>IF(ISTEXT(overallRate),"Do Step 1 first",IF(OR(COUNT($C337,K337)&lt;&gt;2,overallRate=0),0,IF(G337="Yes",ROUND(MAX(IF($B337="No - non-arm's length",0,MIN((0.75*K337),847)),MIN(K337,(0.75*$C337),847)),2),IF($B337="No - non-arm's length",MIN(1129,K337,$C337)*overallRate,MIN(1129,K337)*overallRate))))</f>
        <v>Do Step 1 first</v>
      </c>
      <c r="P337" s="3">
        <f t="shared" si="5"/>
        <v>0</v>
      </c>
    </row>
    <row r="338" spans="12:16" x14ac:dyDescent="0.5">
      <c r="L338" s="62" t="str">
        <f>IF(ISTEXT(overallRate),"Do Step 1 first",IF(OR(COUNT($C338,H338)&lt;&gt;2,overallRate=0),0,IF(D338="Yes",ROUND(MAX(IF($B338="No - non-arm's length",0,MIN((0.75*H338),847)),MIN(H338,(0.75*$C338),847)),2),IF($B338="No - non-arm's length",MIN(1129,H338,$C338)*overallRate,MIN(1129,H338)*overallRate))))</f>
        <v>Do Step 1 first</v>
      </c>
      <c r="M338" s="62" t="str">
        <f>IF(ISTEXT(overallRate),"Do Step 1 first",IF(OR(COUNT($C338,I338)&lt;&gt;2,overallRate=0),0,IF(E338="Yes",ROUND(MAX(IF($B338="No - non-arm's length",0,MIN((0.75*I338),847)),MIN(I338,(0.75*$C338),847)),2),IF($B338="No - non-arm's length",MIN(1129,I338,$C338)*overallRate,MIN(1129,I338)*overallRate))))</f>
        <v>Do Step 1 first</v>
      </c>
      <c r="N338" s="62" t="str">
        <f>IF(ISTEXT(overallRate),"Do Step 1 first",IF(OR(COUNT($C338,J338)&lt;&gt;2,overallRate=0),0,IF(F338="Yes",ROUND(MAX(IF($B338="No - non-arm's length",0,MIN((0.75*J338),847)),MIN(J338,(0.75*$C338),847)),2),IF($B338="No - non-arm's length",MIN(1129,J338,$C338)*overallRate,MIN(1129,J338)*overallRate))))</f>
        <v>Do Step 1 first</v>
      </c>
      <c r="O338" s="62" t="str">
        <f>IF(ISTEXT(overallRate),"Do Step 1 first",IF(OR(COUNT($C338,K338)&lt;&gt;2,overallRate=0),0,IF(G338="Yes",ROUND(MAX(IF($B338="No - non-arm's length",0,MIN((0.75*K338),847)),MIN(K338,(0.75*$C338),847)),2),IF($B338="No - non-arm's length",MIN(1129,K338,$C338)*overallRate,MIN(1129,K338)*overallRate))))</f>
        <v>Do Step 1 first</v>
      </c>
      <c r="P338" s="3">
        <f t="shared" si="5"/>
        <v>0</v>
      </c>
    </row>
    <row r="339" spans="12:16" x14ac:dyDescent="0.5">
      <c r="L339" s="62" t="str">
        <f>IF(ISTEXT(overallRate),"Do Step 1 first",IF(OR(COUNT($C339,H339)&lt;&gt;2,overallRate=0),0,IF(D339="Yes",ROUND(MAX(IF($B339="No - non-arm's length",0,MIN((0.75*H339),847)),MIN(H339,(0.75*$C339),847)),2),IF($B339="No - non-arm's length",MIN(1129,H339,$C339)*overallRate,MIN(1129,H339)*overallRate))))</f>
        <v>Do Step 1 first</v>
      </c>
      <c r="M339" s="62" t="str">
        <f>IF(ISTEXT(overallRate),"Do Step 1 first",IF(OR(COUNT($C339,I339)&lt;&gt;2,overallRate=0),0,IF(E339="Yes",ROUND(MAX(IF($B339="No - non-arm's length",0,MIN((0.75*I339),847)),MIN(I339,(0.75*$C339),847)),2),IF($B339="No - non-arm's length",MIN(1129,I339,$C339)*overallRate,MIN(1129,I339)*overallRate))))</f>
        <v>Do Step 1 first</v>
      </c>
      <c r="N339" s="62" t="str">
        <f>IF(ISTEXT(overallRate),"Do Step 1 first",IF(OR(COUNT($C339,J339)&lt;&gt;2,overallRate=0),0,IF(F339="Yes",ROUND(MAX(IF($B339="No - non-arm's length",0,MIN((0.75*J339),847)),MIN(J339,(0.75*$C339),847)),2),IF($B339="No - non-arm's length",MIN(1129,J339,$C339)*overallRate,MIN(1129,J339)*overallRate))))</f>
        <v>Do Step 1 first</v>
      </c>
      <c r="O339" s="62" t="str">
        <f>IF(ISTEXT(overallRate),"Do Step 1 first",IF(OR(COUNT($C339,K339)&lt;&gt;2,overallRate=0),0,IF(G339="Yes",ROUND(MAX(IF($B339="No - non-arm's length",0,MIN((0.75*K339),847)),MIN(K339,(0.75*$C339),847)),2),IF($B339="No - non-arm's length",MIN(1129,K339,$C339)*overallRate,MIN(1129,K339)*overallRate))))</f>
        <v>Do Step 1 first</v>
      </c>
      <c r="P339" s="3">
        <f t="shared" si="5"/>
        <v>0</v>
      </c>
    </row>
    <row r="340" spans="12:16" x14ac:dyDescent="0.5">
      <c r="L340" s="62" t="str">
        <f>IF(ISTEXT(overallRate),"Do Step 1 first",IF(OR(COUNT($C340,H340)&lt;&gt;2,overallRate=0),0,IF(D340="Yes",ROUND(MAX(IF($B340="No - non-arm's length",0,MIN((0.75*H340),847)),MIN(H340,(0.75*$C340),847)),2),IF($B340="No - non-arm's length",MIN(1129,H340,$C340)*overallRate,MIN(1129,H340)*overallRate))))</f>
        <v>Do Step 1 first</v>
      </c>
      <c r="M340" s="62" t="str">
        <f>IF(ISTEXT(overallRate),"Do Step 1 first",IF(OR(COUNT($C340,I340)&lt;&gt;2,overallRate=0),0,IF(E340="Yes",ROUND(MAX(IF($B340="No - non-arm's length",0,MIN((0.75*I340),847)),MIN(I340,(0.75*$C340),847)),2),IF($B340="No - non-arm's length",MIN(1129,I340,$C340)*overallRate,MIN(1129,I340)*overallRate))))</f>
        <v>Do Step 1 first</v>
      </c>
      <c r="N340" s="62" t="str">
        <f>IF(ISTEXT(overallRate),"Do Step 1 first",IF(OR(COUNT($C340,J340)&lt;&gt;2,overallRate=0),0,IF(F340="Yes",ROUND(MAX(IF($B340="No - non-arm's length",0,MIN((0.75*J340),847)),MIN(J340,(0.75*$C340),847)),2),IF($B340="No - non-arm's length",MIN(1129,J340,$C340)*overallRate,MIN(1129,J340)*overallRate))))</f>
        <v>Do Step 1 first</v>
      </c>
      <c r="O340" s="62" t="str">
        <f>IF(ISTEXT(overallRate),"Do Step 1 first",IF(OR(COUNT($C340,K340)&lt;&gt;2,overallRate=0),0,IF(G340="Yes",ROUND(MAX(IF($B340="No - non-arm's length",0,MIN((0.75*K340),847)),MIN(K340,(0.75*$C340),847)),2),IF($B340="No - non-arm's length",MIN(1129,K340,$C340)*overallRate,MIN(1129,K340)*overallRate))))</f>
        <v>Do Step 1 first</v>
      </c>
      <c r="P340" s="3">
        <f t="shared" si="5"/>
        <v>0</v>
      </c>
    </row>
    <row r="341" spans="12:16" x14ac:dyDescent="0.5">
      <c r="L341" s="62" t="str">
        <f>IF(ISTEXT(overallRate),"Do Step 1 first",IF(OR(COUNT($C341,H341)&lt;&gt;2,overallRate=0),0,IF(D341="Yes",ROUND(MAX(IF($B341="No - non-arm's length",0,MIN((0.75*H341),847)),MIN(H341,(0.75*$C341),847)),2),IF($B341="No - non-arm's length",MIN(1129,H341,$C341)*overallRate,MIN(1129,H341)*overallRate))))</f>
        <v>Do Step 1 first</v>
      </c>
      <c r="M341" s="62" t="str">
        <f>IF(ISTEXT(overallRate),"Do Step 1 first",IF(OR(COUNT($C341,I341)&lt;&gt;2,overallRate=0),0,IF(E341="Yes",ROUND(MAX(IF($B341="No - non-arm's length",0,MIN((0.75*I341),847)),MIN(I341,(0.75*$C341),847)),2),IF($B341="No - non-arm's length",MIN(1129,I341,$C341)*overallRate,MIN(1129,I341)*overallRate))))</f>
        <v>Do Step 1 first</v>
      </c>
      <c r="N341" s="62" t="str">
        <f>IF(ISTEXT(overallRate),"Do Step 1 first",IF(OR(COUNT($C341,J341)&lt;&gt;2,overallRate=0),0,IF(F341="Yes",ROUND(MAX(IF($B341="No - non-arm's length",0,MIN((0.75*J341),847)),MIN(J341,(0.75*$C341),847)),2),IF($B341="No - non-arm's length",MIN(1129,J341,$C341)*overallRate,MIN(1129,J341)*overallRate))))</f>
        <v>Do Step 1 first</v>
      </c>
      <c r="O341" s="62" t="str">
        <f>IF(ISTEXT(overallRate),"Do Step 1 first",IF(OR(COUNT($C341,K341)&lt;&gt;2,overallRate=0),0,IF(G341="Yes",ROUND(MAX(IF($B341="No - non-arm's length",0,MIN((0.75*K341),847)),MIN(K341,(0.75*$C341),847)),2),IF($B341="No - non-arm's length",MIN(1129,K341,$C341)*overallRate,MIN(1129,K341)*overallRate))))</f>
        <v>Do Step 1 first</v>
      </c>
      <c r="P341" s="3">
        <f t="shared" si="5"/>
        <v>0</v>
      </c>
    </row>
    <row r="342" spans="12:16" x14ac:dyDescent="0.5">
      <c r="L342" s="62" t="str">
        <f>IF(ISTEXT(overallRate),"Do Step 1 first",IF(OR(COUNT($C342,H342)&lt;&gt;2,overallRate=0),0,IF(D342="Yes",ROUND(MAX(IF($B342="No - non-arm's length",0,MIN((0.75*H342),847)),MIN(H342,(0.75*$C342),847)),2),IF($B342="No - non-arm's length",MIN(1129,H342,$C342)*overallRate,MIN(1129,H342)*overallRate))))</f>
        <v>Do Step 1 first</v>
      </c>
      <c r="M342" s="62" t="str">
        <f>IF(ISTEXT(overallRate),"Do Step 1 first",IF(OR(COUNT($C342,I342)&lt;&gt;2,overallRate=0),0,IF(E342="Yes",ROUND(MAX(IF($B342="No - non-arm's length",0,MIN((0.75*I342),847)),MIN(I342,(0.75*$C342),847)),2),IF($B342="No - non-arm's length",MIN(1129,I342,$C342)*overallRate,MIN(1129,I342)*overallRate))))</f>
        <v>Do Step 1 first</v>
      </c>
      <c r="N342" s="62" t="str">
        <f>IF(ISTEXT(overallRate),"Do Step 1 first",IF(OR(COUNT($C342,J342)&lt;&gt;2,overallRate=0),0,IF(F342="Yes",ROUND(MAX(IF($B342="No - non-arm's length",0,MIN((0.75*J342),847)),MIN(J342,(0.75*$C342),847)),2),IF($B342="No - non-arm's length",MIN(1129,J342,$C342)*overallRate,MIN(1129,J342)*overallRate))))</f>
        <v>Do Step 1 first</v>
      </c>
      <c r="O342" s="62" t="str">
        <f>IF(ISTEXT(overallRate),"Do Step 1 first",IF(OR(COUNT($C342,K342)&lt;&gt;2,overallRate=0),0,IF(G342="Yes",ROUND(MAX(IF($B342="No - non-arm's length",0,MIN((0.75*K342),847)),MIN(K342,(0.75*$C342),847)),2),IF($B342="No - non-arm's length",MIN(1129,K342,$C342)*overallRate,MIN(1129,K342)*overallRate))))</f>
        <v>Do Step 1 first</v>
      </c>
      <c r="P342" s="3">
        <f t="shared" si="5"/>
        <v>0</v>
      </c>
    </row>
    <row r="343" spans="12:16" x14ac:dyDescent="0.5">
      <c r="L343" s="62" t="str">
        <f>IF(ISTEXT(overallRate),"Do Step 1 first",IF(OR(COUNT($C343,H343)&lt;&gt;2,overallRate=0),0,IF(D343="Yes",ROUND(MAX(IF($B343="No - non-arm's length",0,MIN((0.75*H343),847)),MIN(H343,(0.75*$C343),847)),2),IF($B343="No - non-arm's length",MIN(1129,H343,$C343)*overallRate,MIN(1129,H343)*overallRate))))</f>
        <v>Do Step 1 first</v>
      </c>
      <c r="M343" s="62" t="str">
        <f>IF(ISTEXT(overallRate),"Do Step 1 first",IF(OR(COUNT($C343,I343)&lt;&gt;2,overallRate=0),0,IF(E343="Yes",ROUND(MAX(IF($B343="No - non-arm's length",0,MIN((0.75*I343),847)),MIN(I343,(0.75*$C343),847)),2),IF($B343="No - non-arm's length",MIN(1129,I343,$C343)*overallRate,MIN(1129,I343)*overallRate))))</f>
        <v>Do Step 1 first</v>
      </c>
      <c r="N343" s="62" t="str">
        <f>IF(ISTEXT(overallRate),"Do Step 1 first",IF(OR(COUNT($C343,J343)&lt;&gt;2,overallRate=0),0,IF(F343="Yes",ROUND(MAX(IF($B343="No - non-arm's length",0,MIN((0.75*J343),847)),MIN(J343,(0.75*$C343),847)),2),IF($B343="No - non-arm's length",MIN(1129,J343,$C343)*overallRate,MIN(1129,J343)*overallRate))))</f>
        <v>Do Step 1 first</v>
      </c>
      <c r="O343" s="62" t="str">
        <f>IF(ISTEXT(overallRate),"Do Step 1 first",IF(OR(COUNT($C343,K343)&lt;&gt;2,overallRate=0),0,IF(G343="Yes",ROUND(MAX(IF($B343="No - non-arm's length",0,MIN((0.75*K343),847)),MIN(K343,(0.75*$C343),847)),2),IF($B343="No - non-arm's length",MIN(1129,K343,$C343)*overallRate,MIN(1129,K343)*overallRate))))</f>
        <v>Do Step 1 first</v>
      </c>
      <c r="P343" s="3">
        <f t="shared" si="5"/>
        <v>0</v>
      </c>
    </row>
    <row r="344" spans="12:16" x14ac:dyDescent="0.5">
      <c r="L344" s="62" t="str">
        <f>IF(ISTEXT(overallRate),"Do Step 1 first",IF(OR(COUNT($C344,H344)&lt;&gt;2,overallRate=0),0,IF(D344="Yes",ROUND(MAX(IF($B344="No - non-arm's length",0,MIN((0.75*H344),847)),MIN(H344,(0.75*$C344),847)),2),IF($B344="No - non-arm's length",MIN(1129,H344,$C344)*overallRate,MIN(1129,H344)*overallRate))))</f>
        <v>Do Step 1 first</v>
      </c>
      <c r="M344" s="62" t="str">
        <f>IF(ISTEXT(overallRate),"Do Step 1 first",IF(OR(COUNT($C344,I344)&lt;&gt;2,overallRate=0),0,IF(E344="Yes",ROUND(MAX(IF($B344="No - non-arm's length",0,MIN((0.75*I344),847)),MIN(I344,(0.75*$C344),847)),2),IF($B344="No - non-arm's length",MIN(1129,I344,$C344)*overallRate,MIN(1129,I344)*overallRate))))</f>
        <v>Do Step 1 first</v>
      </c>
      <c r="N344" s="62" t="str">
        <f>IF(ISTEXT(overallRate),"Do Step 1 first",IF(OR(COUNT($C344,J344)&lt;&gt;2,overallRate=0),0,IF(F344="Yes",ROUND(MAX(IF($B344="No - non-arm's length",0,MIN((0.75*J344),847)),MIN(J344,(0.75*$C344),847)),2),IF($B344="No - non-arm's length",MIN(1129,J344,$C344)*overallRate,MIN(1129,J344)*overallRate))))</f>
        <v>Do Step 1 first</v>
      </c>
      <c r="O344" s="62" t="str">
        <f>IF(ISTEXT(overallRate),"Do Step 1 first",IF(OR(COUNT($C344,K344)&lt;&gt;2,overallRate=0),0,IF(G344="Yes",ROUND(MAX(IF($B344="No - non-arm's length",0,MIN((0.75*K344),847)),MIN(K344,(0.75*$C344),847)),2),IF($B344="No - non-arm's length",MIN(1129,K344,$C344)*overallRate,MIN(1129,K344)*overallRate))))</f>
        <v>Do Step 1 first</v>
      </c>
      <c r="P344" s="3">
        <f t="shared" si="5"/>
        <v>0</v>
      </c>
    </row>
    <row r="345" spans="12:16" x14ac:dyDescent="0.5">
      <c r="L345" s="62" t="str">
        <f>IF(ISTEXT(overallRate),"Do Step 1 first",IF(OR(COUNT($C345,H345)&lt;&gt;2,overallRate=0),0,IF(D345="Yes",ROUND(MAX(IF($B345="No - non-arm's length",0,MIN((0.75*H345),847)),MIN(H345,(0.75*$C345),847)),2),IF($B345="No - non-arm's length",MIN(1129,H345,$C345)*overallRate,MIN(1129,H345)*overallRate))))</f>
        <v>Do Step 1 first</v>
      </c>
      <c r="M345" s="62" t="str">
        <f>IF(ISTEXT(overallRate),"Do Step 1 first",IF(OR(COUNT($C345,I345)&lt;&gt;2,overallRate=0),0,IF(E345="Yes",ROUND(MAX(IF($B345="No - non-arm's length",0,MIN((0.75*I345),847)),MIN(I345,(0.75*$C345),847)),2),IF($B345="No - non-arm's length",MIN(1129,I345,$C345)*overallRate,MIN(1129,I345)*overallRate))))</f>
        <v>Do Step 1 first</v>
      </c>
      <c r="N345" s="62" t="str">
        <f>IF(ISTEXT(overallRate),"Do Step 1 first",IF(OR(COUNT($C345,J345)&lt;&gt;2,overallRate=0),0,IF(F345="Yes",ROUND(MAX(IF($B345="No - non-arm's length",0,MIN((0.75*J345),847)),MIN(J345,(0.75*$C345),847)),2),IF($B345="No - non-arm's length",MIN(1129,J345,$C345)*overallRate,MIN(1129,J345)*overallRate))))</f>
        <v>Do Step 1 first</v>
      </c>
      <c r="O345" s="62" t="str">
        <f>IF(ISTEXT(overallRate),"Do Step 1 first",IF(OR(COUNT($C345,K345)&lt;&gt;2,overallRate=0),0,IF(G345="Yes",ROUND(MAX(IF($B345="No - non-arm's length",0,MIN((0.75*K345),847)),MIN(K345,(0.75*$C345),847)),2),IF($B345="No - non-arm's length",MIN(1129,K345,$C345)*overallRate,MIN(1129,K345)*overallRate))))</f>
        <v>Do Step 1 first</v>
      </c>
      <c r="P345" s="3">
        <f t="shared" si="5"/>
        <v>0</v>
      </c>
    </row>
    <row r="346" spans="12:16" x14ac:dyDescent="0.5">
      <c r="L346" s="62" t="str">
        <f>IF(ISTEXT(overallRate),"Do Step 1 first",IF(OR(COUNT($C346,H346)&lt;&gt;2,overallRate=0),0,IF(D346="Yes",ROUND(MAX(IF($B346="No - non-arm's length",0,MIN((0.75*H346),847)),MIN(H346,(0.75*$C346),847)),2),IF($B346="No - non-arm's length",MIN(1129,H346,$C346)*overallRate,MIN(1129,H346)*overallRate))))</f>
        <v>Do Step 1 first</v>
      </c>
      <c r="M346" s="62" t="str">
        <f>IF(ISTEXT(overallRate),"Do Step 1 first",IF(OR(COUNT($C346,I346)&lt;&gt;2,overallRate=0),0,IF(E346="Yes",ROUND(MAX(IF($B346="No - non-arm's length",0,MIN((0.75*I346),847)),MIN(I346,(0.75*$C346),847)),2),IF($B346="No - non-arm's length",MIN(1129,I346,$C346)*overallRate,MIN(1129,I346)*overallRate))))</f>
        <v>Do Step 1 first</v>
      </c>
      <c r="N346" s="62" t="str">
        <f>IF(ISTEXT(overallRate),"Do Step 1 first",IF(OR(COUNT($C346,J346)&lt;&gt;2,overallRate=0),0,IF(F346="Yes",ROUND(MAX(IF($B346="No - non-arm's length",0,MIN((0.75*J346),847)),MIN(J346,(0.75*$C346),847)),2),IF($B346="No - non-arm's length",MIN(1129,J346,$C346)*overallRate,MIN(1129,J346)*overallRate))))</f>
        <v>Do Step 1 first</v>
      </c>
      <c r="O346" s="62" t="str">
        <f>IF(ISTEXT(overallRate),"Do Step 1 first",IF(OR(COUNT($C346,K346)&lt;&gt;2,overallRate=0),0,IF(G346="Yes",ROUND(MAX(IF($B346="No - non-arm's length",0,MIN((0.75*K346),847)),MIN(K346,(0.75*$C346),847)),2),IF($B346="No - non-arm's length",MIN(1129,K346,$C346)*overallRate,MIN(1129,K346)*overallRate))))</f>
        <v>Do Step 1 first</v>
      </c>
      <c r="P346" s="3">
        <f t="shared" si="5"/>
        <v>0</v>
      </c>
    </row>
    <row r="347" spans="12:16" x14ac:dyDescent="0.5">
      <c r="L347" s="62" t="str">
        <f>IF(ISTEXT(overallRate),"Do Step 1 first",IF(OR(COUNT($C347,H347)&lt;&gt;2,overallRate=0),0,IF(D347="Yes",ROUND(MAX(IF($B347="No - non-arm's length",0,MIN((0.75*H347),847)),MIN(H347,(0.75*$C347),847)),2),IF($B347="No - non-arm's length",MIN(1129,H347,$C347)*overallRate,MIN(1129,H347)*overallRate))))</f>
        <v>Do Step 1 first</v>
      </c>
      <c r="M347" s="62" t="str">
        <f>IF(ISTEXT(overallRate),"Do Step 1 first",IF(OR(COUNT($C347,I347)&lt;&gt;2,overallRate=0),0,IF(E347="Yes",ROUND(MAX(IF($B347="No - non-arm's length",0,MIN((0.75*I347),847)),MIN(I347,(0.75*$C347),847)),2),IF($B347="No - non-arm's length",MIN(1129,I347,$C347)*overallRate,MIN(1129,I347)*overallRate))))</f>
        <v>Do Step 1 first</v>
      </c>
      <c r="N347" s="62" t="str">
        <f>IF(ISTEXT(overallRate),"Do Step 1 first",IF(OR(COUNT($C347,J347)&lt;&gt;2,overallRate=0),0,IF(F347="Yes",ROUND(MAX(IF($B347="No - non-arm's length",0,MIN((0.75*J347),847)),MIN(J347,(0.75*$C347),847)),2),IF($B347="No - non-arm's length",MIN(1129,J347,$C347)*overallRate,MIN(1129,J347)*overallRate))))</f>
        <v>Do Step 1 first</v>
      </c>
      <c r="O347" s="62" t="str">
        <f>IF(ISTEXT(overallRate),"Do Step 1 first",IF(OR(COUNT($C347,K347)&lt;&gt;2,overallRate=0),0,IF(G347="Yes",ROUND(MAX(IF($B347="No - non-arm's length",0,MIN((0.75*K347),847)),MIN(K347,(0.75*$C347),847)),2),IF($B347="No - non-arm's length",MIN(1129,K347,$C347)*overallRate,MIN(1129,K347)*overallRate))))</f>
        <v>Do Step 1 first</v>
      </c>
      <c r="P347" s="3">
        <f t="shared" si="5"/>
        <v>0</v>
      </c>
    </row>
    <row r="348" spans="12:16" x14ac:dyDescent="0.5">
      <c r="L348" s="62" t="str">
        <f>IF(ISTEXT(overallRate),"Do Step 1 first",IF(OR(COUNT($C348,H348)&lt;&gt;2,overallRate=0),0,IF(D348="Yes",ROUND(MAX(IF($B348="No - non-arm's length",0,MIN((0.75*H348),847)),MIN(H348,(0.75*$C348),847)),2),IF($B348="No - non-arm's length",MIN(1129,H348,$C348)*overallRate,MIN(1129,H348)*overallRate))))</f>
        <v>Do Step 1 first</v>
      </c>
      <c r="M348" s="62" t="str">
        <f>IF(ISTEXT(overallRate),"Do Step 1 first",IF(OR(COUNT($C348,I348)&lt;&gt;2,overallRate=0),0,IF(E348="Yes",ROUND(MAX(IF($B348="No - non-arm's length",0,MIN((0.75*I348),847)),MIN(I348,(0.75*$C348),847)),2),IF($B348="No - non-arm's length",MIN(1129,I348,$C348)*overallRate,MIN(1129,I348)*overallRate))))</f>
        <v>Do Step 1 first</v>
      </c>
      <c r="N348" s="62" t="str">
        <f>IF(ISTEXT(overallRate),"Do Step 1 first",IF(OR(COUNT($C348,J348)&lt;&gt;2,overallRate=0),0,IF(F348="Yes",ROUND(MAX(IF($B348="No - non-arm's length",0,MIN((0.75*J348),847)),MIN(J348,(0.75*$C348),847)),2),IF($B348="No - non-arm's length",MIN(1129,J348,$C348)*overallRate,MIN(1129,J348)*overallRate))))</f>
        <v>Do Step 1 first</v>
      </c>
      <c r="O348" s="62" t="str">
        <f>IF(ISTEXT(overallRate),"Do Step 1 first",IF(OR(COUNT($C348,K348)&lt;&gt;2,overallRate=0),0,IF(G348="Yes",ROUND(MAX(IF($B348="No - non-arm's length",0,MIN((0.75*K348),847)),MIN(K348,(0.75*$C348),847)),2),IF($B348="No - non-arm's length",MIN(1129,K348,$C348)*overallRate,MIN(1129,K348)*overallRate))))</f>
        <v>Do Step 1 first</v>
      </c>
      <c r="P348" s="3">
        <f t="shared" si="5"/>
        <v>0</v>
      </c>
    </row>
    <row r="349" spans="12:16" x14ac:dyDescent="0.5">
      <c r="L349" s="62" t="str">
        <f>IF(ISTEXT(overallRate),"Do Step 1 first",IF(OR(COUNT($C349,H349)&lt;&gt;2,overallRate=0),0,IF(D349="Yes",ROUND(MAX(IF($B349="No - non-arm's length",0,MIN((0.75*H349),847)),MIN(H349,(0.75*$C349),847)),2),IF($B349="No - non-arm's length",MIN(1129,H349,$C349)*overallRate,MIN(1129,H349)*overallRate))))</f>
        <v>Do Step 1 first</v>
      </c>
      <c r="M349" s="62" t="str">
        <f>IF(ISTEXT(overallRate),"Do Step 1 first",IF(OR(COUNT($C349,I349)&lt;&gt;2,overallRate=0),0,IF(E349="Yes",ROUND(MAX(IF($B349="No - non-arm's length",0,MIN((0.75*I349),847)),MIN(I349,(0.75*$C349),847)),2),IF($B349="No - non-arm's length",MIN(1129,I349,$C349)*overallRate,MIN(1129,I349)*overallRate))))</f>
        <v>Do Step 1 first</v>
      </c>
      <c r="N349" s="62" t="str">
        <f>IF(ISTEXT(overallRate),"Do Step 1 first",IF(OR(COUNT($C349,J349)&lt;&gt;2,overallRate=0),0,IF(F349="Yes",ROUND(MAX(IF($B349="No - non-arm's length",0,MIN((0.75*J349),847)),MIN(J349,(0.75*$C349),847)),2),IF($B349="No - non-arm's length",MIN(1129,J349,$C349)*overallRate,MIN(1129,J349)*overallRate))))</f>
        <v>Do Step 1 first</v>
      </c>
      <c r="O349" s="62" t="str">
        <f>IF(ISTEXT(overallRate),"Do Step 1 first",IF(OR(COUNT($C349,K349)&lt;&gt;2,overallRate=0),0,IF(G349="Yes",ROUND(MAX(IF($B349="No - non-arm's length",0,MIN((0.75*K349),847)),MIN(K349,(0.75*$C349),847)),2),IF($B349="No - non-arm's length",MIN(1129,K349,$C349)*overallRate,MIN(1129,K349)*overallRate))))</f>
        <v>Do Step 1 first</v>
      </c>
      <c r="P349" s="3">
        <f t="shared" si="5"/>
        <v>0</v>
      </c>
    </row>
    <row r="350" spans="12:16" x14ac:dyDescent="0.5">
      <c r="L350" s="62" t="str">
        <f>IF(ISTEXT(overallRate),"Do Step 1 first",IF(OR(COUNT($C350,H350)&lt;&gt;2,overallRate=0),0,IF(D350="Yes",ROUND(MAX(IF($B350="No - non-arm's length",0,MIN((0.75*H350),847)),MIN(H350,(0.75*$C350),847)),2),IF($B350="No - non-arm's length",MIN(1129,H350,$C350)*overallRate,MIN(1129,H350)*overallRate))))</f>
        <v>Do Step 1 first</v>
      </c>
      <c r="M350" s="62" t="str">
        <f>IF(ISTEXT(overallRate),"Do Step 1 first",IF(OR(COUNT($C350,I350)&lt;&gt;2,overallRate=0),0,IF(E350="Yes",ROUND(MAX(IF($B350="No - non-arm's length",0,MIN((0.75*I350),847)),MIN(I350,(0.75*$C350),847)),2),IF($B350="No - non-arm's length",MIN(1129,I350,$C350)*overallRate,MIN(1129,I350)*overallRate))))</f>
        <v>Do Step 1 first</v>
      </c>
      <c r="N350" s="62" t="str">
        <f>IF(ISTEXT(overallRate),"Do Step 1 first",IF(OR(COUNT($C350,J350)&lt;&gt;2,overallRate=0),0,IF(F350="Yes",ROUND(MAX(IF($B350="No - non-arm's length",0,MIN((0.75*J350),847)),MIN(J350,(0.75*$C350),847)),2),IF($B350="No - non-arm's length",MIN(1129,J350,$C350)*overallRate,MIN(1129,J350)*overallRate))))</f>
        <v>Do Step 1 first</v>
      </c>
      <c r="O350" s="62" t="str">
        <f>IF(ISTEXT(overallRate),"Do Step 1 first",IF(OR(COUNT($C350,K350)&lt;&gt;2,overallRate=0),0,IF(G350="Yes",ROUND(MAX(IF($B350="No - non-arm's length",0,MIN((0.75*K350),847)),MIN(K350,(0.75*$C350),847)),2),IF($B350="No - non-arm's length",MIN(1129,K350,$C350)*overallRate,MIN(1129,K350)*overallRate))))</f>
        <v>Do Step 1 first</v>
      </c>
      <c r="P350" s="3">
        <f t="shared" si="5"/>
        <v>0</v>
      </c>
    </row>
    <row r="351" spans="12:16" x14ac:dyDescent="0.5">
      <c r="L351" s="62" t="str">
        <f>IF(ISTEXT(overallRate),"Do Step 1 first",IF(OR(COUNT($C351,H351)&lt;&gt;2,overallRate=0),0,IF(D351="Yes",ROUND(MAX(IF($B351="No - non-arm's length",0,MIN((0.75*H351),847)),MIN(H351,(0.75*$C351),847)),2),IF($B351="No - non-arm's length",MIN(1129,H351,$C351)*overallRate,MIN(1129,H351)*overallRate))))</f>
        <v>Do Step 1 first</v>
      </c>
      <c r="M351" s="62" t="str">
        <f>IF(ISTEXT(overallRate),"Do Step 1 first",IF(OR(COUNT($C351,I351)&lt;&gt;2,overallRate=0),0,IF(E351="Yes",ROUND(MAX(IF($B351="No - non-arm's length",0,MIN((0.75*I351),847)),MIN(I351,(0.75*$C351),847)),2),IF($B351="No - non-arm's length",MIN(1129,I351,$C351)*overallRate,MIN(1129,I351)*overallRate))))</f>
        <v>Do Step 1 first</v>
      </c>
      <c r="N351" s="62" t="str">
        <f>IF(ISTEXT(overallRate),"Do Step 1 first",IF(OR(COUNT($C351,J351)&lt;&gt;2,overallRate=0),0,IF(F351="Yes",ROUND(MAX(IF($B351="No - non-arm's length",0,MIN((0.75*J351),847)),MIN(J351,(0.75*$C351),847)),2),IF($B351="No - non-arm's length",MIN(1129,J351,$C351)*overallRate,MIN(1129,J351)*overallRate))))</f>
        <v>Do Step 1 first</v>
      </c>
      <c r="O351" s="62" t="str">
        <f>IF(ISTEXT(overallRate),"Do Step 1 first",IF(OR(COUNT($C351,K351)&lt;&gt;2,overallRate=0),0,IF(G351="Yes",ROUND(MAX(IF($B351="No - non-arm's length",0,MIN((0.75*K351),847)),MIN(K351,(0.75*$C351),847)),2),IF($B351="No - non-arm's length",MIN(1129,K351,$C351)*overallRate,MIN(1129,K351)*overallRate))))</f>
        <v>Do Step 1 first</v>
      </c>
      <c r="P351" s="3">
        <f t="shared" si="5"/>
        <v>0</v>
      </c>
    </row>
    <row r="352" spans="12:16" x14ac:dyDescent="0.5">
      <c r="L352" s="62" t="str">
        <f>IF(ISTEXT(overallRate),"Do Step 1 first",IF(OR(COUNT($C352,H352)&lt;&gt;2,overallRate=0),0,IF(D352="Yes",ROUND(MAX(IF($B352="No - non-arm's length",0,MIN((0.75*H352),847)),MIN(H352,(0.75*$C352),847)),2),IF($B352="No - non-arm's length",MIN(1129,H352,$C352)*overallRate,MIN(1129,H352)*overallRate))))</f>
        <v>Do Step 1 first</v>
      </c>
      <c r="M352" s="62" t="str">
        <f>IF(ISTEXT(overallRate),"Do Step 1 first",IF(OR(COUNT($C352,I352)&lt;&gt;2,overallRate=0),0,IF(E352="Yes",ROUND(MAX(IF($B352="No - non-arm's length",0,MIN((0.75*I352),847)),MIN(I352,(0.75*$C352),847)),2),IF($B352="No - non-arm's length",MIN(1129,I352,$C352)*overallRate,MIN(1129,I352)*overallRate))))</f>
        <v>Do Step 1 first</v>
      </c>
      <c r="N352" s="62" t="str">
        <f>IF(ISTEXT(overallRate),"Do Step 1 first",IF(OR(COUNT($C352,J352)&lt;&gt;2,overallRate=0),0,IF(F352="Yes",ROUND(MAX(IF($B352="No - non-arm's length",0,MIN((0.75*J352),847)),MIN(J352,(0.75*$C352),847)),2),IF($B352="No - non-arm's length",MIN(1129,J352,$C352)*overallRate,MIN(1129,J352)*overallRate))))</f>
        <v>Do Step 1 first</v>
      </c>
      <c r="O352" s="62" t="str">
        <f>IF(ISTEXT(overallRate),"Do Step 1 first",IF(OR(COUNT($C352,K352)&lt;&gt;2,overallRate=0),0,IF(G352="Yes",ROUND(MAX(IF($B352="No - non-arm's length",0,MIN((0.75*K352),847)),MIN(K352,(0.75*$C352),847)),2),IF($B352="No - non-arm's length",MIN(1129,K352,$C352)*overallRate,MIN(1129,K352)*overallRate))))</f>
        <v>Do Step 1 first</v>
      </c>
      <c r="P352" s="3">
        <f t="shared" si="5"/>
        <v>0</v>
      </c>
    </row>
    <row r="353" spans="12:16" x14ac:dyDescent="0.5">
      <c r="L353" s="62" t="str">
        <f>IF(ISTEXT(overallRate),"Do Step 1 first",IF(OR(COUNT($C353,H353)&lt;&gt;2,overallRate=0),0,IF(D353="Yes",ROUND(MAX(IF($B353="No - non-arm's length",0,MIN((0.75*H353),847)),MIN(H353,(0.75*$C353),847)),2),IF($B353="No - non-arm's length",MIN(1129,H353,$C353)*overallRate,MIN(1129,H353)*overallRate))))</f>
        <v>Do Step 1 first</v>
      </c>
      <c r="M353" s="62" t="str">
        <f>IF(ISTEXT(overallRate),"Do Step 1 first",IF(OR(COUNT($C353,I353)&lt;&gt;2,overallRate=0),0,IF(E353="Yes",ROUND(MAX(IF($B353="No - non-arm's length",0,MIN((0.75*I353),847)),MIN(I353,(0.75*$C353),847)),2),IF($B353="No - non-arm's length",MIN(1129,I353,$C353)*overallRate,MIN(1129,I353)*overallRate))))</f>
        <v>Do Step 1 first</v>
      </c>
      <c r="N353" s="62" t="str">
        <f>IF(ISTEXT(overallRate),"Do Step 1 first",IF(OR(COUNT($C353,J353)&lt;&gt;2,overallRate=0),0,IF(F353="Yes",ROUND(MAX(IF($B353="No - non-arm's length",0,MIN((0.75*J353),847)),MIN(J353,(0.75*$C353),847)),2),IF($B353="No - non-arm's length",MIN(1129,J353,$C353)*overallRate,MIN(1129,J353)*overallRate))))</f>
        <v>Do Step 1 first</v>
      </c>
      <c r="O353" s="62" t="str">
        <f>IF(ISTEXT(overallRate),"Do Step 1 first",IF(OR(COUNT($C353,K353)&lt;&gt;2,overallRate=0),0,IF(G353="Yes",ROUND(MAX(IF($B353="No - non-arm's length",0,MIN((0.75*K353),847)),MIN(K353,(0.75*$C353),847)),2),IF($B353="No - non-arm's length",MIN(1129,K353,$C353)*overallRate,MIN(1129,K353)*overallRate))))</f>
        <v>Do Step 1 first</v>
      </c>
      <c r="P353" s="3">
        <f t="shared" si="5"/>
        <v>0</v>
      </c>
    </row>
    <row r="354" spans="12:16" x14ac:dyDescent="0.5">
      <c r="L354" s="62" t="str">
        <f>IF(ISTEXT(overallRate),"Do Step 1 first",IF(OR(COUNT($C354,H354)&lt;&gt;2,overallRate=0),0,IF(D354="Yes",ROUND(MAX(IF($B354="No - non-arm's length",0,MIN((0.75*H354),847)),MIN(H354,(0.75*$C354),847)),2),IF($B354="No - non-arm's length",MIN(1129,H354,$C354)*overallRate,MIN(1129,H354)*overallRate))))</f>
        <v>Do Step 1 first</v>
      </c>
      <c r="M354" s="62" t="str">
        <f>IF(ISTEXT(overallRate),"Do Step 1 first",IF(OR(COUNT($C354,I354)&lt;&gt;2,overallRate=0),0,IF(E354="Yes",ROUND(MAX(IF($B354="No - non-arm's length",0,MIN((0.75*I354),847)),MIN(I354,(0.75*$C354),847)),2),IF($B354="No - non-arm's length",MIN(1129,I354,$C354)*overallRate,MIN(1129,I354)*overallRate))))</f>
        <v>Do Step 1 first</v>
      </c>
      <c r="N354" s="62" t="str">
        <f>IF(ISTEXT(overallRate),"Do Step 1 first",IF(OR(COUNT($C354,J354)&lt;&gt;2,overallRate=0),0,IF(F354="Yes",ROUND(MAX(IF($B354="No - non-arm's length",0,MIN((0.75*J354),847)),MIN(J354,(0.75*$C354),847)),2),IF($B354="No - non-arm's length",MIN(1129,J354,$C354)*overallRate,MIN(1129,J354)*overallRate))))</f>
        <v>Do Step 1 first</v>
      </c>
      <c r="O354" s="62" t="str">
        <f>IF(ISTEXT(overallRate),"Do Step 1 first",IF(OR(COUNT($C354,K354)&lt;&gt;2,overallRate=0),0,IF(G354="Yes",ROUND(MAX(IF($B354="No - non-arm's length",0,MIN((0.75*K354),847)),MIN(K354,(0.75*$C354),847)),2),IF($B354="No - non-arm's length",MIN(1129,K354,$C354)*overallRate,MIN(1129,K354)*overallRate))))</f>
        <v>Do Step 1 first</v>
      </c>
      <c r="P354" s="3">
        <f t="shared" si="5"/>
        <v>0</v>
      </c>
    </row>
    <row r="355" spans="12:16" x14ac:dyDescent="0.5">
      <c r="L355" s="62" t="str">
        <f>IF(ISTEXT(overallRate),"Do Step 1 first",IF(OR(COUNT($C355,H355)&lt;&gt;2,overallRate=0),0,IF(D355="Yes",ROUND(MAX(IF($B355="No - non-arm's length",0,MIN((0.75*H355),847)),MIN(H355,(0.75*$C355),847)),2),IF($B355="No - non-arm's length",MIN(1129,H355,$C355)*overallRate,MIN(1129,H355)*overallRate))))</f>
        <v>Do Step 1 first</v>
      </c>
      <c r="M355" s="62" t="str">
        <f>IF(ISTEXT(overallRate),"Do Step 1 first",IF(OR(COUNT($C355,I355)&lt;&gt;2,overallRate=0),0,IF(E355="Yes",ROUND(MAX(IF($B355="No - non-arm's length",0,MIN((0.75*I355),847)),MIN(I355,(0.75*$C355),847)),2),IF($B355="No - non-arm's length",MIN(1129,I355,$C355)*overallRate,MIN(1129,I355)*overallRate))))</f>
        <v>Do Step 1 first</v>
      </c>
      <c r="N355" s="62" t="str">
        <f>IF(ISTEXT(overallRate),"Do Step 1 first",IF(OR(COUNT($C355,J355)&lt;&gt;2,overallRate=0),0,IF(F355="Yes",ROUND(MAX(IF($B355="No - non-arm's length",0,MIN((0.75*J355),847)),MIN(J355,(0.75*$C355),847)),2),IF($B355="No - non-arm's length",MIN(1129,J355,$C355)*overallRate,MIN(1129,J355)*overallRate))))</f>
        <v>Do Step 1 first</v>
      </c>
      <c r="O355" s="62" t="str">
        <f>IF(ISTEXT(overallRate),"Do Step 1 first",IF(OR(COUNT($C355,K355)&lt;&gt;2,overallRate=0),0,IF(G355="Yes",ROUND(MAX(IF($B355="No - non-arm's length",0,MIN((0.75*K355),847)),MIN(K355,(0.75*$C355),847)),2),IF($B355="No - non-arm's length",MIN(1129,K355,$C355)*overallRate,MIN(1129,K355)*overallRate))))</f>
        <v>Do Step 1 first</v>
      </c>
      <c r="P355" s="3">
        <f t="shared" si="5"/>
        <v>0</v>
      </c>
    </row>
    <row r="356" spans="12:16" x14ac:dyDescent="0.5">
      <c r="L356" s="62" t="str">
        <f>IF(ISTEXT(overallRate),"Do Step 1 first",IF(OR(COUNT($C356,H356)&lt;&gt;2,overallRate=0),0,IF(D356="Yes",ROUND(MAX(IF($B356="No - non-arm's length",0,MIN((0.75*H356),847)),MIN(H356,(0.75*$C356),847)),2),IF($B356="No - non-arm's length",MIN(1129,H356,$C356)*overallRate,MIN(1129,H356)*overallRate))))</f>
        <v>Do Step 1 first</v>
      </c>
      <c r="M356" s="62" t="str">
        <f>IF(ISTEXT(overallRate),"Do Step 1 first",IF(OR(COUNT($C356,I356)&lt;&gt;2,overallRate=0),0,IF(E356="Yes",ROUND(MAX(IF($B356="No - non-arm's length",0,MIN((0.75*I356),847)),MIN(I356,(0.75*$C356),847)),2),IF($B356="No - non-arm's length",MIN(1129,I356,$C356)*overallRate,MIN(1129,I356)*overallRate))))</f>
        <v>Do Step 1 first</v>
      </c>
      <c r="N356" s="62" t="str">
        <f>IF(ISTEXT(overallRate),"Do Step 1 first",IF(OR(COUNT($C356,J356)&lt;&gt;2,overallRate=0),0,IF(F356="Yes",ROUND(MAX(IF($B356="No - non-arm's length",0,MIN((0.75*J356),847)),MIN(J356,(0.75*$C356),847)),2),IF($B356="No - non-arm's length",MIN(1129,J356,$C356)*overallRate,MIN(1129,J356)*overallRate))))</f>
        <v>Do Step 1 first</v>
      </c>
      <c r="O356" s="62" t="str">
        <f>IF(ISTEXT(overallRate),"Do Step 1 first",IF(OR(COUNT($C356,K356)&lt;&gt;2,overallRate=0),0,IF(G356="Yes",ROUND(MAX(IF($B356="No - non-arm's length",0,MIN((0.75*K356),847)),MIN(K356,(0.75*$C356),847)),2),IF($B356="No - non-arm's length",MIN(1129,K356,$C356)*overallRate,MIN(1129,K356)*overallRate))))</f>
        <v>Do Step 1 first</v>
      </c>
      <c r="P356" s="3">
        <f t="shared" si="5"/>
        <v>0</v>
      </c>
    </row>
    <row r="357" spans="12:16" x14ac:dyDescent="0.5">
      <c r="L357" s="62" t="str">
        <f>IF(ISTEXT(overallRate),"Do Step 1 first",IF(OR(COUNT($C357,H357)&lt;&gt;2,overallRate=0),0,IF(D357="Yes",ROUND(MAX(IF($B357="No - non-arm's length",0,MIN((0.75*H357),847)),MIN(H357,(0.75*$C357),847)),2),IF($B357="No - non-arm's length",MIN(1129,H357,$C357)*overallRate,MIN(1129,H357)*overallRate))))</f>
        <v>Do Step 1 first</v>
      </c>
      <c r="M357" s="62" t="str">
        <f>IF(ISTEXT(overallRate),"Do Step 1 first",IF(OR(COUNT($C357,I357)&lt;&gt;2,overallRate=0),0,IF(E357="Yes",ROUND(MAX(IF($B357="No - non-arm's length",0,MIN((0.75*I357),847)),MIN(I357,(0.75*$C357),847)),2),IF($B357="No - non-arm's length",MIN(1129,I357,$C357)*overallRate,MIN(1129,I357)*overallRate))))</f>
        <v>Do Step 1 first</v>
      </c>
      <c r="N357" s="62" t="str">
        <f>IF(ISTEXT(overallRate),"Do Step 1 first",IF(OR(COUNT($C357,J357)&lt;&gt;2,overallRate=0),0,IF(F357="Yes",ROUND(MAX(IF($B357="No - non-arm's length",0,MIN((0.75*J357),847)),MIN(J357,(0.75*$C357),847)),2),IF($B357="No - non-arm's length",MIN(1129,J357,$C357)*overallRate,MIN(1129,J357)*overallRate))))</f>
        <v>Do Step 1 first</v>
      </c>
      <c r="O357" s="62" t="str">
        <f>IF(ISTEXT(overallRate),"Do Step 1 first",IF(OR(COUNT($C357,K357)&lt;&gt;2,overallRate=0),0,IF(G357="Yes",ROUND(MAX(IF($B357="No - non-arm's length",0,MIN((0.75*K357),847)),MIN(K357,(0.75*$C357),847)),2),IF($B357="No - non-arm's length",MIN(1129,K357,$C357)*overallRate,MIN(1129,K357)*overallRate))))</f>
        <v>Do Step 1 first</v>
      </c>
      <c r="P357" s="3">
        <f t="shared" si="5"/>
        <v>0</v>
      </c>
    </row>
    <row r="358" spans="12:16" x14ac:dyDescent="0.5">
      <c r="L358" s="62" t="str">
        <f>IF(ISTEXT(overallRate),"Do Step 1 first",IF(OR(COUNT($C358,H358)&lt;&gt;2,overallRate=0),0,IF(D358="Yes",ROUND(MAX(IF($B358="No - non-arm's length",0,MIN((0.75*H358),847)),MIN(H358,(0.75*$C358),847)),2),IF($B358="No - non-arm's length",MIN(1129,H358,$C358)*overallRate,MIN(1129,H358)*overallRate))))</f>
        <v>Do Step 1 first</v>
      </c>
      <c r="M358" s="62" t="str">
        <f>IF(ISTEXT(overallRate),"Do Step 1 first",IF(OR(COUNT($C358,I358)&lt;&gt;2,overallRate=0),0,IF(E358="Yes",ROUND(MAX(IF($B358="No - non-arm's length",0,MIN((0.75*I358),847)),MIN(I358,(0.75*$C358),847)),2),IF($B358="No - non-arm's length",MIN(1129,I358,$C358)*overallRate,MIN(1129,I358)*overallRate))))</f>
        <v>Do Step 1 first</v>
      </c>
      <c r="N358" s="62" t="str">
        <f>IF(ISTEXT(overallRate),"Do Step 1 first",IF(OR(COUNT($C358,J358)&lt;&gt;2,overallRate=0),0,IF(F358="Yes",ROUND(MAX(IF($B358="No - non-arm's length",0,MIN((0.75*J358),847)),MIN(J358,(0.75*$C358),847)),2),IF($B358="No - non-arm's length",MIN(1129,J358,$C358)*overallRate,MIN(1129,J358)*overallRate))))</f>
        <v>Do Step 1 first</v>
      </c>
      <c r="O358" s="62" t="str">
        <f>IF(ISTEXT(overallRate),"Do Step 1 first",IF(OR(COUNT($C358,K358)&lt;&gt;2,overallRate=0),0,IF(G358="Yes",ROUND(MAX(IF($B358="No - non-arm's length",0,MIN((0.75*K358),847)),MIN(K358,(0.75*$C358),847)),2),IF($B358="No - non-arm's length",MIN(1129,K358,$C358)*overallRate,MIN(1129,K358)*overallRate))))</f>
        <v>Do Step 1 first</v>
      </c>
      <c r="P358" s="3">
        <f t="shared" si="5"/>
        <v>0</v>
      </c>
    </row>
    <row r="359" spans="12:16" x14ac:dyDescent="0.5">
      <c r="L359" s="62" t="str">
        <f>IF(ISTEXT(overallRate),"Do Step 1 first",IF(OR(COUNT($C359,H359)&lt;&gt;2,overallRate=0),0,IF(D359="Yes",ROUND(MAX(IF($B359="No - non-arm's length",0,MIN((0.75*H359),847)),MIN(H359,(0.75*$C359),847)),2),IF($B359="No - non-arm's length",MIN(1129,H359,$C359)*overallRate,MIN(1129,H359)*overallRate))))</f>
        <v>Do Step 1 first</v>
      </c>
      <c r="M359" s="62" t="str">
        <f>IF(ISTEXT(overallRate),"Do Step 1 first",IF(OR(COUNT($C359,I359)&lt;&gt;2,overallRate=0),0,IF(E359="Yes",ROUND(MAX(IF($B359="No - non-arm's length",0,MIN((0.75*I359),847)),MIN(I359,(0.75*$C359),847)),2),IF($B359="No - non-arm's length",MIN(1129,I359,$C359)*overallRate,MIN(1129,I359)*overallRate))))</f>
        <v>Do Step 1 first</v>
      </c>
      <c r="N359" s="62" t="str">
        <f>IF(ISTEXT(overallRate),"Do Step 1 first",IF(OR(COUNT($C359,J359)&lt;&gt;2,overallRate=0),0,IF(F359="Yes",ROUND(MAX(IF($B359="No - non-arm's length",0,MIN((0.75*J359),847)),MIN(J359,(0.75*$C359),847)),2),IF($B359="No - non-arm's length",MIN(1129,J359,$C359)*overallRate,MIN(1129,J359)*overallRate))))</f>
        <v>Do Step 1 first</v>
      </c>
      <c r="O359" s="62" t="str">
        <f>IF(ISTEXT(overallRate),"Do Step 1 first",IF(OR(COUNT($C359,K359)&lt;&gt;2,overallRate=0),0,IF(G359="Yes",ROUND(MAX(IF($B359="No - non-arm's length",0,MIN((0.75*K359),847)),MIN(K359,(0.75*$C359),847)),2),IF($B359="No - non-arm's length",MIN(1129,K359,$C359)*overallRate,MIN(1129,K359)*overallRate))))</f>
        <v>Do Step 1 first</v>
      </c>
      <c r="P359" s="3">
        <f t="shared" si="5"/>
        <v>0</v>
      </c>
    </row>
    <row r="360" spans="12:16" x14ac:dyDescent="0.5">
      <c r="L360" s="62" t="str">
        <f>IF(ISTEXT(overallRate),"Do Step 1 first",IF(OR(COUNT($C360,H360)&lt;&gt;2,overallRate=0),0,IF(D360="Yes",ROUND(MAX(IF($B360="No - non-arm's length",0,MIN((0.75*H360),847)),MIN(H360,(0.75*$C360),847)),2),IF($B360="No - non-arm's length",MIN(1129,H360,$C360)*overallRate,MIN(1129,H360)*overallRate))))</f>
        <v>Do Step 1 first</v>
      </c>
      <c r="M360" s="62" t="str">
        <f>IF(ISTEXT(overallRate),"Do Step 1 first",IF(OR(COUNT($C360,I360)&lt;&gt;2,overallRate=0),0,IF(E360="Yes",ROUND(MAX(IF($B360="No - non-arm's length",0,MIN((0.75*I360),847)),MIN(I360,(0.75*$C360),847)),2),IF($B360="No - non-arm's length",MIN(1129,I360,$C360)*overallRate,MIN(1129,I360)*overallRate))))</f>
        <v>Do Step 1 first</v>
      </c>
      <c r="N360" s="62" t="str">
        <f>IF(ISTEXT(overallRate),"Do Step 1 first",IF(OR(COUNT($C360,J360)&lt;&gt;2,overallRate=0),0,IF(F360="Yes",ROUND(MAX(IF($B360="No - non-arm's length",0,MIN((0.75*J360),847)),MIN(J360,(0.75*$C360),847)),2),IF($B360="No - non-arm's length",MIN(1129,J360,$C360)*overallRate,MIN(1129,J360)*overallRate))))</f>
        <v>Do Step 1 first</v>
      </c>
      <c r="O360" s="62" t="str">
        <f>IF(ISTEXT(overallRate),"Do Step 1 first",IF(OR(COUNT($C360,K360)&lt;&gt;2,overallRate=0),0,IF(G360="Yes",ROUND(MAX(IF($B360="No - non-arm's length",0,MIN((0.75*K360),847)),MIN(K360,(0.75*$C360),847)),2),IF($B360="No - non-arm's length",MIN(1129,K360,$C360)*overallRate,MIN(1129,K360)*overallRate))))</f>
        <v>Do Step 1 first</v>
      </c>
      <c r="P360" s="3">
        <f t="shared" si="5"/>
        <v>0</v>
      </c>
    </row>
    <row r="361" spans="12:16" x14ac:dyDescent="0.5">
      <c r="L361" s="62" t="str">
        <f>IF(ISTEXT(overallRate),"Do Step 1 first",IF(OR(COUNT($C361,H361)&lt;&gt;2,overallRate=0),0,IF(D361="Yes",ROUND(MAX(IF($B361="No - non-arm's length",0,MIN((0.75*H361),847)),MIN(H361,(0.75*$C361),847)),2),IF($B361="No - non-arm's length",MIN(1129,H361,$C361)*overallRate,MIN(1129,H361)*overallRate))))</f>
        <v>Do Step 1 first</v>
      </c>
      <c r="M361" s="62" t="str">
        <f>IF(ISTEXT(overallRate),"Do Step 1 first",IF(OR(COUNT($C361,I361)&lt;&gt;2,overallRate=0),0,IF(E361="Yes",ROUND(MAX(IF($B361="No - non-arm's length",0,MIN((0.75*I361),847)),MIN(I361,(0.75*$C361),847)),2),IF($B361="No - non-arm's length",MIN(1129,I361,$C361)*overallRate,MIN(1129,I361)*overallRate))))</f>
        <v>Do Step 1 first</v>
      </c>
      <c r="N361" s="62" t="str">
        <f>IF(ISTEXT(overallRate),"Do Step 1 first",IF(OR(COUNT($C361,J361)&lt;&gt;2,overallRate=0),0,IF(F361="Yes",ROUND(MAX(IF($B361="No - non-arm's length",0,MIN((0.75*J361),847)),MIN(J361,(0.75*$C361),847)),2),IF($B361="No - non-arm's length",MIN(1129,J361,$C361)*overallRate,MIN(1129,J361)*overallRate))))</f>
        <v>Do Step 1 first</v>
      </c>
      <c r="O361" s="62" t="str">
        <f>IF(ISTEXT(overallRate),"Do Step 1 first",IF(OR(COUNT($C361,K361)&lt;&gt;2,overallRate=0),0,IF(G361="Yes",ROUND(MAX(IF($B361="No - non-arm's length",0,MIN((0.75*K361),847)),MIN(K361,(0.75*$C361),847)),2),IF($B361="No - non-arm's length",MIN(1129,K361,$C361)*overallRate,MIN(1129,K361)*overallRate))))</f>
        <v>Do Step 1 first</v>
      </c>
      <c r="P361" s="3">
        <f t="shared" si="5"/>
        <v>0</v>
      </c>
    </row>
    <row r="362" spans="12:16" x14ac:dyDescent="0.5">
      <c r="L362" s="62" t="str">
        <f>IF(ISTEXT(overallRate),"Do Step 1 first",IF(OR(COUNT($C362,H362)&lt;&gt;2,overallRate=0),0,IF(D362="Yes",ROUND(MAX(IF($B362="No - non-arm's length",0,MIN((0.75*H362),847)),MIN(H362,(0.75*$C362),847)),2),IF($B362="No - non-arm's length",MIN(1129,H362,$C362)*overallRate,MIN(1129,H362)*overallRate))))</f>
        <v>Do Step 1 first</v>
      </c>
      <c r="M362" s="62" t="str">
        <f>IF(ISTEXT(overallRate),"Do Step 1 first",IF(OR(COUNT($C362,I362)&lt;&gt;2,overallRate=0),0,IF(E362="Yes",ROUND(MAX(IF($B362="No - non-arm's length",0,MIN((0.75*I362),847)),MIN(I362,(0.75*$C362),847)),2),IF($B362="No - non-arm's length",MIN(1129,I362,$C362)*overallRate,MIN(1129,I362)*overallRate))))</f>
        <v>Do Step 1 first</v>
      </c>
      <c r="N362" s="62" t="str">
        <f>IF(ISTEXT(overallRate),"Do Step 1 first",IF(OR(COUNT($C362,J362)&lt;&gt;2,overallRate=0),0,IF(F362="Yes",ROUND(MAX(IF($B362="No - non-arm's length",0,MIN((0.75*J362),847)),MIN(J362,(0.75*$C362),847)),2),IF($B362="No - non-arm's length",MIN(1129,J362,$C362)*overallRate,MIN(1129,J362)*overallRate))))</f>
        <v>Do Step 1 first</v>
      </c>
      <c r="O362" s="62" t="str">
        <f>IF(ISTEXT(overallRate),"Do Step 1 first",IF(OR(COUNT($C362,K362)&lt;&gt;2,overallRate=0),0,IF(G362="Yes",ROUND(MAX(IF($B362="No - non-arm's length",0,MIN((0.75*K362),847)),MIN(K362,(0.75*$C362),847)),2),IF($B362="No - non-arm's length",MIN(1129,K362,$C362)*overallRate,MIN(1129,K362)*overallRate))))</f>
        <v>Do Step 1 first</v>
      </c>
      <c r="P362" s="3">
        <f t="shared" si="5"/>
        <v>0</v>
      </c>
    </row>
    <row r="363" spans="12:16" x14ac:dyDescent="0.5">
      <c r="L363" s="62" t="str">
        <f>IF(ISTEXT(overallRate),"Do Step 1 first",IF(OR(COUNT($C363,H363)&lt;&gt;2,overallRate=0),0,IF(D363="Yes",ROUND(MAX(IF($B363="No - non-arm's length",0,MIN((0.75*H363),847)),MIN(H363,(0.75*$C363),847)),2),IF($B363="No - non-arm's length",MIN(1129,H363,$C363)*overallRate,MIN(1129,H363)*overallRate))))</f>
        <v>Do Step 1 first</v>
      </c>
      <c r="M363" s="62" t="str">
        <f>IF(ISTEXT(overallRate),"Do Step 1 first",IF(OR(COUNT($C363,I363)&lt;&gt;2,overallRate=0),0,IF(E363="Yes",ROUND(MAX(IF($B363="No - non-arm's length",0,MIN((0.75*I363),847)),MIN(I363,(0.75*$C363),847)),2),IF($B363="No - non-arm's length",MIN(1129,I363,$C363)*overallRate,MIN(1129,I363)*overallRate))))</f>
        <v>Do Step 1 first</v>
      </c>
      <c r="N363" s="62" t="str">
        <f>IF(ISTEXT(overallRate),"Do Step 1 first",IF(OR(COUNT($C363,J363)&lt;&gt;2,overallRate=0),0,IF(F363="Yes",ROUND(MAX(IF($B363="No - non-arm's length",0,MIN((0.75*J363),847)),MIN(J363,(0.75*$C363),847)),2),IF($B363="No - non-arm's length",MIN(1129,J363,$C363)*overallRate,MIN(1129,J363)*overallRate))))</f>
        <v>Do Step 1 first</v>
      </c>
      <c r="O363" s="62" t="str">
        <f>IF(ISTEXT(overallRate),"Do Step 1 first",IF(OR(COUNT($C363,K363)&lt;&gt;2,overallRate=0),0,IF(G363="Yes",ROUND(MAX(IF($B363="No - non-arm's length",0,MIN((0.75*K363),847)),MIN(K363,(0.75*$C363),847)),2),IF($B363="No - non-arm's length",MIN(1129,K363,$C363)*overallRate,MIN(1129,K363)*overallRate))))</f>
        <v>Do Step 1 first</v>
      </c>
      <c r="P363" s="3">
        <f t="shared" si="5"/>
        <v>0</v>
      </c>
    </row>
    <row r="364" spans="12:16" x14ac:dyDescent="0.5">
      <c r="L364" s="62" t="str">
        <f>IF(ISTEXT(overallRate),"Do Step 1 first",IF(OR(COUNT($C364,H364)&lt;&gt;2,overallRate=0),0,IF(D364="Yes",ROUND(MAX(IF($B364="No - non-arm's length",0,MIN((0.75*H364),847)),MIN(H364,(0.75*$C364),847)),2),IF($B364="No - non-arm's length",MIN(1129,H364,$C364)*overallRate,MIN(1129,H364)*overallRate))))</f>
        <v>Do Step 1 first</v>
      </c>
      <c r="M364" s="62" t="str">
        <f>IF(ISTEXT(overallRate),"Do Step 1 first",IF(OR(COUNT($C364,I364)&lt;&gt;2,overallRate=0),0,IF(E364="Yes",ROUND(MAX(IF($B364="No - non-arm's length",0,MIN((0.75*I364),847)),MIN(I364,(0.75*$C364),847)),2),IF($B364="No - non-arm's length",MIN(1129,I364,$C364)*overallRate,MIN(1129,I364)*overallRate))))</f>
        <v>Do Step 1 first</v>
      </c>
      <c r="N364" s="62" t="str">
        <f>IF(ISTEXT(overallRate),"Do Step 1 first",IF(OR(COUNT($C364,J364)&lt;&gt;2,overallRate=0),0,IF(F364="Yes",ROUND(MAX(IF($B364="No - non-arm's length",0,MIN((0.75*J364),847)),MIN(J364,(0.75*$C364),847)),2),IF($B364="No - non-arm's length",MIN(1129,J364,$C364)*overallRate,MIN(1129,J364)*overallRate))))</f>
        <v>Do Step 1 first</v>
      </c>
      <c r="O364" s="62" t="str">
        <f>IF(ISTEXT(overallRate),"Do Step 1 first",IF(OR(COUNT($C364,K364)&lt;&gt;2,overallRate=0),0,IF(G364="Yes",ROUND(MAX(IF($B364="No - non-arm's length",0,MIN((0.75*K364),847)),MIN(K364,(0.75*$C364),847)),2),IF($B364="No - non-arm's length",MIN(1129,K364,$C364)*overallRate,MIN(1129,K364)*overallRate))))</f>
        <v>Do Step 1 first</v>
      </c>
      <c r="P364" s="3">
        <f t="shared" si="5"/>
        <v>0</v>
      </c>
    </row>
    <row r="365" spans="12:16" x14ac:dyDescent="0.5">
      <c r="L365" s="62" t="str">
        <f>IF(ISTEXT(overallRate),"Do Step 1 first",IF(OR(COUNT($C365,H365)&lt;&gt;2,overallRate=0),0,IF(D365="Yes",ROUND(MAX(IF($B365="No - non-arm's length",0,MIN((0.75*H365),847)),MIN(H365,(0.75*$C365),847)),2),IF($B365="No - non-arm's length",MIN(1129,H365,$C365)*overallRate,MIN(1129,H365)*overallRate))))</f>
        <v>Do Step 1 first</v>
      </c>
      <c r="M365" s="62" t="str">
        <f>IF(ISTEXT(overallRate),"Do Step 1 first",IF(OR(COUNT($C365,I365)&lt;&gt;2,overallRate=0),0,IF(E365="Yes",ROUND(MAX(IF($B365="No - non-arm's length",0,MIN((0.75*I365),847)),MIN(I365,(0.75*$C365),847)),2),IF($B365="No - non-arm's length",MIN(1129,I365,$C365)*overallRate,MIN(1129,I365)*overallRate))))</f>
        <v>Do Step 1 first</v>
      </c>
      <c r="N365" s="62" t="str">
        <f>IF(ISTEXT(overallRate),"Do Step 1 first",IF(OR(COUNT($C365,J365)&lt;&gt;2,overallRate=0),0,IF(F365="Yes",ROUND(MAX(IF($B365="No - non-arm's length",0,MIN((0.75*J365),847)),MIN(J365,(0.75*$C365),847)),2),IF($B365="No - non-arm's length",MIN(1129,J365,$C365)*overallRate,MIN(1129,J365)*overallRate))))</f>
        <v>Do Step 1 first</v>
      </c>
      <c r="O365" s="62" t="str">
        <f>IF(ISTEXT(overallRate),"Do Step 1 first",IF(OR(COUNT($C365,K365)&lt;&gt;2,overallRate=0),0,IF(G365="Yes",ROUND(MAX(IF($B365="No - non-arm's length",0,MIN((0.75*K365),847)),MIN(K365,(0.75*$C365),847)),2),IF($B365="No - non-arm's length",MIN(1129,K365,$C365)*overallRate,MIN(1129,K365)*overallRate))))</f>
        <v>Do Step 1 first</v>
      </c>
      <c r="P365" s="3">
        <f t="shared" si="5"/>
        <v>0</v>
      </c>
    </row>
    <row r="366" spans="12:16" x14ac:dyDescent="0.5">
      <c r="L366" s="62" t="str">
        <f>IF(ISTEXT(overallRate),"Do Step 1 first",IF(OR(COUNT($C366,H366)&lt;&gt;2,overallRate=0),0,IF(D366="Yes",ROUND(MAX(IF($B366="No - non-arm's length",0,MIN((0.75*H366),847)),MIN(H366,(0.75*$C366),847)),2),IF($B366="No - non-arm's length",MIN(1129,H366,$C366)*overallRate,MIN(1129,H366)*overallRate))))</f>
        <v>Do Step 1 first</v>
      </c>
      <c r="M366" s="62" t="str">
        <f>IF(ISTEXT(overallRate),"Do Step 1 first",IF(OR(COUNT($C366,I366)&lt;&gt;2,overallRate=0),0,IF(E366="Yes",ROUND(MAX(IF($B366="No - non-arm's length",0,MIN((0.75*I366),847)),MIN(I366,(0.75*$C366),847)),2),IF($B366="No - non-arm's length",MIN(1129,I366,$C366)*overallRate,MIN(1129,I366)*overallRate))))</f>
        <v>Do Step 1 first</v>
      </c>
      <c r="N366" s="62" t="str">
        <f>IF(ISTEXT(overallRate),"Do Step 1 first",IF(OR(COUNT($C366,J366)&lt;&gt;2,overallRate=0),0,IF(F366="Yes",ROUND(MAX(IF($B366="No - non-arm's length",0,MIN((0.75*J366),847)),MIN(J366,(0.75*$C366),847)),2),IF($B366="No - non-arm's length",MIN(1129,J366,$C366)*overallRate,MIN(1129,J366)*overallRate))))</f>
        <v>Do Step 1 first</v>
      </c>
      <c r="O366" s="62" t="str">
        <f>IF(ISTEXT(overallRate),"Do Step 1 first",IF(OR(COUNT($C366,K366)&lt;&gt;2,overallRate=0),0,IF(G366="Yes",ROUND(MAX(IF($B366="No - non-arm's length",0,MIN((0.75*K366),847)),MIN(K366,(0.75*$C366),847)),2),IF($B366="No - non-arm's length",MIN(1129,K366,$C366)*overallRate,MIN(1129,K366)*overallRate))))</f>
        <v>Do Step 1 first</v>
      </c>
      <c r="P366" s="3">
        <f t="shared" si="5"/>
        <v>0</v>
      </c>
    </row>
    <row r="367" spans="12:16" x14ac:dyDescent="0.5">
      <c r="L367" s="62" t="str">
        <f>IF(ISTEXT(overallRate),"Do Step 1 first",IF(OR(COUNT($C367,H367)&lt;&gt;2,overallRate=0),0,IF(D367="Yes",ROUND(MAX(IF($B367="No - non-arm's length",0,MIN((0.75*H367),847)),MIN(H367,(0.75*$C367),847)),2),IF($B367="No - non-arm's length",MIN(1129,H367,$C367)*overallRate,MIN(1129,H367)*overallRate))))</f>
        <v>Do Step 1 first</v>
      </c>
      <c r="M367" s="62" t="str">
        <f>IF(ISTEXT(overallRate),"Do Step 1 first",IF(OR(COUNT($C367,I367)&lt;&gt;2,overallRate=0),0,IF(E367="Yes",ROUND(MAX(IF($B367="No - non-arm's length",0,MIN((0.75*I367),847)),MIN(I367,(0.75*$C367),847)),2),IF($B367="No - non-arm's length",MIN(1129,I367,$C367)*overallRate,MIN(1129,I367)*overallRate))))</f>
        <v>Do Step 1 first</v>
      </c>
      <c r="N367" s="62" t="str">
        <f>IF(ISTEXT(overallRate),"Do Step 1 first",IF(OR(COUNT($C367,J367)&lt;&gt;2,overallRate=0),0,IF(F367="Yes",ROUND(MAX(IF($B367="No - non-arm's length",0,MIN((0.75*J367),847)),MIN(J367,(0.75*$C367),847)),2),IF($B367="No - non-arm's length",MIN(1129,J367,$C367)*overallRate,MIN(1129,J367)*overallRate))))</f>
        <v>Do Step 1 first</v>
      </c>
      <c r="O367" s="62" t="str">
        <f>IF(ISTEXT(overallRate),"Do Step 1 first",IF(OR(COUNT($C367,K367)&lt;&gt;2,overallRate=0),0,IF(G367="Yes",ROUND(MAX(IF($B367="No - non-arm's length",0,MIN((0.75*K367),847)),MIN(K367,(0.75*$C367),847)),2),IF($B367="No - non-arm's length",MIN(1129,K367,$C367)*overallRate,MIN(1129,K367)*overallRate))))</f>
        <v>Do Step 1 first</v>
      </c>
      <c r="P367" s="3">
        <f t="shared" si="5"/>
        <v>0</v>
      </c>
    </row>
    <row r="368" spans="12:16" x14ac:dyDescent="0.5">
      <c r="L368" s="62" t="str">
        <f>IF(ISTEXT(overallRate),"Do Step 1 first",IF(OR(COUNT($C368,H368)&lt;&gt;2,overallRate=0),0,IF(D368="Yes",ROUND(MAX(IF($B368="No - non-arm's length",0,MIN((0.75*H368),847)),MIN(H368,(0.75*$C368),847)),2),IF($B368="No - non-arm's length",MIN(1129,H368,$C368)*overallRate,MIN(1129,H368)*overallRate))))</f>
        <v>Do Step 1 first</v>
      </c>
      <c r="M368" s="62" t="str">
        <f>IF(ISTEXT(overallRate),"Do Step 1 first",IF(OR(COUNT($C368,I368)&lt;&gt;2,overallRate=0),0,IF(E368="Yes",ROUND(MAX(IF($B368="No - non-arm's length",0,MIN((0.75*I368),847)),MIN(I368,(0.75*$C368),847)),2),IF($B368="No - non-arm's length",MIN(1129,I368,$C368)*overallRate,MIN(1129,I368)*overallRate))))</f>
        <v>Do Step 1 first</v>
      </c>
      <c r="N368" s="62" t="str">
        <f>IF(ISTEXT(overallRate),"Do Step 1 first",IF(OR(COUNT($C368,J368)&lt;&gt;2,overallRate=0),0,IF(F368="Yes",ROUND(MAX(IF($B368="No - non-arm's length",0,MIN((0.75*J368),847)),MIN(J368,(0.75*$C368),847)),2),IF($B368="No - non-arm's length",MIN(1129,J368,$C368)*overallRate,MIN(1129,J368)*overallRate))))</f>
        <v>Do Step 1 first</v>
      </c>
      <c r="O368" s="62" t="str">
        <f>IF(ISTEXT(overallRate),"Do Step 1 first",IF(OR(COUNT($C368,K368)&lt;&gt;2,overallRate=0),0,IF(G368="Yes",ROUND(MAX(IF($B368="No - non-arm's length",0,MIN((0.75*K368),847)),MIN(K368,(0.75*$C368),847)),2),IF($B368="No - non-arm's length",MIN(1129,K368,$C368)*overallRate,MIN(1129,K368)*overallRate))))</f>
        <v>Do Step 1 first</v>
      </c>
      <c r="P368" s="3">
        <f t="shared" si="5"/>
        <v>0</v>
      </c>
    </row>
    <row r="369" spans="12:16" x14ac:dyDescent="0.5">
      <c r="L369" s="62" t="str">
        <f>IF(ISTEXT(overallRate),"Do Step 1 first",IF(OR(COUNT($C369,H369)&lt;&gt;2,overallRate=0),0,IF(D369="Yes",ROUND(MAX(IF($B369="No - non-arm's length",0,MIN((0.75*H369),847)),MIN(H369,(0.75*$C369),847)),2),IF($B369="No - non-arm's length",MIN(1129,H369,$C369)*overallRate,MIN(1129,H369)*overallRate))))</f>
        <v>Do Step 1 first</v>
      </c>
      <c r="M369" s="62" t="str">
        <f>IF(ISTEXT(overallRate),"Do Step 1 first",IF(OR(COUNT($C369,I369)&lt;&gt;2,overallRate=0),0,IF(E369="Yes",ROUND(MAX(IF($B369="No - non-arm's length",0,MIN((0.75*I369),847)),MIN(I369,(0.75*$C369),847)),2),IF($B369="No - non-arm's length",MIN(1129,I369,$C369)*overallRate,MIN(1129,I369)*overallRate))))</f>
        <v>Do Step 1 first</v>
      </c>
      <c r="N369" s="62" t="str">
        <f>IF(ISTEXT(overallRate),"Do Step 1 first",IF(OR(COUNT($C369,J369)&lt;&gt;2,overallRate=0),0,IF(F369="Yes",ROUND(MAX(IF($B369="No - non-arm's length",0,MIN((0.75*J369),847)),MIN(J369,(0.75*$C369),847)),2),IF($B369="No - non-arm's length",MIN(1129,J369,$C369)*overallRate,MIN(1129,J369)*overallRate))))</f>
        <v>Do Step 1 first</v>
      </c>
      <c r="O369" s="62" t="str">
        <f>IF(ISTEXT(overallRate),"Do Step 1 first",IF(OR(COUNT($C369,K369)&lt;&gt;2,overallRate=0),0,IF(G369="Yes",ROUND(MAX(IF($B369="No - non-arm's length",0,MIN((0.75*K369),847)),MIN(K369,(0.75*$C369),847)),2),IF($B369="No - non-arm's length",MIN(1129,K369,$C369)*overallRate,MIN(1129,K369)*overallRate))))</f>
        <v>Do Step 1 first</v>
      </c>
      <c r="P369" s="3">
        <f t="shared" si="5"/>
        <v>0</v>
      </c>
    </row>
    <row r="370" spans="12:16" x14ac:dyDescent="0.5">
      <c r="L370" s="62" t="str">
        <f>IF(ISTEXT(overallRate),"Do Step 1 first",IF(OR(COUNT($C370,H370)&lt;&gt;2,overallRate=0),0,IF(D370="Yes",ROUND(MAX(IF($B370="No - non-arm's length",0,MIN((0.75*H370),847)),MIN(H370,(0.75*$C370),847)),2),IF($B370="No - non-arm's length",MIN(1129,H370,$C370)*overallRate,MIN(1129,H370)*overallRate))))</f>
        <v>Do Step 1 first</v>
      </c>
      <c r="M370" s="62" t="str">
        <f>IF(ISTEXT(overallRate),"Do Step 1 first",IF(OR(COUNT($C370,I370)&lt;&gt;2,overallRate=0),0,IF(E370="Yes",ROUND(MAX(IF($B370="No - non-arm's length",0,MIN((0.75*I370),847)),MIN(I370,(0.75*$C370),847)),2),IF($B370="No - non-arm's length",MIN(1129,I370,$C370)*overallRate,MIN(1129,I370)*overallRate))))</f>
        <v>Do Step 1 first</v>
      </c>
      <c r="N370" s="62" t="str">
        <f>IF(ISTEXT(overallRate),"Do Step 1 first",IF(OR(COUNT($C370,J370)&lt;&gt;2,overallRate=0),0,IF(F370="Yes",ROUND(MAX(IF($B370="No - non-arm's length",0,MIN((0.75*J370),847)),MIN(J370,(0.75*$C370),847)),2),IF($B370="No - non-arm's length",MIN(1129,J370,$C370)*overallRate,MIN(1129,J370)*overallRate))))</f>
        <v>Do Step 1 first</v>
      </c>
      <c r="O370" s="62" t="str">
        <f>IF(ISTEXT(overallRate),"Do Step 1 first",IF(OR(COUNT($C370,K370)&lt;&gt;2,overallRate=0),0,IF(G370="Yes",ROUND(MAX(IF($B370="No - non-arm's length",0,MIN((0.75*K370),847)),MIN(K370,(0.75*$C370),847)),2),IF($B370="No - non-arm's length",MIN(1129,K370,$C370)*overallRate,MIN(1129,K370)*overallRate))))</f>
        <v>Do Step 1 first</v>
      </c>
      <c r="P370" s="3">
        <f t="shared" si="5"/>
        <v>0</v>
      </c>
    </row>
    <row r="371" spans="12:16" x14ac:dyDescent="0.5">
      <c r="L371" s="62" t="str">
        <f>IF(ISTEXT(overallRate),"Do Step 1 first",IF(OR(COUNT($C371,H371)&lt;&gt;2,overallRate=0),0,IF(D371="Yes",ROUND(MAX(IF($B371="No - non-arm's length",0,MIN((0.75*H371),847)),MIN(H371,(0.75*$C371),847)),2),IF($B371="No - non-arm's length",MIN(1129,H371,$C371)*overallRate,MIN(1129,H371)*overallRate))))</f>
        <v>Do Step 1 first</v>
      </c>
      <c r="M371" s="62" t="str">
        <f>IF(ISTEXT(overallRate),"Do Step 1 first",IF(OR(COUNT($C371,I371)&lt;&gt;2,overallRate=0),0,IF(E371="Yes",ROUND(MAX(IF($B371="No - non-arm's length",0,MIN((0.75*I371),847)),MIN(I371,(0.75*$C371),847)),2),IF($B371="No - non-arm's length",MIN(1129,I371,$C371)*overallRate,MIN(1129,I371)*overallRate))))</f>
        <v>Do Step 1 first</v>
      </c>
      <c r="N371" s="62" t="str">
        <f>IF(ISTEXT(overallRate),"Do Step 1 first",IF(OR(COUNT($C371,J371)&lt;&gt;2,overallRate=0),0,IF(F371="Yes",ROUND(MAX(IF($B371="No - non-arm's length",0,MIN((0.75*J371),847)),MIN(J371,(0.75*$C371),847)),2),IF($B371="No - non-arm's length",MIN(1129,J371,$C371)*overallRate,MIN(1129,J371)*overallRate))))</f>
        <v>Do Step 1 first</v>
      </c>
      <c r="O371" s="62" t="str">
        <f>IF(ISTEXT(overallRate),"Do Step 1 first",IF(OR(COUNT($C371,K371)&lt;&gt;2,overallRate=0),0,IF(G371="Yes",ROUND(MAX(IF($B371="No - non-arm's length",0,MIN((0.75*K371),847)),MIN(K371,(0.75*$C371),847)),2),IF($B371="No - non-arm's length",MIN(1129,K371,$C371)*overallRate,MIN(1129,K371)*overallRate))))</f>
        <v>Do Step 1 first</v>
      </c>
      <c r="P371" s="3">
        <f t="shared" si="5"/>
        <v>0</v>
      </c>
    </row>
    <row r="372" spans="12:16" x14ac:dyDescent="0.5">
      <c r="L372" s="62" t="str">
        <f>IF(ISTEXT(overallRate),"Do Step 1 first",IF(OR(COUNT($C372,H372)&lt;&gt;2,overallRate=0),0,IF(D372="Yes",ROUND(MAX(IF($B372="No - non-arm's length",0,MIN((0.75*H372),847)),MIN(H372,(0.75*$C372),847)),2),IF($B372="No - non-arm's length",MIN(1129,H372,$C372)*overallRate,MIN(1129,H372)*overallRate))))</f>
        <v>Do Step 1 first</v>
      </c>
      <c r="M372" s="62" t="str">
        <f>IF(ISTEXT(overallRate),"Do Step 1 first",IF(OR(COUNT($C372,I372)&lt;&gt;2,overallRate=0),0,IF(E372="Yes",ROUND(MAX(IF($B372="No - non-arm's length",0,MIN((0.75*I372),847)),MIN(I372,(0.75*$C372),847)),2),IF($B372="No - non-arm's length",MIN(1129,I372,$C372)*overallRate,MIN(1129,I372)*overallRate))))</f>
        <v>Do Step 1 first</v>
      </c>
      <c r="N372" s="62" t="str">
        <f>IF(ISTEXT(overallRate),"Do Step 1 first",IF(OR(COUNT($C372,J372)&lt;&gt;2,overallRate=0),0,IF(F372="Yes",ROUND(MAX(IF($B372="No - non-arm's length",0,MIN((0.75*J372),847)),MIN(J372,(0.75*$C372),847)),2),IF($B372="No - non-arm's length",MIN(1129,J372,$C372)*overallRate,MIN(1129,J372)*overallRate))))</f>
        <v>Do Step 1 first</v>
      </c>
      <c r="O372" s="62" t="str">
        <f>IF(ISTEXT(overallRate),"Do Step 1 first",IF(OR(COUNT($C372,K372)&lt;&gt;2,overallRate=0),0,IF(G372="Yes",ROUND(MAX(IF($B372="No - non-arm's length",0,MIN((0.75*K372),847)),MIN(K372,(0.75*$C372),847)),2),IF($B372="No - non-arm's length",MIN(1129,K372,$C372)*overallRate,MIN(1129,K372)*overallRate))))</f>
        <v>Do Step 1 first</v>
      </c>
      <c r="P372" s="3">
        <f t="shared" si="5"/>
        <v>0</v>
      </c>
    </row>
    <row r="373" spans="12:16" x14ac:dyDescent="0.5">
      <c r="L373" s="62" t="str">
        <f>IF(ISTEXT(overallRate),"Do Step 1 first",IF(OR(COUNT($C373,H373)&lt;&gt;2,overallRate=0),0,IF(D373="Yes",ROUND(MAX(IF($B373="No - non-arm's length",0,MIN((0.75*H373),847)),MIN(H373,(0.75*$C373),847)),2),IF($B373="No - non-arm's length",MIN(1129,H373,$C373)*overallRate,MIN(1129,H373)*overallRate))))</f>
        <v>Do Step 1 first</v>
      </c>
      <c r="M373" s="62" t="str">
        <f>IF(ISTEXT(overallRate),"Do Step 1 first",IF(OR(COUNT($C373,I373)&lt;&gt;2,overallRate=0),0,IF(E373="Yes",ROUND(MAX(IF($B373="No - non-arm's length",0,MIN((0.75*I373),847)),MIN(I373,(0.75*$C373),847)),2),IF($B373="No - non-arm's length",MIN(1129,I373,$C373)*overallRate,MIN(1129,I373)*overallRate))))</f>
        <v>Do Step 1 first</v>
      </c>
      <c r="N373" s="62" t="str">
        <f>IF(ISTEXT(overallRate),"Do Step 1 first",IF(OR(COUNT($C373,J373)&lt;&gt;2,overallRate=0),0,IF(F373="Yes",ROUND(MAX(IF($B373="No - non-arm's length",0,MIN((0.75*J373),847)),MIN(J373,(0.75*$C373),847)),2),IF($B373="No - non-arm's length",MIN(1129,J373,$C373)*overallRate,MIN(1129,J373)*overallRate))))</f>
        <v>Do Step 1 first</v>
      </c>
      <c r="O373" s="62" t="str">
        <f>IF(ISTEXT(overallRate),"Do Step 1 first",IF(OR(COUNT($C373,K373)&lt;&gt;2,overallRate=0),0,IF(G373="Yes",ROUND(MAX(IF($B373="No - non-arm's length",0,MIN((0.75*K373),847)),MIN(K373,(0.75*$C373),847)),2),IF($B373="No - non-arm's length",MIN(1129,K373,$C373)*overallRate,MIN(1129,K373)*overallRate))))</f>
        <v>Do Step 1 first</v>
      </c>
      <c r="P373" s="3">
        <f t="shared" si="5"/>
        <v>0</v>
      </c>
    </row>
    <row r="374" spans="12:16" x14ac:dyDescent="0.5">
      <c r="L374" s="62" t="str">
        <f>IF(ISTEXT(overallRate),"Do Step 1 first",IF(OR(COUNT($C374,H374)&lt;&gt;2,overallRate=0),0,IF(D374="Yes",ROUND(MAX(IF($B374="No - non-arm's length",0,MIN((0.75*H374),847)),MIN(H374,(0.75*$C374),847)),2),IF($B374="No - non-arm's length",MIN(1129,H374,$C374)*overallRate,MIN(1129,H374)*overallRate))))</f>
        <v>Do Step 1 first</v>
      </c>
      <c r="M374" s="62" t="str">
        <f>IF(ISTEXT(overallRate),"Do Step 1 first",IF(OR(COUNT($C374,I374)&lt;&gt;2,overallRate=0),0,IF(E374="Yes",ROUND(MAX(IF($B374="No - non-arm's length",0,MIN((0.75*I374),847)),MIN(I374,(0.75*$C374),847)),2),IF($B374="No - non-arm's length",MIN(1129,I374,$C374)*overallRate,MIN(1129,I374)*overallRate))))</f>
        <v>Do Step 1 first</v>
      </c>
      <c r="N374" s="62" t="str">
        <f>IF(ISTEXT(overallRate),"Do Step 1 first",IF(OR(COUNT($C374,J374)&lt;&gt;2,overallRate=0),0,IF(F374="Yes",ROUND(MAX(IF($B374="No - non-arm's length",0,MIN((0.75*J374),847)),MIN(J374,(0.75*$C374),847)),2),IF($B374="No - non-arm's length",MIN(1129,J374,$C374)*overallRate,MIN(1129,J374)*overallRate))))</f>
        <v>Do Step 1 first</v>
      </c>
      <c r="O374" s="62" t="str">
        <f>IF(ISTEXT(overallRate),"Do Step 1 first",IF(OR(COUNT($C374,K374)&lt;&gt;2,overallRate=0),0,IF(G374="Yes",ROUND(MAX(IF($B374="No - non-arm's length",0,MIN((0.75*K374),847)),MIN(K374,(0.75*$C374),847)),2),IF($B374="No - non-arm's length",MIN(1129,K374,$C374)*overallRate,MIN(1129,K374)*overallRate))))</f>
        <v>Do Step 1 first</v>
      </c>
      <c r="P374" s="3">
        <f t="shared" si="5"/>
        <v>0</v>
      </c>
    </row>
    <row r="375" spans="12:16" x14ac:dyDescent="0.5">
      <c r="L375" s="62" t="str">
        <f>IF(ISTEXT(overallRate),"Do Step 1 first",IF(OR(COUNT($C375,H375)&lt;&gt;2,overallRate=0),0,IF(D375="Yes",ROUND(MAX(IF($B375="No - non-arm's length",0,MIN((0.75*H375),847)),MIN(H375,(0.75*$C375),847)),2),IF($B375="No - non-arm's length",MIN(1129,H375,$C375)*overallRate,MIN(1129,H375)*overallRate))))</f>
        <v>Do Step 1 first</v>
      </c>
      <c r="M375" s="62" t="str">
        <f>IF(ISTEXT(overallRate),"Do Step 1 first",IF(OR(COUNT($C375,I375)&lt;&gt;2,overallRate=0),0,IF(E375="Yes",ROUND(MAX(IF($B375="No - non-arm's length",0,MIN((0.75*I375),847)),MIN(I375,(0.75*$C375),847)),2),IF($B375="No - non-arm's length",MIN(1129,I375,$C375)*overallRate,MIN(1129,I375)*overallRate))))</f>
        <v>Do Step 1 first</v>
      </c>
      <c r="N375" s="62" t="str">
        <f>IF(ISTEXT(overallRate),"Do Step 1 first",IF(OR(COUNT($C375,J375)&lt;&gt;2,overallRate=0),0,IF(F375="Yes",ROUND(MAX(IF($B375="No - non-arm's length",0,MIN((0.75*J375),847)),MIN(J375,(0.75*$C375),847)),2),IF($B375="No - non-arm's length",MIN(1129,J375,$C375)*overallRate,MIN(1129,J375)*overallRate))))</f>
        <v>Do Step 1 first</v>
      </c>
      <c r="O375" s="62" t="str">
        <f>IF(ISTEXT(overallRate),"Do Step 1 first",IF(OR(COUNT($C375,K375)&lt;&gt;2,overallRate=0),0,IF(G375="Yes",ROUND(MAX(IF($B375="No - non-arm's length",0,MIN((0.75*K375),847)),MIN(K375,(0.75*$C375),847)),2),IF($B375="No - non-arm's length",MIN(1129,K375,$C375)*overallRate,MIN(1129,K375)*overallRate))))</f>
        <v>Do Step 1 first</v>
      </c>
      <c r="P375" s="3">
        <f t="shared" si="5"/>
        <v>0</v>
      </c>
    </row>
    <row r="376" spans="12:16" x14ac:dyDescent="0.5">
      <c r="L376" s="62" t="str">
        <f>IF(ISTEXT(overallRate),"Do Step 1 first",IF(OR(COUNT($C376,H376)&lt;&gt;2,overallRate=0),0,IF(D376="Yes",ROUND(MAX(IF($B376="No - non-arm's length",0,MIN((0.75*H376),847)),MIN(H376,(0.75*$C376),847)),2),IF($B376="No - non-arm's length",MIN(1129,H376,$C376)*overallRate,MIN(1129,H376)*overallRate))))</f>
        <v>Do Step 1 first</v>
      </c>
      <c r="M376" s="62" t="str">
        <f>IF(ISTEXT(overallRate),"Do Step 1 first",IF(OR(COUNT($C376,I376)&lt;&gt;2,overallRate=0),0,IF(E376="Yes",ROUND(MAX(IF($B376="No - non-arm's length",0,MIN((0.75*I376),847)),MIN(I376,(0.75*$C376),847)),2),IF($B376="No - non-arm's length",MIN(1129,I376,$C376)*overallRate,MIN(1129,I376)*overallRate))))</f>
        <v>Do Step 1 first</v>
      </c>
      <c r="N376" s="62" t="str">
        <f>IF(ISTEXT(overallRate),"Do Step 1 first",IF(OR(COUNT($C376,J376)&lt;&gt;2,overallRate=0),0,IF(F376="Yes",ROUND(MAX(IF($B376="No - non-arm's length",0,MIN((0.75*J376),847)),MIN(J376,(0.75*$C376),847)),2),IF($B376="No - non-arm's length",MIN(1129,J376,$C376)*overallRate,MIN(1129,J376)*overallRate))))</f>
        <v>Do Step 1 first</v>
      </c>
      <c r="O376" s="62" t="str">
        <f>IF(ISTEXT(overallRate),"Do Step 1 first",IF(OR(COUNT($C376,K376)&lt;&gt;2,overallRate=0),0,IF(G376="Yes",ROUND(MAX(IF($B376="No - non-arm's length",0,MIN((0.75*K376),847)),MIN(K376,(0.75*$C376),847)),2),IF($B376="No - non-arm's length",MIN(1129,K376,$C376)*overallRate,MIN(1129,K376)*overallRate))))</f>
        <v>Do Step 1 first</v>
      </c>
      <c r="P376" s="3">
        <f t="shared" si="5"/>
        <v>0</v>
      </c>
    </row>
    <row r="377" spans="12:16" x14ac:dyDescent="0.5">
      <c r="L377" s="62" t="str">
        <f>IF(ISTEXT(overallRate),"Do Step 1 first",IF(OR(COUNT($C377,H377)&lt;&gt;2,overallRate=0),0,IF(D377="Yes",ROUND(MAX(IF($B377="No - non-arm's length",0,MIN((0.75*H377),847)),MIN(H377,(0.75*$C377),847)),2),IF($B377="No - non-arm's length",MIN(1129,H377,$C377)*overallRate,MIN(1129,H377)*overallRate))))</f>
        <v>Do Step 1 first</v>
      </c>
      <c r="M377" s="62" t="str">
        <f>IF(ISTEXT(overallRate),"Do Step 1 first",IF(OR(COUNT($C377,I377)&lt;&gt;2,overallRate=0),0,IF(E377="Yes",ROUND(MAX(IF($B377="No - non-arm's length",0,MIN((0.75*I377),847)),MIN(I377,(0.75*$C377),847)),2),IF($B377="No - non-arm's length",MIN(1129,I377,$C377)*overallRate,MIN(1129,I377)*overallRate))))</f>
        <v>Do Step 1 first</v>
      </c>
      <c r="N377" s="62" t="str">
        <f>IF(ISTEXT(overallRate),"Do Step 1 first",IF(OR(COUNT($C377,J377)&lt;&gt;2,overallRate=0),0,IF(F377="Yes",ROUND(MAX(IF($B377="No - non-arm's length",0,MIN((0.75*J377),847)),MIN(J377,(0.75*$C377),847)),2),IF($B377="No - non-arm's length",MIN(1129,J377,$C377)*overallRate,MIN(1129,J377)*overallRate))))</f>
        <v>Do Step 1 first</v>
      </c>
      <c r="O377" s="62" t="str">
        <f>IF(ISTEXT(overallRate),"Do Step 1 first",IF(OR(COUNT($C377,K377)&lt;&gt;2,overallRate=0),0,IF(G377="Yes",ROUND(MAX(IF($B377="No - non-arm's length",0,MIN((0.75*K377),847)),MIN(K377,(0.75*$C377),847)),2),IF($B377="No - non-arm's length",MIN(1129,K377,$C377)*overallRate,MIN(1129,K377)*overallRate))))</f>
        <v>Do Step 1 first</v>
      </c>
      <c r="P377" s="3">
        <f t="shared" si="5"/>
        <v>0</v>
      </c>
    </row>
    <row r="378" spans="12:16" x14ac:dyDescent="0.5">
      <c r="L378" s="62" t="str">
        <f>IF(ISTEXT(overallRate),"Do Step 1 first",IF(OR(COUNT($C378,H378)&lt;&gt;2,overallRate=0),0,IF(D378="Yes",ROUND(MAX(IF($B378="No - non-arm's length",0,MIN((0.75*H378),847)),MIN(H378,(0.75*$C378),847)),2),IF($B378="No - non-arm's length",MIN(1129,H378,$C378)*overallRate,MIN(1129,H378)*overallRate))))</f>
        <v>Do Step 1 first</v>
      </c>
      <c r="M378" s="62" t="str">
        <f>IF(ISTEXT(overallRate),"Do Step 1 first",IF(OR(COUNT($C378,I378)&lt;&gt;2,overallRate=0),0,IF(E378="Yes",ROUND(MAX(IF($B378="No - non-arm's length",0,MIN((0.75*I378),847)),MIN(I378,(0.75*$C378),847)),2),IF($B378="No - non-arm's length",MIN(1129,I378,$C378)*overallRate,MIN(1129,I378)*overallRate))))</f>
        <v>Do Step 1 first</v>
      </c>
      <c r="N378" s="62" t="str">
        <f>IF(ISTEXT(overallRate),"Do Step 1 first",IF(OR(COUNT($C378,J378)&lt;&gt;2,overallRate=0),0,IF(F378="Yes",ROUND(MAX(IF($B378="No - non-arm's length",0,MIN((0.75*J378),847)),MIN(J378,(0.75*$C378),847)),2),IF($B378="No - non-arm's length",MIN(1129,J378,$C378)*overallRate,MIN(1129,J378)*overallRate))))</f>
        <v>Do Step 1 first</v>
      </c>
      <c r="O378" s="62" t="str">
        <f>IF(ISTEXT(overallRate),"Do Step 1 first",IF(OR(COUNT($C378,K378)&lt;&gt;2,overallRate=0),0,IF(G378="Yes",ROUND(MAX(IF($B378="No - non-arm's length",0,MIN((0.75*K378),847)),MIN(K378,(0.75*$C378),847)),2),IF($B378="No - non-arm's length",MIN(1129,K378,$C378)*overallRate,MIN(1129,K378)*overallRate))))</f>
        <v>Do Step 1 first</v>
      </c>
      <c r="P378" s="3">
        <f t="shared" si="5"/>
        <v>0</v>
      </c>
    </row>
    <row r="379" spans="12:16" x14ac:dyDescent="0.5">
      <c r="L379" s="62" t="str">
        <f>IF(ISTEXT(overallRate),"Do Step 1 first",IF(OR(COUNT($C379,H379)&lt;&gt;2,overallRate=0),0,IF(D379="Yes",ROUND(MAX(IF($B379="No - non-arm's length",0,MIN((0.75*H379),847)),MIN(H379,(0.75*$C379),847)),2),IF($B379="No - non-arm's length",MIN(1129,H379,$C379)*overallRate,MIN(1129,H379)*overallRate))))</f>
        <v>Do Step 1 first</v>
      </c>
      <c r="M379" s="62" t="str">
        <f>IF(ISTEXT(overallRate),"Do Step 1 first",IF(OR(COUNT($C379,I379)&lt;&gt;2,overallRate=0),0,IF(E379="Yes",ROUND(MAX(IF($B379="No - non-arm's length",0,MIN((0.75*I379),847)),MIN(I379,(0.75*$C379),847)),2),IF($B379="No - non-arm's length",MIN(1129,I379,$C379)*overallRate,MIN(1129,I379)*overallRate))))</f>
        <v>Do Step 1 first</v>
      </c>
      <c r="N379" s="62" t="str">
        <f>IF(ISTEXT(overallRate),"Do Step 1 first",IF(OR(COUNT($C379,J379)&lt;&gt;2,overallRate=0),0,IF(F379="Yes",ROUND(MAX(IF($B379="No - non-arm's length",0,MIN((0.75*J379),847)),MIN(J379,(0.75*$C379),847)),2),IF($B379="No - non-arm's length",MIN(1129,J379,$C379)*overallRate,MIN(1129,J379)*overallRate))))</f>
        <v>Do Step 1 first</v>
      </c>
      <c r="O379" s="62" t="str">
        <f>IF(ISTEXT(overallRate),"Do Step 1 first",IF(OR(COUNT($C379,K379)&lt;&gt;2,overallRate=0),0,IF(G379="Yes",ROUND(MAX(IF($B379="No - non-arm's length",0,MIN((0.75*K379),847)),MIN(K379,(0.75*$C379),847)),2),IF($B379="No - non-arm's length",MIN(1129,K379,$C379)*overallRate,MIN(1129,K379)*overallRate))))</f>
        <v>Do Step 1 first</v>
      </c>
      <c r="P379" s="3">
        <f t="shared" si="5"/>
        <v>0</v>
      </c>
    </row>
    <row r="380" spans="12:16" x14ac:dyDescent="0.5">
      <c r="L380" s="62" t="str">
        <f>IF(ISTEXT(overallRate),"Do Step 1 first",IF(OR(COUNT($C380,H380)&lt;&gt;2,overallRate=0),0,IF(D380="Yes",ROUND(MAX(IF($B380="No - non-arm's length",0,MIN((0.75*H380),847)),MIN(H380,(0.75*$C380),847)),2),IF($B380="No - non-arm's length",MIN(1129,H380,$C380)*overallRate,MIN(1129,H380)*overallRate))))</f>
        <v>Do Step 1 first</v>
      </c>
      <c r="M380" s="62" t="str">
        <f>IF(ISTEXT(overallRate),"Do Step 1 first",IF(OR(COUNT($C380,I380)&lt;&gt;2,overallRate=0),0,IF(E380="Yes",ROUND(MAX(IF($B380="No - non-arm's length",0,MIN((0.75*I380),847)),MIN(I380,(0.75*$C380),847)),2),IF($B380="No - non-arm's length",MIN(1129,I380,$C380)*overallRate,MIN(1129,I380)*overallRate))))</f>
        <v>Do Step 1 first</v>
      </c>
      <c r="N380" s="62" t="str">
        <f>IF(ISTEXT(overallRate),"Do Step 1 first",IF(OR(COUNT($C380,J380)&lt;&gt;2,overallRate=0),0,IF(F380="Yes",ROUND(MAX(IF($B380="No - non-arm's length",0,MIN((0.75*J380),847)),MIN(J380,(0.75*$C380),847)),2),IF($B380="No - non-arm's length",MIN(1129,J380,$C380)*overallRate,MIN(1129,J380)*overallRate))))</f>
        <v>Do Step 1 first</v>
      </c>
      <c r="O380" s="62" t="str">
        <f>IF(ISTEXT(overallRate),"Do Step 1 first",IF(OR(COUNT($C380,K380)&lt;&gt;2,overallRate=0),0,IF(G380="Yes",ROUND(MAX(IF($B380="No - non-arm's length",0,MIN((0.75*K380),847)),MIN(K380,(0.75*$C380),847)),2),IF($B380="No - non-arm's length",MIN(1129,K380,$C380)*overallRate,MIN(1129,K380)*overallRate))))</f>
        <v>Do Step 1 first</v>
      </c>
      <c r="P380" s="3">
        <f t="shared" si="5"/>
        <v>0</v>
      </c>
    </row>
    <row r="381" spans="12:16" x14ac:dyDescent="0.5">
      <c r="L381" s="62" t="str">
        <f>IF(ISTEXT(overallRate),"Do Step 1 first",IF(OR(COUNT($C381,H381)&lt;&gt;2,overallRate=0),0,IF(D381="Yes",ROUND(MAX(IF($B381="No - non-arm's length",0,MIN((0.75*H381),847)),MIN(H381,(0.75*$C381),847)),2),IF($B381="No - non-arm's length",MIN(1129,H381,$C381)*overallRate,MIN(1129,H381)*overallRate))))</f>
        <v>Do Step 1 first</v>
      </c>
      <c r="M381" s="62" t="str">
        <f>IF(ISTEXT(overallRate),"Do Step 1 first",IF(OR(COUNT($C381,I381)&lt;&gt;2,overallRate=0),0,IF(E381="Yes",ROUND(MAX(IF($B381="No - non-arm's length",0,MIN((0.75*I381),847)),MIN(I381,(0.75*$C381),847)),2),IF($B381="No - non-arm's length",MIN(1129,I381,$C381)*overallRate,MIN(1129,I381)*overallRate))))</f>
        <v>Do Step 1 first</v>
      </c>
      <c r="N381" s="62" t="str">
        <f>IF(ISTEXT(overallRate),"Do Step 1 first",IF(OR(COUNT($C381,J381)&lt;&gt;2,overallRate=0),0,IF(F381="Yes",ROUND(MAX(IF($B381="No - non-arm's length",0,MIN((0.75*J381),847)),MIN(J381,(0.75*$C381),847)),2),IF($B381="No - non-arm's length",MIN(1129,J381,$C381)*overallRate,MIN(1129,J381)*overallRate))))</f>
        <v>Do Step 1 first</v>
      </c>
      <c r="O381" s="62" t="str">
        <f>IF(ISTEXT(overallRate),"Do Step 1 first",IF(OR(COUNT($C381,K381)&lt;&gt;2,overallRate=0),0,IF(G381="Yes",ROUND(MAX(IF($B381="No - non-arm's length",0,MIN((0.75*K381),847)),MIN(K381,(0.75*$C381),847)),2),IF($B381="No - non-arm's length",MIN(1129,K381,$C381)*overallRate,MIN(1129,K381)*overallRate))))</f>
        <v>Do Step 1 first</v>
      </c>
      <c r="P381" s="3">
        <f t="shared" si="5"/>
        <v>0</v>
      </c>
    </row>
    <row r="382" spans="12:16" x14ac:dyDescent="0.5">
      <c r="L382" s="62" t="str">
        <f>IF(ISTEXT(overallRate),"Do Step 1 first",IF(OR(COUNT($C382,H382)&lt;&gt;2,overallRate=0),0,IF(D382="Yes",ROUND(MAX(IF($B382="No - non-arm's length",0,MIN((0.75*H382),847)),MIN(H382,(0.75*$C382),847)),2),IF($B382="No - non-arm's length",MIN(1129,H382,$C382)*overallRate,MIN(1129,H382)*overallRate))))</f>
        <v>Do Step 1 first</v>
      </c>
      <c r="M382" s="62" t="str">
        <f>IF(ISTEXT(overallRate),"Do Step 1 first",IF(OR(COUNT($C382,I382)&lt;&gt;2,overallRate=0),0,IF(E382="Yes",ROUND(MAX(IF($B382="No - non-arm's length",0,MIN((0.75*I382),847)),MIN(I382,(0.75*$C382),847)),2),IF($B382="No - non-arm's length",MIN(1129,I382,$C382)*overallRate,MIN(1129,I382)*overallRate))))</f>
        <v>Do Step 1 first</v>
      </c>
      <c r="N382" s="62" t="str">
        <f>IF(ISTEXT(overallRate),"Do Step 1 first",IF(OR(COUNT($C382,J382)&lt;&gt;2,overallRate=0),0,IF(F382="Yes",ROUND(MAX(IF($B382="No - non-arm's length",0,MIN((0.75*J382),847)),MIN(J382,(0.75*$C382),847)),2),IF($B382="No - non-arm's length",MIN(1129,J382,$C382)*overallRate,MIN(1129,J382)*overallRate))))</f>
        <v>Do Step 1 first</v>
      </c>
      <c r="O382" s="62" t="str">
        <f>IF(ISTEXT(overallRate),"Do Step 1 first",IF(OR(COUNT($C382,K382)&lt;&gt;2,overallRate=0),0,IF(G382="Yes",ROUND(MAX(IF($B382="No - non-arm's length",0,MIN((0.75*K382),847)),MIN(K382,(0.75*$C382),847)),2),IF($B382="No - non-arm's length",MIN(1129,K382,$C382)*overallRate,MIN(1129,K382)*overallRate))))</f>
        <v>Do Step 1 first</v>
      </c>
      <c r="P382" s="3">
        <f t="shared" si="5"/>
        <v>0</v>
      </c>
    </row>
    <row r="383" spans="12:16" x14ac:dyDescent="0.5">
      <c r="L383" s="62" t="str">
        <f>IF(ISTEXT(overallRate),"Do Step 1 first",IF(OR(COUNT($C383,H383)&lt;&gt;2,overallRate=0),0,IF(D383="Yes",ROUND(MAX(IF($B383="No - non-arm's length",0,MIN((0.75*H383),847)),MIN(H383,(0.75*$C383),847)),2),IF($B383="No - non-arm's length",MIN(1129,H383,$C383)*overallRate,MIN(1129,H383)*overallRate))))</f>
        <v>Do Step 1 first</v>
      </c>
      <c r="M383" s="62" t="str">
        <f>IF(ISTEXT(overallRate),"Do Step 1 first",IF(OR(COUNT($C383,I383)&lt;&gt;2,overallRate=0),0,IF(E383="Yes",ROUND(MAX(IF($B383="No - non-arm's length",0,MIN((0.75*I383),847)),MIN(I383,(0.75*$C383),847)),2),IF($B383="No - non-arm's length",MIN(1129,I383,$C383)*overallRate,MIN(1129,I383)*overallRate))))</f>
        <v>Do Step 1 first</v>
      </c>
      <c r="N383" s="62" t="str">
        <f>IF(ISTEXT(overallRate),"Do Step 1 first",IF(OR(COUNT($C383,J383)&lt;&gt;2,overallRate=0),0,IF(F383="Yes",ROUND(MAX(IF($B383="No - non-arm's length",0,MIN((0.75*J383),847)),MIN(J383,(0.75*$C383),847)),2),IF($B383="No - non-arm's length",MIN(1129,J383,$C383)*overallRate,MIN(1129,J383)*overallRate))))</f>
        <v>Do Step 1 first</v>
      </c>
      <c r="O383" s="62" t="str">
        <f>IF(ISTEXT(overallRate),"Do Step 1 first",IF(OR(COUNT($C383,K383)&lt;&gt;2,overallRate=0),0,IF(G383="Yes",ROUND(MAX(IF($B383="No - non-arm's length",0,MIN((0.75*K383),847)),MIN(K383,(0.75*$C383),847)),2),IF($B383="No - non-arm's length",MIN(1129,K383,$C383)*overallRate,MIN(1129,K383)*overallRate))))</f>
        <v>Do Step 1 first</v>
      </c>
      <c r="P383" s="3">
        <f t="shared" si="5"/>
        <v>0</v>
      </c>
    </row>
    <row r="384" spans="12:16" x14ac:dyDescent="0.5">
      <c r="L384" s="62" t="str">
        <f>IF(ISTEXT(overallRate),"Do Step 1 first",IF(OR(COUNT($C384,H384)&lt;&gt;2,overallRate=0),0,IF(D384="Yes",ROUND(MAX(IF($B384="No - non-arm's length",0,MIN((0.75*H384),847)),MIN(H384,(0.75*$C384),847)),2),IF($B384="No - non-arm's length",MIN(1129,H384,$C384)*overallRate,MIN(1129,H384)*overallRate))))</f>
        <v>Do Step 1 first</v>
      </c>
      <c r="M384" s="62" t="str">
        <f>IF(ISTEXT(overallRate),"Do Step 1 first",IF(OR(COUNT($C384,I384)&lt;&gt;2,overallRate=0),0,IF(E384="Yes",ROUND(MAX(IF($B384="No - non-arm's length",0,MIN((0.75*I384),847)),MIN(I384,(0.75*$C384),847)),2),IF($B384="No - non-arm's length",MIN(1129,I384,$C384)*overallRate,MIN(1129,I384)*overallRate))))</f>
        <v>Do Step 1 first</v>
      </c>
      <c r="N384" s="62" t="str">
        <f>IF(ISTEXT(overallRate),"Do Step 1 first",IF(OR(COUNT($C384,J384)&lt;&gt;2,overallRate=0),0,IF(F384="Yes",ROUND(MAX(IF($B384="No - non-arm's length",0,MIN((0.75*J384),847)),MIN(J384,(0.75*$C384),847)),2),IF($B384="No - non-arm's length",MIN(1129,J384,$C384)*overallRate,MIN(1129,J384)*overallRate))))</f>
        <v>Do Step 1 first</v>
      </c>
      <c r="O384" s="62" t="str">
        <f>IF(ISTEXT(overallRate),"Do Step 1 first",IF(OR(COUNT($C384,K384)&lt;&gt;2,overallRate=0),0,IF(G384="Yes",ROUND(MAX(IF($B384="No - non-arm's length",0,MIN((0.75*K384),847)),MIN(K384,(0.75*$C384),847)),2),IF($B384="No - non-arm's length",MIN(1129,K384,$C384)*overallRate,MIN(1129,K384)*overallRate))))</f>
        <v>Do Step 1 first</v>
      </c>
      <c r="P384" s="3">
        <f t="shared" si="5"/>
        <v>0</v>
      </c>
    </row>
    <row r="385" spans="12:16" x14ac:dyDescent="0.5">
      <c r="L385" s="62" t="str">
        <f>IF(ISTEXT(overallRate),"Do Step 1 first",IF(OR(COUNT($C385,H385)&lt;&gt;2,overallRate=0),0,IF(D385="Yes",ROUND(MAX(IF($B385="No - non-arm's length",0,MIN((0.75*H385),847)),MIN(H385,(0.75*$C385),847)),2),IF($B385="No - non-arm's length",MIN(1129,H385,$C385)*overallRate,MIN(1129,H385)*overallRate))))</f>
        <v>Do Step 1 first</v>
      </c>
      <c r="M385" s="62" t="str">
        <f>IF(ISTEXT(overallRate),"Do Step 1 first",IF(OR(COUNT($C385,I385)&lt;&gt;2,overallRate=0),0,IF(E385="Yes",ROUND(MAX(IF($B385="No - non-arm's length",0,MIN((0.75*I385),847)),MIN(I385,(0.75*$C385),847)),2),IF($B385="No - non-arm's length",MIN(1129,I385,$C385)*overallRate,MIN(1129,I385)*overallRate))))</f>
        <v>Do Step 1 first</v>
      </c>
      <c r="N385" s="62" t="str">
        <f>IF(ISTEXT(overallRate),"Do Step 1 first",IF(OR(COUNT($C385,J385)&lt;&gt;2,overallRate=0),0,IF(F385="Yes",ROUND(MAX(IF($B385="No - non-arm's length",0,MIN((0.75*J385),847)),MIN(J385,(0.75*$C385),847)),2),IF($B385="No - non-arm's length",MIN(1129,J385,$C385)*overallRate,MIN(1129,J385)*overallRate))))</f>
        <v>Do Step 1 first</v>
      </c>
      <c r="O385" s="62" t="str">
        <f>IF(ISTEXT(overallRate),"Do Step 1 first",IF(OR(COUNT($C385,K385)&lt;&gt;2,overallRate=0),0,IF(G385="Yes",ROUND(MAX(IF($B385="No - non-arm's length",0,MIN((0.75*K385),847)),MIN(K385,(0.75*$C385),847)),2),IF($B385="No - non-arm's length",MIN(1129,K385,$C385)*overallRate,MIN(1129,K385)*overallRate))))</f>
        <v>Do Step 1 first</v>
      </c>
      <c r="P385" s="3">
        <f t="shared" si="5"/>
        <v>0</v>
      </c>
    </row>
    <row r="386" spans="12:16" x14ac:dyDescent="0.5">
      <c r="L386" s="62" t="str">
        <f>IF(ISTEXT(overallRate),"Do Step 1 first",IF(OR(COUNT($C386,H386)&lt;&gt;2,overallRate=0),0,IF(D386="Yes",ROUND(MAX(IF($B386="No - non-arm's length",0,MIN((0.75*H386),847)),MIN(H386,(0.75*$C386),847)),2),IF($B386="No - non-arm's length",MIN(1129,H386,$C386)*overallRate,MIN(1129,H386)*overallRate))))</f>
        <v>Do Step 1 first</v>
      </c>
      <c r="M386" s="62" t="str">
        <f>IF(ISTEXT(overallRate),"Do Step 1 first",IF(OR(COUNT($C386,I386)&lt;&gt;2,overallRate=0),0,IF(E386="Yes",ROUND(MAX(IF($B386="No - non-arm's length",0,MIN((0.75*I386),847)),MIN(I386,(0.75*$C386),847)),2),IF($B386="No - non-arm's length",MIN(1129,I386,$C386)*overallRate,MIN(1129,I386)*overallRate))))</f>
        <v>Do Step 1 first</v>
      </c>
      <c r="N386" s="62" t="str">
        <f>IF(ISTEXT(overallRate),"Do Step 1 first",IF(OR(COUNT($C386,J386)&lt;&gt;2,overallRate=0),0,IF(F386="Yes",ROUND(MAX(IF($B386="No - non-arm's length",0,MIN((0.75*J386),847)),MIN(J386,(0.75*$C386),847)),2),IF($B386="No - non-arm's length",MIN(1129,J386,$C386)*overallRate,MIN(1129,J386)*overallRate))))</f>
        <v>Do Step 1 first</v>
      </c>
      <c r="O386" s="62" t="str">
        <f>IF(ISTEXT(overallRate),"Do Step 1 first",IF(OR(COUNT($C386,K386)&lt;&gt;2,overallRate=0),0,IF(G386="Yes",ROUND(MAX(IF($B386="No - non-arm's length",0,MIN((0.75*K386),847)),MIN(K386,(0.75*$C386),847)),2),IF($B386="No - non-arm's length",MIN(1129,K386,$C386)*overallRate,MIN(1129,K386)*overallRate))))</f>
        <v>Do Step 1 first</v>
      </c>
      <c r="P386" s="3">
        <f t="shared" si="5"/>
        <v>0</v>
      </c>
    </row>
    <row r="387" spans="12:16" x14ac:dyDescent="0.5">
      <c r="L387" s="62" t="str">
        <f>IF(ISTEXT(overallRate),"Do Step 1 first",IF(OR(COUNT($C387,H387)&lt;&gt;2,overallRate=0),0,IF(D387="Yes",ROUND(MAX(IF($B387="No - non-arm's length",0,MIN((0.75*H387),847)),MIN(H387,(0.75*$C387),847)),2),IF($B387="No - non-arm's length",MIN(1129,H387,$C387)*overallRate,MIN(1129,H387)*overallRate))))</f>
        <v>Do Step 1 first</v>
      </c>
      <c r="M387" s="62" t="str">
        <f>IF(ISTEXT(overallRate),"Do Step 1 first",IF(OR(COUNT($C387,I387)&lt;&gt;2,overallRate=0),0,IF(E387="Yes",ROUND(MAX(IF($B387="No - non-arm's length",0,MIN((0.75*I387),847)),MIN(I387,(0.75*$C387),847)),2),IF($B387="No - non-arm's length",MIN(1129,I387,$C387)*overallRate,MIN(1129,I387)*overallRate))))</f>
        <v>Do Step 1 first</v>
      </c>
      <c r="N387" s="62" t="str">
        <f>IF(ISTEXT(overallRate),"Do Step 1 first",IF(OR(COUNT($C387,J387)&lt;&gt;2,overallRate=0),0,IF(F387="Yes",ROUND(MAX(IF($B387="No - non-arm's length",0,MIN((0.75*J387),847)),MIN(J387,(0.75*$C387),847)),2),IF($B387="No - non-arm's length",MIN(1129,J387,$C387)*overallRate,MIN(1129,J387)*overallRate))))</f>
        <v>Do Step 1 first</v>
      </c>
      <c r="O387" s="62" t="str">
        <f>IF(ISTEXT(overallRate),"Do Step 1 first",IF(OR(COUNT($C387,K387)&lt;&gt;2,overallRate=0),0,IF(G387="Yes",ROUND(MAX(IF($B387="No - non-arm's length",0,MIN((0.75*K387),847)),MIN(K387,(0.75*$C387),847)),2),IF($B387="No - non-arm's length",MIN(1129,K387,$C387)*overallRate,MIN(1129,K387)*overallRate))))</f>
        <v>Do Step 1 first</v>
      </c>
      <c r="P387" s="3">
        <f t="shared" si="5"/>
        <v>0</v>
      </c>
    </row>
    <row r="388" spans="12:16" x14ac:dyDescent="0.5">
      <c r="L388" s="62" t="str">
        <f>IF(ISTEXT(overallRate),"Do Step 1 first",IF(OR(COUNT($C388,H388)&lt;&gt;2,overallRate=0),0,IF(D388="Yes",ROUND(MAX(IF($B388="No - non-arm's length",0,MIN((0.75*H388),847)),MIN(H388,(0.75*$C388),847)),2),IF($B388="No - non-arm's length",MIN(1129,H388,$C388)*overallRate,MIN(1129,H388)*overallRate))))</f>
        <v>Do Step 1 first</v>
      </c>
      <c r="M388" s="62" t="str">
        <f>IF(ISTEXT(overallRate),"Do Step 1 first",IF(OR(COUNT($C388,I388)&lt;&gt;2,overallRate=0),0,IF(E388="Yes",ROUND(MAX(IF($B388="No - non-arm's length",0,MIN((0.75*I388),847)),MIN(I388,(0.75*$C388),847)),2),IF($B388="No - non-arm's length",MIN(1129,I388,$C388)*overallRate,MIN(1129,I388)*overallRate))))</f>
        <v>Do Step 1 first</v>
      </c>
      <c r="N388" s="62" t="str">
        <f>IF(ISTEXT(overallRate),"Do Step 1 first",IF(OR(COUNT($C388,J388)&lt;&gt;2,overallRate=0),0,IF(F388="Yes",ROUND(MAX(IF($B388="No - non-arm's length",0,MIN((0.75*J388),847)),MIN(J388,(0.75*$C388),847)),2),IF($B388="No - non-arm's length",MIN(1129,J388,$C388)*overallRate,MIN(1129,J388)*overallRate))))</f>
        <v>Do Step 1 first</v>
      </c>
      <c r="O388" s="62" t="str">
        <f>IF(ISTEXT(overallRate),"Do Step 1 first",IF(OR(COUNT($C388,K388)&lt;&gt;2,overallRate=0),0,IF(G388="Yes",ROUND(MAX(IF($B388="No - non-arm's length",0,MIN((0.75*K388),847)),MIN(K388,(0.75*$C388),847)),2),IF($B388="No - non-arm's length",MIN(1129,K388,$C388)*overallRate,MIN(1129,K388)*overallRate))))</f>
        <v>Do Step 1 first</v>
      </c>
      <c r="P388" s="3">
        <f t="shared" si="5"/>
        <v>0</v>
      </c>
    </row>
    <row r="389" spans="12:16" x14ac:dyDescent="0.5">
      <c r="L389" s="62" t="str">
        <f>IF(ISTEXT(overallRate),"Do Step 1 first",IF(OR(COUNT($C389,H389)&lt;&gt;2,overallRate=0),0,IF(D389="Yes",ROUND(MAX(IF($B389="No - non-arm's length",0,MIN((0.75*H389),847)),MIN(H389,(0.75*$C389),847)),2),IF($B389="No - non-arm's length",MIN(1129,H389,$C389)*overallRate,MIN(1129,H389)*overallRate))))</f>
        <v>Do Step 1 first</v>
      </c>
      <c r="M389" s="62" t="str">
        <f>IF(ISTEXT(overallRate),"Do Step 1 first",IF(OR(COUNT($C389,I389)&lt;&gt;2,overallRate=0),0,IF(E389="Yes",ROUND(MAX(IF($B389="No - non-arm's length",0,MIN((0.75*I389),847)),MIN(I389,(0.75*$C389),847)),2),IF($B389="No - non-arm's length",MIN(1129,I389,$C389)*overallRate,MIN(1129,I389)*overallRate))))</f>
        <v>Do Step 1 first</v>
      </c>
      <c r="N389" s="62" t="str">
        <f>IF(ISTEXT(overallRate),"Do Step 1 first",IF(OR(COUNT($C389,J389)&lt;&gt;2,overallRate=0),0,IF(F389="Yes",ROUND(MAX(IF($B389="No - non-arm's length",0,MIN((0.75*J389),847)),MIN(J389,(0.75*$C389),847)),2),IF($B389="No - non-arm's length",MIN(1129,J389,$C389)*overallRate,MIN(1129,J389)*overallRate))))</f>
        <v>Do Step 1 first</v>
      </c>
      <c r="O389" s="62" t="str">
        <f>IF(ISTEXT(overallRate),"Do Step 1 first",IF(OR(COUNT($C389,K389)&lt;&gt;2,overallRate=0),0,IF(G389="Yes",ROUND(MAX(IF($B389="No - non-arm's length",0,MIN((0.75*K389),847)),MIN(K389,(0.75*$C389),847)),2),IF($B389="No - non-arm's length",MIN(1129,K389,$C389)*overallRate,MIN(1129,K389)*overallRate))))</f>
        <v>Do Step 1 first</v>
      </c>
      <c r="P389" s="3">
        <f t="shared" si="5"/>
        <v>0</v>
      </c>
    </row>
    <row r="390" spans="12:16" x14ac:dyDescent="0.5">
      <c r="L390" s="62" t="str">
        <f>IF(ISTEXT(overallRate),"Do Step 1 first",IF(OR(COUNT($C390,H390)&lt;&gt;2,overallRate=0),0,IF(D390="Yes",ROUND(MAX(IF($B390="No - non-arm's length",0,MIN((0.75*H390),847)),MIN(H390,(0.75*$C390),847)),2),IF($B390="No - non-arm's length",MIN(1129,H390,$C390)*overallRate,MIN(1129,H390)*overallRate))))</f>
        <v>Do Step 1 first</v>
      </c>
      <c r="M390" s="62" t="str">
        <f>IF(ISTEXT(overallRate),"Do Step 1 first",IF(OR(COUNT($C390,I390)&lt;&gt;2,overallRate=0),0,IF(E390="Yes",ROUND(MAX(IF($B390="No - non-arm's length",0,MIN((0.75*I390),847)),MIN(I390,(0.75*$C390),847)),2),IF($B390="No - non-arm's length",MIN(1129,I390,$C390)*overallRate,MIN(1129,I390)*overallRate))))</f>
        <v>Do Step 1 first</v>
      </c>
      <c r="N390" s="62" t="str">
        <f>IF(ISTEXT(overallRate),"Do Step 1 first",IF(OR(COUNT($C390,J390)&lt;&gt;2,overallRate=0),0,IF(F390="Yes",ROUND(MAX(IF($B390="No - non-arm's length",0,MIN((0.75*J390),847)),MIN(J390,(0.75*$C390),847)),2),IF($B390="No - non-arm's length",MIN(1129,J390,$C390)*overallRate,MIN(1129,J390)*overallRate))))</f>
        <v>Do Step 1 first</v>
      </c>
      <c r="O390" s="62" t="str">
        <f>IF(ISTEXT(overallRate),"Do Step 1 first",IF(OR(COUNT($C390,K390)&lt;&gt;2,overallRate=0),0,IF(G390="Yes",ROUND(MAX(IF($B390="No - non-arm's length",0,MIN((0.75*K390),847)),MIN(K390,(0.75*$C390),847)),2),IF($B390="No - non-arm's length",MIN(1129,K390,$C390)*overallRate,MIN(1129,K390)*overallRate))))</f>
        <v>Do Step 1 first</v>
      </c>
      <c r="P390" s="3">
        <f t="shared" si="5"/>
        <v>0</v>
      </c>
    </row>
    <row r="391" spans="12:16" x14ac:dyDescent="0.5">
      <c r="L391" s="62" t="str">
        <f>IF(ISTEXT(overallRate),"Do Step 1 first",IF(OR(COUNT($C391,H391)&lt;&gt;2,overallRate=0),0,IF(D391="Yes",ROUND(MAX(IF($B391="No - non-arm's length",0,MIN((0.75*H391),847)),MIN(H391,(0.75*$C391),847)),2),IF($B391="No - non-arm's length",MIN(1129,H391,$C391)*overallRate,MIN(1129,H391)*overallRate))))</f>
        <v>Do Step 1 first</v>
      </c>
      <c r="M391" s="62" t="str">
        <f>IF(ISTEXT(overallRate),"Do Step 1 first",IF(OR(COUNT($C391,I391)&lt;&gt;2,overallRate=0),0,IF(E391="Yes",ROUND(MAX(IF($B391="No - non-arm's length",0,MIN((0.75*I391),847)),MIN(I391,(0.75*$C391),847)),2),IF($B391="No - non-arm's length",MIN(1129,I391,$C391)*overallRate,MIN(1129,I391)*overallRate))))</f>
        <v>Do Step 1 first</v>
      </c>
      <c r="N391" s="62" t="str">
        <f>IF(ISTEXT(overallRate),"Do Step 1 first",IF(OR(COUNT($C391,J391)&lt;&gt;2,overallRate=0),0,IF(F391="Yes",ROUND(MAX(IF($B391="No - non-arm's length",0,MIN((0.75*J391),847)),MIN(J391,(0.75*$C391),847)),2),IF($B391="No - non-arm's length",MIN(1129,J391,$C391)*overallRate,MIN(1129,J391)*overallRate))))</f>
        <v>Do Step 1 first</v>
      </c>
      <c r="O391" s="62" t="str">
        <f>IF(ISTEXT(overallRate),"Do Step 1 first",IF(OR(COUNT($C391,K391)&lt;&gt;2,overallRate=0),0,IF(G391="Yes",ROUND(MAX(IF($B391="No - non-arm's length",0,MIN((0.75*K391),847)),MIN(K391,(0.75*$C391),847)),2),IF($B391="No - non-arm's length",MIN(1129,K391,$C391)*overallRate,MIN(1129,K391)*overallRate))))</f>
        <v>Do Step 1 first</v>
      </c>
      <c r="P391" s="3">
        <f t="shared" ref="P391:P454" si="6">IF(AND(COUNT(C391:K391)&gt;0,OR(COUNT(C391:K391)&lt;&gt;5,ISBLANK(B391))),"Fill out all amounts",SUM(L391:O391))</f>
        <v>0</v>
      </c>
    </row>
    <row r="392" spans="12:16" x14ac:dyDescent="0.5">
      <c r="L392" s="62" t="str">
        <f>IF(ISTEXT(overallRate),"Do Step 1 first",IF(OR(COUNT($C392,H392)&lt;&gt;2,overallRate=0),0,IF(D392="Yes",ROUND(MAX(IF($B392="No - non-arm's length",0,MIN((0.75*H392),847)),MIN(H392,(0.75*$C392),847)),2),IF($B392="No - non-arm's length",MIN(1129,H392,$C392)*overallRate,MIN(1129,H392)*overallRate))))</f>
        <v>Do Step 1 first</v>
      </c>
      <c r="M392" s="62" t="str">
        <f>IF(ISTEXT(overallRate),"Do Step 1 first",IF(OR(COUNT($C392,I392)&lt;&gt;2,overallRate=0),0,IF(E392="Yes",ROUND(MAX(IF($B392="No - non-arm's length",0,MIN((0.75*I392),847)),MIN(I392,(0.75*$C392),847)),2),IF($B392="No - non-arm's length",MIN(1129,I392,$C392)*overallRate,MIN(1129,I392)*overallRate))))</f>
        <v>Do Step 1 first</v>
      </c>
      <c r="N392" s="62" t="str">
        <f>IF(ISTEXT(overallRate),"Do Step 1 first",IF(OR(COUNT($C392,J392)&lt;&gt;2,overallRate=0),0,IF(F392="Yes",ROUND(MAX(IF($B392="No - non-arm's length",0,MIN((0.75*J392),847)),MIN(J392,(0.75*$C392),847)),2),IF($B392="No - non-arm's length",MIN(1129,J392,$C392)*overallRate,MIN(1129,J392)*overallRate))))</f>
        <v>Do Step 1 first</v>
      </c>
      <c r="O392" s="62" t="str">
        <f>IF(ISTEXT(overallRate),"Do Step 1 first",IF(OR(COUNT($C392,K392)&lt;&gt;2,overallRate=0),0,IF(G392="Yes",ROUND(MAX(IF($B392="No - non-arm's length",0,MIN((0.75*K392),847)),MIN(K392,(0.75*$C392),847)),2),IF($B392="No - non-arm's length",MIN(1129,K392,$C392)*overallRate,MIN(1129,K392)*overallRate))))</f>
        <v>Do Step 1 first</v>
      </c>
      <c r="P392" s="3">
        <f t="shared" si="6"/>
        <v>0</v>
      </c>
    </row>
    <row r="393" spans="12:16" x14ac:dyDescent="0.5">
      <c r="L393" s="62" t="str">
        <f>IF(ISTEXT(overallRate),"Do Step 1 first",IF(OR(COUNT($C393,H393)&lt;&gt;2,overallRate=0),0,IF(D393="Yes",ROUND(MAX(IF($B393="No - non-arm's length",0,MIN((0.75*H393),847)),MIN(H393,(0.75*$C393),847)),2),IF($B393="No - non-arm's length",MIN(1129,H393,$C393)*overallRate,MIN(1129,H393)*overallRate))))</f>
        <v>Do Step 1 first</v>
      </c>
      <c r="M393" s="62" t="str">
        <f>IF(ISTEXT(overallRate),"Do Step 1 first",IF(OR(COUNT($C393,I393)&lt;&gt;2,overallRate=0),0,IF(E393="Yes",ROUND(MAX(IF($B393="No - non-arm's length",0,MIN((0.75*I393),847)),MIN(I393,(0.75*$C393),847)),2),IF($B393="No - non-arm's length",MIN(1129,I393,$C393)*overallRate,MIN(1129,I393)*overallRate))))</f>
        <v>Do Step 1 first</v>
      </c>
      <c r="N393" s="62" t="str">
        <f>IF(ISTEXT(overallRate),"Do Step 1 first",IF(OR(COUNT($C393,J393)&lt;&gt;2,overallRate=0),0,IF(F393="Yes",ROUND(MAX(IF($B393="No - non-arm's length",0,MIN((0.75*J393),847)),MIN(J393,(0.75*$C393),847)),2),IF($B393="No - non-arm's length",MIN(1129,J393,$C393)*overallRate,MIN(1129,J393)*overallRate))))</f>
        <v>Do Step 1 first</v>
      </c>
      <c r="O393" s="62" t="str">
        <f>IF(ISTEXT(overallRate),"Do Step 1 first",IF(OR(COUNT($C393,K393)&lt;&gt;2,overallRate=0),0,IF(G393="Yes",ROUND(MAX(IF($B393="No - non-arm's length",0,MIN((0.75*K393),847)),MIN(K393,(0.75*$C393),847)),2),IF($B393="No - non-arm's length",MIN(1129,K393,$C393)*overallRate,MIN(1129,K393)*overallRate))))</f>
        <v>Do Step 1 first</v>
      </c>
      <c r="P393" s="3">
        <f t="shared" si="6"/>
        <v>0</v>
      </c>
    </row>
    <row r="394" spans="12:16" x14ac:dyDescent="0.5">
      <c r="L394" s="62" t="str">
        <f>IF(ISTEXT(overallRate),"Do Step 1 first",IF(OR(COUNT($C394,H394)&lt;&gt;2,overallRate=0),0,IF(D394="Yes",ROUND(MAX(IF($B394="No - non-arm's length",0,MIN((0.75*H394),847)),MIN(H394,(0.75*$C394),847)),2),IF($B394="No - non-arm's length",MIN(1129,H394,$C394)*overallRate,MIN(1129,H394)*overallRate))))</f>
        <v>Do Step 1 first</v>
      </c>
      <c r="M394" s="62" t="str">
        <f>IF(ISTEXT(overallRate),"Do Step 1 first",IF(OR(COUNT($C394,I394)&lt;&gt;2,overallRate=0),0,IF(E394="Yes",ROUND(MAX(IF($B394="No - non-arm's length",0,MIN((0.75*I394),847)),MIN(I394,(0.75*$C394),847)),2),IF($B394="No - non-arm's length",MIN(1129,I394,$C394)*overallRate,MIN(1129,I394)*overallRate))))</f>
        <v>Do Step 1 first</v>
      </c>
      <c r="N394" s="62" t="str">
        <f>IF(ISTEXT(overallRate),"Do Step 1 first",IF(OR(COUNT($C394,J394)&lt;&gt;2,overallRate=0),0,IF(F394="Yes",ROUND(MAX(IF($B394="No - non-arm's length",0,MIN((0.75*J394),847)),MIN(J394,(0.75*$C394),847)),2),IF($B394="No - non-arm's length",MIN(1129,J394,$C394)*overallRate,MIN(1129,J394)*overallRate))))</f>
        <v>Do Step 1 first</v>
      </c>
      <c r="O394" s="62" t="str">
        <f>IF(ISTEXT(overallRate),"Do Step 1 first",IF(OR(COUNT($C394,K394)&lt;&gt;2,overallRate=0),0,IF(G394="Yes",ROUND(MAX(IF($B394="No - non-arm's length",0,MIN((0.75*K394),847)),MIN(K394,(0.75*$C394),847)),2),IF($B394="No - non-arm's length",MIN(1129,K394,$C394)*overallRate,MIN(1129,K394)*overallRate))))</f>
        <v>Do Step 1 first</v>
      </c>
      <c r="P394" s="3">
        <f t="shared" si="6"/>
        <v>0</v>
      </c>
    </row>
    <row r="395" spans="12:16" x14ac:dyDescent="0.5">
      <c r="L395" s="62" t="str">
        <f>IF(ISTEXT(overallRate),"Do Step 1 first",IF(OR(COUNT($C395,H395)&lt;&gt;2,overallRate=0),0,IF(D395="Yes",ROUND(MAX(IF($B395="No - non-arm's length",0,MIN((0.75*H395),847)),MIN(H395,(0.75*$C395),847)),2),IF($B395="No - non-arm's length",MIN(1129,H395,$C395)*overallRate,MIN(1129,H395)*overallRate))))</f>
        <v>Do Step 1 first</v>
      </c>
      <c r="M395" s="62" t="str">
        <f>IF(ISTEXT(overallRate),"Do Step 1 first",IF(OR(COUNT($C395,I395)&lt;&gt;2,overallRate=0),0,IF(E395="Yes",ROUND(MAX(IF($B395="No - non-arm's length",0,MIN((0.75*I395),847)),MIN(I395,(0.75*$C395),847)),2),IF($B395="No - non-arm's length",MIN(1129,I395,$C395)*overallRate,MIN(1129,I395)*overallRate))))</f>
        <v>Do Step 1 first</v>
      </c>
      <c r="N395" s="62" t="str">
        <f>IF(ISTEXT(overallRate),"Do Step 1 first",IF(OR(COUNT($C395,J395)&lt;&gt;2,overallRate=0),0,IF(F395="Yes",ROUND(MAX(IF($B395="No - non-arm's length",0,MIN((0.75*J395),847)),MIN(J395,(0.75*$C395),847)),2),IF($B395="No - non-arm's length",MIN(1129,J395,$C395)*overallRate,MIN(1129,J395)*overallRate))))</f>
        <v>Do Step 1 first</v>
      </c>
      <c r="O395" s="62" t="str">
        <f>IF(ISTEXT(overallRate),"Do Step 1 first",IF(OR(COUNT($C395,K395)&lt;&gt;2,overallRate=0),0,IF(G395="Yes",ROUND(MAX(IF($B395="No - non-arm's length",0,MIN((0.75*K395),847)),MIN(K395,(0.75*$C395),847)),2),IF($B395="No - non-arm's length",MIN(1129,K395,$C395)*overallRate,MIN(1129,K395)*overallRate))))</f>
        <v>Do Step 1 first</v>
      </c>
      <c r="P395" s="3">
        <f t="shared" si="6"/>
        <v>0</v>
      </c>
    </row>
    <row r="396" spans="12:16" x14ac:dyDescent="0.5">
      <c r="L396" s="62" t="str">
        <f>IF(ISTEXT(overallRate),"Do Step 1 first",IF(OR(COUNT($C396,H396)&lt;&gt;2,overallRate=0),0,IF(D396="Yes",ROUND(MAX(IF($B396="No - non-arm's length",0,MIN((0.75*H396),847)),MIN(H396,(0.75*$C396),847)),2),IF($B396="No - non-arm's length",MIN(1129,H396,$C396)*overallRate,MIN(1129,H396)*overallRate))))</f>
        <v>Do Step 1 first</v>
      </c>
      <c r="M396" s="62" t="str">
        <f>IF(ISTEXT(overallRate),"Do Step 1 first",IF(OR(COUNT($C396,I396)&lt;&gt;2,overallRate=0),0,IF(E396="Yes",ROUND(MAX(IF($B396="No - non-arm's length",0,MIN((0.75*I396),847)),MIN(I396,(0.75*$C396),847)),2),IF($B396="No - non-arm's length",MIN(1129,I396,$C396)*overallRate,MIN(1129,I396)*overallRate))))</f>
        <v>Do Step 1 first</v>
      </c>
      <c r="N396" s="62" t="str">
        <f>IF(ISTEXT(overallRate),"Do Step 1 first",IF(OR(COUNT($C396,J396)&lt;&gt;2,overallRate=0),0,IF(F396="Yes",ROUND(MAX(IF($B396="No - non-arm's length",0,MIN((0.75*J396),847)),MIN(J396,(0.75*$C396),847)),2),IF($B396="No - non-arm's length",MIN(1129,J396,$C396)*overallRate,MIN(1129,J396)*overallRate))))</f>
        <v>Do Step 1 first</v>
      </c>
      <c r="O396" s="62" t="str">
        <f>IF(ISTEXT(overallRate),"Do Step 1 first",IF(OR(COUNT($C396,K396)&lt;&gt;2,overallRate=0),0,IF(G396="Yes",ROUND(MAX(IF($B396="No - non-arm's length",0,MIN((0.75*K396),847)),MIN(K396,(0.75*$C396),847)),2),IF($B396="No - non-arm's length",MIN(1129,K396,$C396)*overallRate,MIN(1129,K396)*overallRate))))</f>
        <v>Do Step 1 first</v>
      </c>
      <c r="P396" s="3">
        <f t="shared" si="6"/>
        <v>0</v>
      </c>
    </row>
    <row r="397" spans="12:16" x14ac:dyDescent="0.5">
      <c r="L397" s="62" t="str">
        <f>IF(ISTEXT(overallRate),"Do Step 1 first",IF(OR(COUNT($C397,H397)&lt;&gt;2,overallRate=0),0,IF(D397="Yes",ROUND(MAX(IF($B397="No - non-arm's length",0,MIN((0.75*H397),847)),MIN(H397,(0.75*$C397),847)),2),IF($B397="No - non-arm's length",MIN(1129,H397,$C397)*overallRate,MIN(1129,H397)*overallRate))))</f>
        <v>Do Step 1 first</v>
      </c>
      <c r="M397" s="62" t="str">
        <f>IF(ISTEXT(overallRate),"Do Step 1 first",IF(OR(COUNT($C397,I397)&lt;&gt;2,overallRate=0),0,IF(E397="Yes",ROUND(MAX(IF($B397="No - non-arm's length",0,MIN((0.75*I397),847)),MIN(I397,(0.75*$C397),847)),2),IF($B397="No - non-arm's length",MIN(1129,I397,$C397)*overallRate,MIN(1129,I397)*overallRate))))</f>
        <v>Do Step 1 first</v>
      </c>
      <c r="N397" s="62" t="str">
        <f>IF(ISTEXT(overallRate),"Do Step 1 first",IF(OR(COUNT($C397,J397)&lt;&gt;2,overallRate=0),0,IF(F397="Yes",ROUND(MAX(IF($B397="No - non-arm's length",0,MIN((0.75*J397),847)),MIN(J397,(0.75*$C397),847)),2),IF($B397="No - non-arm's length",MIN(1129,J397,$C397)*overallRate,MIN(1129,J397)*overallRate))))</f>
        <v>Do Step 1 first</v>
      </c>
      <c r="O397" s="62" t="str">
        <f>IF(ISTEXT(overallRate),"Do Step 1 first",IF(OR(COUNT($C397,K397)&lt;&gt;2,overallRate=0),0,IF(G397="Yes",ROUND(MAX(IF($B397="No - non-arm's length",0,MIN((0.75*K397),847)),MIN(K397,(0.75*$C397),847)),2),IF($B397="No - non-arm's length",MIN(1129,K397,$C397)*overallRate,MIN(1129,K397)*overallRate))))</f>
        <v>Do Step 1 first</v>
      </c>
      <c r="P397" s="3">
        <f t="shared" si="6"/>
        <v>0</v>
      </c>
    </row>
    <row r="398" spans="12:16" x14ac:dyDescent="0.5">
      <c r="L398" s="62" t="str">
        <f>IF(ISTEXT(overallRate),"Do Step 1 first",IF(OR(COUNT($C398,H398)&lt;&gt;2,overallRate=0),0,IF(D398="Yes",ROUND(MAX(IF($B398="No - non-arm's length",0,MIN((0.75*H398),847)),MIN(H398,(0.75*$C398),847)),2),IF($B398="No - non-arm's length",MIN(1129,H398,$C398)*overallRate,MIN(1129,H398)*overallRate))))</f>
        <v>Do Step 1 first</v>
      </c>
      <c r="M398" s="62" t="str">
        <f>IF(ISTEXT(overallRate),"Do Step 1 first",IF(OR(COUNT($C398,I398)&lt;&gt;2,overallRate=0),0,IF(E398="Yes",ROUND(MAX(IF($B398="No - non-arm's length",0,MIN((0.75*I398),847)),MIN(I398,(0.75*$C398),847)),2),IF($B398="No - non-arm's length",MIN(1129,I398,$C398)*overallRate,MIN(1129,I398)*overallRate))))</f>
        <v>Do Step 1 first</v>
      </c>
      <c r="N398" s="62" t="str">
        <f>IF(ISTEXT(overallRate),"Do Step 1 first",IF(OR(COUNT($C398,J398)&lt;&gt;2,overallRate=0),0,IF(F398="Yes",ROUND(MAX(IF($B398="No - non-arm's length",0,MIN((0.75*J398),847)),MIN(J398,(0.75*$C398),847)),2),IF($B398="No - non-arm's length",MIN(1129,J398,$C398)*overallRate,MIN(1129,J398)*overallRate))))</f>
        <v>Do Step 1 first</v>
      </c>
      <c r="O398" s="62" t="str">
        <f>IF(ISTEXT(overallRate),"Do Step 1 first",IF(OR(COUNT($C398,K398)&lt;&gt;2,overallRate=0),0,IF(G398="Yes",ROUND(MAX(IF($B398="No - non-arm's length",0,MIN((0.75*K398),847)),MIN(K398,(0.75*$C398),847)),2),IF($B398="No - non-arm's length",MIN(1129,K398,$C398)*overallRate,MIN(1129,K398)*overallRate))))</f>
        <v>Do Step 1 first</v>
      </c>
      <c r="P398" s="3">
        <f t="shared" si="6"/>
        <v>0</v>
      </c>
    </row>
    <row r="399" spans="12:16" x14ac:dyDescent="0.5">
      <c r="L399" s="62" t="str">
        <f>IF(ISTEXT(overallRate),"Do Step 1 first",IF(OR(COUNT($C399,H399)&lt;&gt;2,overallRate=0),0,IF(D399="Yes",ROUND(MAX(IF($B399="No - non-arm's length",0,MIN((0.75*H399),847)),MIN(H399,(0.75*$C399),847)),2),IF($B399="No - non-arm's length",MIN(1129,H399,$C399)*overallRate,MIN(1129,H399)*overallRate))))</f>
        <v>Do Step 1 first</v>
      </c>
      <c r="M399" s="62" t="str">
        <f>IF(ISTEXT(overallRate),"Do Step 1 first",IF(OR(COUNT($C399,I399)&lt;&gt;2,overallRate=0),0,IF(E399="Yes",ROUND(MAX(IF($B399="No - non-arm's length",0,MIN((0.75*I399),847)),MIN(I399,(0.75*$C399),847)),2),IF($B399="No - non-arm's length",MIN(1129,I399,$C399)*overallRate,MIN(1129,I399)*overallRate))))</f>
        <v>Do Step 1 first</v>
      </c>
      <c r="N399" s="62" t="str">
        <f>IF(ISTEXT(overallRate),"Do Step 1 first",IF(OR(COUNT($C399,J399)&lt;&gt;2,overallRate=0),0,IF(F399="Yes",ROUND(MAX(IF($B399="No - non-arm's length",0,MIN((0.75*J399),847)),MIN(J399,(0.75*$C399),847)),2),IF($B399="No - non-arm's length",MIN(1129,J399,$C399)*overallRate,MIN(1129,J399)*overallRate))))</f>
        <v>Do Step 1 first</v>
      </c>
      <c r="O399" s="62" t="str">
        <f>IF(ISTEXT(overallRate),"Do Step 1 first",IF(OR(COUNT($C399,K399)&lt;&gt;2,overallRate=0),0,IF(G399="Yes",ROUND(MAX(IF($B399="No - non-arm's length",0,MIN((0.75*K399),847)),MIN(K399,(0.75*$C399),847)),2),IF($B399="No - non-arm's length",MIN(1129,K399,$C399)*overallRate,MIN(1129,K399)*overallRate))))</f>
        <v>Do Step 1 first</v>
      </c>
      <c r="P399" s="3">
        <f t="shared" si="6"/>
        <v>0</v>
      </c>
    </row>
    <row r="400" spans="12:16" x14ac:dyDescent="0.5">
      <c r="L400" s="62" t="str">
        <f>IF(ISTEXT(overallRate),"Do Step 1 first",IF(OR(COUNT($C400,H400)&lt;&gt;2,overallRate=0),0,IF(D400="Yes",ROUND(MAX(IF($B400="No - non-arm's length",0,MIN((0.75*H400),847)),MIN(H400,(0.75*$C400),847)),2),IF($B400="No - non-arm's length",MIN(1129,H400,$C400)*overallRate,MIN(1129,H400)*overallRate))))</f>
        <v>Do Step 1 first</v>
      </c>
      <c r="M400" s="62" t="str">
        <f>IF(ISTEXT(overallRate),"Do Step 1 first",IF(OR(COUNT($C400,I400)&lt;&gt;2,overallRate=0),0,IF(E400="Yes",ROUND(MAX(IF($B400="No - non-arm's length",0,MIN((0.75*I400),847)),MIN(I400,(0.75*$C400),847)),2),IF($B400="No - non-arm's length",MIN(1129,I400,$C400)*overallRate,MIN(1129,I400)*overallRate))))</f>
        <v>Do Step 1 first</v>
      </c>
      <c r="N400" s="62" t="str">
        <f>IF(ISTEXT(overallRate),"Do Step 1 first",IF(OR(COUNT($C400,J400)&lt;&gt;2,overallRate=0),0,IF(F400="Yes",ROUND(MAX(IF($B400="No - non-arm's length",0,MIN((0.75*J400),847)),MIN(J400,(0.75*$C400),847)),2),IF($B400="No - non-arm's length",MIN(1129,J400,$C400)*overallRate,MIN(1129,J400)*overallRate))))</f>
        <v>Do Step 1 first</v>
      </c>
      <c r="O400" s="62" t="str">
        <f>IF(ISTEXT(overallRate),"Do Step 1 first",IF(OR(COUNT($C400,K400)&lt;&gt;2,overallRate=0),0,IF(G400="Yes",ROUND(MAX(IF($B400="No - non-arm's length",0,MIN((0.75*K400),847)),MIN(K400,(0.75*$C400),847)),2),IF($B400="No - non-arm's length",MIN(1129,K400,$C400)*overallRate,MIN(1129,K400)*overallRate))))</f>
        <v>Do Step 1 first</v>
      </c>
      <c r="P400" s="3">
        <f t="shared" si="6"/>
        <v>0</v>
      </c>
    </row>
    <row r="401" spans="12:16" x14ac:dyDescent="0.5">
      <c r="L401" s="62" t="str">
        <f>IF(ISTEXT(overallRate),"Do Step 1 first",IF(OR(COUNT($C401,H401)&lt;&gt;2,overallRate=0),0,IF(D401="Yes",ROUND(MAX(IF($B401="No - non-arm's length",0,MIN((0.75*H401),847)),MIN(H401,(0.75*$C401),847)),2),IF($B401="No - non-arm's length",MIN(1129,H401,$C401)*overallRate,MIN(1129,H401)*overallRate))))</f>
        <v>Do Step 1 first</v>
      </c>
      <c r="M401" s="62" t="str">
        <f>IF(ISTEXT(overallRate),"Do Step 1 first",IF(OR(COUNT($C401,I401)&lt;&gt;2,overallRate=0),0,IF(E401="Yes",ROUND(MAX(IF($B401="No - non-arm's length",0,MIN((0.75*I401),847)),MIN(I401,(0.75*$C401),847)),2),IF($B401="No - non-arm's length",MIN(1129,I401,$C401)*overallRate,MIN(1129,I401)*overallRate))))</f>
        <v>Do Step 1 first</v>
      </c>
      <c r="N401" s="62" t="str">
        <f>IF(ISTEXT(overallRate),"Do Step 1 first",IF(OR(COUNT($C401,J401)&lt;&gt;2,overallRate=0),0,IF(F401="Yes",ROUND(MAX(IF($B401="No - non-arm's length",0,MIN((0.75*J401),847)),MIN(J401,(0.75*$C401),847)),2),IF($B401="No - non-arm's length",MIN(1129,J401,$C401)*overallRate,MIN(1129,J401)*overallRate))))</f>
        <v>Do Step 1 first</v>
      </c>
      <c r="O401" s="62" t="str">
        <f>IF(ISTEXT(overallRate),"Do Step 1 first",IF(OR(COUNT($C401,K401)&lt;&gt;2,overallRate=0),0,IF(G401="Yes",ROUND(MAX(IF($B401="No - non-arm's length",0,MIN((0.75*K401),847)),MIN(K401,(0.75*$C401),847)),2),IF($B401="No - non-arm's length",MIN(1129,K401,$C401)*overallRate,MIN(1129,K401)*overallRate))))</f>
        <v>Do Step 1 first</v>
      </c>
      <c r="P401" s="3">
        <f t="shared" si="6"/>
        <v>0</v>
      </c>
    </row>
    <row r="402" spans="12:16" x14ac:dyDescent="0.5">
      <c r="L402" s="62" t="str">
        <f>IF(ISTEXT(overallRate),"Do Step 1 first",IF(OR(COUNT($C402,H402)&lt;&gt;2,overallRate=0),0,IF(D402="Yes",ROUND(MAX(IF($B402="No - non-arm's length",0,MIN((0.75*H402),847)),MIN(H402,(0.75*$C402),847)),2),IF($B402="No - non-arm's length",MIN(1129,H402,$C402)*overallRate,MIN(1129,H402)*overallRate))))</f>
        <v>Do Step 1 first</v>
      </c>
      <c r="M402" s="62" t="str">
        <f>IF(ISTEXT(overallRate),"Do Step 1 first",IF(OR(COUNT($C402,I402)&lt;&gt;2,overallRate=0),0,IF(E402="Yes",ROUND(MAX(IF($B402="No - non-arm's length",0,MIN((0.75*I402),847)),MIN(I402,(0.75*$C402),847)),2),IF($B402="No - non-arm's length",MIN(1129,I402,$C402)*overallRate,MIN(1129,I402)*overallRate))))</f>
        <v>Do Step 1 first</v>
      </c>
      <c r="N402" s="62" t="str">
        <f>IF(ISTEXT(overallRate),"Do Step 1 first",IF(OR(COUNT($C402,J402)&lt;&gt;2,overallRate=0),0,IF(F402="Yes",ROUND(MAX(IF($B402="No - non-arm's length",0,MIN((0.75*J402),847)),MIN(J402,(0.75*$C402),847)),2),IF($B402="No - non-arm's length",MIN(1129,J402,$C402)*overallRate,MIN(1129,J402)*overallRate))))</f>
        <v>Do Step 1 first</v>
      </c>
      <c r="O402" s="62" t="str">
        <f>IF(ISTEXT(overallRate),"Do Step 1 first",IF(OR(COUNT($C402,K402)&lt;&gt;2,overallRate=0),0,IF(G402="Yes",ROUND(MAX(IF($B402="No - non-arm's length",0,MIN((0.75*K402),847)),MIN(K402,(0.75*$C402),847)),2),IF($B402="No - non-arm's length",MIN(1129,K402,$C402)*overallRate,MIN(1129,K402)*overallRate))))</f>
        <v>Do Step 1 first</v>
      </c>
      <c r="P402" s="3">
        <f t="shared" si="6"/>
        <v>0</v>
      </c>
    </row>
    <row r="403" spans="12:16" x14ac:dyDescent="0.5">
      <c r="L403" s="62" t="str">
        <f>IF(ISTEXT(overallRate),"Do Step 1 first",IF(OR(COUNT($C403,H403)&lt;&gt;2,overallRate=0),0,IF(D403="Yes",ROUND(MAX(IF($B403="No - non-arm's length",0,MIN((0.75*H403),847)),MIN(H403,(0.75*$C403),847)),2),IF($B403="No - non-arm's length",MIN(1129,H403,$C403)*overallRate,MIN(1129,H403)*overallRate))))</f>
        <v>Do Step 1 first</v>
      </c>
      <c r="M403" s="62" t="str">
        <f>IF(ISTEXT(overallRate),"Do Step 1 first",IF(OR(COUNT($C403,I403)&lt;&gt;2,overallRate=0),0,IF(E403="Yes",ROUND(MAX(IF($B403="No - non-arm's length",0,MIN((0.75*I403),847)),MIN(I403,(0.75*$C403),847)),2),IF($B403="No - non-arm's length",MIN(1129,I403,$C403)*overallRate,MIN(1129,I403)*overallRate))))</f>
        <v>Do Step 1 first</v>
      </c>
      <c r="N403" s="62" t="str">
        <f>IF(ISTEXT(overallRate),"Do Step 1 first",IF(OR(COUNT($C403,J403)&lt;&gt;2,overallRate=0),0,IF(F403="Yes",ROUND(MAX(IF($B403="No - non-arm's length",0,MIN((0.75*J403),847)),MIN(J403,(0.75*$C403),847)),2),IF($B403="No - non-arm's length",MIN(1129,J403,$C403)*overallRate,MIN(1129,J403)*overallRate))))</f>
        <v>Do Step 1 first</v>
      </c>
      <c r="O403" s="62" t="str">
        <f>IF(ISTEXT(overallRate),"Do Step 1 first",IF(OR(COUNT($C403,K403)&lt;&gt;2,overallRate=0),0,IF(G403="Yes",ROUND(MAX(IF($B403="No - non-arm's length",0,MIN((0.75*K403),847)),MIN(K403,(0.75*$C403),847)),2),IF($B403="No - non-arm's length",MIN(1129,K403,$C403)*overallRate,MIN(1129,K403)*overallRate))))</f>
        <v>Do Step 1 first</v>
      </c>
      <c r="P403" s="3">
        <f t="shared" si="6"/>
        <v>0</v>
      </c>
    </row>
    <row r="404" spans="12:16" x14ac:dyDescent="0.5">
      <c r="L404" s="62" t="str">
        <f>IF(ISTEXT(overallRate),"Do Step 1 first",IF(OR(COUNT($C404,H404)&lt;&gt;2,overallRate=0),0,IF(D404="Yes",ROUND(MAX(IF($B404="No - non-arm's length",0,MIN((0.75*H404),847)),MIN(H404,(0.75*$C404),847)),2),IF($B404="No - non-arm's length",MIN(1129,H404,$C404)*overallRate,MIN(1129,H404)*overallRate))))</f>
        <v>Do Step 1 first</v>
      </c>
      <c r="M404" s="62" t="str">
        <f>IF(ISTEXT(overallRate),"Do Step 1 first",IF(OR(COUNT($C404,I404)&lt;&gt;2,overallRate=0),0,IF(E404="Yes",ROUND(MAX(IF($B404="No - non-arm's length",0,MIN((0.75*I404),847)),MIN(I404,(0.75*$C404),847)),2),IF($B404="No - non-arm's length",MIN(1129,I404,$C404)*overallRate,MIN(1129,I404)*overallRate))))</f>
        <v>Do Step 1 first</v>
      </c>
      <c r="N404" s="62" t="str">
        <f>IF(ISTEXT(overallRate),"Do Step 1 first",IF(OR(COUNT($C404,J404)&lt;&gt;2,overallRate=0),0,IF(F404="Yes",ROUND(MAX(IF($B404="No - non-arm's length",0,MIN((0.75*J404),847)),MIN(J404,(0.75*$C404),847)),2),IF($B404="No - non-arm's length",MIN(1129,J404,$C404)*overallRate,MIN(1129,J404)*overallRate))))</f>
        <v>Do Step 1 first</v>
      </c>
      <c r="O404" s="62" t="str">
        <f>IF(ISTEXT(overallRate),"Do Step 1 first",IF(OR(COUNT($C404,K404)&lt;&gt;2,overallRate=0),0,IF(G404="Yes",ROUND(MAX(IF($B404="No - non-arm's length",0,MIN((0.75*K404),847)),MIN(K404,(0.75*$C404),847)),2),IF($B404="No - non-arm's length",MIN(1129,K404,$C404)*overallRate,MIN(1129,K404)*overallRate))))</f>
        <v>Do Step 1 first</v>
      </c>
      <c r="P404" s="3">
        <f t="shared" si="6"/>
        <v>0</v>
      </c>
    </row>
    <row r="405" spans="12:16" x14ac:dyDescent="0.5">
      <c r="L405" s="62" t="str">
        <f>IF(ISTEXT(overallRate),"Do Step 1 first",IF(OR(COUNT($C405,H405)&lt;&gt;2,overallRate=0),0,IF(D405="Yes",ROUND(MAX(IF($B405="No - non-arm's length",0,MIN((0.75*H405),847)),MIN(H405,(0.75*$C405),847)),2),IF($B405="No - non-arm's length",MIN(1129,H405,$C405)*overallRate,MIN(1129,H405)*overallRate))))</f>
        <v>Do Step 1 first</v>
      </c>
      <c r="M405" s="62" t="str">
        <f>IF(ISTEXT(overallRate),"Do Step 1 first",IF(OR(COUNT($C405,I405)&lt;&gt;2,overallRate=0),0,IF(E405="Yes",ROUND(MAX(IF($B405="No - non-arm's length",0,MIN((0.75*I405),847)),MIN(I405,(0.75*$C405),847)),2),IF($B405="No - non-arm's length",MIN(1129,I405,$C405)*overallRate,MIN(1129,I405)*overallRate))))</f>
        <v>Do Step 1 first</v>
      </c>
      <c r="N405" s="62" t="str">
        <f>IF(ISTEXT(overallRate),"Do Step 1 first",IF(OR(COUNT($C405,J405)&lt;&gt;2,overallRate=0),0,IF(F405="Yes",ROUND(MAX(IF($B405="No - non-arm's length",0,MIN((0.75*J405),847)),MIN(J405,(0.75*$C405),847)),2),IF($B405="No - non-arm's length",MIN(1129,J405,$C405)*overallRate,MIN(1129,J405)*overallRate))))</f>
        <v>Do Step 1 first</v>
      </c>
      <c r="O405" s="62" t="str">
        <f>IF(ISTEXT(overallRate),"Do Step 1 first",IF(OR(COUNT($C405,K405)&lt;&gt;2,overallRate=0),0,IF(G405="Yes",ROUND(MAX(IF($B405="No - non-arm's length",0,MIN((0.75*K405),847)),MIN(K405,(0.75*$C405),847)),2),IF($B405="No - non-arm's length",MIN(1129,K405,$C405)*overallRate,MIN(1129,K405)*overallRate))))</f>
        <v>Do Step 1 first</v>
      </c>
      <c r="P405" s="3">
        <f t="shared" si="6"/>
        <v>0</v>
      </c>
    </row>
    <row r="406" spans="12:16" x14ac:dyDescent="0.5">
      <c r="L406" s="62" t="str">
        <f>IF(ISTEXT(overallRate),"Do Step 1 first",IF(OR(COUNT($C406,H406)&lt;&gt;2,overallRate=0),0,IF(D406="Yes",ROUND(MAX(IF($B406="No - non-arm's length",0,MIN((0.75*H406),847)),MIN(H406,(0.75*$C406),847)),2),IF($B406="No - non-arm's length",MIN(1129,H406,$C406)*overallRate,MIN(1129,H406)*overallRate))))</f>
        <v>Do Step 1 first</v>
      </c>
      <c r="M406" s="62" t="str">
        <f>IF(ISTEXT(overallRate),"Do Step 1 first",IF(OR(COUNT($C406,I406)&lt;&gt;2,overallRate=0),0,IF(E406="Yes",ROUND(MAX(IF($B406="No - non-arm's length",0,MIN((0.75*I406),847)),MIN(I406,(0.75*$C406),847)),2),IF($B406="No - non-arm's length",MIN(1129,I406,$C406)*overallRate,MIN(1129,I406)*overallRate))))</f>
        <v>Do Step 1 first</v>
      </c>
      <c r="N406" s="62" t="str">
        <f>IF(ISTEXT(overallRate),"Do Step 1 first",IF(OR(COUNT($C406,J406)&lt;&gt;2,overallRate=0),0,IF(F406="Yes",ROUND(MAX(IF($B406="No - non-arm's length",0,MIN((0.75*J406),847)),MIN(J406,(0.75*$C406),847)),2),IF($B406="No - non-arm's length",MIN(1129,J406,$C406)*overallRate,MIN(1129,J406)*overallRate))))</f>
        <v>Do Step 1 first</v>
      </c>
      <c r="O406" s="62" t="str">
        <f>IF(ISTEXT(overallRate),"Do Step 1 first",IF(OR(COUNT($C406,K406)&lt;&gt;2,overallRate=0),0,IF(G406="Yes",ROUND(MAX(IF($B406="No - non-arm's length",0,MIN((0.75*K406),847)),MIN(K406,(0.75*$C406),847)),2),IF($B406="No - non-arm's length",MIN(1129,K406,$C406)*overallRate,MIN(1129,K406)*overallRate))))</f>
        <v>Do Step 1 first</v>
      </c>
      <c r="P406" s="3">
        <f t="shared" si="6"/>
        <v>0</v>
      </c>
    </row>
    <row r="407" spans="12:16" x14ac:dyDescent="0.5">
      <c r="L407" s="62" t="str">
        <f>IF(ISTEXT(overallRate),"Do Step 1 first",IF(OR(COUNT($C407,H407)&lt;&gt;2,overallRate=0),0,IF(D407="Yes",ROUND(MAX(IF($B407="No - non-arm's length",0,MIN((0.75*H407),847)),MIN(H407,(0.75*$C407),847)),2),IF($B407="No - non-arm's length",MIN(1129,H407,$C407)*overallRate,MIN(1129,H407)*overallRate))))</f>
        <v>Do Step 1 first</v>
      </c>
      <c r="M407" s="62" t="str">
        <f>IF(ISTEXT(overallRate),"Do Step 1 first",IF(OR(COUNT($C407,I407)&lt;&gt;2,overallRate=0),0,IF(E407="Yes",ROUND(MAX(IF($B407="No - non-arm's length",0,MIN((0.75*I407),847)),MIN(I407,(0.75*$C407),847)),2),IF($B407="No - non-arm's length",MIN(1129,I407,$C407)*overallRate,MIN(1129,I407)*overallRate))))</f>
        <v>Do Step 1 first</v>
      </c>
      <c r="N407" s="62" t="str">
        <f>IF(ISTEXT(overallRate),"Do Step 1 first",IF(OR(COUNT($C407,J407)&lt;&gt;2,overallRate=0),0,IF(F407="Yes",ROUND(MAX(IF($B407="No - non-arm's length",0,MIN((0.75*J407),847)),MIN(J407,(0.75*$C407),847)),2),IF($B407="No - non-arm's length",MIN(1129,J407,$C407)*overallRate,MIN(1129,J407)*overallRate))))</f>
        <v>Do Step 1 first</v>
      </c>
      <c r="O407" s="62" t="str">
        <f>IF(ISTEXT(overallRate),"Do Step 1 first",IF(OR(COUNT($C407,K407)&lt;&gt;2,overallRate=0),0,IF(G407="Yes",ROUND(MAX(IF($B407="No - non-arm's length",0,MIN((0.75*K407),847)),MIN(K407,(0.75*$C407),847)),2),IF($B407="No - non-arm's length",MIN(1129,K407,$C407)*overallRate,MIN(1129,K407)*overallRate))))</f>
        <v>Do Step 1 first</v>
      </c>
      <c r="P407" s="3">
        <f t="shared" si="6"/>
        <v>0</v>
      </c>
    </row>
    <row r="408" spans="12:16" x14ac:dyDescent="0.5">
      <c r="L408" s="62" t="str">
        <f>IF(ISTEXT(overallRate),"Do Step 1 first",IF(OR(COUNT($C408,H408)&lt;&gt;2,overallRate=0),0,IF(D408="Yes",ROUND(MAX(IF($B408="No - non-arm's length",0,MIN((0.75*H408),847)),MIN(H408,(0.75*$C408),847)),2),IF($B408="No - non-arm's length",MIN(1129,H408,$C408)*overallRate,MIN(1129,H408)*overallRate))))</f>
        <v>Do Step 1 first</v>
      </c>
      <c r="M408" s="62" t="str">
        <f>IF(ISTEXT(overallRate),"Do Step 1 first",IF(OR(COUNT($C408,I408)&lt;&gt;2,overallRate=0),0,IF(E408="Yes",ROUND(MAX(IF($B408="No - non-arm's length",0,MIN((0.75*I408),847)),MIN(I408,(0.75*$C408),847)),2),IF($B408="No - non-arm's length",MIN(1129,I408,$C408)*overallRate,MIN(1129,I408)*overallRate))))</f>
        <v>Do Step 1 first</v>
      </c>
      <c r="N408" s="62" t="str">
        <f>IF(ISTEXT(overallRate),"Do Step 1 first",IF(OR(COUNT($C408,J408)&lt;&gt;2,overallRate=0),0,IF(F408="Yes",ROUND(MAX(IF($B408="No - non-arm's length",0,MIN((0.75*J408),847)),MIN(J408,(0.75*$C408),847)),2),IF($B408="No - non-arm's length",MIN(1129,J408,$C408)*overallRate,MIN(1129,J408)*overallRate))))</f>
        <v>Do Step 1 first</v>
      </c>
      <c r="O408" s="62" t="str">
        <f>IF(ISTEXT(overallRate),"Do Step 1 first",IF(OR(COUNT($C408,K408)&lt;&gt;2,overallRate=0),0,IF(G408="Yes",ROUND(MAX(IF($B408="No - non-arm's length",0,MIN((0.75*K408),847)),MIN(K408,(0.75*$C408),847)),2),IF($B408="No - non-arm's length",MIN(1129,K408,$C408)*overallRate,MIN(1129,K408)*overallRate))))</f>
        <v>Do Step 1 first</v>
      </c>
      <c r="P408" s="3">
        <f t="shared" si="6"/>
        <v>0</v>
      </c>
    </row>
    <row r="409" spans="12:16" x14ac:dyDescent="0.5">
      <c r="L409" s="62" t="str">
        <f>IF(ISTEXT(overallRate),"Do Step 1 first",IF(OR(COUNT($C409,H409)&lt;&gt;2,overallRate=0),0,IF(D409="Yes",ROUND(MAX(IF($B409="No - non-arm's length",0,MIN((0.75*H409),847)),MIN(H409,(0.75*$C409),847)),2),IF($B409="No - non-arm's length",MIN(1129,H409,$C409)*overallRate,MIN(1129,H409)*overallRate))))</f>
        <v>Do Step 1 first</v>
      </c>
      <c r="M409" s="62" t="str">
        <f>IF(ISTEXT(overallRate),"Do Step 1 first",IF(OR(COUNT($C409,I409)&lt;&gt;2,overallRate=0),0,IF(E409="Yes",ROUND(MAX(IF($B409="No - non-arm's length",0,MIN((0.75*I409),847)),MIN(I409,(0.75*$C409),847)),2),IF($B409="No - non-arm's length",MIN(1129,I409,$C409)*overallRate,MIN(1129,I409)*overallRate))))</f>
        <v>Do Step 1 first</v>
      </c>
      <c r="N409" s="62" t="str">
        <f>IF(ISTEXT(overallRate),"Do Step 1 first",IF(OR(COUNT($C409,J409)&lt;&gt;2,overallRate=0),0,IF(F409="Yes",ROUND(MAX(IF($B409="No - non-arm's length",0,MIN((0.75*J409),847)),MIN(J409,(0.75*$C409),847)),2),IF($B409="No - non-arm's length",MIN(1129,J409,$C409)*overallRate,MIN(1129,J409)*overallRate))))</f>
        <v>Do Step 1 first</v>
      </c>
      <c r="O409" s="62" t="str">
        <f>IF(ISTEXT(overallRate),"Do Step 1 first",IF(OR(COUNT($C409,K409)&lt;&gt;2,overallRate=0),0,IF(G409="Yes",ROUND(MAX(IF($B409="No - non-arm's length",0,MIN((0.75*K409),847)),MIN(K409,(0.75*$C409),847)),2),IF($B409="No - non-arm's length",MIN(1129,K409,$C409)*overallRate,MIN(1129,K409)*overallRate))))</f>
        <v>Do Step 1 first</v>
      </c>
      <c r="P409" s="3">
        <f t="shared" si="6"/>
        <v>0</v>
      </c>
    </row>
    <row r="410" spans="12:16" x14ac:dyDescent="0.5">
      <c r="L410" s="62" t="str">
        <f>IF(ISTEXT(overallRate),"Do Step 1 first",IF(OR(COUNT($C410,H410)&lt;&gt;2,overallRate=0),0,IF(D410="Yes",ROUND(MAX(IF($B410="No - non-arm's length",0,MIN((0.75*H410),847)),MIN(H410,(0.75*$C410),847)),2),IF($B410="No - non-arm's length",MIN(1129,H410,$C410)*overallRate,MIN(1129,H410)*overallRate))))</f>
        <v>Do Step 1 first</v>
      </c>
      <c r="M410" s="62" t="str">
        <f>IF(ISTEXT(overallRate),"Do Step 1 first",IF(OR(COUNT($C410,I410)&lt;&gt;2,overallRate=0),0,IF(E410="Yes",ROUND(MAX(IF($B410="No - non-arm's length",0,MIN((0.75*I410),847)),MIN(I410,(0.75*$C410),847)),2),IF($B410="No - non-arm's length",MIN(1129,I410,$C410)*overallRate,MIN(1129,I410)*overallRate))))</f>
        <v>Do Step 1 first</v>
      </c>
      <c r="N410" s="62" t="str">
        <f>IF(ISTEXT(overallRate),"Do Step 1 first",IF(OR(COUNT($C410,J410)&lt;&gt;2,overallRate=0),0,IF(F410="Yes",ROUND(MAX(IF($B410="No - non-arm's length",0,MIN((0.75*J410),847)),MIN(J410,(0.75*$C410),847)),2),IF($B410="No - non-arm's length",MIN(1129,J410,$C410)*overallRate,MIN(1129,J410)*overallRate))))</f>
        <v>Do Step 1 first</v>
      </c>
      <c r="O410" s="62" t="str">
        <f>IF(ISTEXT(overallRate),"Do Step 1 first",IF(OR(COUNT($C410,K410)&lt;&gt;2,overallRate=0),0,IF(G410="Yes",ROUND(MAX(IF($B410="No - non-arm's length",0,MIN((0.75*K410),847)),MIN(K410,(0.75*$C410),847)),2),IF($B410="No - non-arm's length",MIN(1129,K410,$C410)*overallRate,MIN(1129,K410)*overallRate))))</f>
        <v>Do Step 1 first</v>
      </c>
      <c r="P410" s="3">
        <f t="shared" si="6"/>
        <v>0</v>
      </c>
    </row>
    <row r="411" spans="12:16" x14ac:dyDescent="0.5">
      <c r="L411" s="62" t="str">
        <f>IF(ISTEXT(overallRate),"Do Step 1 first",IF(OR(COUNT($C411,H411)&lt;&gt;2,overallRate=0),0,IF(D411="Yes",ROUND(MAX(IF($B411="No - non-arm's length",0,MIN((0.75*H411),847)),MIN(H411,(0.75*$C411),847)),2),IF($B411="No - non-arm's length",MIN(1129,H411,$C411)*overallRate,MIN(1129,H411)*overallRate))))</f>
        <v>Do Step 1 first</v>
      </c>
      <c r="M411" s="62" t="str">
        <f>IF(ISTEXT(overallRate),"Do Step 1 first",IF(OR(COUNT($C411,I411)&lt;&gt;2,overallRate=0),0,IF(E411="Yes",ROUND(MAX(IF($B411="No - non-arm's length",0,MIN((0.75*I411),847)),MIN(I411,(0.75*$C411),847)),2),IF($B411="No - non-arm's length",MIN(1129,I411,$C411)*overallRate,MIN(1129,I411)*overallRate))))</f>
        <v>Do Step 1 first</v>
      </c>
      <c r="N411" s="62" t="str">
        <f>IF(ISTEXT(overallRate),"Do Step 1 first",IF(OR(COUNT($C411,J411)&lt;&gt;2,overallRate=0),0,IF(F411="Yes",ROUND(MAX(IF($B411="No - non-arm's length",0,MIN((0.75*J411),847)),MIN(J411,(0.75*$C411),847)),2),IF($B411="No - non-arm's length",MIN(1129,J411,$C411)*overallRate,MIN(1129,J411)*overallRate))))</f>
        <v>Do Step 1 first</v>
      </c>
      <c r="O411" s="62" t="str">
        <f>IF(ISTEXT(overallRate),"Do Step 1 first",IF(OR(COUNT($C411,K411)&lt;&gt;2,overallRate=0),0,IF(G411="Yes",ROUND(MAX(IF($B411="No - non-arm's length",0,MIN((0.75*K411),847)),MIN(K411,(0.75*$C411),847)),2),IF($B411="No - non-arm's length",MIN(1129,K411,$C411)*overallRate,MIN(1129,K411)*overallRate))))</f>
        <v>Do Step 1 first</v>
      </c>
      <c r="P411" s="3">
        <f t="shared" si="6"/>
        <v>0</v>
      </c>
    </row>
    <row r="412" spans="12:16" x14ac:dyDescent="0.5">
      <c r="L412" s="62" t="str">
        <f>IF(ISTEXT(overallRate),"Do Step 1 first",IF(OR(COUNT($C412,H412)&lt;&gt;2,overallRate=0),0,IF(D412="Yes",ROUND(MAX(IF($B412="No - non-arm's length",0,MIN((0.75*H412),847)),MIN(H412,(0.75*$C412),847)),2),IF($B412="No - non-arm's length",MIN(1129,H412,$C412)*overallRate,MIN(1129,H412)*overallRate))))</f>
        <v>Do Step 1 first</v>
      </c>
      <c r="M412" s="62" t="str">
        <f>IF(ISTEXT(overallRate),"Do Step 1 first",IF(OR(COUNT($C412,I412)&lt;&gt;2,overallRate=0),0,IF(E412="Yes",ROUND(MAX(IF($B412="No - non-arm's length",0,MIN((0.75*I412),847)),MIN(I412,(0.75*$C412),847)),2),IF($B412="No - non-arm's length",MIN(1129,I412,$C412)*overallRate,MIN(1129,I412)*overallRate))))</f>
        <v>Do Step 1 first</v>
      </c>
      <c r="N412" s="62" t="str">
        <f>IF(ISTEXT(overallRate),"Do Step 1 first",IF(OR(COUNT($C412,J412)&lt;&gt;2,overallRate=0),0,IF(F412="Yes",ROUND(MAX(IF($B412="No - non-arm's length",0,MIN((0.75*J412),847)),MIN(J412,(0.75*$C412),847)),2),IF($B412="No - non-arm's length",MIN(1129,J412,$C412)*overallRate,MIN(1129,J412)*overallRate))))</f>
        <v>Do Step 1 first</v>
      </c>
      <c r="O412" s="62" t="str">
        <f>IF(ISTEXT(overallRate),"Do Step 1 first",IF(OR(COUNT($C412,K412)&lt;&gt;2,overallRate=0),0,IF(G412="Yes",ROUND(MAX(IF($B412="No - non-arm's length",0,MIN((0.75*K412),847)),MIN(K412,(0.75*$C412),847)),2),IF($B412="No - non-arm's length",MIN(1129,K412,$C412)*overallRate,MIN(1129,K412)*overallRate))))</f>
        <v>Do Step 1 first</v>
      </c>
      <c r="P412" s="3">
        <f t="shared" si="6"/>
        <v>0</v>
      </c>
    </row>
    <row r="413" spans="12:16" x14ac:dyDescent="0.5">
      <c r="L413" s="62" t="str">
        <f>IF(ISTEXT(overallRate),"Do Step 1 first",IF(OR(COUNT($C413,H413)&lt;&gt;2,overallRate=0),0,IF(D413="Yes",ROUND(MAX(IF($B413="No - non-arm's length",0,MIN((0.75*H413),847)),MIN(H413,(0.75*$C413),847)),2),IF($B413="No - non-arm's length",MIN(1129,H413,$C413)*overallRate,MIN(1129,H413)*overallRate))))</f>
        <v>Do Step 1 first</v>
      </c>
      <c r="M413" s="62" t="str">
        <f>IF(ISTEXT(overallRate),"Do Step 1 first",IF(OR(COUNT($C413,I413)&lt;&gt;2,overallRate=0),0,IF(E413="Yes",ROUND(MAX(IF($B413="No - non-arm's length",0,MIN((0.75*I413),847)),MIN(I413,(0.75*$C413),847)),2),IF($B413="No - non-arm's length",MIN(1129,I413,$C413)*overallRate,MIN(1129,I413)*overallRate))))</f>
        <v>Do Step 1 first</v>
      </c>
      <c r="N413" s="62" t="str">
        <f>IF(ISTEXT(overallRate),"Do Step 1 first",IF(OR(COUNT($C413,J413)&lt;&gt;2,overallRate=0),0,IF(F413="Yes",ROUND(MAX(IF($B413="No - non-arm's length",0,MIN((0.75*J413),847)),MIN(J413,(0.75*$C413),847)),2),IF($B413="No - non-arm's length",MIN(1129,J413,$C413)*overallRate,MIN(1129,J413)*overallRate))))</f>
        <v>Do Step 1 first</v>
      </c>
      <c r="O413" s="62" t="str">
        <f>IF(ISTEXT(overallRate),"Do Step 1 first",IF(OR(COUNT($C413,K413)&lt;&gt;2,overallRate=0),0,IF(G413="Yes",ROUND(MAX(IF($B413="No - non-arm's length",0,MIN((0.75*K413),847)),MIN(K413,(0.75*$C413),847)),2),IF($B413="No - non-arm's length",MIN(1129,K413,$C413)*overallRate,MIN(1129,K413)*overallRate))))</f>
        <v>Do Step 1 first</v>
      </c>
      <c r="P413" s="3">
        <f t="shared" si="6"/>
        <v>0</v>
      </c>
    </row>
    <row r="414" spans="12:16" x14ac:dyDescent="0.5">
      <c r="L414" s="62" t="str">
        <f>IF(ISTEXT(overallRate),"Do Step 1 first",IF(OR(COUNT($C414,H414)&lt;&gt;2,overallRate=0),0,IF(D414="Yes",ROUND(MAX(IF($B414="No - non-arm's length",0,MIN((0.75*H414),847)),MIN(H414,(0.75*$C414),847)),2),IF($B414="No - non-arm's length",MIN(1129,H414,$C414)*overallRate,MIN(1129,H414)*overallRate))))</f>
        <v>Do Step 1 first</v>
      </c>
      <c r="M414" s="62" t="str">
        <f>IF(ISTEXT(overallRate),"Do Step 1 first",IF(OR(COUNT($C414,I414)&lt;&gt;2,overallRate=0),0,IF(E414="Yes",ROUND(MAX(IF($B414="No - non-arm's length",0,MIN((0.75*I414),847)),MIN(I414,(0.75*$C414),847)),2),IF($B414="No - non-arm's length",MIN(1129,I414,$C414)*overallRate,MIN(1129,I414)*overallRate))))</f>
        <v>Do Step 1 first</v>
      </c>
      <c r="N414" s="62" t="str">
        <f>IF(ISTEXT(overallRate),"Do Step 1 first",IF(OR(COUNT($C414,J414)&lt;&gt;2,overallRate=0),0,IF(F414="Yes",ROUND(MAX(IF($B414="No - non-arm's length",0,MIN((0.75*J414),847)),MIN(J414,(0.75*$C414),847)),2),IF($B414="No - non-arm's length",MIN(1129,J414,$C414)*overallRate,MIN(1129,J414)*overallRate))))</f>
        <v>Do Step 1 first</v>
      </c>
      <c r="O414" s="62" t="str">
        <f>IF(ISTEXT(overallRate),"Do Step 1 first",IF(OR(COUNT($C414,K414)&lt;&gt;2,overallRate=0),0,IF(G414="Yes",ROUND(MAX(IF($B414="No - non-arm's length",0,MIN((0.75*K414),847)),MIN(K414,(0.75*$C414),847)),2),IF($B414="No - non-arm's length",MIN(1129,K414,$C414)*overallRate,MIN(1129,K414)*overallRate))))</f>
        <v>Do Step 1 first</v>
      </c>
      <c r="P414" s="3">
        <f t="shared" si="6"/>
        <v>0</v>
      </c>
    </row>
    <row r="415" spans="12:16" x14ac:dyDescent="0.5">
      <c r="L415" s="62" t="str">
        <f>IF(ISTEXT(overallRate),"Do Step 1 first",IF(OR(COUNT($C415,H415)&lt;&gt;2,overallRate=0),0,IF(D415="Yes",ROUND(MAX(IF($B415="No - non-arm's length",0,MIN((0.75*H415),847)),MIN(H415,(0.75*$C415),847)),2),IF($B415="No - non-arm's length",MIN(1129,H415,$C415)*overallRate,MIN(1129,H415)*overallRate))))</f>
        <v>Do Step 1 first</v>
      </c>
      <c r="M415" s="62" t="str">
        <f>IF(ISTEXT(overallRate),"Do Step 1 first",IF(OR(COUNT($C415,I415)&lt;&gt;2,overallRate=0),0,IF(E415="Yes",ROUND(MAX(IF($B415="No - non-arm's length",0,MIN((0.75*I415),847)),MIN(I415,(0.75*$C415),847)),2),IF($B415="No - non-arm's length",MIN(1129,I415,$C415)*overallRate,MIN(1129,I415)*overallRate))))</f>
        <v>Do Step 1 first</v>
      </c>
      <c r="N415" s="62" t="str">
        <f>IF(ISTEXT(overallRate),"Do Step 1 first",IF(OR(COUNT($C415,J415)&lt;&gt;2,overallRate=0),0,IF(F415="Yes",ROUND(MAX(IF($B415="No - non-arm's length",0,MIN((0.75*J415),847)),MIN(J415,(0.75*$C415),847)),2),IF($B415="No - non-arm's length",MIN(1129,J415,$C415)*overallRate,MIN(1129,J415)*overallRate))))</f>
        <v>Do Step 1 first</v>
      </c>
      <c r="O415" s="62" t="str">
        <f>IF(ISTEXT(overallRate),"Do Step 1 first",IF(OR(COUNT($C415,K415)&lt;&gt;2,overallRate=0),0,IF(G415="Yes",ROUND(MAX(IF($B415="No - non-arm's length",0,MIN((0.75*K415),847)),MIN(K415,(0.75*$C415),847)),2),IF($B415="No - non-arm's length",MIN(1129,K415,$C415)*overallRate,MIN(1129,K415)*overallRate))))</f>
        <v>Do Step 1 first</v>
      </c>
      <c r="P415" s="3">
        <f t="shared" si="6"/>
        <v>0</v>
      </c>
    </row>
    <row r="416" spans="12:16" x14ac:dyDescent="0.5">
      <c r="L416" s="62" t="str">
        <f>IF(ISTEXT(overallRate),"Do Step 1 first",IF(OR(COUNT($C416,H416)&lt;&gt;2,overallRate=0),0,IF(D416="Yes",ROUND(MAX(IF($B416="No - non-arm's length",0,MIN((0.75*H416),847)),MIN(H416,(0.75*$C416),847)),2),IF($B416="No - non-arm's length",MIN(1129,H416,$C416)*overallRate,MIN(1129,H416)*overallRate))))</f>
        <v>Do Step 1 first</v>
      </c>
      <c r="M416" s="62" t="str">
        <f>IF(ISTEXT(overallRate),"Do Step 1 first",IF(OR(COUNT($C416,I416)&lt;&gt;2,overallRate=0),0,IF(E416="Yes",ROUND(MAX(IF($B416="No - non-arm's length",0,MIN((0.75*I416),847)),MIN(I416,(0.75*$C416),847)),2),IF($B416="No - non-arm's length",MIN(1129,I416,$C416)*overallRate,MIN(1129,I416)*overallRate))))</f>
        <v>Do Step 1 first</v>
      </c>
      <c r="N416" s="62" t="str">
        <f>IF(ISTEXT(overallRate),"Do Step 1 first",IF(OR(COUNT($C416,J416)&lt;&gt;2,overallRate=0),0,IF(F416="Yes",ROUND(MAX(IF($B416="No - non-arm's length",0,MIN((0.75*J416),847)),MIN(J416,(0.75*$C416),847)),2),IF($B416="No - non-arm's length",MIN(1129,J416,$C416)*overallRate,MIN(1129,J416)*overallRate))))</f>
        <v>Do Step 1 first</v>
      </c>
      <c r="O416" s="62" t="str">
        <f>IF(ISTEXT(overallRate),"Do Step 1 first",IF(OR(COUNT($C416,K416)&lt;&gt;2,overallRate=0),0,IF(G416="Yes",ROUND(MAX(IF($B416="No - non-arm's length",0,MIN((0.75*K416),847)),MIN(K416,(0.75*$C416),847)),2),IF($B416="No - non-arm's length",MIN(1129,K416,$C416)*overallRate,MIN(1129,K416)*overallRate))))</f>
        <v>Do Step 1 first</v>
      </c>
      <c r="P416" s="3">
        <f t="shared" si="6"/>
        <v>0</v>
      </c>
    </row>
    <row r="417" spans="12:16" x14ac:dyDescent="0.5">
      <c r="L417" s="62" t="str">
        <f>IF(ISTEXT(overallRate),"Do Step 1 first",IF(OR(COUNT($C417,H417)&lt;&gt;2,overallRate=0),0,IF(D417="Yes",ROUND(MAX(IF($B417="No - non-arm's length",0,MIN((0.75*H417),847)),MIN(H417,(0.75*$C417),847)),2),IF($B417="No - non-arm's length",MIN(1129,H417,$C417)*overallRate,MIN(1129,H417)*overallRate))))</f>
        <v>Do Step 1 first</v>
      </c>
      <c r="M417" s="62" t="str">
        <f>IF(ISTEXT(overallRate),"Do Step 1 first",IF(OR(COUNT($C417,I417)&lt;&gt;2,overallRate=0),0,IF(E417="Yes",ROUND(MAX(IF($B417="No - non-arm's length",0,MIN((0.75*I417),847)),MIN(I417,(0.75*$C417),847)),2),IF($B417="No - non-arm's length",MIN(1129,I417,$C417)*overallRate,MIN(1129,I417)*overallRate))))</f>
        <v>Do Step 1 first</v>
      </c>
      <c r="N417" s="62" t="str">
        <f>IF(ISTEXT(overallRate),"Do Step 1 first",IF(OR(COUNT($C417,J417)&lt;&gt;2,overallRate=0),0,IF(F417="Yes",ROUND(MAX(IF($B417="No - non-arm's length",0,MIN((0.75*J417),847)),MIN(J417,(0.75*$C417),847)),2),IF($B417="No - non-arm's length",MIN(1129,J417,$C417)*overallRate,MIN(1129,J417)*overallRate))))</f>
        <v>Do Step 1 first</v>
      </c>
      <c r="O417" s="62" t="str">
        <f>IF(ISTEXT(overallRate),"Do Step 1 first",IF(OR(COUNT($C417,K417)&lt;&gt;2,overallRate=0),0,IF(G417="Yes",ROUND(MAX(IF($B417="No - non-arm's length",0,MIN((0.75*K417),847)),MIN(K417,(0.75*$C417),847)),2),IF($B417="No - non-arm's length",MIN(1129,K417,$C417)*overallRate,MIN(1129,K417)*overallRate))))</f>
        <v>Do Step 1 first</v>
      </c>
      <c r="P417" s="3">
        <f t="shared" si="6"/>
        <v>0</v>
      </c>
    </row>
    <row r="418" spans="12:16" x14ac:dyDescent="0.5">
      <c r="L418" s="62" t="str">
        <f>IF(ISTEXT(overallRate),"Do Step 1 first",IF(OR(COUNT($C418,H418)&lt;&gt;2,overallRate=0),0,IF(D418="Yes",ROUND(MAX(IF($B418="No - non-arm's length",0,MIN((0.75*H418),847)),MIN(H418,(0.75*$C418),847)),2),IF($B418="No - non-arm's length",MIN(1129,H418,$C418)*overallRate,MIN(1129,H418)*overallRate))))</f>
        <v>Do Step 1 first</v>
      </c>
      <c r="M418" s="62" t="str">
        <f>IF(ISTEXT(overallRate),"Do Step 1 first",IF(OR(COUNT($C418,I418)&lt;&gt;2,overallRate=0),0,IF(E418="Yes",ROUND(MAX(IF($B418="No - non-arm's length",0,MIN((0.75*I418),847)),MIN(I418,(0.75*$C418),847)),2),IF($B418="No - non-arm's length",MIN(1129,I418,$C418)*overallRate,MIN(1129,I418)*overallRate))))</f>
        <v>Do Step 1 first</v>
      </c>
      <c r="N418" s="62" t="str">
        <f>IF(ISTEXT(overallRate),"Do Step 1 first",IF(OR(COUNT($C418,J418)&lt;&gt;2,overallRate=0),0,IF(F418="Yes",ROUND(MAX(IF($B418="No - non-arm's length",0,MIN((0.75*J418),847)),MIN(J418,(0.75*$C418),847)),2),IF($B418="No - non-arm's length",MIN(1129,J418,$C418)*overallRate,MIN(1129,J418)*overallRate))))</f>
        <v>Do Step 1 first</v>
      </c>
      <c r="O418" s="62" t="str">
        <f>IF(ISTEXT(overallRate),"Do Step 1 first",IF(OR(COUNT($C418,K418)&lt;&gt;2,overallRate=0),0,IF(G418="Yes",ROUND(MAX(IF($B418="No - non-arm's length",0,MIN((0.75*K418),847)),MIN(K418,(0.75*$C418),847)),2),IF($B418="No - non-arm's length",MIN(1129,K418,$C418)*overallRate,MIN(1129,K418)*overallRate))))</f>
        <v>Do Step 1 first</v>
      </c>
      <c r="P418" s="3">
        <f t="shared" si="6"/>
        <v>0</v>
      </c>
    </row>
    <row r="419" spans="12:16" x14ac:dyDescent="0.5">
      <c r="L419" s="62" t="str">
        <f>IF(ISTEXT(overallRate),"Do Step 1 first",IF(OR(COUNT($C419,H419)&lt;&gt;2,overallRate=0),0,IF(D419="Yes",ROUND(MAX(IF($B419="No - non-arm's length",0,MIN((0.75*H419),847)),MIN(H419,(0.75*$C419),847)),2),IF($B419="No - non-arm's length",MIN(1129,H419,$C419)*overallRate,MIN(1129,H419)*overallRate))))</f>
        <v>Do Step 1 first</v>
      </c>
      <c r="M419" s="62" t="str">
        <f>IF(ISTEXT(overallRate),"Do Step 1 first",IF(OR(COUNT($C419,I419)&lt;&gt;2,overallRate=0),0,IF(E419="Yes",ROUND(MAX(IF($B419="No - non-arm's length",0,MIN((0.75*I419),847)),MIN(I419,(0.75*$C419),847)),2),IF($B419="No - non-arm's length",MIN(1129,I419,$C419)*overallRate,MIN(1129,I419)*overallRate))))</f>
        <v>Do Step 1 first</v>
      </c>
      <c r="N419" s="62" t="str">
        <f>IF(ISTEXT(overallRate),"Do Step 1 first",IF(OR(COUNT($C419,J419)&lt;&gt;2,overallRate=0),0,IF(F419="Yes",ROUND(MAX(IF($B419="No - non-arm's length",0,MIN((0.75*J419),847)),MIN(J419,(0.75*$C419),847)),2),IF($B419="No - non-arm's length",MIN(1129,J419,$C419)*overallRate,MIN(1129,J419)*overallRate))))</f>
        <v>Do Step 1 first</v>
      </c>
      <c r="O419" s="62" t="str">
        <f>IF(ISTEXT(overallRate),"Do Step 1 first",IF(OR(COUNT($C419,K419)&lt;&gt;2,overallRate=0),0,IF(G419="Yes",ROUND(MAX(IF($B419="No - non-arm's length",0,MIN((0.75*K419),847)),MIN(K419,(0.75*$C419),847)),2),IF($B419="No - non-arm's length",MIN(1129,K419,$C419)*overallRate,MIN(1129,K419)*overallRate))))</f>
        <v>Do Step 1 first</v>
      </c>
      <c r="P419" s="3">
        <f t="shared" si="6"/>
        <v>0</v>
      </c>
    </row>
    <row r="420" spans="12:16" x14ac:dyDescent="0.5">
      <c r="L420" s="62" t="str">
        <f>IF(ISTEXT(overallRate),"Do Step 1 first",IF(OR(COUNT($C420,H420)&lt;&gt;2,overallRate=0),0,IF(D420="Yes",ROUND(MAX(IF($B420="No - non-arm's length",0,MIN((0.75*H420),847)),MIN(H420,(0.75*$C420),847)),2),IF($B420="No - non-arm's length",MIN(1129,H420,$C420)*overallRate,MIN(1129,H420)*overallRate))))</f>
        <v>Do Step 1 first</v>
      </c>
      <c r="M420" s="62" t="str">
        <f>IF(ISTEXT(overallRate),"Do Step 1 first",IF(OR(COUNT($C420,I420)&lt;&gt;2,overallRate=0),0,IF(E420="Yes",ROUND(MAX(IF($B420="No - non-arm's length",0,MIN((0.75*I420),847)),MIN(I420,(0.75*$C420),847)),2),IF($B420="No - non-arm's length",MIN(1129,I420,$C420)*overallRate,MIN(1129,I420)*overallRate))))</f>
        <v>Do Step 1 first</v>
      </c>
      <c r="N420" s="62" t="str">
        <f>IF(ISTEXT(overallRate),"Do Step 1 first",IF(OR(COUNT($C420,J420)&lt;&gt;2,overallRate=0),0,IF(F420="Yes",ROUND(MAX(IF($B420="No - non-arm's length",0,MIN((0.75*J420),847)),MIN(J420,(0.75*$C420),847)),2),IF($B420="No - non-arm's length",MIN(1129,J420,$C420)*overallRate,MIN(1129,J420)*overallRate))))</f>
        <v>Do Step 1 first</v>
      </c>
      <c r="O420" s="62" t="str">
        <f>IF(ISTEXT(overallRate),"Do Step 1 first",IF(OR(COUNT($C420,K420)&lt;&gt;2,overallRate=0),0,IF(G420="Yes",ROUND(MAX(IF($B420="No - non-arm's length",0,MIN((0.75*K420),847)),MIN(K420,(0.75*$C420),847)),2),IF($B420="No - non-arm's length",MIN(1129,K420,$C420)*overallRate,MIN(1129,K420)*overallRate))))</f>
        <v>Do Step 1 first</v>
      </c>
      <c r="P420" s="3">
        <f t="shared" si="6"/>
        <v>0</v>
      </c>
    </row>
    <row r="421" spans="12:16" x14ac:dyDescent="0.5">
      <c r="L421" s="62" t="str">
        <f>IF(ISTEXT(overallRate),"Do Step 1 first",IF(OR(COUNT($C421,H421)&lt;&gt;2,overallRate=0),0,IF(D421="Yes",ROUND(MAX(IF($B421="No - non-arm's length",0,MIN((0.75*H421),847)),MIN(H421,(0.75*$C421),847)),2),IF($B421="No - non-arm's length",MIN(1129,H421,$C421)*overallRate,MIN(1129,H421)*overallRate))))</f>
        <v>Do Step 1 first</v>
      </c>
      <c r="M421" s="62" t="str">
        <f>IF(ISTEXT(overallRate),"Do Step 1 first",IF(OR(COUNT($C421,I421)&lt;&gt;2,overallRate=0),0,IF(E421="Yes",ROUND(MAX(IF($B421="No - non-arm's length",0,MIN((0.75*I421),847)),MIN(I421,(0.75*$C421),847)),2),IF($B421="No - non-arm's length",MIN(1129,I421,$C421)*overallRate,MIN(1129,I421)*overallRate))))</f>
        <v>Do Step 1 first</v>
      </c>
      <c r="N421" s="62" t="str">
        <f>IF(ISTEXT(overallRate),"Do Step 1 first",IF(OR(COUNT($C421,J421)&lt;&gt;2,overallRate=0),0,IF(F421="Yes",ROUND(MAX(IF($B421="No - non-arm's length",0,MIN((0.75*J421),847)),MIN(J421,(0.75*$C421),847)),2),IF($B421="No - non-arm's length",MIN(1129,J421,$C421)*overallRate,MIN(1129,J421)*overallRate))))</f>
        <v>Do Step 1 first</v>
      </c>
      <c r="O421" s="62" t="str">
        <f>IF(ISTEXT(overallRate),"Do Step 1 first",IF(OR(COUNT($C421,K421)&lt;&gt;2,overallRate=0),0,IF(G421="Yes",ROUND(MAX(IF($B421="No - non-arm's length",0,MIN((0.75*K421),847)),MIN(K421,(0.75*$C421),847)),2),IF($B421="No - non-arm's length",MIN(1129,K421,$C421)*overallRate,MIN(1129,K421)*overallRate))))</f>
        <v>Do Step 1 first</v>
      </c>
      <c r="P421" s="3">
        <f t="shared" si="6"/>
        <v>0</v>
      </c>
    </row>
    <row r="422" spans="12:16" x14ac:dyDescent="0.5">
      <c r="L422" s="62" t="str">
        <f>IF(ISTEXT(overallRate),"Do Step 1 first",IF(OR(COUNT($C422,H422)&lt;&gt;2,overallRate=0),0,IF(D422="Yes",ROUND(MAX(IF($B422="No - non-arm's length",0,MIN((0.75*H422),847)),MIN(H422,(0.75*$C422),847)),2),IF($B422="No - non-arm's length",MIN(1129,H422,$C422)*overallRate,MIN(1129,H422)*overallRate))))</f>
        <v>Do Step 1 first</v>
      </c>
      <c r="M422" s="62" t="str">
        <f>IF(ISTEXT(overallRate),"Do Step 1 first",IF(OR(COUNT($C422,I422)&lt;&gt;2,overallRate=0),0,IF(E422="Yes",ROUND(MAX(IF($B422="No - non-arm's length",0,MIN((0.75*I422),847)),MIN(I422,(0.75*$C422),847)),2),IF($B422="No - non-arm's length",MIN(1129,I422,$C422)*overallRate,MIN(1129,I422)*overallRate))))</f>
        <v>Do Step 1 first</v>
      </c>
      <c r="N422" s="62" t="str">
        <f>IF(ISTEXT(overallRate),"Do Step 1 first",IF(OR(COUNT($C422,J422)&lt;&gt;2,overallRate=0),0,IF(F422="Yes",ROUND(MAX(IF($B422="No - non-arm's length",0,MIN((0.75*J422),847)),MIN(J422,(0.75*$C422),847)),2),IF($B422="No - non-arm's length",MIN(1129,J422,$C422)*overallRate,MIN(1129,J422)*overallRate))))</f>
        <v>Do Step 1 first</v>
      </c>
      <c r="O422" s="62" t="str">
        <f>IF(ISTEXT(overallRate),"Do Step 1 first",IF(OR(COUNT($C422,K422)&lt;&gt;2,overallRate=0),0,IF(G422="Yes",ROUND(MAX(IF($B422="No - non-arm's length",0,MIN((0.75*K422),847)),MIN(K422,(0.75*$C422),847)),2),IF($B422="No - non-arm's length",MIN(1129,K422,$C422)*overallRate,MIN(1129,K422)*overallRate))))</f>
        <v>Do Step 1 first</v>
      </c>
      <c r="P422" s="3">
        <f t="shared" si="6"/>
        <v>0</v>
      </c>
    </row>
    <row r="423" spans="12:16" x14ac:dyDescent="0.5">
      <c r="L423" s="62" t="str">
        <f>IF(ISTEXT(overallRate),"Do Step 1 first",IF(OR(COUNT($C423,H423)&lt;&gt;2,overallRate=0),0,IF(D423="Yes",ROUND(MAX(IF($B423="No - non-arm's length",0,MIN((0.75*H423),847)),MIN(H423,(0.75*$C423),847)),2),IF($B423="No - non-arm's length",MIN(1129,H423,$C423)*overallRate,MIN(1129,H423)*overallRate))))</f>
        <v>Do Step 1 first</v>
      </c>
      <c r="M423" s="62" t="str">
        <f>IF(ISTEXT(overallRate),"Do Step 1 first",IF(OR(COUNT($C423,I423)&lt;&gt;2,overallRate=0),0,IF(E423="Yes",ROUND(MAX(IF($B423="No - non-arm's length",0,MIN((0.75*I423),847)),MIN(I423,(0.75*$C423),847)),2),IF($B423="No - non-arm's length",MIN(1129,I423,$C423)*overallRate,MIN(1129,I423)*overallRate))))</f>
        <v>Do Step 1 first</v>
      </c>
      <c r="N423" s="62" t="str">
        <f>IF(ISTEXT(overallRate),"Do Step 1 first",IF(OR(COUNT($C423,J423)&lt;&gt;2,overallRate=0),0,IF(F423="Yes",ROUND(MAX(IF($B423="No - non-arm's length",0,MIN((0.75*J423),847)),MIN(J423,(0.75*$C423),847)),2),IF($B423="No - non-arm's length",MIN(1129,J423,$C423)*overallRate,MIN(1129,J423)*overallRate))))</f>
        <v>Do Step 1 first</v>
      </c>
      <c r="O423" s="62" t="str">
        <f>IF(ISTEXT(overallRate),"Do Step 1 first",IF(OR(COUNT($C423,K423)&lt;&gt;2,overallRate=0),0,IF(G423="Yes",ROUND(MAX(IF($B423="No - non-arm's length",0,MIN((0.75*K423),847)),MIN(K423,(0.75*$C423),847)),2),IF($B423="No - non-arm's length",MIN(1129,K423,$C423)*overallRate,MIN(1129,K423)*overallRate))))</f>
        <v>Do Step 1 first</v>
      </c>
      <c r="P423" s="3">
        <f t="shared" si="6"/>
        <v>0</v>
      </c>
    </row>
    <row r="424" spans="12:16" x14ac:dyDescent="0.5">
      <c r="L424" s="62" t="str">
        <f>IF(ISTEXT(overallRate),"Do Step 1 first",IF(OR(COUNT($C424,H424)&lt;&gt;2,overallRate=0),0,IF(D424="Yes",ROUND(MAX(IF($B424="No - non-arm's length",0,MIN((0.75*H424),847)),MIN(H424,(0.75*$C424),847)),2),IF($B424="No - non-arm's length",MIN(1129,H424,$C424)*overallRate,MIN(1129,H424)*overallRate))))</f>
        <v>Do Step 1 first</v>
      </c>
      <c r="M424" s="62" t="str">
        <f>IF(ISTEXT(overallRate),"Do Step 1 first",IF(OR(COUNT($C424,I424)&lt;&gt;2,overallRate=0),0,IF(E424="Yes",ROUND(MAX(IF($B424="No - non-arm's length",0,MIN((0.75*I424),847)),MIN(I424,(0.75*$C424),847)),2),IF($B424="No - non-arm's length",MIN(1129,I424,$C424)*overallRate,MIN(1129,I424)*overallRate))))</f>
        <v>Do Step 1 first</v>
      </c>
      <c r="N424" s="62" t="str">
        <f>IF(ISTEXT(overallRate),"Do Step 1 first",IF(OR(COUNT($C424,J424)&lt;&gt;2,overallRate=0),0,IF(F424="Yes",ROUND(MAX(IF($B424="No - non-arm's length",0,MIN((0.75*J424),847)),MIN(J424,(0.75*$C424),847)),2),IF($B424="No - non-arm's length",MIN(1129,J424,$C424)*overallRate,MIN(1129,J424)*overallRate))))</f>
        <v>Do Step 1 first</v>
      </c>
      <c r="O424" s="62" t="str">
        <f>IF(ISTEXT(overallRate),"Do Step 1 first",IF(OR(COUNT($C424,K424)&lt;&gt;2,overallRate=0),0,IF(G424="Yes",ROUND(MAX(IF($B424="No - non-arm's length",0,MIN((0.75*K424),847)),MIN(K424,(0.75*$C424),847)),2),IF($B424="No - non-arm's length",MIN(1129,K424,$C424)*overallRate,MIN(1129,K424)*overallRate))))</f>
        <v>Do Step 1 first</v>
      </c>
      <c r="P424" s="3">
        <f t="shared" si="6"/>
        <v>0</v>
      </c>
    </row>
    <row r="425" spans="12:16" x14ac:dyDescent="0.5">
      <c r="L425" s="62" t="str">
        <f>IF(ISTEXT(overallRate),"Do Step 1 first",IF(OR(COUNT($C425,H425)&lt;&gt;2,overallRate=0),0,IF(D425="Yes",ROUND(MAX(IF($B425="No - non-arm's length",0,MIN((0.75*H425),847)),MIN(H425,(0.75*$C425),847)),2),IF($B425="No - non-arm's length",MIN(1129,H425,$C425)*overallRate,MIN(1129,H425)*overallRate))))</f>
        <v>Do Step 1 first</v>
      </c>
      <c r="M425" s="62" t="str">
        <f>IF(ISTEXT(overallRate),"Do Step 1 first",IF(OR(COUNT($C425,I425)&lt;&gt;2,overallRate=0),0,IF(E425="Yes",ROUND(MAX(IF($B425="No - non-arm's length",0,MIN((0.75*I425),847)),MIN(I425,(0.75*$C425),847)),2),IF($B425="No - non-arm's length",MIN(1129,I425,$C425)*overallRate,MIN(1129,I425)*overallRate))))</f>
        <v>Do Step 1 first</v>
      </c>
      <c r="N425" s="62" t="str">
        <f>IF(ISTEXT(overallRate),"Do Step 1 first",IF(OR(COUNT($C425,J425)&lt;&gt;2,overallRate=0),0,IF(F425="Yes",ROUND(MAX(IF($B425="No - non-arm's length",0,MIN((0.75*J425),847)),MIN(J425,(0.75*$C425),847)),2),IF($B425="No - non-arm's length",MIN(1129,J425,$C425)*overallRate,MIN(1129,J425)*overallRate))))</f>
        <v>Do Step 1 first</v>
      </c>
      <c r="O425" s="62" t="str">
        <f>IF(ISTEXT(overallRate),"Do Step 1 first",IF(OR(COUNT($C425,K425)&lt;&gt;2,overallRate=0),0,IF(G425="Yes",ROUND(MAX(IF($B425="No - non-arm's length",0,MIN((0.75*K425),847)),MIN(K425,(0.75*$C425),847)),2),IF($B425="No - non-arm's length",MIN(1129,K425,$C425)*overallRate,MIN(1129,K425)*overallRate))))</f>
        <v>Do Step 1 first</v>
      </c>
      <c r="P425" s="3">
        <f t="shared" si="6"/>
        <v>0</v>
      </c>
    </row>
    <row r="426" spans="12:16" x14ac:dyDescent="0.5">
      <c r="L426" s="62" t="str">
        <f>IF(ISTEXT(overallRate),"Do Step 1 first",IF(OR(COUNT($C426,H426)&lt;&gt;2,overallRate=0),0,IF(D426="Yes",ROUND(MAX(IF($B426="No - non-arm's length",0,MIN((0.75*H426),847)),MIN(H426,(0.75*$C426),847)),2),IF($B426="No - non-arm's length",MIN(1129,H426,$C426)*overallRate,MIN(1129,H426)*overallRate))))</f>
        <v>Do Step 1 first</v>
      </c>
      <c r="M426" s="62" t="str">
        <f>IF(ISTEXT(overallRate),"Do Step 1 first",IF(OR(COUNT($C426,I426)&lt;&gt;2,overallRate=0),0,IF(E426="Yes",ROUND(MAX(IF($B426="No - non-arm's length",0,MIN((0.75*I426),847)),MIN(I426,(0.75*$C426),847)),2),IF($B426="No - non-arm's length",MIN(1129,I426,$C426)*overallRate,MIN(1129,I426)*overallRate))))</f>
        <v>Do Step 1 first</v>
      </c>
      <c r="N426" s="62" t="str">
        <f>IF(ISTEXT(overallRate),"Do Step 1 first",IF(OR(COUNT($C426,J426)&lt;&gt;2,overallRate=0),0,IF(F426="Yes",ROUND(MAX(IF($B426="No - non-arm's length",0,MIN((0.75*J426),847)),MIN(J426,(0.75*$C426),847)),2),IF($B426="No - non-arm's length",MIN(1129,J426,$C426)*overallRate,MIN(1129,J426)*overallRate))))</f>
        <v>Do Step 1 first</v>
      </c>
      <c r="O426" s="62" t="str">
        <f>IF(ISTEXT(overallRate),"Do Step 1 first",IF(OR(COUNT($C426,K426)&lt;&gt;2,overallRate=0),0,IF(G426="Yes",ROUND(MAX(IF($B426="No - non-arm's length",0,MIN((0.75*K426),847)),MIN(K426,(0.75*$C426),847)),2),IF($B426="No - non-arm's length",MIN(1129,K426,$C426)*overallRate,MIN(1129,K426)*overallRate))))</f>
        <v>Do Step 1 first</v>
      </c>
      <c r="P426" s="3">
        <f t="shared" si="6"/>
        <v>0</v>
      </c>
    </row>
    <row r="427" spans="12:16" x14ac:dyDescent="0.5">
      <c r="L427" s="62" t="str">
        <f>IF(ISTEXT(overallRate),"Do Step 1 first",IF(OR(COUNT($C427,H427)&lt;&gt;2,overallRate=0),0,IF(D427="Yes",ROUND(MAX(IF($B427="No - non-arm's length",0,MIN((0.75*H427),847)),MIN(H427,(0.75*$C427),847)),2),IF($B427="No - non-arm's length",MIN(1129,H427,$C427)*overallRate,MIN(1129,H427)*overallRate))))</f>
        <v>Do Step 1 first</v>
      </c>
      <c r="M427" s="62" t="str">
        <f>IF(ISTEXT(overallRate),"Do Step 1 first",IF(OR(COUNT($C427,I427)&lt;&gt;2,overallRate=0),0,IF(E427="Yes",ROUND(MAX(IF($B427="No - non-arm's length",0,MIN((0.75*I427),847)),MIN(I427,(0.75*$C427),847)),2),IF($B427="No - non-arm's length",MIN(1129,I427,$C427)*overallRate,MIN(1129,I427)*overallRate))))</f>
        <v>Do Step 1 first</v>
      </c>
      <c r="N427" s="62" t="str">
        <f>IF(ISTEXT(overallRate),"Do Step 1 first",IF(OR(COUNT($C427,J427)&lt;&gt;2,overallRate=0),0,IF(F427="Yes",ROUND(MAX(IF($B427="No - non-arm's length",0,MIN((0.75*J427),847)),MIN(J427,(0.75*$C427),847)),2),IF($B427="No - non-arm's length",MIN(1129,J427,$C427)*overallRate,MIN(1129,J427)*overallRate))))</f>
        <v>Do Step 1 first</v>
      </c>
      <c r="O427" s="62" t="str">
        <f>IF(ISTEXT(overallRate),"Do Step 1 first",IF(OR(COUNT($C427,K427)&lt;&gt;2,overallRate=0),0,IF(G427="Yes",ROUND(MAX(IF($B427="No - non-arm's length",0,MIN((0.75*K427),847)),MIN(K427,(0.75*$C427),847)),2),IF($B427="No - non-arm's length",MIN(1129,K427,$C427)*overallRate,MIN(1129,K427)*overallRate))))</f>
        <v>Do Step 1 first</v>
      </c>
      <c r="P427" s="3">
        <f t="shared" si="6"/>
        <v>0</v>
      </c>
    </row>
    <row r="428" spans="12:16" x14ac:dyDescent="0.5">
      <c r="L428" s="62" t="str">
        <f>IF(ISTEXT(overallRate),"Do Step 1 first",IF(OR(COUNT($C428,H428)&lt;&gt;2,overallRate=0),0,IF(D428="Yes",ROUND(MAX(IF($B428="No - non-arm's length",0,MIN((0.75*H428),847)),MIN(H428,(0.75*$C428),847)),2),IF($B428="No - non-arm's length",MIN(1129,H428,$C428)*overallRate,MIN(1129,H428)*overallRate))))</f>
        <v>Do Step 1 first</v>
      </c>
      <c r="M428" s="62" t="str">
        <f>IF(ISTEXT(overallRate),"Do Step 1 first",IF(OR(COUNT($C428,I428)&lt;&gt;2,overallRate=0),0,IF(E428="Yes",ROUND(MAX(IF($B428="No - non-arm's length",0,MIN((0.75*I428),847)),MIN(I428,(0.75*$C428),847)),2),IF($B428="No - non-arm's length",MIN(1129,I428,$C428)*overallRate,MIN(1129,I428)*overallRate))))</f>
        <v>Do Step 1 first</v>
      </c>
      <c r="N428" s="62" t="str">
        <f>IF(ISTEXT(overallRate),"Do Step 1 first",IF(OR(COUNT($C428,J428)&lt;&gt;2,overallRate=0),0,IF(F428="Yes",ROUND(MAX(IF($B428="No - non-arm's length",0,MIN((0.75*J428),847)),MIN(J428,(0.75*$C428),847)),2),IF($B428="No - non-arm's length",MIN(1129,J428,$C428)*overallRate,MIN(1129,J428)*overallRate))))</f>
        <v>Do Step 1 first</v>
      </c>
      <c r="O428" s="62" t="str">
        <f>IF(ISTEXT(overallRate),"Do Step 1 first",IF(OR(COUNT($C428,K428)&lt;&gt;2,overallRate=0),0,IF(G428="Yes",ROUND(MAX(IF($B428="No - non-arm's length",0,MIN((0.75*K428),847)),MIN(K428,(0.75*$C428),847)),2),IF($B428="No - non-arm's length",MIN(1129,K428,$C428)*overallRate,MIN(1129,K428)*overallRate))))</f>
        <v>Do Step 1 first</v>
      </c>
      <c r="P428" s="3">
        <f t="shared" si="6"/>
        <v>0</v>
      </c>
    </row>
    <row r="429" spans="12:16" x14ac:dyDescent="0.5">
      <c r="L429" s="62" t="str">
        <f>IF(ISTEXT(overallRate),"Do Step 1 first",IF(OR(COUNT($C429,H429)&lt;&gt;2,overallRate=0),0,IF(D429="Yes",ROUND(MAX(IF($B429="No - non-arm's length",0,MIN((0.75*H429),847)),MIN(H429,(0.75*$C429),847)),2),IF($B429="No - non-arm's length",MIN(1129,H429,$C429)*overallRate,MIN(1129,H429)*overallRate))))</f>
        <v>Do Step 1 first</v>
      </c>
      <c r="M429" s="62" t="str">
        <f>IF(ISTEXT(overallRate),"Do Step 1 first",IF(OR(COUNT($C429,I429)&lt;&gt;2,overallRate=0),0,IF(E429="Yes",ROUND(MAX(IF($B429="No - non-arm's length",0,MIN((0.75*I429),847)),MIN(I429,(0.75*$C429),847)),2),IF($B429="No - non-arm's length",MIN(1129,I429,$C429)*overallRate,MIN(1129,I429)*overallRate))))</f>
        <v>Do Step 1 first</v>
      </c>
      <c r="N429" s="62" t="str">
        <f>IF(ISTEXT(overallRate),"Do Step 1 first",IF(OR(COUNT($C429,J429)&lt;&gt;2,overallRate=0),0,IF(F429="Yes",ROUND(MAX(IF($B429="No - non-arm's length",0,MIN((0.75*J429),847)),MIN(J429,(0.75*$C429),847)),2),IF($B429="No - non-arm's length",MIN(1129,J429,$C429)*overallRate,MIN(1129,J429)*overallRate))))</f>
        <v>Do Step 1 first</v>
      </c>
      <c r="O429" s="62" t="str">
        <f>IF(ISTEXT(overallRate),"Do Step 1 first",IF(OR(COUNT($C429,K429)&lt;&gt;2,overallRate=0),0,IF(G429="Yes",ROUND(MAX(IF($B429="No - non-arm's length",0,MIN((0.75*K429),847)),MIN(K429,(0.75*$C429),847)),2),IF($B429="No - non-arm's length",MIN(1129,K429,$C429)*overallRate,MIN(1129,K429)*overallRate))))</f>
        <v>Do Step 1 first</v>
      </c>
      <c r="P429" s="3">
        <f t="shared" si="6"/>
        <v>0</v>
      </c>
    </row>
    <row r="430" spans="12:16" x14ac:dyDescent="0.5">
      <c r="L430" s="62" t="str">
        <f>IF(ISTEXT(overallRate),"Do Step 1 first",IF(OR(COUNT($C430,H430)&lt;&gt;2,overallRate=0),0,IF(D430="Yes",ROUND(MAX(IF($B430="No - non-arm's length",0,MIN((0.75*H430),847)),MIN(H430,(0.75*$C430),847)),2),IF($B430="No - non-arm's length",MIN(1129,H430,$C430)*overallRate,MIN(1129,H430)*overallRate))))</f>
        <v>Do Step 1 first</v>
      </c>
      <c r="M430" s="62" t="str">
        <f>IF(ISTEXT(overallRate),"Do Step 1 first",IF(OR(COUNT($C430,I430)&lt;&gt;2,overallRate=0),0,IF(E430="Yes",ROUND(MAX(IF($B430="No - non-arm's length",0,MIN((0.75*I430),847)),MIN(I430,(0.75*$C430),847)),2),IF($B430="No - non-arm's length",MIN(1129,I430,$C430)*overallRate,MIN(1129,I430)*overallRate))))</f>
        <v>Do Step 1 first</v>
      </c>
      <c r="N430" s="62" t="str">
        <f>IF(ISTEXT(overallRate),"Do Step 1 first",IF(OR(COUNT($C430,J430)&lt;&gt;2,overallRate=0),0,IF(F430="Yes",ROUND(MAX(IF($B430="No - non-arm's length",0,MIN((0.75*J430),847)),MIN(J430,(0.75*$C430),847)),2),IF($B430="No - non-arm's length",MIN(1129,J430,$C430)*overallRate,MIN(1129,J430)*overallRate))))</f>
        <v>Do Step 1 first</v>
      </c>
      <c r="O430" s="62" t="str">
        <f>IF(ISTEXT(overallRate),"Do Step 1 first",IF(OR(COUNT($C430,K430)&lt;&gt;2,overallRate=0),0,IF(G430="Yes",ROUND(MAX(IF($B430="No - non-arm's length",0,MIN((0.75*K430),847)),MIN(K430,(0.75*$C430),847)),2),IF($B430="No - non-arm's length",MIN(1129,K430,$C430)*overallRate,MIN(1129,K430)*overallRate))))</f>
        <v>Do Step 1 first</v>
      </c>
      <c r="P430" s="3">
        <f t="shared" si="6"/>
        <v>0</v>
      </c>
    </row>
    <row r="431" spans="12:16" x14ac:dyDescent="0.5">
      <c r="L431" s="62" t="str">
        <f>IF(ISTEXT(overallRate),"Do Step 1 first",IF(OR(COUNT($C431,H431)&lt;&gt;2,overallRate=0),0,IF(D431="Yes",ROUND(MAX(IF($B431="No - non-arm's length",0,MIN((0.75*H431),847)),MIN(H431,(0.75*$C431),847)),2),IF($B431="No - non-arm's length",MIN(1129,H431,$C431)*overallRate,MIN(1129,H431)*overallRate))))</f>
        <v>Do Step 1 first</v>
      </c>
      <c r="M431" s="62" t="str">
        <f>IF(ISTEXT(overallRate),"Do Step 1 first",IF(OR(COUNT($C431,I431)&lt;&gt;2,overallRate=0),0,IF(E431="Yes",ROUND(MAX(IF($B431="No - non-arm's length",0,MIN((0.75*I431),847)),MIN(I431,(0.75*$C431),847)),2),IF($B431="No - non-arm's length",MIN(1129,I431,$C431)*overallRate,MIN(1129,I431)*overallRate))))</f>
        <v>Do Step 1 first</v>
      </c>
      <c r="N431" s="62" t="str">
        <f>IF(ISTEXT(overallRate),"Do Step 1 first",IF(OR(COUNT($C431,J431)&lt;&gt;2,overallRate=0),0,IF(F431="Yes",ROUND(MAX(IF($B431="No - non-arm's length",0,MIN((0.75*J431),847)),MIN(J431,(0.75*$C431),847)),2),IF($B431="No - non-arm's length",MIN(1129,J431,$C431)*overallRate,MIN(1129,J431)*overallRate))))</f>
        <v>Do Step 1 first</v>
      </c>
      <c r="O431" s="62" t="str">
        <f>IF(ISTEXT(overallRate),"Do Step 1 first",IF(OR(COUNT($C431,K431)&lt;&gt;2,overallRate=0),0,IF(G431="Yes",ROUND(MAX(IF($B431="No - non-arm's length",0,MIN((0.75*K431),847)),MIN(K431,(0.75*$C431),847)),2),IF($B431="No - non-arm's length",MIN(1129,K431,$C431)*overallRate,MIN(1129,K431)*overallRate))))</f>
        <v>Do Step 1 first</v>
      </c>
      <c r="P431" s="3">
        <f t="shared" si="6"/>
        <v>0</v>
      </c>
    </row>
    <row r="432" spans="12:16" x14ac:dyDescent="0.5">
      <c r="L432" s="62" t="str">
        <f>IF(ISTEXT(overallRate),"Do Step 1 first",IF(OR(COUNT($C432,H432)&lt;&gt;2,overallRate=0),0,IF(D432="Yes",ROUND(MAX(IF($B432="No - non-arm's length",0,MIN((0.75*H432),847)),MIN(H432,(0.75*$C432),847)),2),IF($B432="No - non-arm's length",MIN(1129,H432,$C432)*overallRate,MIN(1129,H432)*overallRate))))</f>
        <v>Do Step 1 first</v>
      </c>
      <c r="M432" s="62" t="str">
        <f>IF(ISTEXT(overallRate),"Do Step 1 first",IF(OR(COUNT($C432,I432)&lt;&gt;2,overallRate=0),0,IF(E432="Yes",ROUND(MAX(IF($B432="No - non-arm's length",0,MIN((0.75*I432),847)),MIN(I432,(0.75*$C432),847)),2),IF($B432="No - non-arm's length",MIN(1129,I432,$C432)*overallRate,MIN(1129,I432)*overallRate))))</f>
        <v>Do Step 1 first</v>
      </c>
      <c r="N432" s="62" t="str">
        <f>IF(ISTEXT(overallRate),"Do Step 1 first",IF(OR(COUNT($C432,J432)&lt;&gt;2,overallRate=0),0,IF(F432="Yes",ROUND(MAX(IF($B432="No - non-arm's length",0,MIN((0.75*J432),847)),MIN(J432,(0.75*$C432),847)),2),IF($B432="No - non-arm's length",MIN(1129,J432,$C432)*overallRate,MIN(1129,J432)*overallRate))))</f>
        <v>Do Step 1 first</v>
      </c>
      <c r="O432" s="62" t="str">
        <f>IF(ISTEXT(overallRate),"Do Step 1 first",IF(OR(COUNT($C432,K432)&lt;&gt;2,overallRate=0),0,IF(G432="Yes",ROUND(MAX(IF($B432="No - non-arm's length",0,MIN((0.75*K432),847)),MIN(K432,(0.75*$C432),847)),2),IF($B432="No - non-arm's length",MIN(1129,K432,$C432)*overallRate,MIN(1129,K432)*overallRate))))</f>
        <v>Do Step 1 first</v>
      </c>
      <c r="P432" s="3">
        <f t="shared" si="6"/>
        <v>0</v>
      </c>
    </row>
    <row r="433" spans="12:16" x14ac:dyDescent="0.5">
      <c r="L433" s="62" t="str">
        <f>IF(ISTEXT(overallRate),"Do Step 1 first",IF(OR(COUNT($C433,H433)&lt;&gt;2,overallRate=0),0,IF(D433="Yes",ROUND(MAX(IF($B433="No - non-arm's length",0,MIN((0.75*H433),847)),MIN(H433,(0.75*$C433),847)),2),IF($B433="No - non-arm's length",MIN(1129,H433,$C433)*overallRate,MIN(1129,H433)*overallRate))))</f>
        <v>Do Step 1 first</v>
      </c>
      <c r="M433" s="62" t="str">
        <f>IF(ISTEXT(overallRate),"Do Step 1 first",IF(OR(COUNT($C433,I433)&lt;&gt;2,overallRate=0),0,IF(E433="Yes",ROUND(MAX(IF($B433="No - non-arm's length",0,MIN((0.75*I433),847)),MIN(I433,(0.75*$C433),847)),2),IF($B433="No - non-arm's length",MIN(1129,I433,$C433)*overallRate,MIN(1129,I433)*overallRate))))</f>
        <v>Do Step 1 first</v>
      </c>
      <c r="N433" s="62" t="str">
        <f>IF(ISTEXT(overallRate),"Do Step 1 first",IF(OR(COUNT($C433,J433)&lt;&gt;2,overallRate=0),0,IF(F433="Yes",ROUND(MAX(IF($B433="No - non-arm's length",0,MIN((0.75*J433),847)),MIN(J433,(0.75*$C433),847)),2),IF($B433="No - non-arm's length",MIN(1129,J433,$C433)*overallRate,MIN(1129,J433)*overallRate))))</f>
        <v>Do Step 1 first</v>
      </c>
      <c r="O433" s="62" t="str">
        <f>IF(ISTEXT(overallRate),"Do Step 1 first",IF(OR(COUNT($C433,K433)&lt;&gt;2,overallRate=0),0,IF(G433="Yes",ROUND(MAX(IF($B433="No - non-arm's length",0,MIN((0.75*K433),847)),MIN(K433,(0.75*$C433),847)),2),IF($B433="No - non-arm's length",MIN(1129,K433,$C433)*overallRate,MIN(1129,K433)*overallRate))))</f>
        <v>Do Step 1 first</v>
      </c>
      <c r="P433" s="3">
        <f t="shared" si="6"/>
        <v>0</v>
      </c>
    </row>
    <row r="434" spans="12:16" x14ac:dyDescent="0.5">
      <c r="L434" s="62" t="str">
        <f>IF(ISTEXT(overallRate),"Do Step 1 first",IF(OR(COUNT($C434,H434)&lt;&gt;2,overallRate=0),0,IF(D434="Yes",ROUND(MAX(IF($B434="No - non-arm's length",0,MIN((0.75*H434),847)),MIN(H434,(0.75*$C434),847)),2),IF($B434="No - non-arm's length",MIN(1129,H434,$C434)*overallRate,MIN(1129,H434)*overallRate))))</f>
        <v>Do Step 1 first</v>
      </c>
      <c r="M434" s="62" t="str">
        <f>IF(ISTEXT(overallRate),"Do Step 1 first",IF(OR(COUNT($C434,I434)&lt;&gt;2,overallRate=0),0,IF(E434="Yes",ROUND(MAX(IF($B434="No - non-arm's length",0,MIN((0.75*I434),847)),MIN(I434,(0.75*$C434),847)),2),IF($B434="No - non-arm's length",MIN(1129,I434,$C434)*overallRate,MIN(1129,I434)*overallRate))))</f>
        <v>Do Step 1 first</v>
      </c>
      <c r="N434" s="62" t="str">
        <f>IF(ISTEXT(overallRate),"Do Step 1 first",IF(OR(COUNT($C434,J434)&lt;&gt;2,overallRate=0),0,IF(F434="Yes",ROUND(MAX(IF($B434="No - non-arm's length",0,MIN((0.75*J434),847)),MIN(J434,(0.75*$C434),847)),2),IF($B434="No - non-arm's length",MIN(1129,J434,$C434)*overallRate,MIN(1129,J434)*overallRate))))</f>
        <v>Do Step 1 first</v>
      </c>
      <c r="O434" s="62" t="str">
        <f>IF(ISTEXT(overallRate),"Do Step 1 first",IF(OR(COUNT($C434,K434)&lt;&gt;2,overallRate=0),0,IF(G434="Yes",ROUND(MAX(IF($B434="No - non-arm's length",0,MIN((0.75*K434),847)),MIN(K434,(0.75*$C434),847)),2),IF($B434="No - non-arm's length",MIN(1129,K434,$C434)*overallRate,MIN(1129,K434)*overallRate))))</f>
        <v>Do Step 1 first</v>
      </c>
      <c r="P434" s="3">
        <f t="shared" si="6"/>
        <v>0</v>
      </c>
    </row>
    <row r="435" spans="12:16" x14ac:dyDescent="0.5">
      <c r="L435" s="62" t="str">
        <f>IF(ISTEXT(overallRate),"Do Step 1 first",IF(OR(COUNT($C435,H435)&lt;&gt;2,overallRate=0),0,IF(D435="Yes",ROUND(MAX(IF($B435="No - non-arm's length",0,MIN((0.75*H435),847)),MIN(H435,(0.75*$C435),847)),2),IF($B435="No - non-arm's length",MIN(1129,H435,$C435)*overallRate,MIN(1129,H435)*overallRate))))</f>
        <v>Do Step 1 first</v>
      </c>
      <c r="M435" s="62" t="str">
        <f>IF(ISTEXT(overallRate),"Do Step 1 first",IF(OR(COUNT($C435,I435)&lt;&gt;2,overallRate=0),0,IF(E435="Yes",ROUND(MAX(IF($B435="No - non-arm's length",0,MIN((0.75*I435),847)),MIN(I435,(0.75*$C435),847)),2),IF($B435="No - non-arm's length",MIN(1129,I435,$C435)*overallRate,MIN(1129,I435)*overallRate))))</f>
        <v>Do Step 1 first</v>
      </c>
      <c r="N435" s="62" t="str">
        <f>IF(ISTEXT(overallRate),"Do Step 1 first",IF(OR(COUNT($C435,J435)&lt;&gt;2,overallRate=0),0,IF(F435="Yes",ROUND(MAX(IF($B435="No - non-arm's length",0,MIN((0.75*J435),847)),MIN(J435,(0.75*$C435),847)),2),IF($B435="No - non-arm's length",MIN(1129,J435,$C435)*overallRate,MIN(1129,J435)*overallRate))))</f>
        <v>Do Step 1 first</v>
      </c>
      <c r="O435" s="62" t="str">
        <f>IF(ISTEXT(overallRate),"Do Step 1 first",IF(OR(COUNT($C435,K435)&lt;&gt;2,overallRate=0),0,IF(G435="Yes",ROUND(MAX(IF($B435="No - non-arm's length",0,MIN((0.75*K435),847)),MIN(K435,(0.75*$C435),847)),2),IF($B435="No - non-arm's length",MIN(1129,K435,$C435)*overallRate,MIN(1129,K435)*overallRate))))</f>
        <v>Do Step 1 first</v>
      </c>
      <c r="P435" s="3">
        <f t="shared" si="6"/>
        <v>0</v>
      </c>
    </row>
    <row r="436" spans="12:16" x14ac:dyDescent="0.5">
      <c r="L436" s="62" t="str">
        <f>IF(ISTEXT(overallRate),"Do Step 1 first",IF(OR(COUNT($C436,H436)&lt;&gt;2,overallRate=0),0,IF(D436="Yes",ROUND(MAX(IF($B436="No - non-arm's length",0,MIN((0.75*H436),847)),MIN(H436,(0.75*$C436),847)),2),IF($B436="No - non-arm's length",MIN(1129,H436,$C436)*overallRate,MIN(1129,H436)*overallRate))))</f>
        <v>Do Step 1 first</v>
      </c>
      <c r="M436" s="62" t="str">
        <f>IF(ISTEXT(overallRate),"Do Step 1 first",IF(OR(COUNT($C436,I436)&lt;&gt;2,overallRate=0),0,IF(E436="Yes",ROUND(MAX(IF($B436="No - non-arm's length",0,MIN((0.75*I436),847)),MIN(I436,(0.75*$C436),847)),2),IF($B436="No - non-arm's length",MIN(1129,I436,$C436)*overallRate,MIN(1129,I436)*overallRate))))</f>
        <v>Do Step 1 first</v>
      </c>
      <c r="N436" s="62" t="str">
        <f>IF(ISTEXT(overallRate),"Do Step 1 first",IF(OR(COUNT($C436,J436)&lt;&gt;2,overallRate=0),0,IF(F436="Yes",ROUND(MAX(IF($B436="No - non-arm's length",0,MIN((0.75*J436),847)),MIN(J436,(0.75*$C436),847)),2),IF($B436="No - non-arm's length",MIN(1129,J436,$C436)*overallRate,MIN(1129,J436)*overallRate))))</f>
        <v>Do Step 1 first</v>
      </c>
      <c r="O436" s="62" t="str">
        <f>IF(ISTEXT(overallRate),"Do Step 1 first",IF(OR(COUNT($C436,K436)&lt;&gt;2,overallRate=0),0,IF(G436="Yes",ROUND(MAX(IF($B436="No - non-arm's length",0,MIN((0.75*K436),847)),MIN(K436,(0.75*$C436),847)),2),IF($B436="No - non-arm's length",MIN(1129,K436,$C436)*overallRate,MIN(1129,K436)*overallRate))))</f>
        <v>Do Step 1 first</v>
      </c>
      <c r="P436" s="3">
        <f t="shared" si="6"/>
        <v>0</v>
      </c>
    </row>
    <row r="437" spans="12:16" x14ac:dyDescent="0.5">
      <c r="L437" s="62" t="str">
        <f>IF(ISTEXT(overallRate),"Do Step 1 first",IF(OR(COUNT($C437,H437)&lt;&gt;2,overallRate=0),0,IF(D437="Yes",ROUND(MAX(IF($B437="No - non-arm's length",0,MIN((0.75*H437),847)),MIN(H437,(0.75*$C437),847)),2),IF($B437="No - non-arm's length",MIN(1129,H437,$C437)*overallRate,MIN(1129,H437)*overallRate))))</f>
        <v>Do Step 1 first</v>
      </c>
      <c r="M437" s="62" t="str">
        <f>IF(ISTEXT(overallRate),"Do Step 1 first",IF(OR(COUNT($C437,I437)&lt;&gt;2,overallRate=0),0,IF(E437="Yes",ROUND(MAX(IF($B437="No - non-arm's length",0,MIN((0.75*I437),847)),MIN(I437,(0.75*$C437),847)),2),IF($B437="No - non-arm's length",MIN(1129,I437,$C437)*overallRate,MIN(1129,I437)*overallRate))))</f>
        <v>Do Step 1 first</v>
      </c>
      <c r="N437" s="62" t="str">
        <f>IF(ISTEXT(overallRate),"Do Step 1 first",IF(OR(COUNT($C437,J437)&lt;&gt;2,overallRate=0),0,IF(F437="Yes",ROUND(MAX(IF($B437="No - non-arm's length",0,MIN((0.75*J437),847)),MIN(J437,(0.75*$C437),847)),2),IF($B437="No - non-arm's length",MIN(1129,J437,$C437)*overallRate,MIN(1129,J437)*overallRate))))</f>
        <v>Do Step 1 first</v>
      </c>
      <c r="O437" s="62" t="str">
        <f>IF(ISTEXT(overallRate),"Do Step 1 first",IF(OR(COUNT($C437,K437)&lt;&gt;2,overallRate=0),0,IF(G437="Yes",ROUND(MAX(IF($B437="No - non-arm's length",0,MIN((0.75*K437),847)),MIN(K437,(0.75*$C437),847)),2),IF($B437="No - non-arm's length",MIN(1129,K437,$C437)*overallRate,MIN(1129,K437)*overallRate))))</f>
        <v>Do Step 1 first</v>
      </c>
      <c r="P437" s="3">
        <f t="shared" si="6"/>
        <v>0</v>
      </c>
    </row>
    <row r="438" spans="12:16" x14ac:dyDescent="0.5">
      <c r="L438" s="62" t="str">
        <f>IF(ISTEXT(overallRate),"Do Step 1 first",IF(OR(COUNT($C438,H438)&lt;&gt;2,overallRate=0),0,IF(D438="Yes",ROUND(MAX(IF($B438="No - non-arm's length",0,MIN((0.75*H438),847)),MIN(H438,(0.75*$C438),847)),2),IF($B438="No - non-arm's length",MIN(1129,H438,$C438)*overallRate,MIN(1129,H438)*overallRate))))</f>
        <v>Do Step 1 first</v>
      </c>
      <c r="M438" s="62" t="str">
        <f>IF(ISTEXT(overallRate),"Do Step 1 first",IF(OR(COUNT($C438,I438)&lt;&gt;2,overallRate=0),0,IF(E438="Yes",ROUND(MAX(IF($B438="No - non-arm's length",0,MIN((0.75*I438),847)),MIN(I438,(0.75*$C438),847)),2),IF($B438="No - non-arm's length",MIN(1129,I438,$C438)*overallRate,MIN(1129,I438)*overallRate))))</f>
        <v>Do Step 1 first</v>
      </c>
      <c r="N438" s="62" t="str">
        <f>IF(ISTEXT(overallRate),"Do Step 1 first",IF(OR(COUNT($C438,J438)&lt;&gt;2,overallRate=0),0,IF(F438="Yes",ROUND(MAX(IF($B438="No - non-arm's length",0,MIN((0.75*J438),847)),MIN(J438,(0.75*$C438),847)),2),IF($B438="No - non-arm's length",MIN(1129,J438,$C438)*overallRate,MIN(1129,J438)*overallRate))))</f>
        <v>Do Step 1 first</v>
      </c>
      <c r="O438" s="62" t="str">
        <f>IF(ISTEXT(overallRate),"Do Step 1 first",IF(OR(COUNT($C438,K438)&lt;&gt;2,overallRate=0),0,IF(G438="Yes",ROUND(MAX(IF($B438="No - non-arm's length",0,MIN((0.75*K438),847)),MIN(K438,(0.75*$C438),847)),2),IF($B438="No - non-arm's length",MIN(1129,K438,$C438)*overallRate,MIN(1129,K438)*overallRate))))</f>
        <v>Do Step 1 first</v>
      </c>
      <c r="P438" s="3">
        <f t="shared" si="6"/>
        <v>0</v>
      </c>
    </row>
    <row r="439" spans="12:16" x14ac:dyDescent="0.5">
      <c r="L439" s="62" t="str">
        <f>IF(ISTEXT(overallRate),"Do Step 1 first",IF(OR(COUNT($C439,H439)&lt;&gt;2,overallRate=0),0,IF(D439="Yes",ROUND(MAX(IF($B439="No - non-arm's length",0,MIN((0.75*H439),847)),MIN(H439,(0.75*$C439),847)),2),IF($B439="No - non-arm's length",MIN(1129,H439,$C439)*overallRate,MIN(1129,H439)*overallRate))))</f>
        <v>Do Step 1 first</v>
      </c>
      <c r="M439" s="62" t="str">
        <f>IF(ISTEXT(overallRate),"Do Step 1 first",IF(OR(COUNT($C439,I439)&lt;&gt;2,overallRate=0),0,IF(E439="Yes",ROUND(MAX(IF($B439="No - non-arm's length",0,MIN((0.75*I439),847)),MIN(I439,(0.75*$C439),847)),2),IF($B439="No - non-arm's length",MIN(1129,I439,$C439)*overallRate,MIN(1129,I439)*overallRate))))</f>
        <v>Do Step 1 first</v>
      </c>
      <c r="N439" s="62" t="str">
        <f>IF(ISTEXT(overallRate),"Do Step 1 first",IF(OR(COUNT($C439,J439)&lt;&gt;2,overallRate=0),0,IF(F439="Yes",ROUND(MAX(IF($B439="No - non-arm's length",0,MIN((0.75*J439),847)),MIN(J439,(0.75*$C439),847)),2),IF($B439="No - non-arm's length",MIN(1129,J439,$C439)*overallRate,MIN(1129,J439)*overallRate))))</f>
        <v>Do Step 1 first</v>
      </c>
      <c r="O439" s="62" t="str">
        <f>IF(ISTEXT(overallRate),"Do Step 1 first",IF(OR(COUNT($C439,K439)&lt;&gt;2,overallRate=0),0,IF(G439="Yes",ROUND(MAX(IF($B439="No - non-arm's length",0,MIN((0.75*K439),847)),MIN(K439,(0.75*$C439),847)),2),IF($B439="No - non-arm's length",MIN(1129,K439,$C439)*overallRate,MIN(1129,K439)*overallRate))))</f>
        <v>Do Step 1 first</v>
      </c>
      <c r="P439" s="3">
        <f t="shared" si="6"/>
        <v>0</v>
      </c>
    </row>
    <row r="440" spans="12:16" x14ac:dyDescent="0.5">
      <c r="L440" s="62" t="str">
        <f>IF(ISTEXT(overallRate),"Do Step 1 first",IF(OR(COUNT($C440,H440)&lt;&gt;2,overallRate=0),0,IF(D440="Yes",ROUND(MAX(IF($B440="No - non-arm's length",0,MIN((0.75*H440),847)),MIN(H440,(0.75*$C440),847)),2),IF($B440="No - non-arm's length",MIN(1129,H440,$C440)*overallRate,MIN(1129,H440)*overallRate))))</f>
        <v>Do Step 1 first</v>
      </c>
      <c r="M440" s="62" t="str">
        <f>IF(ISTEXT(overallRate),"Do Step 1 first",IF(OR(COUNT($C440,I440)&lt;&gt;2,overallRate=0),0,IF(E440="Yes",ROUND(MAX(IF($B440="No - non-arm's length",0,MIN((0.75*I440),847)),MIN(I440,(0.75*$C440),847)),2),IF($B440="No - non-arm's length",MIN(1129,I440,$C440)*overallRate,MIN(1129,I440)*overallRate))))</f>
        <v>Do Step 1 first</v>
      </c>
      <c r="N440" s="62" t="str">
        <f>IF(ISTEXT(overallRate),"Do Step 1 first",IF(OR(COUNT($C440,J440)&lt;&gt;2,overallRate=0),0,IF(F440="Yes",ROUND(MAX(IF($B440="No - non-arm's length",0,MIN((0.75*J440),847)),MIN(J440,(0.75*$C440),847)),2),IF($B440="No - non-arm's length",MIN(1129,J440,$C440)*overallRate,MIN(1129,J440)*overallRate))))</f>
        <v>Do Step 1 first</v>
      </c>
      <c r="O440" s="62" t="str">
        <f>IF(ISTEXT(overallRate),"Do Step 1 first",IF(OR(COUNT($C440,K440)&lt;&gt;2,overallRate=0),0,IF(G440="Yes",ROUND(MAX(IF($B440="No - non-arm's length",0,MIN((0.75*K440),847)),MIN(K440,(0.75*$C440),847)),2),IF($B440="No - non-arm's length",MIN(1129,K440,$C440)*overallRate,MIN(1129,K440)*overallRate))))</f>
        <v>Do Step 1 first</v>
      </c>
      <c r="P440" s="3">
        <f t="shared" si="6"/>
        <v>0</v>
      </c>
    </row>
    <row r="441" spans="12:16" x14ac:dyDescent="0.5">
      <c r="L441" s="62" t="str">
        <f>IF(ISTEXT(overallRate),"Do Step 1 first",IF(OR(COUNT($C441,H441)&lt;&gt;2,overallRate=0),0,IF(D441="Yes",ROUND(MAX(IF($B441="No - non-arm's length",0,MIN((0.75*H441),847)),MIN(H441,(0.75*$C441),847)),2),IF($B441="No - non-arm's length",MIN(1129,H441,$C441)*overallRate,MIN(1129,H441)*overallRate))))</f>
        <v>Do Step 1 first</v>
      </c>
      <c r="M441" s="62" t="str">
        <f>IF(ISTEXT(overallRate),"Do Step 1 first",IF(OR(COUNT($C441,I441)&lt;&gt;2,overallRate=0),0,IF(E441="Yes",ROUND(MAX(IF($B441="No - non-arm's length",0,MIN((0.75*I441),847)),MIN(I441,(0.75*$C441),847)),2),IF($B441="No - non-arm's length",MIN(1129,I441,$C441)*overallRate,MIN(1129,I441)*overallRate))))</f>
        <v>Do Step 1 first</v>
      </c>
      <c r="N441" s="62" t="str">
        <f>IF(ISTEXT(overallRate),"Do Step 1 first",IF(OR(COUNT($C441,J441)&lt;&gt;2,overallRate=0),0,IF(F441="Yes",ROUND(MAX(IF($B441="No - non-arm's length",0,MIN((0.75*J441),847)),MIN(J441,(0.75*$C441),847)),2),IF($B441="No - non-arm's length",MIN(1129,J441,$C441)*overallRate,MIN(1129,J441)*overallRate))))</f>
        <v>Do Step 1 first</v>
      </c>
      <c r="O441" s="62" t="str">
        <f>IF(ISTEXT(overallRate),"Do Step 1 first",IF(OR(COUNT($C441,K441)&lt;&gt;2,overallRate=0),0,IF(G441="Yes",ROUND(MAX(IF($B441="No - non-arm's length",0,MIN((0.75*K441),847)),MIN(K441,(0.75*$C441),847)),2),IF($B441="No - non-arm's length",MIN(1129,K441,$C441)*overallRate,MIN(1129,K441)*overallRate))))</f>
        <v>Do Step 1 first</v>
      </c>
      <c r="P441" s="3">
        <f t="shared" si="6"/>
        <v>0</v>
      </c>
    </row>
    <row r="442" spans="12:16" x14ac:dyDescent="0.5">
      <c r="L442" s="62" t="str">
        <f>IF(ISTEXT(overallRate),"Do Step 1 first",IF(OR(COUNT($C442,H442)&lt;&gt;2,overallRate=0),0,IF(D442="Yes",ROUND(MAX(IF($B442="No - non-arm's length",0,MIN((0.75*H442),847)),MIN(H442,(0.75*$C442),847)),2),IF($B442="No - non-arm's length",MIN(1129,H442,$C442)*overallRate,MIN(1129,H442)*overallRate))))</f>
        <v>Do Step 1 first</v>
      </c>
      <c r="M442" s="62" t="str">
        <f>IF(ISTEXT(overallRate),"Do Step 1 first",IF(OR(COUNT($C442,I442)&lt;&gt;2,overallRate=0),0,IF(E442="Yes",ROUND(MAX(IF($B442="No - non-arm's length",0,MIN((0.75*I442),847)),MIN(I442,(0.75*$C442),847)),2),IF($B442="No - non-arm's length",MIN(1129,I442,$C442)*overallRate,MIN(1129,I442)*overallRate))))</f>
        <v>Do Step 1 first</v>
      </c>
      <c r="N442" s="62" t="str">
        <f>IF(ISTEXT(overallRate),"Do Step 1 first",IF(OR(COUNT($C442,J442)&lt;&gt;2,overallRate=0),0,IF(F442="Yes",ROUND(MAX(IF($B442="No - non-arm's length",0,MIN((0.75*J442),847)),MIN(J442,(0.75*$C442),847)),2),IF($B442="No - non-arm's length",MIN(1129,J442,$C442)*overallRate,MIN(1129,J442)*overallRate))))</f>
        <v>Do Step 1 first</v>
      </c>
      <c r="O442" s="62" t="str">
        <f>IF(ISTEXT(overallRate),"Do Step 1 first",IF(OR(COUNT($C442,K442)&lt;&gt;2,overallRate=0),0,IF(G442="Yes",ROUND(MAX(IF($B442="No - non-arm's length",0,MIN((0.75*K442),847)),MIN(K442,(0.75*$C442),847)),2),IF($B442="No - non-arm's length",MIN(1129,K442,$C442)*overallRate,MIN(1129,K442)*overallRate))))</f>
        <v>Do Step 1 first</v>
      </c>
      <c r="P442" s="3">
        <f t="shared" si="6"/>
        <v>0</v>
      </c>
    </row>
    <row r="443" spans="12:16" x14ac:dyDescent="0.5">
      <c r="L443" s="62" t="str">
        <f>IF(ISTEXT(overallRate),"Do Step 1 first",IF(OR(COUNT($C443,H443)&lt;&gt;2,overallRate=0),0,IF(D443="Yes",ROUND(MAX(IF($B443="No - non-arm's length",0,MIN((0.75*H443),847)),MIN(H443,(0.75*$C443),847)),2),IF($B443="No - non-arm's length",MIN(1129,H443,$C443)*overallRate,MIN(1129,H443)*overallRate))))</f>
        <v>Do Step 1 first</v>
      </c>
      <c r="M443" s="62" t="str">
        <f>IF(ISTEXT(overallRate),"Do Step 1 first",IF(OR(COUNT($C443,I443)&lt;&gt;2,overallRate=0),0,IF(E443="Yes",ROUND(MAX(IF($B443="No - non-arm's length",0,MIN((0.75*I443),847)),MIN(I443,(0.75*$C443),847)),2),IF($B443="No - non-arm's length",MIN(1129,I443,$C443)*overallRate,MIN(1129,I443)*overallRate))))</f>
        <v>Do Step 1 first</v>
      </c>
      <c r="N443" s="62" t="str">
        <f>IF(ISTEXT(overallRate),"Do Step 1 first",IF(OR(COUNT($C443,J443)&lt;&gt;2,overallRate=0),0,IF(F443="Yes",ROUND(MAX(IF($B443="No - non-arm's length",0,MIN((0.75*J443),847)),MIN(J443,(0.75*$C443),847)),2),IF($B443="No - non-arm's length",MIN(1129,J443,$C443)*overallRate,MIN(1129,J443)*overallRate))))</f>
        <v>Do Step 1 first</v>
      </c>
      <c r="O443" s="62" t="str">
        <f>IF(ISTEXT(overallRate),"Do Step 1 first",IF(OR(COUNT($C443,K443)&lt;&gt;2,overallRate=0),0,IF(G443="Yes",ROUND(MAX(IF($B443="No - non-arm's length",0,MIN((0.75*K443),847)),MIN(K443,(0.75*$C443),847)),2),IF($B443="No - non-arm's length",MIN(1129,K443,$C443)*overallRate,MIN(1129,K443)*overallRate))))</f>
        <v>Do Step 1 first</v>
      </c>
      <c r="P443" s="3">
        <f t="shared" si="6"/>
        <v>0</v>
      </c>
    </row>
    <row r="444" spans="12:16" x14ac:dyDescent="0.5">
      <c r="L444" s="62" t="str">
        <f>IF(ISTEXT(overallRate),"Do Step 1 first",IF(OR(COUNT($C444,H444)&lt;&gt;2,overallRate=0),0,IF(D444="Yes",ROUND(MAX(IF($B444="No - non-arm's length",0,MIN((0.75*H444),847)),MIN(H444,(0.75*$C444),847)),2),IF($B444="No - non-arm's length",MIN(1129,H444,$C444)*overallRate,MIN(1129,H444)*overallRate))))</f>
        <v>Do Step 1 first</v>
      </c>
      <c r="M444" s="62" t="str">
        <f>IF(ISTEXT(overallRate),"Do Step 1 first",IF(OR(COUNT($C444,I444)&lt;&gt;2,overallRate=0),0,IF(E444="Yes",ROUND(MAX(IF($B444="No - non-arm's length",0,MIN((0.75*I444),847)),MIN(I444,(0.75*$C444),847)),2),IF($B444="No - non-arm's length",MIN(1129,I444,$C444)*overallRate,MIN(1129,I444)*overallRate))))</f>
        <v>Do Step 1 first</v>
      </c>
      <c r="N444" s="62" t="str">
        <f>IF(ISTEXT(overallRate),"Do Step 1 first",IF(OR(COUNT($C444,J444)&lt;&gt;2,overallRate=0),0,IF(F444="Yes",ROUND(MAX(IF($B444="No - non-arm's length",0,MIN((0.75*J444),847)),MIN(J444,(0.75*$C444),847)),2),IF($B444="No - non-arm's length",MIN(1129,J444,$C444)*overallRate,MIN(1129,J444)*overallRate))))</f>
        <v>Do Step 1 first</v>
      </c>
      <c r="O444" s="62" t="str">
        <f>IF(ISTEXT(overallRate),"Do Step 1 first",IF(OR(COUNT($C444,K444)&lt;&gt;2,overallRate=0),0,IF(G444="Yes",ROUND(MAX(IF($B444="No - non-arm's length",0,MIN((0.75*K444),847)),MIN(K444,(0.75*$C444),847)),2),IF($B444="No - non-arm's length",MIN(1129,K444,$C444)*overallRate,MIN(1129,K444)*overallRate))))</f>
        <v>Do Step 1 first</v>
      </c>
      <c r="P444" s="3">
        <f t="shared" si="6"/>
        <v>0</v>
      </c>
    </row>
    <row r="445" spans="12:16" x14ac:dyDescent="0.5">
      <c r="L445" s="62" t="str">
        <f>IF(ISTEXT(overallRate),"Do Step 1 first",IF(OR(COUNT($C445,H445)&lt;&gt;2,overallRate=0),0,IF(D445="Yes",ROUND(MAX(IF($B445="No - non-arm's length",0,MIN((0.75*H445),847)),MIN(H445,(0.75*$C445),847)),2),IF($B445="No - non-arm's length",MIN(1129,H445,$C445)*overallRate,MIN(1129,H445)*overallRate))))</f>
        <v>Do Step 1 first</v>
      </c>
      <c r="M445" s="62" t="str">
        <f>IF(ISTEXT(overallRate),"Do Step 1 first",IF(OR(COUNT($C445,I445)&lt;&gt;2,overallRate=0),0,IF(E445="Yes",ROUND(MAX(IF($B445="No - non-arm's length",0,MIN((0.75*I445),847)),MIN(I445,(0.75*$C445),847)),2),IF($B445="No - non-arm's length",MIN(1129,I445,$C445)*overallRate,MIN(1129,I445)*overallRate))))</f>
        <v>Do Step 1 first</v>
      </c>
      <c r="N445" s="62" t="str">
        <f>IF(ISTEXT(overallRate),"Do Step 1 first",IF(OR(COUNT($C445,J445)&lt;&gt;2,overallRate=0),0,IF(F445="Yes",ROUND(MAX(IF($B445="No - non-arm's length",0,MIN((0.75*J445),847)),MIN(J445,(0.75*$C445),847)),2),IF($B445="No - non-arm's length",MIN(1129,J445,$C445)*overallRate,MIN(1129,J445)*overallRate))))</f>
        <v>Do Step 1 first</v>
      </c>
      <c r="O445" s="62" t="str">
        <f>IF(ISTEXT(overallRate),"Do Step 1 first",IF(OR(COUNT($C445,K445)&lt;&gt;2,overallRate=0),0,IF(G445="Yes",ROUND(MAX(IF($B445="No - non-arm's length",0,MIN((0.75*K445),847)),MIN(K445,(0.75*$C445),847)),2),IF($B445="No - non-arm's length",MIN(1129,K445,$C445)*overallRate,MIN(1129,K445)*overallRate))))</f>
        <v>Do Step 1 first</v>
      </c>
      <c r="P445" s="3">
        <f t="shared" si="6"/>
        <v>0</v>
      </c>
    </row>
    <row r="446" spans="12:16" x14ac:dyDescent="0.5">
      <c r="L446" s="62" t="str">
        <f>IF(ISTEXT(overallRate),"Do Step 1 first",IF(OR(COUNT($C446,H446)&lt;&gt;2,overallRate=0),0,IF(D446="Yes",ROUND(MAX(IF($B446="No - non-arm's length",0,MIN((0.75*H446),847)),MIN(H446,(0.75*$C446),847)),2),IF($B446="No - non-arm's length",MIN(1129,H446,$C446)*overallRate,MIN(1129,H446)*overallRate))))</f>
        <v>Do Step 1 first</v>
      </c>
      <c r="M446" s="62" t="str">
        <f>IF(ISTEXT(overallRate),"Do Step 1 first",IF(OR(COUNT($C446,I446)&lt;&gt;2,overallRate=0),0,IF(E446="Yes",ROUND(MAX(IF($B446="No - non-arm's length",0,MIN((0.75*I446),847)),MIN(I446,(0.75*$C446),847)),2),IF($B446="No - non-arm's length",MIN(1129,I446,$C446)*overallRate,MIN(1129,I446)*overallRate))))</f>
        <v>Do Step 1 first</v>
      </c>
      <c r="N446" s="62" t="str">
        <f>IF(ISTEXT(overallRate),"Do Step 1 first",IF(OR(COUNT($C446,J446)&lt;&gt;2,overallRate=0),0,IF(F446="Yes",ROUND(MAX(IF($B446="No - non-arm's length",0,MIN((0.75*J446),847)),MIN(J446,(0.75*$C446),847)),2),IF($B446="No - non-arm's length",MIN(1129,J446,$C446)*overallRate,MIN(1129,J446)*overallRate))))</f>
        <v>Do Step 1 first</v>
      </c>
      <c r="O446" s="62" t="str">
        <f>IF(ISTEXT(overallRate),"Do Step 1 first",IF(OR(COUNT($C446,K446)&lt;&gt;2,overallRate=0),0,IF(G446="Yes",ROUND(MAX(IF($B446="No - non-arm's length",0,MIN((0.75*K446),847)),MIN(K446,(0.75*$C446),847)),2),IF($B446="No - non-arm's length",MIN(1129,K446,$C446)*overallRate,MIN(1129,K446)*overallRate))))</f>
        <v>Do Step 1 first</v>
      </c>
      <c r="P446" s="3">
        <f t="shared" si="6"/>
        <v>0</v>
      </c>
    </row>
    <row r="447" spans="12:16" x14ac:dyDescent="0.5">
      <c r="L447" s="62" t="str">
        <f>IF(ISTEXT(overallRate),"Do Step 1 first",IF(OR(COUNT($C447,H447)&lt;&gt;2,overallRate=0),0,IF(D447="Yes",ROUND(MAX(IF($B447="No - non-arm's length",0,MIN((0.75*H447),847)),MIN(H447,(0.75*$C447),847)),2),IF($B447="No - non-arm's length",MIN(1129,H447,$C447)*overallRate,MIN(1129,H447)*overallRate))))</f>
        <v>Do Step 1 first</v>
      </c>
      <c r="M447" s="62" t="str">
        <f>IF(ISTEXT(overallRate),"Do Step 1 first",IF(OR(COUNT($C447,I447)&lt;&gt;2,overallRate=0),0,IF(E447="Yes",ROUND(MAX(IF($B447="No - non-arm's length",0,MIN((0.75*I447),847)),MIN(I447,(0.75*$C447),847)),2),IF($B447="No - non-arm's length",MIN(1129,I447,$C447)*overallRate,MIN(1129,I447)*overallRate))))</f>
        <v>Do Step 1 first</v>
      </c>
      <c r="N447" s="62" t="str">
        <f>IF(ISTEXT(overallRate),"Do Step 1 first",IF(OR(COUNT($C447,J447)&lt;&gt;2,overallRate=0),0,IF(F447="Yes",ROUND(MAX(IF($B447="No - non-arm's length",0,MIN((0.75*J447),847)),MIN(J447,(0.75*$C447),847)),2),IF($B447="No - non-arm's length",MIN(1129,J447,$C447)*overallRate,MIN(1129,J447)*overallRate))))</f>
        <v>Do Step 1 first</v>
      </c>
      <c r="O447" s="62" t="str">
        <f>IF(ISTEXT(overallRate),"Do Step 1 first",IF(OR(COUNT($C447,K447)&lt;&gt;2,overallRate=0),0,IF(G447="Yes",ROUND(MAX(IF($B447="No - non-arm's length",0,MIN((0.75*K447),847)),MIN(K447,(0.75*$C447),847)),2),IF($B447="No - non-arm's length",MIN(1129,K447,$C447)*overallRate,MIN(1129,K447)*overallRate))))</f>
        <v>Do Step 1 first</v>
      </c>
      <c r="P447" s="3">
        <f t="shared" si="6"/>
        <v>0</v>
      </c>
    </row>
    <row r="448" spans="12:16" x14ac:dyDescent="0.5">
      <c r="L448" s="62" t="str">
        <f>IF(ISTEXT(overallRate),"Do Step 1 first",IF(OR(COUNT($C448,H448)&lt;&gt;2,overallRate=0),0,IF(D448="Yes",ROUND(MAX(IF($B448="No - non-arm's length",0,MIN((0.75*H448),847)),MIN(H448,(0.75*$C448),847)),2),IF($B448="No - non-arm's length",MIN(1129,H448,$C448)*overallRate,MIN(1129,H448)*overallRate))))</f>
        <v>Do Step 1 first</v>
      </c>
      <c r="M448" s="62" t="str">
        <f>IF(ISTEXT(overallRate),"Do Step 1 first",IF(OR(COUNT($C448,I448)&lt;&gt;2,overallRate=0),0,IF(E448="Yes",ROUND(MAX(IF($B448="No - non-arm's length",0,MIN((0.75*I448),847)),MIN(I448,(0.75*$C448),847)),2),IF($B448="No - non-arm's length",MIN(1129,I448,$C448)*overallRate,MIN(1129,I448)*overallRate))))</f>
        <v>Do Step 1 first</v>
      </c>
      <c r="N448" s="62" t="str">
        <f>IF(ISTEXT(overallRate),"Do Step 1 first",IF(OR(COUNT($C448,J448)&lt;&gt;2,overallRate=0),0,IF(F448="Yes",ROUND(MAX(IF($B448="No - non-arm's length",0,MIN((0.75*J448),847)),MIN(J448,(0.75*$C448),847)),2),IF($B448="No - non-arm's length",MIN(1129,J448,$C448)*overallRate,MIN(1129,J448)*overallRate))))</f>
        <v>Do Step 1 first</v>
      </c>
      <c r="O448" s="62" t="str">
        <f>IF(ISTEXT(overallRate),"Do Step 1 first",IF(OR(COUNT($C448,K448)&lt;&gt;2,overallRate=0),0,IF(G448="Yes",ROUND(MAX(IF($B448="No - non-arm's length",0,MIN((0.75*K448),847)),MIN(K448,(0.75*$C448),847)),2),IF($B448="No - non-arm's length",MIN(1129,K448,$C448)*overallRate,MIN(1129,K448)*overallRate))))</f>
        <v>Do Step 1 first</v>
      </c>
      <c r="P448" s="3">
        <f t="shared" si="6"/>
        <v>0</v>
      </c>
    </row>
    <row r="449" spans="12:16" x14ac:dyDescent="0.5">
      <c r="L449" s="62" t="str">
        <f>IF(ISTEXT(overallRate),"Do Step 1 first",IF(OR(COUNT($C449,H449)&lt;&gt;2,overallRate=0),0,IF(D449="Yes",ROUND(MAX(IF($B449="No - non-arm's length",0,MIN((0.75*H449),847)),MIN(H449,(0.75*$C449),847)),2),IF($B449="No - non-arm's length",MIN(1129,H449,$C449)*overallRate,MIN(1129,H449)*overallRate))))</f>
        <v>Do Step 1 first</v>
      </c>
      <c r="M449" s="62" t="str">
        <f>IF(ISTEXT(overallRate),"Do Step 1 first",IF(OR(COUNT($C449,I449)&lt;&gt;2,overallRate=0),0,IF(E449="Yes",ROUND(MAX(IF($B449="No - non-arm's length",0,MIN((0.75*I449),847)),MIN(I449,(0.75*$C449),847)),2),IF($B449="No - non-arm's length",MIN(1129,I449,$C449)*overallRate,MIN(1129,I449)*overallRate))))</f>
        <v>Do Step 1 first</v>
      </c>
      <c r="N449" s="62" t="str">
        <f>IF(ISTEXT(overallRate),"Do Step 1 first",IF(OR(COUNT($C449,J449)&lt;&gt;2,overallRate=0),0,IF(F449="Yes",ROUND(MAX(IF($B449="No - non-arm's length",0,MIN((0.75*J449),847)),MIN(J449,(0.75*$C449),847)),2),IF($B449="No - non-arm's length",MIN(1129,J449,$C449)*overallRate,MIN(1129,J449)*overallRate))))</f>
        <v>Do Step 1 first</v>
      </c>
      <c r="O449" s="62" t="str">
        <f>IF(ISTEXT(overallRate),"Do Step 1 first",IF(OR(COUNT($C449,K449)&lt;&gt;2,overallRate=0),0,IF(G449="Yes",ROUND(MAX(IF($B449="No - non-arm's length",0,MIN((0.75*K449),847)),MIN(K449,(0.75*$C449),847)),2),IF($B449="No - non-arm's length",MIN(1129,K449,$C449)*overallRate,MIN(1129,K449)*overallRate))))</f>
        <v>Do Step 1 first</v>
      </c>
      <c r="P449" s="3">
        <f t="shared" si="6"/>
        <v>0</v>
      </c>
    </row>
    <row r="450" spans="12:16" x14ac:dyDescent="0.5">
      <c r="L450" s="62" t="str">
        <f>IF(ISTEXT(overallRate),"Do Step 1 first",IF(OR(COUNT($C450,H450)&lt;&gt;2,overallRate=0),0,IF(D450="Yes",ROUND(MAX(IF($B450="No - non-arm's length",0,MIN((0.75*H450),847)),MIN(H450,(0.75*$C450),847)),2),IF($B450="No - non-arm's length",MIN(1129,H450,$C450)*overallRate,MIN(1129,H450)*overallRate))))</f>
        <v>Do Step 1 first</v>
      </c>
      <c r="M450" s="62" t="str">
        <f>IF(ISTEXT(overallRate),"Do Step 1 first",IF(OR(COUNT($C450,I450)&lt;&gt;2,overallRate=0),0,IF(E450="Yes",ROUND(MAX(IF($B450="No - non-arm's length",0,MIN((0.75*I450),847)),MIN(I450,(0.75*$C450),847)),2),IF($B450="No - non-arm's length",MIN(1129,I450,$C450)*overallRate,MIN(1129,I450)*overallRate))))</f>
        <v>Do Step 1 first</v>
      </c>
      <c r="N450" s="62" t="str">
        <f>IF(ISTEXT(overallRate),"Do Step 1 first",IF(OR(COUNT($C450,J450)&lt;&gt;2,overallRate=0),0,IF(F450="Yes",ROUND(MAX(IF($B450="No - non-arm's length",0,MIN((0.75*J450),847)),MIN(J450,(0.75*$C450),847)),2),IF($B450="No - non-arm's length",MIN(1129,J450,$C450)*overallRate,MIN(1129,J450)*overallRate))))</f>
        <v>Do Step 1 first</v>
      </c>
      <c r="O450" s="62" t="str">
        <f>IF(ISTEXT(overallRate),"Do Step 1 first",IF(OR(COUNT($C450,K450)&lt;&gt;2,overallRate=0),0,IF(G450="Yes",ROUND(MAX(IF($B450="No - non-arm's length",0,MIN((0.75*K450),847)),MIN(K450,(0.75*$C450),847)),2),IF($B450="No - non-arm's length",MIN(1129,K450,$C450)*overallRate,MIN(1129,K450)*overallRate))))</f>
        <v>Do Step 1 first</v>
      </c>
      <c r="P450" s="3">
        <f t="shared" si="6"/>
        <v>0</v>
      </c>
    </row>
    <row r="451" spans="12:16" x14ac:dyDescent="0.5">
      <c r="L451" s="62" t="str">
        <f>IF(ISTEXT(overallRate),"Do Step 1 first",IF(OR(COUNT($C451,H451)&lt;&gt;2,overallRate=0),0,IF(D451="Yes",ROUND(MAX(IF($B451="No - non-arm's length",0,MIN((0.75*H451),847)),MIN(H451,(0.75*$C451),847)),2),IF($B451="No - non-arm's length",MIN(1129,H451,$C451)*overallRate,MIN(1129,H451)*overallRate))))</f>
        <v>Do Step 1 first</v>
      </c>
      <c r="M451" s="62" t="str">
        <f>IF(ISTEXT(overallRate),"Do Step 1 first",IF(OR(COUNT($C451,I451)&lt;&gt;2,overallRate=0),0,IF(E451="Yes",ROUND(MAX(IF($B451="No - non-arm's length",0,MIN((0.75*I451),847)),MIN(I451,(0.75*$C451),847)),2),IF($B451="No - non-arm's length",MIN(1129,I451,$C451)*overallRate,MIN(1129,I451)*overallRate))))</f>
        <v>Do Step 1 first</v>
      </c>
      <c r="N451" s="62" t="str">
        <f>IF(ISTEXT(overallRate),"Do Step 1 first",IF(OR(COUNT($C451,J451)&lt;&gt;2,overallRate=0),0,IF(F451="Yes",ROUND(MAX(IF($B451="No - non-arm's length",0,MIN((0.75*J451),847)),MIN(J451,(0.75*$C451),847)),2),IF($B451="No - non-arm's length",MIN(1129,J451,$C451)*overallRate,MIN(1129,J451)*overallRate))))</f>
        <v>Do Step 1 first</v>
      </c>
      <c r="O451" s="62" t="str">
        <f>IF(ISTEXT(overallRate),"Do Step 1 first",IF(OR(COUNT($C451,K451)&lt;&gt;2,overallRate=0),0,IF(G451="Yes",ROUND(MAX(IF($B451="No - non-arm's length",0,MIN((0.75*K451),847)),MIN(K451,(0.75*$C451),847)),2),IF($B451="No - non-arm's length",MIN(1129,K451,$C451)*overallRate,MIN(1129,K451)*overallRate))))</f>
        <v>Do Step 1 first</v>
      </c>
      <c r="P451" s="3">
        <f t="shared" si="6"/>
        <v>0</v>
      </c>
    </row>
    <row r="452" spans="12:16" x14ac:dyDescent="0.5">
      <c r="L452" s="62" t="str">
        <f>IF(ISTEXT(overallRate),"Do Step 1 first",IF(OR(COUNT($C452,H452)&lt;&gt;2,overallRate=0),0,IF(D452="Yes",ROUND(MAX(IF($B452="No - non-arm's length",0,MIN((0.75*H452),847)),MIN(H452,(0.75*$C452),847)),2),IF($B452="No - non-arm's length",MIN(1129,H452,$C452)*overallRate,MIN(1129,H452)*overallRate))))</f>
        <v>Do Step 1 first</v>
      </c>
      <c r="M452" s="62" t="str">
        <f>IF(ISTEXT(overallRate),"Do Step 1 first",IF(OR(COUNT($C452,I452)&lt;&gt;2,overallRate=0),0,IF(E452="Yes",ROUND(MAX(IF($B452="No - non-arm's length",0,MIN((0.75*I452),847)),MIN(I452,(0.75*$C452),847)),2),IF($B452="No - non-arm's length",MIN(1129,I452,$C452)*overallRate,MIN(1129,I452)*overallRate))))</f>
        <v>Do Step 1 first</v>
      </c>
      <c r="N452" s="62" t="str">
        <f>IF(ISTEXT(overallRate),"Do Step 1 first",IF(OR(COUNT($C452,J452)&lt;&gt;2,overallRate=0),0,IF(F452="Yes",ROUND(MAX(IF($B452="No - non-arm's length",0,MIN((0.75*J452),847)),MIN(J452,(0.75*$C452),847)),2),IF($B452="No - non-arm's length",MIN(1129,J452,$C452)*overallRate,MIN(1129,J452)*overallRate))))</f>
        <v>Do Step 1 first</v>
      </c>
      <c r="O452" s="62" t="str">
        <f>IF(ISTEXT(overallRate),"Do Step 1 first",IF(OR(COUNT($C452,K452)&lt;&gt;2,overallRate=0),0,IF(G452="Yes",ROUND(MAX(IF($B452="No - non-arm's length",0,MIN((0.75*K452),847)),MIN(K452,(0.75*$C452),847)),2),IF($B452="No - non-arm's length",MIN(1129,K452,$C452)*overallRate,MIN(1129,K452)*overallRate))))</f>
        <v>Do Step 1 first</v>
      </c>
      <c r="P452" s="3">
        <f t="shared" si="6"/>
        <v>0</v>
      </c>
    </row>
    <row r="453" spans="12:16" x14ac:dyDescent="0.5">
      <c r="L453" s="62" t="str">
        <f>IF(ISTEXT(overallRate),"Do Step 1 first",IF(OR(COUNT($C453,H453)&lt;&gt;2,overallRate=0),0,IF(D453="Yes",ROUND(MAX(IF($B453="No - non-arm's length",0,MIN((0.75*H453),847)),MIN(H453,(0.75*$C453),847)),2),IF($B453="No - non-arm's length",MIN(1129,H453,$C453)*overallRate,MIN(1129,H453)*overallRate))))</f>
        <v>Do Step 1 first</v>
      </c>
      <c r="M453" s="62" t="str">
        <f>IF(ISTEXT(overallRate),"Do Step 1 first",IF(OR(COUNT($C453,I453)&lt;&gt;2,overallRate=0),0,IF(E453="Yes",ROUND(MAX(IF($B453="No - non-arm's length",0,MIN((0.75*I453),847)),MIN(I453,(0.75*$C453),847)),2),IF($B453="No - non-arm's length",MIN(1129,I453,$C453)*overallRate,MIN(1129,I453)*overallRate))))</f>
        <v>Do Step 1 first</v>
      </c>
      <c r="N453" s="62" t="str">
        <f>IF(ISTEXT(overallRate),"Do Step 1 first",IF(OR(COUNT($C453,J453)&lt;&gt;2,overallRate=0),0,IF(F453="Yes",ROUND(MAX(IF($B453="No - non-arm's length",0,MIN((0.75*J453),847)),MIN(J453,(0.75*$C453),847)),2),IF($B453="No - non-arm's length",MIN(1129,J453,$C453)*overallRate,MIN(1129,J453)*overallRate))))</f>
        <v>Do Step 1 first</v>
      </c>
      <c r="O453" s="62" t="str">
        <f>IF(ISTEXT(overallRate),"Do Step 1 first",IF(OR(COUNT($C453,K453)&lt;&gt;2,overallRate=0),0,IF(G453="Yes",ROUND(MAX(IF($B453="No - non-arm's length",0,MIN((0.75*K453),847)),MIN(K453,(0.75*$C453),847)),2),IF($B453="No - non-arm's length",MIN(1129,K453,$C453)*overallRate,MIN(1129,K453)*overallRate))))</f>
        <v>Do Step 1 first</v>
      </c>
      <c r="P453" s="3">
        <f t="shared" si="6"/>
        <v>0</v>
      </c>
    </row>
    <row r="454" spans="12:16" x14ac:dyDescent="0.5">
      <c r="L454" s="62" t="str">
        <f>IF(ISTEXT(overallRate),"Do Step 1 first",IF(OR(COUNT($C454,H454)&lt;&gt;2,overallRate=0),0,IF(D454="Yes",ROUND(MAX(IF($B454="No - non-arm's length",0,MIN((0.75*H454),847)),MIN(H454,(0.75*$C454),847)),2),IF($B454="No - non-arm's length",MIN(1129,H454,$C454)*overallRate,MIN(1129,H454)*overallRate))))</f>
        <v>Do Step 1 first</v>
      </c>
      <c r="M454" s="62" t="str">
        <f>IF(ISTEXT(overallRate),"Do Step 1 first",IF(OR(COUNT($C454,I454)&lt;&gt;2,overallRate=0),0,IF(E454="Yes",ROUND(MAX(IF($B454="No - non-arm's length",0,MIN((0.75*I454),847)),MIN(I454,(0.75*$C454),847)),2),IF($B454="No - non-arm's length",MIN(1129,I454,$C454)*overallRate,MIN(1129,I454)*overallRate))))</f>
        <v>Do Step 1 first</v>
      </c>
      <c r="N454" s="62" t="str">
        <f>IF(ISTEXT(overallRate),"Do Step 1 first",IF(OR(COUNT($C454,J454)&lt;&gt;2,overallRate=0),0,IF(F454="Yes",ROUND(MAX(IF($B454="No - non-arm's length",0,MIN((0.75*J454),847)),MIN(J454,(0.75*$C454),847)),2),IF($B454="No - non-arm's length",MIN(1129,J454,$C454)*overallRate,MIN(1129,J454)*overallRate))))</f>
        <v>Do Step 1 first</v>
      </c>
      <c r="O454" s="62" t="str">
        <f>IF(ISTEXT(overallRate),"Do Step 1 first",IF(OR(COUNT($C454,K454)&lt;&gt;2,overallRate=0),0,IF(G454="Yes",ROUND(MAX(IF($B454="No - non-arm's length",0,MIN((0.75*K454),847)),MIN(K454,(0.75*$C454),847)),2),IF($B454="No - non-arm's length",MIN(1129,K454,$C454)*overallRate,MIN(1129,K454)*overallRate))))</f>
        <v>Do Step 1 first</v>
      </c>
      <c r="P454" s="3">
        <f t="shared" si="6"/>
        <v>0</v>
      </c>
    </row>
    <row r="455" spans="12:16" x14ac:dyDescent="0.5">
      <c r="L455" s="62" t="str">
        <f>IF(ISTEXT(overallRate),"Do Step 1 first",IF(OR(COUNT($C455,H455)&lt;&gt;2,overallRate=0),0,IF(D455="Yes",ROUND(MAX(IF($B455="No - non-arm's length",0,MIN((0.75*H455),847)),MIN(H455,(0.75*$C455),847)),2),IF($B455="No - non-arm's length",MIN(1129,H455,$C455)*overallRate,MIN(1129,H455)*overallRate))))</f>
        <v>Do Step 1 first</v>
      </c>
      <c r="M455" s="62" t="str">
        <f>IF(ISTEXT(overallRate),"Do Step 1 first",IF(OR(COUNT($C455,I455)&lt;&gt;2,overallRate=0),0,IF(E455="Yes",ROUND(MAX(IF($B455="No - non-arm's length",0,MIN((0.75*I455),847)),MIN(I455,(0.75*$C455),847)),2),IF($B455="No - non-arm's length",MIN(1129,I455,$C455)*overallRate,MIN(1129,I455)*overallRate))))</f>
        <v>Do Step 1 first</v>
      </c>
      <c r="N455" s="62" t="str">
        <f>IF(ISTEXT(overallRate),"Do Step 1 first",IF(OR(COUNT($C455,J455)&lt;&gt;2,overallRate=0),0,IF(F455="Yes",ROUND(MAX(IF($B455="No - non-arm's length",0,MIN((0.75*J455),847)),MIN(J455,(0.75*$C455),847)),2),IF($B455="No - non-arm's length",MIN(1129,J455,$C455)*overallRate,MIN(1129,J455)*overallRate))))</f>
        <v>Do Step 1 first</v>
      </c>
      <c r="O455" s="62" t="str">
        <f>IF(ISTEXT(overallRate),"Do Step 1 first",IF(OR(COUNT($C455,K455)&lt;&gt;2,overallRate=0),0,IF(G455="Yes",ROUND(MAX(IF($B455="No - non-arm's length",0,MIN((0.75*K455),847)),MIN(K455,(0.75*$C455),847)),2),IF($B455="No - non-arm's length",MIN(1129,K455,$C455)*overallRate,MIN(1129,K455)*overallRate))))</f>
        <v>Do Step 1 first</v>
      </c>
      <c r="P455" s="3">
        <f t="shared" ref="P455:P518" si="7">IF(AND(COUNT(C455:K455)&gt;0,OR(COUNT(C455:K455)&lt;&gt;5,ISBLANK(B455))),"Fill out all amounts",SUM(L455:O455))</f>
        <v>0</v>
      </c>
    </row>
    <row r="456" spans="12:16" x14ac:dyDescent="0.5">
      <c r="L456" s="62" t="str">
        <f>IF(ISTEXT(overallRate),"Do Step 1 first",IF(OR(COUNT($C456,H456)&lt;&gt;2,overallRate=0),0,IF(D456="Yes",ROUND(MAX(IF($B456="No - non-arm's length",0,MIN((0.75*H456),847)),MIN(H456,(0.75*$C456),847)),2),IF($B456="No - non-arm's length",MIN(1129,H456,$C456)*overallRate,MIN(1129,H456)*overallRate))))</f>
        <v>Do Step 1 first</v>
      </c>
      <c r="M456" s="62" t="str">
        <f>IF(ISTEXT(overallRate),"Do Step 1 first",IF(OR(COUNT($C456,I456)&lt;&gt;2,overallRate=0),0,IF(E456="Yes",ROUND(MAX(IF($B456="No - non-arm's length",0,MIN((0.75*I456),847)),MIN(I456,(0.75*$C456),847)),2),IF($B456="No - non-arm's length",MIN(1129,I456,$C456)*overallRate,MIN(1129,I456)*overallRate))))</f>
        <v>Do Step 1 first</v>
      </c>
      <c r="N456" s="62" t="str">
        <f>IF(ISTEXT(overallRate),"Do Step 1 first",IF(OR(COUNT($C456,J456)&lt;&gt;2,overallRate=0),0,IF(F456="Yes",ROUND(MAX(IF($B456="No - non-arm's length",0,MIN((0.75*J456),847)),MIN(J456,(0.75*$C456),847)),2),IF($B456="No - non-arm's length",MIN(1129,J456,$C456)*overallRate,MIN(1129,J456)*overallRate))))</f>
        <v>Do Step 1 first</v>
      </c>
      <c r="O456" s="62" t="str">
        <f>IF(ISTEXT(overallRate),"Do Step 1 first",IF(OR(COUNT($C456,K456)&lt;&gt;2,overallRate=0),0,IF(G456="Yes",ROUND(MAX(IF($B456="No - non-arm's length",0,MIN((0.75*K456),847)),MIN(K456,(0.75*$C456),847)),2),IF($B456="No - non-arm's length",MIN(1129,K456,$C456)*overallRate,MIN(1129,K456)*overallRate))))</f>
        <v>Do Step 1 first</v>
      </c>
      <c r="P456" s="3">
        <f t="shared" si="7"/>
        <v>0</v>
      </c>
    </row>
    <row r="457" spans="12:16" x14ac:dyDescent="0.5">
      <c r="L457" s="62" t="str">
        <f>IF(ISTEXT(overallRate),"Do Step 1 first",IF(OR(COUNT($C457,H457)&lt;&gt;2,overallRate=0),0,IF(D457="Yes",ROUND(MAX(IF($B457="No - non-arm's length",0,MIN((0.75*H457),847)),MIN(H457,(0.75*$C457),847)),2),IF($B457="No - non-arm's length",MIN(1129,H457,$C457)*overallRate,MIN(1129,H457)*overallRate))))</f>
        <v>Do Step 1 first</v>
      </c>
      <c r="M457" s="62" t="str">
        <f>IF(ISTEXT(overallRate),"Do Step 1 first",IF(OR(COUNT($C457,I457)&lt;&gt;2,overallRate=0),0,IF(E457="Yes",ROUND(MAX(IF($B457="No - non-arm's length",0,MIN((0.75*I457),847)),MIN(I457,(0.75*$C457),847)),2),IF($B457="No - non-arm's length",MIN(1129,I457,$C457)*overallRate,MIN(1129,I457)*overallRate))))</f>
        <v>Do Step 1 first</v>
      </c>
      <c r="N457" s="62" t="str">
        <f>IF(ISTEXT(overallRate),"Do Step 1 first",IF(OR(COUNT($C457,J457)&lt;&gt;2,overallRate=0),0,IF(F457="Yes",ROUND(MAX(IF($B457="No - non-arm's length",0,MIN((0.75*J457),847)),MIN(J457,(0.75*$C457),847)),2),IF($B457="No - non-arm's length",MIN(1129,J457,$C457)*overallRate,MIN(1129,J457)*overallRate))))</f>
        <v>Do Step 1 first</v>
      </c>
      <c r="O457" s="62" t="str">
        <f>IF(ISTEXT(overallRate),"Do Step 1 first",IF(OR(COUNT($C457,K457)&lt;&gt;2,overallRate=0),0,IF(G457="Yes",ROUND(MAX(IF($B457="No - non-arm's length",0,MIN((0.75*K457),847)),MIN(K457,(0.75*$C457),847)),2),IF($B457="No - non-arm's length",MIN(1129,K457,$C457)*overallRate,MIN(1129,K457)*overallRate))))</f>
        <v>Do Step 1 first</v>
      </c>
      <c r="P457" s="3">
        <f t="shared" si="7"/>
        <v>0</v>
      </c>
    </row>
    <row r="458" spans="12:16" x14ac:dyDescent="0.5">
      <c r="L458" s="62" t="str">
        <f>IF(ISTEXT(overallRate),"Do Step 1 first",IF(OR(COUNT($C458,H458)&lt;&gt;2,overallRate=0),0,IF(D458="Yes",ROUND(MAX(IF($B458="No - non-arm's length",0,MIN((0.75*H458),847)),MIN(H458,(0.75*$C458),847)),2),IF($B458="No - non-arm's length",MIN(1129,H458,$C458)*overallRate,MIN(1129,H458)*overallRate))))</f>
        <v>Do Step 1 first</v>
      </c>
      <c r="M458" s="62" t="str">
        <f>IF(ISTEXT(overallRate),"Do Step 1 first",IF(OR(COUNT($C458,I458)&lt;&gt;2,overallRate=0),0,IF(E458="Yes",ROUND(MAX(IF($B458="No - non-arm's length",0,MIN((0.75*I458),847)),MIN(I458,(0.75*$C458),847)),2),IF($B458="No - non-arm's length",MIN(1129,I458,$C458)*overallRate,MIN(1129,I458)*overallRate))))</f>
        <v>Do Step 1 first</v>
      </c>
      <c r="N458" s="62" t="str">
        <f>IF(ISTEXT(overallRate),"Do Step 1 first",IF(OR(COUNT($C458,J458)&lt;&gt;2,overallRate=0),0,IF(F458="Yes",ROUND(MAX(IF($B458="No - non-arm's length",0,MIN((0.75*J458),847)),MIN(J458,(0.75*$C458),847)),2),IF($B458="No - non-arm's length",MIN(1129,J458,$C458)*overallRate,MIN(1129,J458)*overallRate))))</f>
        <v>Do Step 1 first</v>
      </c>
      <c r="O458" s="62" t="str">
        <f>IF(ISTEXT(overallRate),"Do Step 1 first",IF(OR(COUNT($C458,K458)&lt;&gt;2,overallRate=0),0,IF(G458="Yes",ROUND(MAX(IF($B458="No - non-arm's length",0,MIN((0.75*K458),847)),MIN(K458,(0.75*$C458),847)),2),IF($B458="No - non-arm's length",MIN(1129,K458,$C458)*overallRate,MIN(1129,K458)*overallRate))))</f>
        <v>Do Step 1 first</v>
      </c>
      <c r="P458" s="3">
        <f t="shared" si="7"/>
        <v>0</v>
      </c>
    </row>
    <row r="459" spans="12:16" x14ac:dyDescent="0.5">
      <c r="L459" s="62" t="str">
        <f>IF(ISTEXT(overallRate),"Do Step 1 first",IF(OR(COUNT($C459,H459)&lt;&gt;2,overallRate=0),0,IF(D459="Yes",ROUND(MAX(IF($B459="No - non-arm's length",0,MIN((0.75*H459),847)),MIN(H459,(0.75*$C459),847)),2),IF($B459="No - non-arm's length",MIN(1129,H459,$C459)*overallRate,MIN(1129,H459)*overallRate))))</f>
        <v>Do Step 1 first</v>
      </c>
      <c r="M459" s="62" t="str">
        <f>IF(ISTEXT(overallRate),"Do Step 1 first",IF(OR(COUNT($C459,I459)&lt;&gt;2,overallRate=0),0,IF(E459="Yes",ROUND(MAX(IF($B459="No - non-arm's length",0,MIN((0.75*I459),847)),MIN(I459,(0.75*$C459),847)),2),IF($B459="No - non-arm's length",MIN(1129,I459,$C459)*overallRate,MIN(1129,I459)*overallRate))))</f>
        <v>Do Step 1 first</v>
      </c>
      <c r="N459" s="62" t="str">
        <f>IF(ISTEXT(overallRate),"Do Step 1 first",IF(OR(COUNT($C459,J459)&lt;&gt;2,overallRate=0),0,IF(F459="Yes",ROUND(MAX(IF($B459="No - non-arm's length",0,MIN((0.75*J459),847)),MIN(J459,(0.75*$C459),847)),2),IF($B459="No - non-arm's length",MIN(1129,J459,$C459)*overallRate,MIN(1129,J459)*overallRate))))</f>
        <v>Do Step 1 first</v>
      </c>
      <c r="O459" s="62" t="str">
        <f>IF(ISTEXT(overallRate),"Do Step 1 first",IF(OR(COUNT($C459,K459)&lt;&gt;2,overallRate=0),0,IF(G459="Yes",ROUND(MAX(IF($B459="No - non-arm's length",0,MIN((0.75*K459),847)),MIN(K459,(0.75*$C459),847)),2),IF($B459="No - non-arm's length",MIN(1129,K459,$C459)*overallRate,MIN(1129,K459)*overallRate))))</f>
        <v>Do Step 1 first</v>
      </c>
      <c r="P459" s="3">
        <f t="shared" si="7"/>
        <v>0</v>
      </c>
    </row>
    <row r="460" spans="12:16" x14ac:dyDescent="0.5">
      <c r="L460" s="62" t="str">
        <f>IF(ISTEXT(overallRate),"Do Step 1 first",IF(OR(COUNT($C460,H460)&lt;&gt;2,overallRate=0),0,IF(D460="Yes",ROUND(MAX(IF($B460="No - non-arm's length",0,MIN((0.75*H460),847)),MIN(H460,(0.75*$C460),847)),2),IF($B460="No - non-arm's length",MIN(1129,H460,$C460)*overallRate,MIN(1129,H460)*overallRate))))</f>
        <v>Do Step 1 first</v>
      </c>
      <c r="M460" s="62" t="str">
        <f>IF(ISTEXT(overallRate),"Do Step 1 first",IF(OR(COUNT($C460,I460)&lt;&gt;2,overallRate=0),0,IF(E460="Yes",ROUND(MAX(IF($B460="No - non-arm's length",0,MIN((0.75*I460),847)),MIN(I460,(0.75*$C460),847)),2),IF($B460="No - non-arm's length",MIN(1129,I460,$C460)*overallRate,MIN(1129,I460)*overallRate))))</f>
        <v>Do Step 1 first</v>
      </c>
      <c r="N460" s="62" t="str">
        <f>IF(ISTEXT(overallRate),"Do Step 1 first",IF(OR(COUNT($C460,J460)&lt;&gt;2,overallRate=0),0,IF(F460="Yes",ROUND(MAX(IF($B460="No - non-arm's length",0,MIN((0.75*J460),847)),MIN(J460,(0.75*$C460),847)),2),IF($B460="No - non-arm's length",MIN(1129,J460,$C460)*overallRate,MIN(1129,J460)*overallRate))))</f>
        <v>Do Step 1 first</v>
      </c>
      <c r="O460" s="62" t="str">
        <f>IF(ISTEXT(overallRate),"Do Step 1 first",IF(OR(COUNT($C460,K460)&lt;&gt;2,overallRate=0),0,IF(G460="Yes",ROUND(MAX(IF($B460="No - non-arm's length",0,MIN((0.75*K460),847)),MIN(K460,(0.75*$C460),847)),2),IF($B460="No - non-arm's length",MIN(1129,K460,$C460)*overallRate,MIN(1129,K460)*overallRate))))</f>
        <v>Do Step 1 first</v>
      </c>
      <c r="P460" s="3">
        <f t="shared" si="7"/>
        <v>0</v>
      </c>
    </row>
    <row r="461" spans="12:16" x14ac:dyDescent="0.5">
      <c r="L461" s="62" t="str">
        <f>IF(ISTEXT(overallRate),"Do Step 1 first",IF(OR(COUNT($C461,H461)&lt;&gt;2,overallRate=0),0,IF(D461="Yes",ROUND(MAX(IF($B461="No - non-arm's length",0,MIN((0.75*H461),847)),MIN(H461,(0.75*$C461),847)),2),IF($B461="No - non-arm's length",MIN(1129,H461,$C461)*overallRate,MIN(1129,H461)*overallRate))))</f>
        <v>Do Step 1 first</v>
      </c>
      <c r="M461" s="62" t="str">
        <f>IF(ISTEXT(overallRate),"Do Step 1 first",IF(OR(COUNT($C461,I461)&lt;&gt;2,overallRate=0),0,IF(E461="Yes",ROUND(MAX(IF($B461="No - non-arm's length",0,MIN((0.75*I461),847)),MIN(I461,(0.75*$C461),847)),2),IF($B461="No - non-arm's length",MIN(1129,I461,$C461)*overallRate,MIN(1129,I461)*overallRate))))</f>
        <v>Do Step 1 first</v>
      </c>
      <c r="N461" s="62" t="str">
        <f>IF(ISTEXT(overallRate),"Do Step 1 first",IF(OR(COUNT($C461,J461)&lt;&gt;2,overallRate=0),0,IF(F461="Yes",ROUND(MAX(IF($B461="No - non-arm's length",0,MIN((0.75*J461),847)),MIN(J461,(0.75*$C461),847)),2),IF($B461="No - non-arm's length",MIN(1129,J461,$C461)*overallRate,MIN(1129,J461)*overallRate))))</f>
        <v>Do Step 1 first</v>
      </c>
      <c r="O461" s="62" t="str">
        <f>IF(ISTEXT(overallRate),"Do Step 1 first",IF(OR(COUNT($C461,K461)&lt;&gt;2,overallRate=0),0,IF(G461="Yes",ROUND(MAX(IF($B461="No - non-arm's length",0,MIN((0.75*K461),847)),MIN(K461,(0.75*$C461),847)),2),IF($B461="No - non-arm's length",MIN(1129,K461,$C461)*overallRate,MIN(1129,K461)*overallRate))))</f>
        <v>Do Step 1 first</v>
      </c>
      <c r="P461" s="3">
        <f t="shared" si="7"/>
        <v>0</v>
      </c>
    </row>
    <row r="462" spans="12:16" x14ac:dyDescent="0.5">
      <c r="L462" s="62" t="str">
        <f>IF(ISTEXT(overallRate),"Do Step 1 first",IF(OR(COUNT($C462,H462)&lt;&gt;2,overallRate=0),0,IF(D462="Yes",ROUND(MAX(IF($B462="No - non-arm's length",0,MIN((0.75*H462),847)),MIN(H462,(0.75*$C462),847)),2),IF($B462="No - non-arm's length",MIN(1129,H462,$C462)*overallRate,MIN(1129,H462)*overallRate))))</f>
        <v>Do Step 1 first</v>
      </c>
      <c r="M462" s="62" t="str">
        <f>IF(ISTEXT(overallRate),"Do Step 1 first",IF(OR(COUNT($C462,I462)&lt;&gt;2,overallRate=0),0,IF(E462="Yes",ROUND(MAX(IF($B462="No - non-arm's length",0,MIN((0.75*I462),847)),MIN(I462,(0.75*$C462),847)),2),IF($B462="No - non-arm's length",MIN(1129,I462,$C462)*overallRate,MIN(1129,I462)*overallRate))))</f>
        <v>Do Step 1 first</v>
      </c>
      <c r="N462" s="62" t="str">
        <f>IF(ISTEXT(overallRate),"Do Step 1 first",IF(OR(COUNT($C462,J462)&lt;&gt;2,overallRate=0),0,IF(F462="Yes",ROUND(MAX(IF($B462="No - non-arm's length",0,MIN((0.75*J462),847)),MIN(J462,(0.75*$C462),847)),2),IF($B462="No - non-arm's length",MIN(1129,J462,$C462)*overallRate,MIN(1129,J462)*overallRate))))</f>
        <v>Do Step 1 first</v>
      </c>
      <c r="O462" s="62" t="str">
        <f>IF(ISTEXT(overallRate),"Do Step 1 first",IF(OR(COUNT($C462,K462)&lt;&gt;2,overallRate=0),0,IF(G462="Yes",ROUND(MAX(IF($B462="No - non-arm's length",0,MIN((0.75*K462),847)),MIN(K462,(0.75*$C462),847)),2),IF($B462="No - non-arm's length",MIN(1129,K462,$C462)*overallRate,MIN(1129,K462)*overallRate))))</f>
        <v>Do Step 1 first</v>
      </c>
      <c r="P462" s="3">
        <f t="shared" si="7"/>
        <v>0</v>
      </c>
    </row>
    <row r="463" spans="12:16" x14ac:dyDescent="0.5">
      <c r="L463" s="62" t="str">
        <f>IF(ISTEXT(overallRate),"Do Step 1 first",IF(OR(COUNT($C463,H463)&lt;&gt;2,overallRate=0),0,IF(D463="Yes",ROUND(MAX(IF($B463="No - non-arm's length",0,MIN((0.75*H463),847)),MIN(H463,(0.75*$C463),847)),2),IF($B463="No - non-arm's length",MIN(1129,H463,$C463)*overallRate,MIN(1129,H463)*overallRate))))</f>
        <v>Do Step 1 first</v>
      </c>
      <c r="M463" s="62" t="str">
        <f>IF(ISTEXT(overallRate),"Do Step 1 first",IF(OR(COUNT($C463,I463)&lt;&gt;2,overallRate=0),0,IF(E463="Yes",ROUND(MAX(IF($B463="No - non-arm's length",0,MIN((0.75*I463),847)),MIN(I463,(0.75*$C463),847)),2),IF($B463="No - non-arm's length",MIN(1129,I463,$C463)*overallRate,MIN(1129,I463)*overallRate))))</f>
        <v>Do Step 1 first</v>
      </c>
      <c r="N463" s="62" t="str">
        <f>IF(ISTEXT(overallRate),"Do Step 1 first",IF(OR(COUNT($C463,J463)&lt;&gt;2,overallRate=0),0,IF(F463="Yes",ROUND(MAX(IF($B463="No - non-arm's length",0,MIN((0.75*J463),847)),MIN(J463,(0.75*$C463),847)),2),IF($B463="No - non-arm's length",MIN(1129,J463,$C463)*overallRate,MIN(1129,J463)*overallRate))))</f>
        <v>Do Step 1 first</v>
      </c>
      <c r="O463" s="62" t="str">
        <f>IF(ISTEXT(overallRate),"Do Step 1 first",IF(OR(COUNT($C463,K463)&lt;&gt;2,overallRate=0),0,IF(G463="Yes",ROUND(MAX(IF($B463="No - non-arm's length",0,MIN((0.75*K463),847)),MIN(K463,(0.75*$C463),847)),2),IF($B463="No - non-arm's length",MIN(1129,K463,$C463)*overallRate,MIN(1129,K463)*overallRate))))</f>
        <v>Do Step 1 first</v>
      </c>
      <c r="P463" s="3">
        <f t="shared" si="7"/>
        <v>0</v>
      </c>
    </row>
    <row r="464" spans="12:16" x14ac:dyDescent="0.5">
      <c r="L464" s="62" t="str">
        <f>IF(ISTEXT(overallRate),"Do Step 1 first",IF(OR(COUNT($C464,H464)&lt;&gt;2,overallRate=0),0,IF(D464="Yes",ROUND(MAX(IF($B464="No - non-arm's length",0,MIN((0.75*H464),847)),MIN(H464,(0.75*$C464),847)),2),IF($B464="No - non-arm's length",MIN(1129,H464,$C464)*overallRate,MIN(1129,H464)*overallRate))))</f>
        <v>Do Step 1 first</v>
      </c>
      <c r="M464" s="62" t="str">
        <f>IF(ISTEXT(overallRate),"Do Step 1 first",IF(OR(COUNT($C464,I464)&lt;&gt;2,overallRate=0),0,IF(E464="Yes",ROUND(MAX(IF($B464="No - non-arm's length",0,MIN((0.75*I464),847)),MIN(I464,(0.75*$C464),847)),2),IF($B464="No - non-arm's length",MIN(1129,I464,$C464)*overallRate,MIN(1129,I464)*overallRate))))</f>
        <v>Do Step 1 first</v>
      </c>
      <c r="N464" s="62" t="str">
        <f>IF(ISTEXT(overallRate),"Do Step 1 first",IF(OR(COUNT($C464,J464)&lt;&gt;2,overallRate=0),0,IF(F464="Yes",ROUND(MAX(IF($B464="No - non-arm's length",0,MIN((0.75*J464),847)),MIN(J464,(0.75*$C464),847)),2),IF($B464="No - non-arm's length",MIN(1129,J464,$C464)*overallRate,MIN(1129,J464)*overallRate))))</f>
        <v>Do Step 1 first</v>
      </c>
      <c r="O464" s="62" t="str">
        <f>IF(ISTEXT(overallRate),"Do Step 1 first",IF(OR(COUNT($C464,K464)&lt;&gt;2,overallRate=0),0,IF(G464="Yes",ROUND(MAX(IF($B464="No - non-arm's length",0,MIN((0.75*K464),847)),MIN(K464,(0.75*$C464),847)),2),IF($B464="No - non-arm's length",MIN(1129,K464,$C464)*overallRate,MIN(1129,K464)*overallRate))))</f>
        <v>Do Step 1 first</v>
      </c>
      <c r="P464" s="3">
        <f t="shared" si="7"/>
        <v>0</v>
      </c>
    </row>
    <row r="465" spans="12:16" x14ac:dyDescent="0.5">
      <c r="L465" s="62" t="str">
        <f>IF(ISTEXT(overallRate),"Do Step 1 first",IF(OR(COUNT($C465,H465)&lt;&gt;2,overallRate=0),0,IF(D465="Yes",ROUND(MAX(IF($B465="No - non-arm's length",0,MIN((0.75*H465),847)),MIN(H465,(0.75*$C465),847)),2),IF($B465="No - non-arm's length",MIN(1129,H465,$C465)*overallRate,MIN(1129,H465)*overallRate))))</f>
        <v>Do Step 1 first</v>
      </c>
      <c r="M465" s="62" t="str">
        <f>IF(ISTEXT(overallRate),"Do Step 1 first",IF(OR(COUNT($C465,I465)&lt;&gt;2,overallRate=0),0,IF(E465="Yes",ROUND(MAX(IF($B465="No - non-arm's length",0,MIN((0.75*I465),847)),MIN(I465,(0.75*$C465),847)),2),IF($B465="No - non-arm's length",MIN(1129,I465,$C465)*overallRate,MIN(1129,I465)*overallRate))))</f>
        <v>Do Step 1 first</v>
      </c>
      <c r="N465" s="62" t="str">
        <f>IF(ISTEXT(overallRate),"Do Step 1 first",IF(OR(COUNT($C465,J465)&lt;&gt;2,overallRate=0),0,IF(F465="Yes",ROUND(MAX(IF($B465="No - non-arm's length",0,MIN((0.75*J465),847)),MIN(J465,(0.75*$C465),847)),2),IF($B465="No - non-arm's length",MIN(1129,J465,$C465)*overallRate,MIN(1129,J465)*overallRate))))</f>
        <v>Do Step 1 first</v>
      </c>
      <c r="O465" s="62" t="str">
        <f>IF(ISTEXT(overallRate),"Do Step 1 first",IF(OR(COUNT($C465,K465)&lt;&gt;2,overallRate=0),0,IF(G465="Yes",ROUND(MAX(IF($B465="No - non-arm's length",0,MIN((0.75*K465),847)),MIN(K465,(0.75*$C465),847)),2),IF($B465="No - non-arm's length",MIN(1129,K465,$C465)*overallRate,MIN(1129,K465)*overallRate))))</f>
        <v>Do Step 1 first</v>
      </c>
      <c r="P465" s="3">
        <f t="shared" si="7"/>
        <v>0</v>
      </c>
    </row>
    <row r="466" spans="12:16" x14ac:dyDescent="0.5">
      <c r="L466" s="62" t="str">
        <f>IF(ISTEXT(overallRate),"Do Step 1 first",IF(OR(COUNT($C466,H466)&lt;&gt;2,overallRate=0),0,IF(D466="Yes",ROUND(MAX(IF($B466="No - non-arm's length",0,MIN((0.75*H466),847)),MIN(H466,(0.75*$C466),847)),2),IF($B466="No - non-arm's length",MIN(1129,H466,$C466)*overallRate,MIN(1129,H466)*overallRate))))</f>
        <v>Do Step 1 first</v>
      </c>
      <c r="M466" s="62" t="str">
        <f>IF(ISTEXT(overallRate),"Do Step 1 first",IF(OR(COUNT($C466,I466)&lt;&gt;2,overallRate=0),0,IF(E466="Yes",ROUND(MAX(IF($B466="No - non-arm's length",0,MIN((0.75*I466),847)),MIN(I466,(0.75*$C466),847)),2),IF($B466="No - non-arm's length",MIN(1129,I466,$C466)*overallRate,MIN(1129,I466)*overallRate))))</f>
        <v>Do Step 1 first</v>
      </c>
      <c r="N466" s="62" t="str">
        <f>IF(ISTEXT(overallRate),"Do Step 1 first",IF(OR(COUNT($C466,J466)&lt;&gt;2,overallRate=0),0,IF(F466="Yes",ROUND(MAX(IF($B466="No - non-arm's length",0,MIN((0.75*J466),847)),MIN(J466,(0.75*$C466),847)),2),IF($B466="No - non-arm's length",MIN(1129,J466,$C466)*overallRate,MIN(1129,J466)*overallRate))))</f>
        <v>Do Step 1 first</v>
      </c>
      <c r="O466" s="62" t="str">
        <f>IF(ISTEXT(overallRate),"Do Step 1 first",IF(OR(COUNT($C466,K466)&lt;&gt;2,overallRate=0),0,IF(G466="Yes",ROUND(MAX(IF($B466="No - non-arm's length",0,MIN((0.75*K466),847)),MIN(K466,(0.75*$C466),847)),2),IF($B466="No - non-arm's length",MIN(1129,K466,$C466)*overallRate,MIN(1129,K466)*overallRate))))</f>
        <v>Do Step 1 first</v>
      </c>
      <c r="P466" s="3">
        <f t="shared" si="7"/>
        <v>0</v>
      </c>
    </row>
    <row r="467" spans="12:16" x14ac:dyDescent="0.5">
      <c r="L467" s="62" t="str">
        <f>IF(ISTEXT(overallRate),"Do Step 1 first",IF(OR(COUNT($C467,H467)&lt;&gt;2,overallRate=0),0,IF(D467="Yes",ROUND(MAX(IF($B467="No - non-arm's length",0,MIN((0.75*H467),847)),MIN(H467,(0.75*$C467),847)),2),IF($B467="No - non-arm's length",MIN(1129,H467,$C467)*overallRate,MIN(1129,H467)*overallRate))))</f>
        <v>Do Step 1 first</v>
      </c>
      <c r="M467" s="62" t="str">
        <f>IF(ISTEXT(overallRate),"Do Step 1 first",IF(OR(COUNT($C467,I467)&lt;&gt;2,overallRate=0),0,IF(E467="Yes",ROUND(MAX(IF($B467="No - non-arm's length",0,MIN((0.75*I467),847)),MIN(I467,(0.75*$C467),847)),2),IF($B467="No - non-arm's length",MIN(1129,I467,$C467)*overallRate,MIN(1129,I467)*overallRate))))</f>
        <v>Do Step 1 first</v>
      </c>
      <c r="N467" s="62" t="str">
        <f>IF(ISTEXT(overallRate),"Do Step 1 first",IF(OR(COUNT($C467,J467)&lt;&gt;2,overallRate=0),0,IF(F467="Yes",ROUND(MAX(IF($B467="No - non-arm's length",0,MIN((0.75*J467),847)),MIN(J467,(0.75*$C467),847)),2),IF($B467="No - non-arm's length",MIN(1129,J467,$C467)*overallRate,MIN(1129,J467)*overallRate))))</f>
        <v>Do Step 1 first</v>
      </c>
      <c r="O467" s="62" t="str">
        <f>IF(ISTEXT(overallRate),"Do Step 1 first",IF(OR(COUNT($C467,K467)&lt;&gt;2,overallRate=0),0,IF(G467="Yes",ROUND(MAX(IF($B467="No - non-arm's length",0,MIN((0.75*K467),847)),MIN(K467,(0.75*$C467),847)),2),IF($B467="No - non-arm's length",MIN(1129,K467,$C467)*overallRate,MIN(1129,K467)*overallRate))))</f>
        <v>Do Step 1 first</v>
      </c>
      <c r="P467" s="3">
        <f t="shared" si="7"/>
        <v>0</v>
      </c>
    </row>
    <row r="468" spans="12:16" x14ac:dyDescent="0.5">
      <c r="L468" s="62" t="str">
        <f>IF(ISTEXT(overallRate),"Do Step 1 first",IF(OR(COUNT($C468,H468)&lt;&gt;2,overallRate=0),0,IF(D468="Yes",ROUND(MAX(IF($B468="No - non-arm's length",0,MIN((0.75*H468),847)),MIN(H468,(0.75*$C468),847)),2),IF($B468="No - non-arm's length",MIN(1129,H468,$C468)*overallRate,MIN(1129,H468)*overallRate))))</f>
        <v>Do Step 1 first</v>
      </c>
      <c r="M468" s="62" t="str">
        <f>IF(ISTEXT(overallRate),"Do Step 1 first",IF(OR(COUNT($C468,I468)&lt;&gt;2,overallRate=0),0,IF(E468="Yes",ROUND(MAX(IF($B468="No - non-arm's length",0,MIN((0.75*I468),847)),MIN(I468,(0.75*$C468),847)),2),IF($B468="No - non-arm's length",MIN(1129,I468,$C468)*overallRate,MIN(1129,I468)*overallRate))))</f>
        <v>Do Step 1 first</v>
      </c>
      <c r="N468" s="62" t="str">
        <f>IF(ISTEXT(overallRate),"Do Step 1 first",IF(OR(COUNT($C468,J468)&lt;&gt;2,overallRate=0),0,IF(F468="Yes",ROUND(MAX(IF($B468="No - non-arm's length",0,MIN((0.75*J468),847)),MIN(J468,(0.75*$C468),847)),2),IF($B468="No - non-arm's length",MIN(1129,J468,$C468)*overallRate,MIN(1129,J468)*overallRate))))</f>
        <v>Do Step 1 first</v>
      </c>
      <c r="O468" s="62" t="str">
        <f>IF(ISTEXT(overallRate),"Do Step 1 first",IF(OR(COUNT($C468,K468)&lt;&gt;2,overallRate=0),0,IF(G468="Yes",ROUND(MAX(IF($B468="No - non-arm's length",0,MIN((0.75*K468),847)),MIN(K468,(0.75*$C468),847)),2),IF($B468="No - non-arm's length",MIN(1129,K468,$C468)*overallRate,MIN(1129,K468)*overallRate))))</f>
        <v>Do Step 1 first</v>
      </c>
      <c r="P468" s="3">
        <f t="shared" si="7"/>
        <v>0</v>
      </c>
    </row>
    <row r="469" spans="12:16" x14ac:dyDescent="0.5">
      <c r="L469" s="62" t="str">
        <f>IF(ISTEXT(overallRate),"Do Step 1 first",IF(OR(COUNT($C469,H469)&lt;&gt;2,overallRate=0),0,IF(D469="Yes",ROUND(MAX(IF($B469="No - non-arm's length",0,MIN((0.75*H469),847)),MIN(H469,(0.75*$C469),847)),2),IF($B469="No - non-arm's length",MIN(1129,H469,$C469)*overallRate,MIN(1129,H469)*overallRate))))</f>
        <v>Do Step 1 first</v>
      </c>
      <c r="M469" s="62" t="str">
        <f>IF(ISTEXT(overallRate),"Do Step 1 first",IF(OR(COUNT($C469,I469)&lt;&gt;2,overallRate=0),0,IF(E469="Yes",ROUND(MAX(IF($B469="No - non-arm's length",0,MIN((0.75*I469),847)),MIN(I469,(0.75*$C469),847)),2),IF($B469="No - non-arm's length",MIN(1129,I469,$C469)*overallRate,MIN(1129,I469)*overallRate))))</f>
        <v>Do Step 1 first</v>
      </c>
      <c r="N469" s="62" t="str">
        <f>IF(ISTEXT(overallRate),"Do Step 1 first",IF(OR(COUNT($C469,J469)&lt;&gt;2,overallRate=0),0,IF(F469="Yes",ROUND(MAX(IF($B469="No - non-arm's length",0,MIN((0.75*J469),847)),MIN(J469,(0.75*$C469),847)),2),IF($B469="No - non-arm's length",MIN(1129,J469,$C469)*overallRate,MIN(1129,J469)*overallRate))))</f>
        <v>Do Step 1 first</v>
      </c>
      <c r="O469" s="62" t="str">
        <f>IF(ISTEXT(overallRate),"Do Step 1 first",IF(OR(COUNT($C469,K469)&lt;&gt;2,overallRate=0),0,IF(G469="Yes",ROUND(MAX(IF($B469="No - non-arm's length",0,MIN((0.75*K469),847)),MIN(K469,(0.75*$C469),847)),2),IF($B469="No - non-arm's length",MIN(1129,K469,$C469)*overallRate,MIN(1129,K469)*overallRate))))</f>
        <v>Do Step 1 first</v>
      </c>
      <c r="P469" s="3">
        <f t="shared" si="7"/>
        <v>0</v>
      </c>
    </row>
    <row r="470" spans="12:16" x14ac:dyDescent="0.5">
      <c r="L470" s="62" t="str">
        <f>IF(ISTEXT(overallRate),"Do Step 1 first",IF(OR(COUNT($C470,H470)&lt;&gt;2,overallRate=0),0,IF(D470="Yes",ROUND(MAX(IF($B470="No - non-arm's length",0,MIN((0.75*H470),847)),MIN(H470,(0.75*$C470),847)),2),IF($B470="No - non-arm's length",MIN(1129,H470,$C470)*overallRate,MIN(1129,H470)*overallRate))))</f>
        <v>Do Step 1 first</v>
      </c>
      <c r="M470" s="62" t="str">
        <f>IF(ISTEXT(overallRate),"Do Step 1 first",IF(OR(COUNT($C470,I470)&lt;&gt;2,overallRate=0),0,IF(E470="Yes",ROUND(MAX(IF($B470="No - non-arm's length",0,MIN((0.75*I470),847)),MIN(I470,(0.75*$C470),847)),2),IF($B470="No - non-arm's length",MIN(1129,I470,$C470)*overallRate,MIN(1129,I470)*overallRate))))</f>
        <v>Do Step 1 first</v>
      </c>
      <c r="N470" s="62" t="str">
        <f>IF(ISTEXT(overallRate),"Do Step 1 first",IF(OR(COUNT($C470,J470)&lt;&gt;2,overallRate=0),0,IF(F470="Yes",ROUND(MAX(IF($B470="No - non-arm's length",0,MIN((0.75*J470),847)),MIN(J470,(0.75*$C470),847)),2),IF($B470="No - non-arm's length",MIN(1129,J470,$C470)*overallRate,MIN(1129,J470)*overallRate))))</f>
        <v>Do Step 1 first</v>
      </c>
      <c r="O470" s="62" t="str">
        <f>IF(ISTEXT(overallRate),"Do Step 1 first",IF(OR(COUNT($C470,K470)&lt;&gt;2,overallRate=0),0,IF(G470="Yes",ROUND(MAX(IF($B470="No - non-arm's length",0,MIN((0.75*K470),847)),MIN(K470,(0.75*$C470),847)),2),IF($B470="No - non-arm's length",MIN(1129,K470,$C470)*overallRate,MIN(1129,K470)*overallRate))))</f>
        <v>Do Step 1 first</v>
      </c>
      <c r="P470" s="3">
        <f t="shared" si="7"/>
        <v>0</v>
      </c>
    </row>
    <row r="471" spans="12:16" x14ac:dyDescent="0.5">
      <c r="L471" s="62" t="str">
        <f>IF(ISTEXT(overallRate),"Do Step 1 first",IF(OR(COUNT($C471,H471)&lt;&gt;2,overallRate=0),0,IF(D471="Yes",ROUND(MAX(IF($B471="No - non-arm's length",0,MIN((0.75*H471),847)),MIN(H471,(0.75*$C471),847)),2),IF($B471="No - non-arm's length",MIN(1129,H471,$C471)*overallRate,MIN(1129,H471)*overallRate))))</f>
        <v>Do Step 1 first</v>
      </c>
      <c r="M471" s="62" t="str">
        <f>IF(ISTEXT(overallRate),"Do Step 1 first",IF(OR(COUNT($C471,I471)&lt;&gt;2,overallRate=0),0,IF(E471="Yes",ROUND(MAX(IF($B471="No - non-arm's length",0,MIN((0.75*I471),847)),MIN(I471,(0.75*$C471),847)),2),IF($B471="No - non-arm's length",MIN(1129,I471,$C471)*overallRate,MIN(1129,I471)*overallRate))))</f>
        <v>Do Step 1 first</v>
      </c>
      <c r="N471" s="62" t="str">
        <f>IF(ISTEXT(overallRate),"Do Step 1 first",IF(OR(COUNT($C471,J471)&lt;&gt;2,overallRate=0),0,IF(F471="Yes",ROUND(MAX(IF($B471="No - non-arm's length",0,MIN((0.75*J471),847)),MIN(J471,(0.75*$C471),847)),2),IF($B471="No - non-arm's length",MIN(1129,J471,$C471)*overallRate,MIN(1129,J471)*overallRate))))</f>
        <v>Do Step 1 first</v>
      </c>
      <c r="O471" s="62" t="str">
        <f>IF(ISTEXT(overallRate),"Do Step 1 first",IF(OR(COUNT($C471,K471)&lt;&gt;2,overallRate=0),0,IF(G471="Yes",ROUND(MAX(IF($B471="No - non-arm's length",0,MIN((0.75*K471),847)),MIN(K471,(0.75*$C471),847)),2),IF($B471="No - non-arm's length",MIN(1129,K471,$C471)*overallRate,MIN(1129,K471)*overallRate))))</f>
        <v>Do Step 1 first</v>
      </c>
      <c r="P471" s="3">
        <f t="shared" si="7"/>
        <v>0</v>
      </c>
    </row>
    <row r="472" spans="12:16" x14ac:dyDescent="0.5">
      <c r="L472" s="62" t="str">
        <f>IF(ISTEXT(overallRate),"Do Step 1 first",IF(OR(COUNT($C472,H472)&lt;&gt;2,overallRate=0),0,IF(D472="Yes",ROUND(MAX(IF($B472="No - non-arm's length",0,MIN((0.75*H472),847)),MIN(H472,(0.75*$C472),847)),2),IF($B472="No - non-arm's length",MIN(1129,H472,$C472)*overallRate,MIN(1129,H472)*overallRate))))</f>
        <v>Do Step 1 first</v>
      </c>
      <c r="M472" s="62" t="str">
        <f>IF(ISTEXT(overallRate),"Do Step 1 first",IF(OR(COUNT($C472,I472)&lt;&gt;2,overallRate=0),0,IF(E472="Yes",ROUND(MAX(IF($B472="No - non-arm's length",0,MIN((0.75*I472),847)),MIN(I472,(0.75*$C472),847)),2),IF($B472="No - non-arm's length",MIN(1129,I472,$C472)*overallRate,MIN(1129,I472)*overallRate))))</f>
        <v>Do Step 1 first</v>
      </c>
      <c r="N472" s="62" t="str">
        <f>IF(ISTEXT(overallRate),"Do Step 1 first",IF(OR(COUNT($C472,J472)&lt;&gt;2,overallRate=0),0,IF(F472="Yes",ROUND(MAX(IF($B472="No - non-arm's length",0,MIN((0.75*J472),847)),MIN(J472,(0.75*$C472),847)),2),IF($B472="No - non-arm's length",MIN(1129,J472,$C472)*overallRate,MIN(1129,J472)*overallRate))))</f>
        <v>Do Step 1 first</v>
      </c>
      <c r="O472" s="62" t="str">
        <f>IF(ISTEXT(overallRate),"Do Step 1 first",IF(OR(COUNT($C472,K472)&lt;&gt;2,overallRate=0),0,IF(G472="Yes",ROUND(MAX(IF($B472="No - non-arm's length",0,MIN((0.75*K472),847)),MIN(K472,(0.75*$C472),847)),2),IF($B472="No - non-arm's length",MIN(1129,K472,$C472)*overallRate,MIN(1129,K472)*overallRate))))</f>
        <v>Do Step 1 first</v>
      </c>
      <c r="P472" s="3">
        <f t="shared" si="7"/>
        <v>0</v>
      </c>
    </row>
    <row r="473" spans="12:16" x14ac:dyDescent="0.5">
      <c r="L473" s="62" t="str">
        <f>IF(ISTEXT(overallRate),"Do Step 1 first",IF(OR(COUNT($C473,H473)&lt;&gt;2,overallRate=0),0,IF(D473="Yes",ROUND(MAX(IF($B473="No - non-arm's length",0,MIN((0.75*H473),847)),MIN(H473,(0.75*$C473),847)),2),IF($B473="No - non-arm's length",MIN(1129,H473,$C473)*overallRate,MIN(1129,H473)*overallRate))))</f>
        <v>Do Step 1 first</v>
      </c>
      <c r="M473" s="62" t="str">
        <f>IF(ISTEXT(overallRate),"Do Step 1 first",IF(OR(COUNT($C473,I473)&lt;&gt;2,overallRate=0),0,IF(E473="Yes",ROUND(MAX(IF($B473="No - non-arm's length",0,MIN((0.75*I473),847)),MIN(I473,(0.75*$C473),847)),2),IF($B473="No - non-arm's length",MIN(1129,I473,$C473)*overallRate,MIN(1129,I473)*overallRate))))</f>
        <v>Do Step 1 first</v>
      </c>
      <c r="N473" s="62" t="str">
        <f>IF(ISTEXT(overallRate),"Do Step 1 first",IF(OR(COUNT($C473,J473)&lt;&gt;2,overallRate=0),0,IF(F473="Yes",ROUND(MAX(IF($B473="No - non-arm's length",0,MIN((0.75*J473),847)),MIN(J473,(0.75*$C473),847)),2),IF($B473="No - non-arm's length",MIN(1129,J473,$C473)*overallRate,MIN(1129,J473)*overallRate))))</f>
        <v>Do Step 1 first</v>
      </c>
      <c r="O473" s="62" t="str">
        <f>IF(ISTEXT(overallRate),"Do Step 1 first",IF(OR(COUNT($C473,K473)&lt;&gt;2,overallRate=0),0,IF(G473="Yes",ROUND(MAX(IF($B473="No - non-arm's length",0,MIN((0.75*K473),847)),MIN(K473,(0.75*$C473),847)),2),IF($B473="No - non-arm's length",MIN(1129,K473,$C473)*overallRate,MIN(1129,K473)*overallRate))))</f>
        <v>Do Step 1 first</v>
      </c>
      <c r="P473" s="3">
        <f t="shared" si="7"/>
        <v>0</v>
      </c>
    </row>
    <row r="474" spans="12:16" x14ac:dyDescent="0.5">
      <c r="L474" s="62" t="str">
        <f>IF(ISTEXT(overallRate),"Do Step 1 first",IF(OR(COUNT($C474,H474)&lt;&gt;2,overallRate=0),0,IF(D474="Yes",ROUND(MAX(IF($B474="No - non-arm's length",0,MIN((0.75*H474),847)),MIN(H474,(0.75*$C474),847)),2),IF($B474="No - non-arm's length",MIN(1129,H474,$C474)*overallRate,MIN(1129,H474)*overallRate))))</f>
        <v>Do Step 1 first</v>
      </c>
      <c r="M474" s="62" t="str">
        <f>IF(ISTEXT(overallRate),"Do Step 1 first",IF(OR(COUNT($C474,I474)&lt;&gt;2,overallRate=0),0,IF(E474="Yes",ROUND(MAX(IF($B474="No - non-arm's length",0,MIN((0.75*I474),847)),MIN(I474,(0.75*$C474),847)),2),IF($B474="No - non-arm's length",MIN(1129,I474,$C474)*overallRate,MIN(1129,I474)*overallRate))))</f>
        <v>Do Step 1 first</v>
      </c>
      <c r="N474" s="62" t="str">
        <f>IF(ISTEXT(overallRate),"Do Step 1 first",IF(OR(COUNT($C474,J474)&lt;&gt;2,overallRate=0),0,IF(F474="Yes",ROUND(MAX(IF($B474="No - non-arm's length",0,MIN((0.75*J474),847)),MIN(J474,(0.75*$C474),847)),2),IF($B474="No - non-arm's length",MIN(1129,J474,$C474)*overallRate,MIN(1129,J474)*overallRate))))</f>
        <v>Do Step 1 first</v>
      </c>
      <c r="O474" s="62" t="str">
        <f>IF(ISTEXT(overallRate),"Do Step 1 first",IF(OR(COUNT($C474,K474)&lt;&gt;2,overallRate=0),0,IF(G474="Yes",ROUND(MAX(IF($B474="No - non-arm's length",0,MIN((0.75*K474),847)),MIN(K474,(0.75*$C474),847)),2),IF($B474="No - non-arm's length",MIN(1129,K474,$C474)*overallRate,MIN(1129,K474)*overallRate))))</f>
        <v>Do Step 1 first</v>
      </c>
      <c r="P474" s="3">
        <f t="shared" si="7"/>
        <v>0</v>
      </c>
    </row>
    <row r="475" spans="12:16" x14ac:dyDescent="0.5">
      <c r="L475" s="62" t="str">
        <f>IF(ISTEXT(overallRate),"Do Step 1 first",IF(OR(COUNT($C475,H475)&lt;&gt;2,overallRate=0),0,IF(D475="Yes",ROUND(MAX(IF($B475="No - non-arm's length",0,MIN((0.75*H475),847)),MIN(H475,(0.75*$C475),847)),2),IF($B475="No - non-arm's length",MIN(1129,H475,$C475)*overallRate,MIN(1129,H475)*overallRate))))</f>
        <v>Do Step 1 first</v>
      </c>
      <c r="M475" s="62" t="str">
        <f>IF(ISTEXT(overallRate),"Do Step 1 first",IF(OR(COUNT($C475,I475)&lt;&gt;2,overallRate=0),0,IF(E475="Yes",ROUND(MAX(IF($B475="No - non-arm's length",0,MIN((0.75*I475),847)),MIN(I475,(0.75*$C475),847)),2),IF($B475="No - non-arm's length",MIN(1129,I475,$C475)*overallRate,MIN(1129,I475)*overallRate))))</f>
        <v>Do Step 1 first</v>
      </c>
      <c r="N475" s="62" t="str">
        <f>IF(ISTEXT(overallRate),"Do Step 1 first",IF(OR(COUNT($C475,J475)&lt;&gt;2,overallRate=0),0,IF(F475="Yes",ROUND(MAX(IF($B475="No - non-arm's length",0,MIN((0.75*J475),847)),MIN(J475,(0.75*$C475),847)),2),IF($B475="No - non-arm's length",MIN(1129,J475,$C475)*overallRate,MIN(1129,J475)*overallRate))))</f>
        <v>Do Step 1 first</v>
      </c>
      <c r="O475" s="62" t="str">
        <f>IF(ISTEXT(overallRate),"Do Step 1 first",IF(OR(COUNT($C475,K475)&lt;&gt;2,overallRate=0),0,IF(G475="Yes",ROUND(MAX(IF($B475="No - non-arm's length",0,MIN((0.75*K475),847)),MIN(K475,(0.75*$C475),847)),2),IF($B475="No - non-arm's length",MIN(1129,K475,$C475)*overallRate,MIN(1129,K475)*overallRate))))</f>
        <v>Do Step 1 first</v>
      </c>
      <c r="P475" s="3">
        <f t="shared" si="7"/>
        <v>0</v>
      </c>
    </row>
    <row r="476" spans="12:16" x14ac:dyDescent="0.5">
      <c r="L476" s="62" t="str">
        <f>IF(ISTEXT(overallRate),"Do Step 1 first",IF(OR(COUNT($C476,H476)&lt;&gt;2,overallRate=0),0,IF(D476="Yes",ROUND(MAX(IF($B476="No - non-arm's length",0,MIN((0.75*H476),847)),MIN(H476,(0.75*$C476),847)),2),IF($B476="No - non-arm's length",MIN(1129,H476,$C476)*overallRate,MIN(1129,H476)*overallRate))))</f>
        <v>Do Step 1 first</v>
      </c>
      <c r="M476" s="62" t="str">
        <f>IF(ISTEXT(overallRate),"Do Step 1 first",IF(OR(COUNT($C476,I476)&lt;&gt;2,overallRate=0),0,IF(E476="Yes",ROUND(MAX(IF($B476="No - non-arm's length",0,MIN((0.75*I476),847)),MIN(I476,(0.75*$C476),847)),2),IF($B476="No - non-arm's length",MIN(1129,I476,$C476)*overallRate,MIN(1129,I476)*overallRate))))</f>
        <v>Do Step 1 first</v>
      </c>
      <c r="N476" s="62" t="str">
        <f>IF(ISTEXT(overallRate),"Do Step 1 first",IF(OR(COUNT($C476,J476)&lt;&gt;2,overallRate=0),0,IF(F476="Yes",ROUND(MAX(IF($B476="No - non-arm's length",0,MIN((0.75*J476),847)),MIN(J476,(0.75*$C476),847)),2),IF($B476="No - non-arm's length",MIN(1129,J476,$C476)*overallRate,MIN(1129,J476)*overallRate))))</f>
        <v>Do Step 1 first</v>
      </c>
      <c r="O476" s="62" t="str">
        <f>IF(ISTEXT(overallRate),"Do Step 1 first",IF(OR(COUNT($C476,K476)&lt;&gt;2,overallRate=0),0,IF(G476="Yes",ROUND(MAX(IF($B476="No - non-arm's length",0,MIN((0.75*K476),847)),MIN(K476,(0.75*$C476),847)),2),IF($B476="No - non-arm's length",MIN(1129,K476,$C476)*overallRate,MIN(1129,K476)*overallRate))))</f>
        <v>Do Step 1 first</v>
      </c>
      <c r="P476" s="3">
        <f t="shared" si="7"/>
        <v>0</v>
      </c>
    </row>
    <row r="477" spans="12:16" x14ac:dyDescent="0.5">
      <c r="L477" s="62" t="str">
        <f>IF(ISTEXT(overallRate),"Do Step 1 first",IF(OR(COUNT($C477,H477)&lt;&gt;2,overallRate=0),0,IF(D477="Yes",ROUND(MAX(IF($B477="No - non-arm's length",0,MIN((0.75*H477),847)),MIN(H477,(0.75*$C477),847)),2),IF($B477="No - non-arm's length",MIN(1129,H477,$C477)*overallRate,MIN(1129,H477)*overallRate))))</f>
        <v>Do Step 1 first</v>
      </c>
      <c r="M477" s="62" t="str">
        <f>IF(ISTEXT(overallRate),"Do Step 1 first",IF(OR(COUNT($C477,I477)&lt;&gt;2,overallRate=0),0,IF(E477="Yes",ROUND(MAX(IF($B477="No - non-arm's length",0,MIN((0.75*I477),847)),MIN(I477,(0.75*$C477),847)),2),IF($B477="No - non-arm's length",MIN(1129,I477,$C477)*overallRate,MIN(1129,I477)*overallRate))))</f>
        <v>Do Step 1 first</v>
      </c>
      <c r="N477" s="62" t="str">
        <f>IF(ISTEXT(overallRate),"Do Step 1 first",IF(OR(COUNT($C477,J477)&lt;&gt;2,overallRate=0),0,IF(F477="Yes",ROUND(MAX(IF($B477="No - non-arm's length",0,MIN((0.75*J477),847)),MIN(J477,(0.75*$C477),847)),2),IF($B477="No - non-arm's length",MIN(1129,J477,$C477)*overallRate,MIN(1129,J477)*overallRate))))</f>
        <v>Do Step 1 first</v>
      </c>
      <c r="O477" s="62" t="str">
        <f>IF(ISTEXT(overallRate),"Do Step 1 first",IF(OR(COUNT($C477,K477)&lt;&gt;2,overallRate=0),0,IF(G477="Yes",ROUND(MAX(IF($B477="No - non-arm's length",0,MIN((0.75*K477),847)),MIN(K477,(0.75*$C477),847)),2),IF($B477="No - non-arm's length",MIN(1129,K477,$C477)*overallRate,MIN(1129,K477)*overallRate))))</f>
        <v>Do Step 1 first</v>
      </c>
      <c r="P477" s="3">
        <f t="shared" si="7"/>
        <v>0</v>
      </c>
    </row>
    <row r="478" spans="12:16" x14ac:dyDescent="0.5">
      <c r="L478" s="62" t="str">
        <f>IF(ISTEXT(overallRate),"Do Step 1 first",IF(OR(COUNT($C478,H478)&lt;&gt;2,overallRate=0),0,IF(D478="Yes",ROUND(MAX(IF($B478="No - non-arm's length",0,MIN((0.75*H478),847)),MIN(H478,(0.75*$C478),847)),2),IF($B478="No - non-arm's length",MIN(1129,H478,$C478)*overallRate,MIN(1129,H478)*overallRate))))</f>
        <v>Do Step 1 first</v>
      </c>
      <c r="M478" s="62" t="str">
        <f>IF(ISTEXT(overallRate),"Do Step 1 first",IF(OR(COUNT($C478,I478)&lt;&gt;2,overallRate=0),0,IF(E478="Yes",ROUND(MAX(IF($B478="No - non-arm's length",0,MIN((0.75*I478),847)),MIN(I478,(0.75*$C478),847)),2),IF($B478="No - non-arm's length",MIN(1129,I478,$C478)*overallRate,MIN(1129,I478)*overallRate))))</f>
        <v>Do Step 1 first</v>
      </c>
      <c r="N478" s="62" t="str">
        <f>IF(ISTEXT(overallRate),"Do Step 1 first",IF(OR(COUNT($C478,J478)&lt;&gt;2,overallRate=0),0,IF(F478="Yes",ROUND(MAX(IF($B478="No - non-arm's length",0,MIN((0.75*J478),847)),MIN(J478,(0.75*$C478),847)),2),IF($B478="No - non-arm's length",MIN(1129,J478,$C478)*overallRate,MIN(1129,J478)*overallRate))))</f>
        <v>Do Step 1 first</v>
      </c>
      <c r="O478" s="62" t="str">
        <f>IF(ISTEXT(overallRate),"Do Step 1 first",IF(OR(COUNT($C478,K478)&lt;&gt;2,overallRate=0),0,IF(G478="Yes",ROUND(MAX(IF($B478="No - non-arm's length",0,MIN((0.75*K478),847)),MIN(K478,(0.75*$C478),847)),2),IF($B478="No - non-arm's length",MIN(1129,K478,$C478)*overallRate,MIN(1129,K478)*overallRate))))</f>
        <v>Do Step 1 first</v>
      </c>
      <c r="P478" s="3">
        <f t="shared" si="7"/>
        <v>0</v>
      </c>
    </row>
    <row r="479" spans="12:16" x14ac:dyDescent="0.5">
      <c r="L479" s="62" t="str">
        <f>IF(ISTEXT(overallRate),"Do Step 1 first",IF(OR(COUNT($C479,H479)&lt;&gt;2,overallRate=0),0,IF(D479="Yes",ROUND(MAX(IF($B479="No - non-arm's length",0,MIN((0.75*H479),847)),MIN(H479,(0.75*$C479),847)),2),IF($B479="No - non-arm's length",MIN(1129,H479,$C479)*overallRate,MIN(1129,H479)*overallRate))))</f>
        <v>Do Step 1 first</v>
      </c>
      <c r="M479" s="62" t="str">
        <f>IF(ISTEXT(overallRate),"Do Step 1 first",IF(OR(COUNT($C479,I479)&lt;&gt;2,overallRate=0),0,IF(E479="Yes",ROUND(MAX(IF($B479="No - non-arm's length",0,MIN((0.75*I479),847)),MIN(I479,(0.75*$C479),847)),2),IF($B479="No - non-arm's length",MIN(1129,I479,$C479)*overallRate,MIN(1129,I479)*overallRate))))</f>
        <v>Do Step 1 first</v>
      </c>
      <c r="N479" s="62" t="str">
        <f>IF(ISTEXT(overallRate),"Do Step 1 first",IF(OR(COUNT($C479,J479)&lt;&gt;2,overallRate=0),0,IF(F479="Yes",ROUND(MAX(IF($B479="No - non-arm's length",0,MIN((0.75*J479),847)),MIN(J479,(0.75*$C479),847)),2),IF($B479="No - non-arm's length",MIN(1129,J479,$C479)*overallRate,MIN(1129,J479)*overallRate))))</f>
        <v>Do Step 1 first</v>
      </c>
      <c r="O479" s="62" t="str">
        <f>IF(ISTEXT(overallRate),"Do Step 1 first",IF(OR(COUNT($C479,K479)&lt;&gt;2,overallRate=0),0,IF(G479="Yes",ROUND(MAX(IF($B479="No - non-arm's length",0,MIN((0.75*K479),847)),MIN(K479,(0.75*$C479),847)),2),IF($B479="No - non-arm's length",MIN(1129,K479,$C479)*overallRate,MIN(1129,K479)*overallRate))))</f>
        <v>Do Step 1 first</v>
      </c>
      <c r="P479" s="3">
        <f t="shared" si="7"/>
        <v>0</v>
      </c>
    </row>
    <row r="480" spans="12:16" x14ac:dyDescent="0.5">
      <c r="L480" s="62" t="str">
        <f>IF(ISTEXT(overallRate),"Do Step 1 first",IF(OR(COUNT($C480,H480)&lt;&gt;2,overallRate=0),0,IF(D480="Yes",ROUND(MAX(IF($B480="No - non-arm's length",0,MIN((0.75*H480),847)),MIN(H480,(0.75*$C480),847)),2),IF($B480="No - non-arm's length",MIN(1129,H480,$C480)*overallRate,MIN(1129,H480)*overallRate))))</f>
        <v>Do Step 1 first</v>
      </c>
      <c r="M480" s="62" t="str">
        <f>IF(ISTEXT(overallRate),"Do Step 1 first",IF(OR(COUNT($C480,I480)&lt;&gt;2,overallRate=0),0,IF(E480="Yes",ROUND(MAX(IF($B480="No - non-arm's length",0,MIN((0.75*I480),847)),MIN(I480,(0.75*$C480),847)),2),IF($B480="No - non-arm's length",MIN(1129,I480,$C480)*overallRate,MIN(1129,I480)*overallRate))))</f>
        <v>Do Step 1 first</v>
      </c>
      <c r="N480" s="62" t="str">
        <f>IF(ISTEXT(overallRate),"Do Step 1 first",IF(OR(COUNT($C480,J480)&lt;&gt;2,overallRate=0),0,IF(F480="Yes",ROUND(MAX(IF($B480="No - non-arm's length",0,MIN((0.75*J480),847)),MIN(J480,(0.75*$C480),847)),2),IF($B480="No - non-arm's length",MIN(1129,J480,$C480)*overallRate,MIN(1129,J480)*overallRate))))</f>
        <v>Do Step 1 first</v>
      </c>
      <c r="O480" s="62" t="str">
        <f>IF(ISTEXT(overallRate),"Do Step 1 first",IF(OR(COUNT($C480,K480)&lt;&gt;2,overallRate=0),0,IF(G480="Yes",ROUND(MAX(IF($B480="No - non-arm's length",0,MIN((0.75*K480),847)),MIN(K480,(0.75*$C480),847)),2),IF($B480="No - non-arm's length",MIN(1129,K480,$C480)*overallRate,MIN(1129,K480)*overallRate))))</f>
        <v>Do Step 1 first</v>
      </c>
      <c r="P480" s="3">
        <f t="shared" si="7"/>
        <v>0</v>
      </c>
    </row>
    <row r="481" spans="12:16" x14ac:dyDescent="0.5">
      <c r="L481" s="62" t="str">
        <f>IF(ISTEXT(overallRate),"Do Step 1 first",IF(OR(COUNT($C481,H481)&lt;&gt;2,overallRate=0),0,IF(D481="Yes",ROUND(MAX(IF($B481="No - non-arm's length",0,MIN((0.75*H481),847)),MIN(H481,(0.75*$C481),847)),2),IF($B481="No - non-arm's length",MIN(1129,H481,$C481)*overallRate,MIN(1129,H481)*overallRate))))</f>
        <v>Do Step 1 first</v>
      </c>
      <c r="M481" s="62" t="str">
        <f>IF(ISTEXT(overallRate),"Do Step 1 first",IF(OR(COUNT($C481,I481)&lt;&gt;2,overallRate=0),0,IF(E481="Yes",ROUND(MAX(IF($B481="No - non-arm's length",0,MIN((0.75*I481),847)),MIN(I481,(0.75*$C481),847)),2),IF($B481="No - non-arm's length",MIN(1129,I481,$C481)*overallRate,MIN(1129,I481)*overallRate))))</f>
        <v>Do Step 1 first</v>
      </c>
      <c r="N481" s="62" t="str">
        <f>IF(ISTEXT(overallRate),"Do Step 1 first",IF(OR(COUNT($C481,J481)&lt;&gt;2,overallRate=0),0,IF(F481="Yes",ROUND(MAX(IF($B481="No - non-arm's length",0,MIN((0.75*J481),847)),MIN(J481,(0.75*$C481),847)),2),IF($B481="No - non-arm's length",MIN(1129,J481,$C481)*overallRate,MIN(1129,J481)*overallRate))))</f>
        <v>Do Step 1 first</v>
      </c>
      <c r="O481" s="62" t="str">
        <f>IF(ISTEXT(overallRate),"Do Step 1 first",IF(OR(COUNT($C481,K481)&lt;&gt;2,overallRate=0),0,IF(G481="Yes",ROUND(MAX(IF($B481="No - non-arm's length",0,MIN((0.75*K481),847)),MIN(K481,(0.75*$C481),847)),2),IF($B481="No - non-arm's length",MIN(1129,K481,$C481)*overallRate,MIN(1129,K481)*overallRate))))</f>
        <v>Do Step 1 first</v>
      </c>
      <c r="P481" s="3">
        <f t="shared" si="7"/>
        <v>0</v>
      </c>
    </row>
    <row r="482" spans="12:16" x14ac:dyDescent="0.5">
      <c r="L482" s="62" t="str">
        <f>IF(ISTEXT(overallRate),"Do Step 1 first",IF(OR(COUNT($C482,H482)&lt;&gt;2,overallRate=0),0,IF(D482="Yes",ROUND(MAX(IF($B482="No - non-arm's length",0,MIN((0.75*H482),847)),MIN(H482,(0.75*$C482),847)),2),IF($B482="No - non-arm's length",MIN(1129,H482,$C482)*overallRate,MIN(1129,H482)*overallRate))))</f>
        <v>Do Step 1 first</v>
      </c>
      <c r="M482" s="62" t="str">
        <f>IF(ISTEXT(overallRate),"Do Step 1 first",IF(OR(COUNT($C482,I482)&lt;&gt;2,overallRate=0),0,IF(E482="Yes",ROUND(MAX(IF($B482="No - non-arm's length",0,MIN((0.75*I482),847)),MIN(I482,(0.75*$C482),847)),2),IF($B482="No - non-arm's length",MIN(1129,I482,$C482)*overallRate,MIN(1129,I482)*overallRate))))</f>
        <v>Do Step 1 first</v>
      </c>
      <c r="N482" s="62" t="str">
        <f>IF(ISTEXT(overallRate),"Do Step 1 first",IF(OR(COUNT($C482,J482)&lt;&gt;2,overallRate=0),0,IF(F482="Yes",ROUND(MAX(IF($B482="No - non-arm's length",0,MIN((0.75*J482),847)),MIN(J482,(0.75*$C482),847)),2),IF($B482="No - non-arm's length",MIN(1129,J482,$C482)*overallRate,MIN(1129,J482)*overallRate))))</f>
        <v>Do Step 1 first</v>
      </c>
      <c r="O482" s="62" t="str">
        <f>IF(ISTEXT(overallRate),"Do Step 1 first",IF(OR(COUNT($C482,K482)&lt;&gt;2,overallRate=0),0,IF(G482="Yes",ROUND(MAX(IF($B482="No - non-arm's length",0,MIN((0.75*K482),847)),MIN(K482,(0.75*$C482),847)),2),IF($B482="No - non-arm's length",MIN(1129,K482,$C482)*overallRate,MIN(1129,K482)*overallRate))))</f>
        <v>Do Step 1 first</v>
      </c>
      <c r="P482" s="3">
        <f t="shared" si="7"/>
        <v>0</v>
      </c>
    </row>
    <row r="483" spans="12:16" x14ac:dyDescent="0.5">
      <c r="L483" s="62" t="str">
        <f>IF(ISTEXT(overallRate),"Do Step 1 first",IF(OR(COUNT($C483,H483)&lt;&gt;2,overallRate=0),0,IF(D483="Yes",ROUND(MAX(IF($B483="No - non-arm's length",0,MIN((0.75*H483),847)),MIN(H483,(0.75*$C483),847)),2),IF($B483="No - non-arm's length",MIN(1129,H483,$C483)*overallRate,MIN(1129,H483)*overallRate))))</f>
        <v>Do Step 1 first</v>
      </c>
      <c r="M483" s="62" t="str">
        <f>IF(ISTEXT(overallRate),"Do Step 1 first",IF(OR(COUNT($C483,I483)&lt;&gt;2,overallRate=0),0,IF(E483="Yes",ROUND(MAX(IF($B483="No - non-arm's length",0,MIN((0.75*I483),847)),MIN(I483,(0.75*$C483),847)),2),IF($B483="No - non-arm's length",MIN(1129,I483,$C483)*overallRate,MIN(1129,I483)*overallRate))))</f>
        <v>Do Step 1 first</v>
      </c>
      <c r="N483" s="62" t="str">
        <f>IF(ISTEXT(overallRate),"Do Step 1 first",IF(OR(COUNT($C483,J483)&lt;&gt;2,overallRate=0),0,IF(F483="Yes",ROUND(MAX(IF($B483="No - non-arm's length",0,MIN((0.75*J483),847)),MIN(J483,(0.75*$C483),847)),2),IF($B483="No - non-arm's length",MIN(1129,J483,$C483)*overallRate,MIN(1129,J483)*overallRate))))</f>
        <v>Do Step 1 first</v>
      </c>
      <c r="O483" s="62" t="str">
        <f>IF(ISTEXT(overallRate),"Do Step 1 first",IF(OR(COUNT($C483,K483)&lt;&gt;2,overallRate=0),0,IF(G483="Yes",ROUND(MAX(IF($B483="No - non-arm's length",0,MIN((0.75*K483),847)),MIN(K483,(0.75*$C483),847)),2),IF($B483="No - non-arm's length",MIN(1129,K483,$C483)*overallRate,MIN(1129,K483)*overallRate))))</f>
        <v>Do Step 1 first</v>
      </c>
      <c r="P483" s="3">
        <f t="shared" si="7"/>
        <v>0</v>
      </c>
    </row>
    <row r="484" spans="12:16" x14ac:dyDescent="0.5">
      <c r="L484" s="62" t="str">
        <f>IF(ISTEXT(overallRate),"Do Step 1 first",IF(OR(COUNT($C484,H484)&lt;&gt;2,overallRate=0),0,IF(D484="Yes",ROUND(MAX(IF($B484="No - non-arm's length",0,MIN((0.75*H484),847)),MIN(H484,(0.75*$C484),847)),2),IF($B484="No - non-arm's length",MIN(1129,H484,$C484)*overallRate,MIN(1129,H484)*overallRate))))</f>
        <v>Do Step 1 first</v>
      </c>
      <c r="M484" s="62" t="str">
        <f>IF(ISTEXT(overallRate),"Do Step 1 first",IF(OR(COUNT($C484,I484)&lt;&gt;2,overallRate=0),0,IF(E484="Yes",ROUND(MAX(IF($B484="No - non-arm's length",0,MIN((0.75*I484),847)),MIN(I484,(0.75*$C484),847)),2),IF($B484="No - non-arm's length",MIN(1129,I484,$C484)*overallRate,MIN(1129,I484)*overallRate))))</f>
        <v>Do Step 1 first</v>
      </c>
      <c r="N484" s="62" t="str">
        <f>IF(ISTEXT(overallRate),"Do Step 1 first",IF(OR(COUNT($C484,J484)&lt;&gt;2,overallRate=0),0,IF(F484="Yes",ROUND(MAX(IF($B484="No - non-arm's length",0,MIN((0.75*J484),847)),MIN(J484,(0.75*$C484),847)),2),IF($B484="No - non-arm's length",MIN(1129,J484,$C484)*overallRate,MIN(1129,J484)*overallRate))))</f>
        <v>Do Step 1 first</v>
      </c>
      <c r="O484" s="62" t="str">
        <f>IF(ISTEXT(overallRate),"Do Step 1 first",IF(OR(COUNT($C484,K484)&lt;&gt;2,overallRate=0),0,IF(G484="Yes",ROUND(MAX(IF($B484="No - non-arm's length",0,MIN((0.75*K484),847)),MIN(K484,(0.75*$C484),847)),2),IF($B484="No - non-arm's length",MIN(1129,K484,$C484)*overallRate,MIN(1129,K484)*overallRate))))</f>
        <v>Do Step 1 first</v>
      </c>
      <c r="P484" s="3">
        <f t="shared" si="7"/>
        <v>0</v>
      </c>
    </row>
    <row r="485" spans="12:16" x14ac:dyDescent="0.5">
      <c r="L485" s="62" t="str">
        <f>IF(ISTEXT(overallRate),"Do Step 1 first",IF(OR(COUNT($C485,H485)&lt;&gt;2,overallRate=0),0,IF(D485="Yes",ROUND(MAX(IF($B485="No - non-arm's length",0,MIN((0.75*H485),847)),MIN(H485,(0.75*$C485),847)),2),IF($B485="No - non-arm's length",MIN(1129,H485,$C485)*overallRate,MIN(1129,H485)*overallRate))))</f>
        <v>Do Step 1 first</v>
      </c>
      <c r="M485" s="62" t="str">
        <f>IF(ISTEXT(overallRate),"Do Step 1 first",IF(OR(COUNT($C485,I485)&lt;&gt;2,overallRate=0),0,IF(E485="Yes",ROUND(MAX(IF($B485="No - non-arm's length",0,MIN((0.75*I485),847)),MIN(I485,(0.75*$C485),847)),2),IF($B485="No - non-arm's length",MIN(1129,I485,$C485)*overallRate,MIN(1129,I485)*overallRate))))</f>
        <v>Do Step 1 first</v>
      </c>
      <c r="N485" s="62" t="str">
        <f>IF(ISTEXT(overallRate),"Do Step 1 first",IF(OR(COUNT($C485,J485)&lt;&gt;2,overallRate=0),0,IF(F485="Yes",ROUND(MAX(IF($B485="No - non-arm's length",0,MIN((0.75*J485),847)),MIN(J485,(0.75*$C485),847)),2),IF($B485="No - non-arm's length",MIN(1129,J485,$C485)*overallRate,MIN(1129,J485)*overallRate))))</f>
        <v>Do Step 1 first</v>
      </c>
      <c r="O485" s="62" t="str">
        <f>IF(ISTEXT(overallRate),"Do Step 1 first",IF(OR(COUNT($C485,K485)&lt;&gt;2,overallRate=0),0,IF(G485="Yes",ROUND(MAX(IF($B485="No - non-arm's length",0,MIN((0.75*K485),847)),MIN(K485,(0.75*$C485),847)),2),IF($B485="No - non-arm's length",MIN(1129,K485,$C485)*overallRate,MIN(1129,K485)*overallRate))))</f>
        <v>Do Step 1 first</v>
      </c>
      <c r="P485" s="3">
        <f t="shared" si="7"/>
        <v>0</v>
      </c>
    </row>
    <row r="486" spans="12:16" x14ac:dyDescent="0.5">
      <c r="L486" s="62" t="str">
        <f>IF(ISTEXT(overallRate),"Do Step 1 first",IF(OR(COUNT($C486,H486)&lt;&gt;2,overallRate=0),0,IF(D486="Yes",ROUND(MAX(IF($B486="No - non-arm's length",0,MIN((0.75*H486),847)),MIN(H486,(0.75*$C486),847)),2),IF($B486="No - non-arm's length",MIN(1129,H486,$C486)*overallRate,MIN(1129,H486)*overallRate))))</f>
        <v>Do Step 1 first</v>
      </c>
      <c r="M486" s="62" t="str">
        <f>IF(ISTEXT(overallRate),"Do Step 1 first",IF(OR(COUNT($C486,I486)&lt;&gt;2,overallRate=0),0,IF(E486="Yes",ROUND(MAX(IF($B486="No - non-arm's length",0,MIN((0.75*I486),847)),MIN(I486,(0.75*$C486),847)),2),IF($B486="No - non-arm's length",MIN(1129,I486,$C486)*overallRate,MIN(1129,I486)*overallRate))))</f>
        <v>Do Step 1 first</v>
      </c>
      <c r="N486" s="62" t="str">
        <f>IF(ISTEXT(overallRate),"Do Step 1 first",IF(OR(COUNT($C486,J486)&lt;&gt;2,overallRate=0),0,IF(F486="Yes",ROUND(MAX(IF($B486="No - non-arm's length",0,MIN((0.75*J486),847)),MIN(J486,(0.75*$C486),847)),2),IF($B486="No - non-arm's length",MIN(1129,J486,$C486)*overallRate,MIN(1129,J486)*overallRate))))</f>
        <v>Do Step 1 first</v>
      </c>
      <c r="O486" s="62" t="str">
        <f>IF(ISTEXT(overallRate),"Do Step 1 first",IF(OR(COUNT($C486,K486)&lt;&gt;2,overallRate=0),0,IF(G486="Yes",ROUND(MAX(IF($B486="No - non-arm's length",0,MIN((0.75*K486),847)),MIN(K486,(0.75*$C486),847)),2),IF($B486="No - non-arm's length",MIN(1129,K486,$C486)*overallRate,MIN(1129,K486)*overallRate))))</f>
        <v>Do Step 1 first</v>
      </c>
      <c r="P486" s="3">
        <f t="shared" si="7"/>
        <v>0</v>
      </c>
    </row>
    <row r="487" spans="12:16" x14ac:dyDescent="0.5">
      <c r="L487" s="62" t="str">
        <f>IF(ISTEXT(overallRate),"Do Step 1 first",IF(OR(COUNT($C487,H487)&lt;&gt;2,overallRate=0),0,IF(D487="Yes",ROUND(MAX(IF($B487="No - non-arm's length",0,MIN((0.75*H487),847)),MIN(H487,(0.75*$C487),847)),2),IF($B487="No - non-arm's length",MIN(1129,H487,$C487)*overallRate,MIN(1129,H487)*overallRate))))</f>
        <v>Do Step 1 first</v>
      </c>
      <c r="M487" s="62" t="str">
        <f>IF(ISTEXT(overallRate),"Do Step 1 first",IF(OR(COUNT($C487,I487)&lt;&gt;2,overallRate=0),0,IF(E487="Yes",ROUND(MAX(IF($B487="No - non-arm's length",0,MIN((0.75*I487),847)),MIN(I487,(0.75*$C487),847)),2),IF($B487="No - non-arm's length",MIN(1129,I487,$C487)*overallRate,MIN(1129,I487)*overallRate))))</f>
        <v>Do Step 1 first</v>
      </c>
      <c r="N487" s="62" t="str">
        <f>IF(ISTEXT(overallRate),"Do Step 1 first",IF(OR(COUNT($C487,J487)&lt;&gt;2,overallRate=0),0,IF(F487="Yes",ROUND(MAX(IF($B487="No - non-arm's length",0,MIN((0.75*J487),847)),MIN(J487,(0.75*$C487),847)),2),IF($B487="No - non-arm's length",MIN(1129,J487,$C487)*overallRate,MIN(1129,J487)*overallRate))))</f>
        <v>Do Step 1 first</v>
      </c>
      <c r="O487" s="62" t="str">
        <f>IF(ISTEXT(overallRate),"Do Step 1 first",IF(OR(COUNT($C487,K487)&lt;&gt;2,overallRate=0),0,IF(G487="Yes",ROUND(MAX(IF($B487="No - non-arm's length",0,MIN((0.75*K487),847)),MIN(K487,(0.75*$C487),847)),2),IF($B487="No - non-arm's length",MIN(1129,K487,$C487)*overallRate,MIN(1129,K487)*overallRate))))</f>
        <v>Do Step 1 first</v>
      </c>
      <c r="P487" s="3">
        <f t="shared" si="7"/>
        <v>0</v>
      </c>
    </row>
    <row r="488" spans="12:16" x14ac:dyDescent="0.5">
      <c r="L488" s="62" t="str">
        <f>IF(ISTEXT(overallRate),"Do Step 1 first",IF(OR(COUNT($C488,H488)&lt;&gt;2,overallRate=0),0,IF(D488="Yes",ROUND(MAX(IF($B488="No - non-arm's length",0,MIN((0.75*H488),847)),MIN(H488,(0.75*$C488),847)),2),IF($B488="No - non-arm's length",MIN(1129,H488,$C488)*overallRate,MIN(1129,H488)*overallRate))))</f>
        <v>Do Step 1 first</v>
      </c>
      <c r="M488" s="62" t="str">
        <f>IF(ISTEXT(overallRate),"Do Step 1 first",IF(OR(COUNT($C488,I488)&lt;&gt;2,overallRate=0),0,IF(E488="Yes",ROUND(MAX(IF($B488="No - non-arm's length",0,MIN((0.75*I488),847)),MIN(I488,(0.75*$C488),847)),2),IF($B488="No - non-arm's length",MIN(1129,I488,$C488)*overallRate,MIN(1129,I488)*overallRate))))</f>
        <v>Do Step 1 first</v>
      </c>
      <c r="N488" s="62" t="str">
        <f>IF(ISTEXT(overallRate),"Do Step 1 first",IF(OR(COUNT($C488,J488)&lt;&gt;2,overallRate=0),0,IF(F488="Yes",ROUND(MAX(IF($B488="No - non-arm's length",0,MIN((0.75*J488),847)),MIN(J488,(0.75*$C488),847)),2),IF($B488="No - non-arm's length",MIN(1129,J488,$C488)*overallRate,MIN(1129,J488)*overallRate))))</f>
        <v>Do Step 1 first</v>
      </c>
      <c r="O488" s="62" t="str">
        <f>IF(ISTEXT(overallRate),"Do Step 1 first",IF(OR(COUNT($C488,K488)&lt;&gt;2,overallRate=0),0,IF(G488="Yes",ROUND(MAX(IF($B488="No - non-arm's length",0,MIN((0.75*K488),847)),MIN(K488,(0.75*$C488),847)),2),IF($B488="No - non-arm's length",MIN(1129,K488,$C488)*overallRate,MIN(1129,K488)*overallRate))))</f>
        <v>Do Step 1 first</v>
      </c>
      <c r="P488" s="3">
        <f t="shared" si="7"/>
        <v>0</v>
      </c>
    </row>
    <row r="489" spans="12:16" x14ac:dyDescent="0.5">
      <c r="L489" s="62" t="str">
        <f>IF(ISTEXT(overallRate),"Do Step 1 first",IF(OR(COUNT($C489,H489)&lt;&gt;2,overallRate=0),0,IF(D489="Yes",ROUND(MAX(IF($B489="No - non-arm's length",0,MIN((0.75*H489),847)),MIN(H489,(0.75*$C489),847)),2),IF($B489="No - non-arm's length",MIN(1129,H489,$C489)*overallRate,MIN(1129,H489)*overallRate))))</f>
        <v>Do Step 1 first</v>
      </c>
      <c r="M489" s="62" t="str">
        <f>IF(ISTEXT(overallRate),"Do Step 1 first",IF(OR(COUNT($C489,I489)&lt;&gt;2,overallRate=0),0,IF(E489="Yes",ROUND(MAX(IF($B489="No - non-arm's length",0,MIN((0.75*I489),847)),MIN(I489,(0.75*$C489),847)),2),IF($B489="No - non-arm's length",MIN(1129,I489,$C489)*overallRate,MIN(1129,I489)*overallRate))))</f>
        <v>Do Step 1 first</v>
      </c>
      <c r="N489" s="62" t="str">
        <f>IF(ISTEXT(overallRate),"Do Step 1 first",IF(OR(COUNT($C489,J489)&lt;&gt;2,overallRate=0),0,IF(F489="Yes",ROUND(MAX(IF($B489="No - non-arm's length",0,MIN((0.75*J489),847)),MIN(J489,(0.75*$C489),847)),2),IF($B489="No - non-arm's length",MIN(1129,J489,$C489)*overallRate,MIN(1129,J489)*overallRate))))</f>
        <v>Do Step 1 first</v>
      </c>
      <c r="O489" s="62" t="str">
        <f>IF(ISTEXT(overallRate),"Do Step 1 first",IF(OR(COUNT($C489,K489)&lt;&gt;2,overallRate=0),0,IF(G489="Yes",ROUND(MAX(IF($B489="No - non-arm's length",0,MIN((0.75*K489),847)),MIN(K489,(0.75*$C489),847)),2),IF($B489="No - non-arm's length",MIN(1129,K489,$C489)*overallRate,MIN(1129,K489)*overallRate))))</f>
        <v>Do Step 1 first</v>
      </c>
      <c r="P489" s="3">
        <f t="shared" si="7"/>
        <v>0</v>
      </c>
    </row>
    <row r="490" spans="12:16" x14ac:dyDescent="0.5">
      <c r="L490" s="62" t="str">
        <f>IF(ISTEXT(overallRate),"Do Step 1 first",IF(OR(COUNT($C490,H490)&lt;&gt;2,overallRate=0),0,IF(D490="Yes",ROUND(MAX(IF($B490="No - non-arm's length",0,MIN((0.75*H490),847)),MIN(H490,(0.75*$C490),847)),2),IF($B490="No - non-arm's length",MIN(1129,H490,$C490)*overallRate,MIN(1129,H490)*overallRate))))</f>
        <v>Do Step 1 first</v>
      </c>
      <c r="M490" s="62" t="str">
        <f>IF(ISTEXT(overallRate),"Do Step 1 first",IF(OR(COUNT($C490,I490)&lt;&gt;2,overallRate=0),0,IF(E490="Yes",ROUND(MAX(IF($B490="No - non-arm's length",0,MIN((0.75*I490),847)),MIN(I490,(0.75*$C490),847)),2),IF($B490="No - non-arm's length",MIN(1129,I490,$C490)*overallRate,MIN(1129,I490)*overallRate))))</f>
        <v>Do Step 1 first</v>
      </c>
      <c r="N490" s="62" t="str">
        <f>IF(ISTEXT(overallRate),"Do Step 1 first",IF(OR(COUNT($C490,J490)&lt;&gt;2,overallRate=0),0,IF(F490="Yes",ROUND(MAX(IF($B490="No - non-arm's length",0,MIN((0.75*J490),847)),MIN(J490,(0.75*$C490),847)),2),IF($B490="No - non-arm's length",MIN(1129,J490,$C490)*overallRate,MIN(1129,J490)*overallRate))))</f>
        <v>Do Step 1 first</v>
      </c>
      <c r="O490" s="62" t="str">
        <f>IF(ISTEXT(overallRate),"Do Step 1 first",IF(OR(COUNT($C490,K490)&lt;&gt;2,overallRate=0),0,IF(G490="Yes",ROUND(MAX(IF($B490="No - non-arm's length",0,MIN((0.75*K490),847)),MIN(K490,(0.75*$C490),847)),2),IF($B490="No - non-arm's length",MIN(1129,K490,$C490)*overallRate,MIN(1129,K490)*overallRate))))</f>
        <v>Do Step 1 first</v>
      </c>
      <c r="P490" s="3">
        <f t="shared" si="7"/>
        <v>0</v>
      </c>
    </row>
    <row r="491" spans="12:16" x14ac:dyDescent="0.5">
      <c r="L491" s="62" t="str">
        <f>IF(ISTEXT(overallRate),"Do Step 1 first",IF(OR(COUNT($C491,H491)&lt;&gt;2,overallRate=0),0,IF(D491="Yes",ROUND(MAX(IF($B491="No - non-arm's length",0,MIN((0.75*H491),847)),MIN(H491,(0.75*$C491),847)),2),IF($B491="No - non-arm's length",MIN(1129,H491,$C491)*overallRate,MIN(1129,H491)*overallRate))))</f>
        <v>Do Step 1 first</v>
      </c>
      <c r="M491" s="62" t="str">
        <f>IF(ISTEXT(overallRate),"Do Step 1 first",IF(OR(COUNT($C491,I491)&lt;&gt;2,overallRate=0),0,IF(E491="Yes",ROUND(MAX(IF($B491="No - non-arm's length",0,MIN((0.75*I491),847)),MIN(I491,(0.75*$C491),847)),2),IF($B491="No - non-arm's length",MIN(1129,I491,$C491)*overallRate,MIN(1129,I491)*overallRate))))</f>
        <v>Do Step 1 first</v>
      </c>
      <c r="N491" s="62" t="str">
        <f>IF(ISTEXT(overallRate),"Do Step 1 first",IF(OR(COUNT($C491,J491)&lt;&gt;2,overallRate=0),0,IF(F491="Yes",ROUND(MAX(IF($B491="No - non-arm's length",0,MIN((0.75*J491),847)),MIN(J491,(0.75*$C491),847)),2),IF($B491="No - non-arm's length",MIN(1129,J491,$C491)*overallRate,MIN(1129,J491)*overallRate))))</f>
        <v>Do Step 1 first</v>
      </c>
      <c r="O491" s="62" t="str">
        <f>IF(ISTEXT(overallRate),"Do Step 1 first",IF(OR(COUNT($C491,K491)&lt;&gt;2,overallRate=0),0,IF(G491="Yes",ROUND(MAX(IF($B491="No - non-arm's length",0,MIN((0.75*K491),847)),MIN(K491,(0.75*$C491),847)),2),IF($B491="No - non-arm's length",MIN(1129,K491,$C491)*overallRate,MIN(1129,K491)*overallRate))))</f>
        <v>Do Step 1 first</v>
      </c>
      <c r="P491" s="3">
        <f t="shared" si="7"/>
        <v>0</v>
      </c>
    </row>
    <row r="492" spans="12:16" x14ac:dyDescent="0.5">
      <c r="L492" s="62" t="str">
        <f>IF(ISTEXT(overallRate),"Do Step 1 first",IF(OR(COUNT($C492,H492)&lt;&gt;2,overallRate=0),0,IF(D492="Yes",ROUND(MAX(IF($B492="No - non-arm's length",0,MIN((0.75*H492),847)),MIN(H492,(0.75*$C492),847)),2),IF($B492="No - non-arm's length",MIN(1129,H492,$C492)*overallRate,MIN(1129,H492)*overallRate))))</f>
        <v>Do Step 1 first</v>
      </c>
      <c r="M492" s="62" t="str">
        <f>IF(ISTEXT(overallRate),"Do Step 1 first",IF(OR(COUNT($C492,I492)&lt;&gt;2,overallRate=0),0,IF(E492="Yes",ROUND(MAX(IF($B492="No - non-arm's length",0,MIN((0.75*I492),847)),MIN(I492,(0.75*$C492),847)),2),IF($B492="No - non-arm's length",MIN(1129,I492,$C492)*overallRate,MIN(1129,I492)*overallRate))))</f>
        <v>Do Step 1 first</v>
      </c>
      <c r="N492" s="62" t="str">
        <f>IF(ISTEXT(overallRate),"Do Step 1 first",IF(OR(COUNT($C492,J492)&lt;&gt;2,overallRate=0),0,IF(F492="Yes",ROUND(MAX(IF($B492="No - non-arm's length",0,MIN((0.75*J492),847)),MIN(J492,(0.75*$C492),847)),2),IF($B492="No - non-arm's length",MIN(1129,J492,$C492)*overallRate,MIN(1129,J492)*overallRate))))</f>
        <v>Do Step 1 first</v>
      </c>
      <c r="O492" s="62" t="str">
        <f>IF(ISTEXT(overallRate),"Do Step 1 first",IF(OR(COUNT($C492,K492)&lt;&gt;2,overallRate=0),0,IF(G492="Yes",ROUND(MAX(IF($B492="No - non-arm's length",0,MIN((0.75*K492),847)),MIN(K492,(0.75*$C492),847)),2),IF($B492="No - non-arm's length",MIN(1129,K492,$C492)*overallRate,MIN(1129,K492)*overallRate))))</f>
        <v>Do Step 1 first</v>
      </c>
      <c r="P492" s="3">
        <f t="shared" si="7"/>
        <v>0</v>
      </c>
    </row>
    <row r="493" spans="12:16" x14ac:dyDescent="0.5">
      <c r="L493" s="62" t="str">
        <f>IF(ISTEXT(overallRate),"Do Step 1 first",IF(OR(COUNT($C493,H493)&lt;&gt;2,overallRate=0),0,IF(D493="Yes",ROUND(MAX(IF($B493="No - non-arm's length",0,MIN((0.75*H493),847)),MIN(H493,(0.75*$C493),847)),2),IF($B493="No - non-arm's length",MIN(1129,H493,$C493)*overallRate,MIN(1129,H493)*overallRate))))</f>
        <v>Do Step 1 first</v>
      </c>
      <c r="M493" s="62" t="str">
        <f>IF(ISTEXT(overallRate),"Do Step 1 first",IF(OR(COUNT($C493,I493)&lt;&gt;2,overallRate=0),0,IF(E493="Yes",ROUND(MAX(IF($B493="No - non-arm's length",0,MIN((0.75*I493),847)),MIN(I493,(0.75*$C493),847)),2),IF($B493="No - non-arm's length",MIN(1129,I493,$C493)*overallRate,MIN(1129,I493)*overallRate))))</f>
        <v>Do Step 1 first</v>
      </c>
      <c r="N493" s="62" t="str">
        <f>IF(ISTEXT(overallRate),"Do Step 1 first",IF(OR(COUNT($C493,J493)&lt;&gt;2,overallRate=0),0,IF(F493="Yes",ROUND(MAX(IF($B493="No - non-arm's length",0,MIN((0.75*J493),847)),MIN(J493,(0.75*$C493),847)),2),IF($B493="No - non-arm's length",MIN(1129,J493,$C493)*overallRate,MIN(1129,J493)*overallRate))))</f>
        <v>Do Step 1 first</v>
      </c>
      <c r="O493" s="62" t="str">
        <f>IF(ISTEXT(overallRate),"Do Step 1 first",IF(OR(COUNT($C493,K493)&lt;&gt;2,overallRate=0),0,IF(G493="Yes",ROUND(MAX(IF($B493="No - non-arm's length",0,MIN((0.75*K493),847)),MIN(K493,(0.75*$C493),847)),2),IF($B493="No - non-arm's length",MIN(1129,K493,$C493)*overallRate,MIN(1129,K493)*overallRate))))</f>
        <v>Do Step 1 first</v>
      </c>
      <c r="P493" s="3">
        <f t="shared" si="7"/>
        <v>0</v>
      </c>
    </row>
    <row r="494" spans="12:16" x14ac:dyDescent="0.5">
      <c r="L494" s="62" t="str">
        <f>IF(ISTEXT(overallRate),"Do Step 1 first",IF(OR(COUNT($C494,H494)&lt;&gt;2,overallRate=0),0,IF(D494="Yes",ROUND(MAX(IF($B494="No - non-arm's length",0,MIN((0.75*H494),847)),MIN(H494,(0.75*$C494),847)),2),IF($B494="No - non-arm's length",MIN(1129,H494,$C494)*overallRate,MIN(1129,H494)*overallRate))))</f>
        <v>Do Step 1 first</v>
      </c>
      <c r="M494" s="62" t="str">
        <f>IF(ISTEXT(overallRate),"Do Step 1 first",IF(OR(COUNT($C494,I494)&lt;&gt;2,overallRate=0),0,IF(E494="Yes",ROUND(MAX(IF($B494="No - non-arm's length",0,MIN((0.75*I494),847)),MIN(I494,(0.75*$C494),847)),2),IF($B494="No - non-arm's length",MIN(1129,I494,$C494)*overallRate,MIN(1129,I494)*overallRate))))</f>
        <v>Do Step 1 first</v>
      </c>
      <c r="N494" s="62" t="str">
        <f>IF(ISTEXT(overallRate),"Do Step 1 first",IF(OR(COUNT($C494,J494)&lt;&gt;2,overallRate=0),0,IF(F494="Yes",ROUND(MAX(IF($B494="No - non-arm's length",0,MIN((0.75*J494),847)),MIN(J494,(0.75*$C494),847)),2),IF($B494="No - non-arm's length",MIN(1129,J494,$C494)*overallRate,MIN(1129,J494)*overallRate))))</f>
        <v>Do Step 1 first</v>
      </c>
      <c r="O494" s="62" t="str">
        <f>IF(ISTEXT(overallRate),"Do Step 1 first",IF(OR(COUNT($C494,K494)&lt;&gt;2,overallRate=0),0,IF(G494="Yes",ROUND(MAX(IF($B494="No - non-arm's length",0,MIN((0.75*K494),847)),MIN(K494,(0.75*$C494),847)),2),IF($B494="No - non-arm's length",MIN(1129,K494,$C494)*overallRate,MIN(1129,K494)*overallRate))))</f>
        <v>Do Step 1 first</v>
      </c>
      <c r="P494" s="3">
        <f t="shared" si="7"/>
        <v>0</v>
      </c>
    </row>
    <row r="495" spans="12:16" x14ac:dyDescent="0.5">
      <c r="L495" s="62" t="str">
        <f>IF(ISTEXT(overallRate),"Do Step 1 first",IF(OR(COUNT($C495,H495)&lt;&gt;2,overallRate=0),0,IF(D495="Yes",ROUND(MAX(IF($B495="No - non-arm's length",0,MIN((0.75*H495),847)),MIN(H495,(0.75*$C495),847)),2),IF($B495="No - non-arm's length",MIN(1129,H495,$C495)*overallRate,MIN(1129,H495)*overallRate))))</f>
        <v>Do Step 1 first</v>
      </c>
      <c r="M495" s="62" t="str">
        <f>IF(ISTEXT(overallRate),"Do Step 1 first",IF(OR(COUNT($C495,I495)&lt;&gt;2,overallRate=0),0,IF(E495="Yes",ROUND(MAX(IF($B495="No - non-arm's length",0,MIN((0.75*I495),847)),MIN(I495,(0.75*$C495),847)),2),IF($B495="No - non-arm's length",MIN(1129,I495,$C495)*overallRate,MIN(1129,I495)*overallRate))))</f>
        <v>Do Step 1 first</v>
      </c>
      <c r="N495" s="62" t="str">
        <f>IF(ISTEXT(overallRate),"Do Step 1 first",IF(OR(COUNT($C495,J495)&lt;&gt;2,overallRate=0),0,IF(F495="Yes",ROUND(MAX(IF($B495="No - non-arm's length",0,MIN((0.75*J495),847)),MIN(J495,(0.75*$C495),847)),2),IF($B495="No - non-arm's length",MIN(1129,J495,$C495)*overallRate,MIN(1129,J495)*overallRate))))</f>
        <v>Do Step 1 first</v>
      </c>
      <c r="O495" s="62" t="str">
        <f>IF(ISTEXT(overallRate),"Do Step 1 first",IF(OR(COUNT($C495,K495)&lt;&gt;2,overallRate=0),0,IF(G495="Yes",ROUND(MAX(IF($B495="No - non-arm's length",0,MIN((0.75*K495),847)),MIN(K495,(0.75*$C495),847)),2),IF($B495="No - non-arm's length",MIN(1129,K495,$C495)*overallRate,MIN(1129,K495)*overallRate))))</f>
        <v>Do Step 1 first</v>
      </c>
      <c r="P495" s="3">
        <f t="shared" si="7"/>
        <v>0</v>
      </c>
    </row>
    <row r="496" spans="12:16" x14ac:dyDescent="0.5">
      <c r="L496" s="62" t="str">
        <f>IF(ISTEXT(overallRate),"Do Step 1 first",IF(OR(COUNT($C496,H496)&lt;&gt;2,overallRate=0),0,IF(D496="Yes",ROUND(MAX(IF($B496="No - non-arm's length",0,MIN((0.75*H496),847)),MIN(H496,(0.75*$C496),847)),2),IF($B496="No - non-arm's length",MIN(1129,H496,$C496)*overallRate,MIN(1129,H496)*overallRate))))</f>
        <v>Do Step 1 first</v>
      </c>
      <c r="M496" s="62" t="str">
        <f>IF(ISTEXT(overallRate),"Do Step 1 first",IF(OR(COUNT($C496,I496)&lt;&gt;2,overallRate=0),0,IF(E496="Yes",ROUND(MAX(IF($B496="No - non-arm's length",0,MIN((0.75*I496),847)),MIN(I496,(0.75*$C496),847)),2),IF($B496="No - non-arm's length",MIN(1129,I496,$C496)*overallRate,MIN(1129,I496)*overallRate))))</f>
        <v>Do Step 1 first</v>
      </c>
      <c r="N496" s="62" t="str">
        <f>IF(ISTEXT(overallRate),"Do Step 1 first",IF(OR(COUNT($C496,J496)&lt;&gt;2,overallRate=0),0,IF(F496="Yes",ROUND(MAX(IF($B496="No - non-arm's length",0,MIN((0.75*J496),847)),MIN(J496,(0.75*$C496),847)),2),IF($B496="No - non-arm's length",MIN(1129,J496,$C496)*overallRate,MIN(1129,J496)*overallRate))))</f>
        <v>Do Step 1 first</v>
      </c>
      <c r="O496" s="62" t="str">
        <f>IF(ISTEXT(overallRate),"Do Step 1 first",IF(OR(COUNT($C496,K496)&lt;&gt;2,overallRate=0),0,IF(G496="Yes",ROUND(MAX(IF($B496="No - non-arm's length",0,MIN((0.75*K496),847)),MIN(K496,(0.75*$C496),847)),2),IF($B496="No - non-arm's length",MIN(1129,K496,$C496)*overallRate,MIN(1129,K496)*overallRate))))</f>
        <v>Do Step 1 first</v>
      </c>
      <c r="P496" s="3">
        <f t="shared" si="7"/>
        <v>0</v>
      </c>
    </row>
    <row r="497" spans="12:16" x14ac:dyDescent="0.5">
      <c r="L497" s="62" t="str">
        <f>IF(ISTEXT(overallRate),"Do Step 1 first",IF(OR(COUNT($C497,H497)&lt;&gt;2,overallRate=0),0,IF(D497="Yes",ROUND(MAX(IF($B497="No - non-arm's length",0,MIN((0.75*H497),847)),MIN(H497,(0.75*$C497),847)),2),IF($B497="No - non-arm's length",MIN(1129,H497,$C497)*overallRate,MIN(1129,H497)*overallRate))))</f>
        <v>Do Step 1 first</v>
      </c>
      <c r="M497" s="62" t="str">
        <f>IF(ISTEXT(overallRate),"Do Step 1 first",IF(OR(COUNT($C497,I497)&lt;&gt;2,overallRate=0),0,IF(E497="Yes",ROUND(MAX(IF($B497="No - non-arm's length",0,MIN((0.75*I497),847)),MIN(I497,(0.75*$C497),847)),2),IF($B497="No - non-arm's length",MIN(1129,I497,$C497)*overallRate,MIN(1129,I497)*overallRate))))</f>
        <v>Do Step 1 first</v>
      </c>
      <c r="N497" s="62" t="str">
        <f>IF(ISTEXT(overallRate),"Do Step 1 first",IF(OR(COUNT($C497,J497)&lt;&gt;2,overallRate=0),0,IF(F497="Yes",ROUND(MAX(IF($B497="No - non-arm's length",0,MIN((0.75*J497),847)),MIN(J497,(0.75*$C497),847)),2),IF($B497="No - non-arm's length",MIN(1129,J497,$C497)*overallRate,MIN(1129,J497)*overallRate))))</f>
        <v>Do Step 1 first</v>
      </c>
      <c r="O497" s="62" t="str">
        <f>IF(ISTEXT(overallRate),"Do Step 1 first",IF(OR(COUNT($C497,K497)&lt;&gt;2,overallRate=0),0,IF(G497="Yes",ROUND(MAX(IF($B497="No - non-arm's length",0,MIN((0.75*K497),847)),MIN(K497,(0.75*$C497),847)),2),IF($B497="No - non-arm's length",MIN(1129,K497,$C497)*overallRate,MIN(1129,K497)*overallRate))))</f>
        <v>Do Step 1 first</v>
      </c>
      <c r="P497" s="3">
        <f t="shared" si="7"/>
        <v>0</v>
      </c>
    </row>
    <row r="498" spans="12:16" x14ac:dyDescent="0.5">
      <c r="L498" s="62" t="str">
        <f>IF(ISTEXT(overallRate),"Do Step 1 first",IF(OR(COUNT($C498,H498)&lt;&gt;2,overallRate=0),0,IF(D498="Yes",ROUND(MAX(IF($B498="No - non-arm's length",0,MIN((0.75*H498),847)),MIN(H498,(0.75*$C498),847)),2),IF($B498="No - non-arm's length",MIN(1129,H498,$C498)*overallRate,MIN(1129,H498)*overallRate))))</f>
        <v>Do Step 1 first</v>
      </c>
      <c r="M498" s="62" t="str">
        <f>IF(ISTEXT(overallRate),"Do Step 1 first",IF(OR(COUNT($C498,I498)&lt;&gt;2,overallRate=0),0,IF(E498="Yes",ROUND(MAX(IF($B498="No - non-arm's length",0,MIN((0.75*I498),847)),MIN(I498,(0.75*$C498),847)),2),IF($B498="No - non-arm's length",MIN(1129,I498,$C498)*overallRate,MIN(1129,I498)*overallRate))))</f>
        <v>Do Step 1 first</v>
      </c>
      <c r="N498" s="62" t="str">
        <f>IF(ISTEXT(overallRate),"Do Step 1 first",IF(OR(COUNT($C498,J498)&lt;&gt;2,overallRate=0),0,IF(F498="Yes",ROUND(MAX(IF($B498="No - non-arm's length",0,MIN((0.75*J498),847)),MIN(J498,(0.75*$C498),847)),2),IF($B498="No - non-arm's length",MIN(1129,J498,$C498)*overallRate,MIN(1129,J498)*overallRate))))</f>
        <v>Do Step 1 first</v>
      </c>
      <c r="O498" s="62" t="str">
        <f>IF(ISTEXT(overallRate),"Do Step 1 first",IF(OR(COUNT($C498,K498)&lt;&gt;2,overallRate=0),0,IF(G498="Yes",ROUND(MAX(IF($B498="No - non-arm's length",0,MIN((0.75*K498),847)),MIN(K498,(0.75*$C498),847)),2),IF($B498="No - non-arm's length",MIN(1129,K498,$C498)*overallRate,MIN(1129,K498)*overallRate))))</f>
        <v>Do Step 1 first</v>
      </c>
      <c r="P498" s="3">
        <f t="shared" si="7"/>
        <v>0</v>
      </c>
    </row>
    <row r="499" spans="12:16" x14ac:dyDescent="0.5">
      <c r="L499" s="62" t="str">
        <f>IF(ISTEXT(overallRate),"Do Step 1 first",IF(OR(COUNT($C499,H499)&lt;&gt;2,overallRate=0),0,IF(D499="Yes",ROUND(MAX(IF($B499="No - non-arm's length",0,MIN((0.75*H499),847)),MIN(H499,(0.75*$C499),847)),2),IF($B499="No - non-arm's length",MIN(1129,H499,$C499)*overallRate,MIN(1129,H499)*overallRate))))</f>
        <v>Do Step 1 first</v>
      </c>
      <c r="M499" s="62" t="str">
        <f>IF(ISTEXT(overallRate),"Do Step 1 first",IF(OR(COUNT($C499,I499)&lt;&gt;2,overallRate=0),0,IF(E499="Yes",ROUND(MAX(IF($B499="No - non-arm's length",0,MIN((0.75*I499),847)),MIN(I499,(0.75*$C499),847)),2),IF($B499="No - non-arm's length",MIN(1129,I499,$C499)*overallRate,MIN(1129,I499)*overallRate))))</f>
        <v>Do Step 1 first</v>
      </c>
      <c r="N499" s="62" t="str">
        <f>IF(ISTEXT(overallRate),"Do Step 1 first",IF(OR(COUNT($C499,J499)&lt;&gt;2,overallRate=0),0,IF(F499="Yes",ROUND(MAX(IF($B499="No - non-arm's length",0,MIN((0.75*J499),847)),MIN(J499,(0.75*$C499),847)),2),IF($B499="No - non-arm's length",MIN(1129,J499,$C499)*overallRate,MIN(1129,J499)*overallRate))))</f>
        <v>Do Step 1 first</v>
      </c>
      <c r="O499" s="62" t="str">
        <f>IF(ISTEXT(overallRate),"Do Step 1 first",IF(OR(COUNT($C499,K499)&lt;&gt;2,overallRate=0),0,IF(G499="Yes",ROUND(MAX(IF($B499="No - non-arm's length",0,MIN((0.75*K499),847)),MIN(K499,(0.75*$C499),847)),2),IF($B499="No - non-arm's length",MIN(1129,K499,$C499)*overallRate,MIN(1129,K499)*overallRate))))</f>
        <v>Do Step 1 first</v>
      </c>
      <c r="P499" s="3">
        <f t="shared" si="7"/>
        <v>0</v>
      </c>
    </row>
    <row r="500" spans="12:16" x14ac:dyDescent="0.5">
      <c r="L500" s="62" t="str">
        <f>IF(ISTEXT(overallRate),"Do Step 1 first",IF(OR(COUNT($C500,H500)&lt;&gt;2,overallRate=0),0,IF(D500="Yes",ROUND(MAX(IF($B500="No - non-arm's length",0,MIN((0.75*H500),847)),MIN(H500,(0.75*$C500),847)),2),IF($B500="No - non-arm's length",MIN(1129,H500,$C500)*overallRate,MIN(1129,H500)*overallRate))))</f>
        <v>Do Step 1 first</v>
      </c>
      <c r="M500" s="62" t="str">
        <f>IF(ISTEXT(overallRate),"Do Step 1 first",IF(OR(COUNT($C500,I500)&lt;&gt;2,overallRate=0),0,IF(E500="Yes",ROUND(MAX(IF($B500="No - non-arm's length",0,MIN((0.75*I500),847)),MIN(I500,(0.75*$C500),847)),2),IF($B500="No - non-arm's length",MIN(1129,I500,$C500)*overallRate,MIN(1129,I500)*overallRate))))</f>
        <v>Do Step 1 first</v>
      </c>
      <c r="N500" s="62" t="str">
        <f>IF(ISTEXT(overallRate),"Do Step 1 first",IF(OR(COUNT($C500,J500)&lt;&gt;2,overallRate=0),0,IF(F500="Yes",ROUND(MAX(IF($B500="No - non-arm's length",0,MIN((0.75*J500),847)),MIN(J500,(0.75*$C500),847)),2),IF($B500="No - non-arm's length",MIN(1129,J500,$C500)*overallRate,MIN(1129,J500)*overallRate))))</f>
        <v>Do Step 1 first</v>
      </c>
      <c r="O500" s="62" t="str">
        <f>IF(ISTEXT(overallRate),"Do Step 1 first",IF(OR(COUNT($C500,K500)&lt;&gt;2,overallRate=0),0,IF(G500="Yes",ROUND(MAX(IF($B500="No - non-arm's length",0,MIN((0.75*K500),847)),MIN(K500,(0.75*$C500),847)),2),IF($B500="No - non-arm's length",MIN(1129,K500,$C500)*overallRate,MIN(1129,K500)*overallRate))))</f>
        <v>Do Step 1 first</v>
      </c>
      <c r="P500" s="3">
        <f t="shared" si="7"/>
        <v>0</v>
      </c>
    </row>
    <row r="501" spans="12:16" x14ac:dyDescent="0.5">
      <c r="L501" s="62" t="str">
        <f>IF(ISTEXT(overallRate),"Do Step 1 first",IF(OR(COUNT($C501,H501)&lt;&gt;2,overallRate=0),0,IF(D501="Yes",ROUND(MAX(IF($B501="No - non-arm's length",0,MIN((0.75*H501),847)),MIN(H501,(0.75*$C501),847)),2),IF($B501="No - non-arm's length",MIN(1129,H501,$C501)*overallRate,MIN(1129,H501)*overallRate))))</f>
        <v>Do Step 1 first</v>
      </c>
      <c r="M501" s="62" t="str">
        <f>IF(ISTEXT(overallRate),"Do Step 1 first",IF(OR(COUNT($C501,I501)&lt;&gt;2,overallRate=0),0,IF(E501="Yes",ROUND(MAX(IF($B501="No - non-arm's length",0,MIN((0.75*I501),847)),MIN(I501,(0.75*$C501),847)),2),IF($B501="No - non-arm's length",MIN(1129,I501,$C501)*overallRate,MIN(1129,I501)*overallRate))))</f>
        <v>Do Step 1 first</v>
      </c>
      <c r="N501" s="62" t="str">
        <f>IF(ISTEXT(overallRate),"Do Step 1 first",IF(OR(COUNT($C501,J501)&lt;&gt;2,overallRate=0),0,IF(F501="Yes",ROUND(MAX(IF($B501="No - non-arm's length",0,MIN((0.75*J501),847)),MIN(J501,(0.75*$C501),847)),2),IF($B501="No - non-arm's length",MIN(1129,J501,$C501)*overallRate,MIN(1129,J501)*overallRate))))</f>
        <v>Do Step 1 first</v>
      </c>
      <c r="O501" s="62" t="str">
        <f>IF(ISTEXT(overallRate),"Do Step 1 first",IF(OR(COUNT($C501,K501)&lt;&gt;2,overallRate=0),0,IF(G501="Yes",ROUND(MAX(IF($B501="No - non-arm's length",0,MIN((0.75*K501),847)),MIN(K501,(0.75*$C501),847)),2),IF($B501="No - non-arm's length",MIN(1129,K501,$C501)*overallRate,MIN(1129,K501)*overallRate))))</f>
        <v>Do Step 1 first</v>
      </c>
      <c r="P501" s="3">
        <f t="shared" si="7"/>
        <v>0</v>
      </c>
    </row>
    <row r="502" spans="12:16" x14ac:dyDescent="0.5">
      <c r="L502" s="62" t="str">
        <f>IF(ISTEXT(overallRate),"Do Step 1 first",IF(OR(COUNT($C502,H502)&lt;&gt;2,overallRate=0),0,IF(D502="Yes",ROUND(MAX(IF($B502="No - non-arm's length",0,MIN((0.75*H502),847)),MIN(H502,(0.75*$C502),847)),2),IF($B502="No - non-arm's length",MIN(1129,H502,$C502)*overallRate,MIN(1129,H502)*overallRate))))</f>
        <v>Do Step 1 first</v>
      </c>
      <c r="M502" s="62" t="str">
        <f>IF(ISTEXT(overallRate),"Do Step 1 first",IF(OR(COUNT($C502,I502)&lt;&gt;2,overallRate=0),0,IF(E502="Yes",ROUND(MAX(IF($B502="No - non-arm's length",0,MIN((0.75*I502),847)),MIN(I502,(0.75*$C502),847)),2),IF($B502="No - non-arm's length",MIN(1129,I502,$C502)*overallRate,MIN(1129,I502)*overallRate))))</f>
        <v>Do Step 1 first</v>
      </c>
      <c r="N502" s="62" t="str">
        <f>IF(ISTEXT(overallRate),"Do Step 1 first",IF(OR(COUNT($C502,J502)&lt;&gt;2,overallRate=0),0,IF(F502="Yes",ROUND(MAX(IF($B502="No - non-arm's length",0,MIN((0.75*J502),847)),MIN(J502,(0.75*$C502),847)),2),IF($B502="No - non-arm's length",MIN(1129,J502,$C502)*overallRate,MIN(1129,J502)*overallRate))))</f>
        <v>Do Step 1 first</v>
      </c>
      <c r="O502" s="62" t="str">
        <f>IF(ISTEXT(overallRate),"Do Step 1 first",IF(OR(COUNT($C502,K502)&lt;&gt;2,overallRate=0),0,IF(G502="Yes",ROUND(MAX(IF($B502="No - non-arm's length",0,MIN((0.75*K502),847)),MIN(K502,(0.75*$C502),847)),2),IF($B502="No - non-arm's length",MIN(1129,K502,$C502)*overallRate,MIN(1129,K502)*overallRate))))</f>
        <v>Do Step 1 first</v>
      </c>
      <c r="P502" s="3">
        <f t="shared" si="7"/>
        <v>0</v>
      </c>
    </row>
    <row r="503" spans="12:16" x14ac:dyDescent="0.5">
      <c r="L503" s="62" t="str">
        <f>IF(ISTEXT(overallRate),"Do Step 1 first",IF(OR(COUNT($C503,H503)&lt;&gt;2,overallRate=0),0,IF(D503="Yes",ROUND(MAX(IF($B503="No - non-arm's length",0,MIN((0.75*H503),847)),MIN(H503,(0.75*$C503),847)),2),IF($B503="No - non-arm's length",MIN(1129,H503,$C503)*overallRate,MIN(1129,H503)*overallRate))))</f>
        <v>Do Step 1 first</v>
      </c>
      <c r="M503" s="62" t="str">
        <f>IF(ISTEXT(overallRate),"Do Step 1 first",IF(OR(COUNT($C503,I503)&lt;&gt;2,overallRate=0),0,IF(E503="Yes",ROUND(MAX(IF($B503="No - non-arm's length",0,MIN((0.75*I503),847)),MIN(I503,(0.75*$C503),847)),2),IF($B503="No - non-arm's length",MIN(1129,I503,$C503)*overallRate,MIN(1129,I503)*overallRate))))</f>
        <v>Do Step 1 first</v>
      </c>
      <c r="N503" s="62" t="str">
        <f>IF(ISTEXT(overallRate),"Do Step 1 first",IF(OR(COUNT($C503,J503)&lt;&gt;2,overallRate=0),0,IF(F503="Yes",ROUND(MAX(IF($B503="No - non-arm's length",0,MIN((0.75*J503),847)),MIN(J503,(0.75*$C503),847)),2),IF($B503="No - non-arm's length",MIN(1129,J503,$C503)*overallRate,MIN(1129,J503)*overallRate))))</f>
        <v>Do Step 1 first</v>
      </c>
      <c r="O503" s="62" t="str">
        <f>IF(ISTEXT(overallRate),"Do Step 1 first",IF(OR(COUNT($C503,K503)&lt;&gt;2,overallRate=0),0,IF(G503="Yes",ROUND(MAX(IF($B503="No - non-arm's length",0,MIN((0.75*K503),847)),MIN(K503,(0.75*$C503),847)),2),IF($B503="No - non-arm's length",MIN(1129,K503,$C503)*overallRate,MIN(1129,K503)*overallRate))))</f>
        <v>Do Step 1 first</v>
      </c>
      <c r="P503" s="3">
        <f t="shared" si="7"/>
        <v>0</v>
      </c>
    </row>
    <row r="504" spans="12:16" x14ac:dyDescent="0.5">
      <c r="L504" s="62" t="str">
        <f>IF(ISTEXT(overallRate),"Do Step 1 first",IF(OR(COUNT($C504,H504)&lt;&gt;2,overallRate=0),0,IF(D504="Yes",ROUND(MAX(IF($B504="No - non-arm's length",0,MIN((0.75*H504),847)),MIN(H504,(0.75*$C504),847)),2),IF($B504="No - non-arm's length",MIN(1129,H504,$C504)*overallRate,MIN(1129,H504)*overallRate))))</f>
        <v>Do Step 1 first</v>
      </c>
      <c r="M504" s="62" t="str">
        <f>IF(ISTEXT(overallRate),"Do Step 1 first",IF(OR(COUNT($C504,I504)&lt;&gt;2,overallRate=0),0,IF(E504="Yes",ROUND(MAX(IF($B504="No - non-arm's length",0,MIN((0.75*I504),847)),MIN(I504,(0.75*$C504),847)),2),IF($B504="No - non-arm's length",MIN(1129,I504,$C504)*overallRate,MIN(1129,I504)*overallRate))))</f>
        <v>Do Step 1 first</v>
      </c>
      <c r="N504" s="62" t="str">
        <f>IF(ISTEXT(overallRate),"Do Step 1 first",IF(OR(COUNT($C504,J504)&lt;&gt;2,overallRate=0),0,IF(F504="Yes",ROUND(MAX(IF($B504="No - non-arm's length",0,MIN((0.75*J504),847)),MIN(J504,(0.75*$C504),847)),2),IF($B504="No - non-arm's length",MIN(1129,J504,$C504)*overallRate,MIN(1129,J504)*overallRate))))</f>
        <v>Do Step 1 first</v>
      </c>
      <c r="O504" s="62" t="str">
        <f>IF(ISTEXT(overallRate),"Do Step 1 first",IF(OR(COUNT($C504,K504)&lt;&gt;2,overallRate=0),0,IF(G504="Yes",ROUND(MAX(IF($B504="No - non-arm's length",0,MIN((0.75*K504),847)),MIN(K504,(0.75*$C504),847)),2),IF($B504="No - non-arm's length",MIN(1129,K504,$C504)*overallRate,MIN(1129,K504)*overallRate))))</f>
        <v>Do Step 1 first</v>
      </c>
      <c r="P504" s="3">
        <f t="shared" si="7"/>
        <v>0</v>
      </c>
    </row>
    <row r="505" spans="12:16" x14ac:dyDescent="0.5">
      <c r="L505" s="62" t="str">
        <f>IF(ISTEXT(overallRate),"Do Step 1 first",IF(OR(COUNT($C505,H505)&lt;&gt;2,overallRate=0),0,IF(D505="Yes",ROUND(MAX(IF($B505="No - non-arm's length",0,MIN((0.75*H505),847)),MIN(H505,(0.75*$C505),847)),2),IF($B505="No - non-arm's length",MIN(1129,H505,$C505)*overallRate,MIN(1129,H505)*overallRate))))</f>
        <v>Do Step 1 first</v>
      </c>
      <c r="M505" s="62" t="str">
        <f>IF(ISTEXT(overallRate),"Do Step 1 first",IF(OR(COUNT($C505,I505)&lt;&gt;2,overallRate=0),0,IF(E505="Yes",ROUND(MAX(IF($B505="No - non-arm's length",0,MIN((0.75*I505),847)),MIN(I505,(0.75*$C505),847)),2),IF($B505="No - non-arm's length",MIN(1129,I505,$C505)*overallRate,MIN(1129,I505)*overallRate))))</f>
        <v>Do Step 1 first</v>
      </c>
      <c r="N505" s="62" t="str">
        <f>IF(ISTEXT(overallRate),"Do Step 1 first",IF(OR(COUNT($C505,J505)&lt;&gt;2,overallRate=0),0,IF(F505="Yes",ROUND(MAX(IF($B505="No - non-arm's length",0,MIN((0.75*J505),847)),MIN(J505,(0.75*$C505),847)),2),IF($B505="No - non-arm's length",MIN(1129,J505,$C505)*overallRate,MIN(1129,J505)*overallRate))))</f>
        <v>Do Step 1 first</v>
      </c>
      <c r="O505" s="62" t="str">
        <f>IF(ISTEXT(overallRate),"Do Step 1 first",IF(OR(COUNT($C505,K505)&lt;&gt;2,overallRate=0),0,IF(G505="Yes",ROUND(MAX(IF($B505="No - non-arm's length",0,MIN((0.75*K505),847)),MIN(K505,(0.75*$C505),847)),2),IF($B505="No - non-arm's length",MIN(1129,K505,$C505)*overallRate,MIN(1129,K505)*overallRate))))</f>
        <v>Do Step 1 first</v>
      </c>
      <c r="P505" s="3">
        <f t="shared" si="7"/>
        <v>0</v>
      </c>
    </row>
    <row r="506" spans="12:16" x14ac:dyDescent="0.5">
      <c r="L506" s="62" t="str">
        <f>IF(ISTEXT(overallRate),"Do Step 1 first",IF(OR(COUNT($C506,H506)&lt;&gt;2,overallRate=0),0,IF(D506="Yes",ROUND(MAX(IF($B506="No - non-arm's length",0,MIN((0.75*H506),847)),MIN(H506,(0.75*$C506),847)),2),IF($B506="No - non-arm's length",MIN(1129,H506,$C506)*overallRate,MIN(1129,H506)*overallRate))))</f>
        <v>Do Step 1 first</v>
      </c>
      <c r="M506" s="62" t="str">
        <f>IF(ISTEXT(overallRate),"Do Step 1 first",IF(OR(COUNT($C506,I506)&lt;&gt;2,overallRate=0),0,IF(E506="Yes",ROUND(MAX(IF($B506="No - non-arm's length",0,MIN((0.75*I506),847)),MIN(I506,(0.75*$C506),847)),2),IF($B506="No - non-arm's length",MIN(1129,I506,$C506)*overallRate,MIN(1129,I506)*overallRate))))</f>
        <v>Do Step 1 first</v>
      </c>
      <c r="N506" s="62" t="str">
        <f>IF(ISTEXT(overallRate),"Do Step 1 first",IF(OR(COUNT($C506,J506)&lt;&gt;2,overallRate=0),0,IF(F506="Yes",ROUND(MAX(IF($B506="No - non-arm's length",0,MIN((0.75*J506),847)),MIN(J506,(0.75*$C506),847)),2),IF($B506="No - non-arm's length",MIN(1129,J506,$C506)*overallRate,MIN(1129,J506)*overallRate))))</f>
        <v>Do Step 1 first</v>
      </c>
      <c r="O506" s="62" t="str">
        <f>IF(ISTEXT(overallRate),"Do Step 1 first",IF(OR(COUNT($C506,K506)&lt;&gt;2,overallRate=0),0,IF(G506="Yes",ROUND(MAX(IF($B506="No - non-arm's length",0,MIN((0.75*K506),847)),MIN(K506,(0.75*$C506),847)),2),IF($B506="No - non-arm's length",MIN(1129,K506,$C506)*overallRate,MIN(1129,K506)*overallRate))))</f>
        <v>Do Step 1 first</v>
      </c>
      <c r="P506" s="3">
        <f t="shared" si="7"/>
        <v>0</v>
      </c>
    </row>
    <row r="507" spans="12:16" x14ac:dyDescent="0.5">
      <c r="L507" s="62" t="str">
        <f>IF(ISTEXT(overallRate),"Do Step 1 first",IF(OR(COUNT($C507,H507)&lt;&gt;2,overallRate=0),0,IF(D507="Yes",ROUND(MAX(IF($B507="No - non-arm's length",0,MIN((0.75*H507),847)),MIN(H507,(0.75*$C507),847)),2),IF($B507="No - non-arm's length",MIN(1129,H507,$C507)*overallRate,MIN(1129,H507)*overallRate))))</f>
        <v>Do Step 1 first</v>
      </c>
      <c r="M507" s="62" t="str">
        <f>IF(ISTEXT(overallRate),"Do Step 1 first",IF(OR(COUNT($C507,I507)&lt;&gt;2,overallRate=0),0,IF(E507="Yes",ROUND(MAX(IF($B507="No - non-arm's length",0,MIN((0.75*I507),847)),MIN(I507,(0.75*$C507),847)),2),IF($B507="No - non-arm's length",MIN(1129,I507,$C507)*overallRate,MIN(1129,I507)*overallRate))))</f>
        <v>Do Step 1 first</v>
      </c>
      <c r="N507" s="62" t="str">
        <f>IF(ISTEXT(overallRate),"Do Step 1 first",IF(OR(COUNT($C507,J507)&lt;&gt;2,overallRate=0),0,IF(F507="Yes",ROUND(MAX(IF($B507="No - non-arm's length",0,MIN((0.75*J507),847)),MIN(J507,(0.75*$C507),847)),2),IF($B507="No - non-arm's length",MIN(1129,J507,$C507)*overallRate,MIN(1129,J507)*overallRate))))</f>
        <v>Do Step 1 first</v>
      </c>
      <c r="O507" s="62" t="str">
        <f>IF(ISTEXT(overallRate),"Do Step 1 first",IF(OR(COUNT($C507,K507)&lt;&gt;2,overallRate=0),0,IF(G507="Yes",ROUND(MAX(IF($B507="No - non-arm's length",0,MIN((0.75*K507),847)),MIN(K507,(0.75*$C507),847)),2),IF($B507="No - non-arm's length",MIN(1129,K507,$C507)*overallRate,MIN(1129,K507)*overallRate))))</f>
        <v>Do Step 1 first</v>
      </c>
      <c r="P507" s="3">
        <f t="shared" si="7"/>
        <v>0</v>
      </c>
    </row>
    <row r="508" spans="12:16" x14ac:dyDescent="0.5">
      <c r="L508" s="62" t="str">
        <f>IF(ISTEXT(overallRate),"Do Step 1 first",IF(OR(COUNT($C508,H508)&lt;&gt;2,overallRate=0),0,IF(D508="Yes",ROUND(MAX(IF($B508="No - non-arm's length",0,MIN((0.75*H508),847)),MIN(H508,(0.75*$C508),847)),2),IF($B508="No - non-arm's length",MIN(1129,H508,$C508)*overallRate,MIN(1129,H508)*overallRate))))</f>
        <v>Do Step 1 first</v>
      </c>
      <c r="M508" s="62" t="str">
        <f>IF(ISTEXT(overallRate),"Do Step 1 first",IF(OR(COUNT($C508,I508)&lt;&gt;2,overallRate=0),0,IF(E508="Yes",ROUND(MAX(IF($B508="No - non-arm's length",0,MIN((0.75*I508),847)),MIN(I508,(0.75*$C508),847)),2),IF($B508="No - non-arm's length",MIN(1129,I508,$C508)*overallRate,MIN(1129,I508)*overallRate))))</f>
        <v>Do Step 1 first</v>
      </c>
      <c r="N508" s="62" t="str">
        <f>IF(ISTEXT(overallRate),"Do Step 1 first",IF(OR(COUNT($C508,J508)&lt;&gt;2,overallRate=0),0,IF(F508="Yes",ROUND(MAX(IF($B508="No - non-arm's length",0,MIN((0.75*J508),847)),MIN(J508,(0.75*$C508),847)),2),IF($B508="No - non-arm's length",MIN(1129,J508,$C508)*overallRate,MIN(1129,J508)*overallRate))))</f>
        <v>Do Step 1 first</v>
      </c>
      <c r="O508" s="62" t="str">
        <f>IF(ISTEXT(overallRate),"Do Step 1 first",IF(OR(COUNT($C508,K508)&lt;&gt;2,overallRate=0),0,IF(G508="Yes",ROUND(MAX(IF($B508="No - non-arm's length",0,MIN((0.75*K508),847)),MIN(K508,(0.75*$C508),847)),2),IF($B508="No - non-arm's length",MIN(1129,K508,$C508)*overallRate,MIN(1129,K508)*overallRate))))</f>
        <v>Do Step 1 first</v>
      </c>
      <c r="P508" s="3">
        <f t="shared" si="7"/>
        <v>0</v>
      </c>
    </row>
    <row r="509" spans="12:16" x14ac:dyDescent="0.5">
      <c r="L509" s="62" t="str">
        <f>IF(ISTEXT(overallRate),"Do Step 1 first",IF(OR(COUNT($C509,H509)&lt;&gt;2,overallRate=0),0,IF(D509="Yes",ROUND(MAX(IF($B509="No - non-arm's length",0,MIN((0.75*H509),847)),MIN(H509,(0.75*$C509),847)),2),IF($B509="No - non-arm's length",MIN(1129,H509,$C509)*overallRate,MIN(1129,H509)*overallRate))))</f>
        <v>Do Step 1 first</v>
      </c>
      <c r="M509" s="62" t="str">
        <f>IF(ISTEXT(overallRate),"Do Step 1 first",IF(OR(COUNT($C509,I509)&lt;&gt;2,overallRate=0),0,IF(E509="Yes",ROUND(MAX(IF($B509="No - non-arm's length",0,MIN((0.75*I509),847)),MIN(I509,(0.75*$C509),847)),2),IF($B509="No - non-arm's length",MIN(1129,I509,$C509)*overallRate,MIN(1129,I509)*overallRate))))</f>
        <v>Do Step 1 first</v>
      </c>
      <c r="N509" s="62" t="str">
        <f>IF(ISTEXT(overallRate),"Do Step 1 first",IF(OR(COUNT($C509,J509)&lt;&gt;2,overallRate=0),0,IF(F509="Yes",ROUND(MAX(IF($B509="No - non-arm's length",0,MIN((0.75*J509),847)),MIN(J509,(0.75*$C509),847)),2),IF($B509="No - non-arm's length",MIN(1129,J509,$C509)*overallRate,MIN(1129,J509)*overallRate))))</f>
        <v>Do Step 1 first</v>
      </c>
      <c r="O509" s="62" t="str">
        <f>IF(ISTEXT(overallRate),"Do Step 1 first",IF(OR(COUNT($C509,K509)&lt;&gt;2,overallRate=0),0,IF(G509="Yes",ROUND(MAX(IF($B509="No - non-arm's length",0,MIN((0.75*K509),847)),MIN(K509,(0.75*$C509),847)),2),IF($B509="No - non-arm's length",MIN(1129,K509,$C509)*overallRate,MIN(1129,K509)*overallRate))))</f>
        <v>Do Step 1 first</v>
      </c>
      <c r="P509" s="3">
        <f t="shared" si="7"/>
        <v>0</v>
      </c>
    </row>
    <row r="510" spans="12:16" x14ac:dyDescent="0.5">
      <c r="L510" s="62" t="str">
        <f>IF(ISTEXT(overallRate),"Do Step 1 first",IF(OR(COUNT($C510,H510)&lt;&gt;2,overallRate=0),0,IF(D510="Yes",ROUND(MAX(IF($B510="No - non-arm's length",0,MIN((0.75*H510),847)),MIN(H510,(0.75*$C510),847)),2),IF($B510="No - non-arm's length",MIN(1129,H510,$C510)*overallRate,MIN(1129,H510)*overallRate))))</f>
        <v>Do Step 1 first</v>
      </c>
      <c r="M510" s="62" t="str">
        <f>IF(ISTEXT(overallRate),"Do Step 1 first",IF(OR(COUNT($C510,I510)&lt;&gt;2,overallRate=0),0,IF(E510="Yes",ROUND(MAX(IF($B510="No - non-arm's length",0,MIN((0.75*I510),847)),MIN(I510,(0.75*$C510),847)),2),IF($B510="No - non-arm's length",MIN(1129,I510,$C510)*overallRate,MIN(1129,I510)*overallRate))))</f>
        <v>Do Step 1 first</v>
      </c>
      <c r="N510" s="62" t="str">
        <f>IF(ISTEXT(overallRate),"Do Step 1 first",IF(OR(COUNT($C510,J510)&lt;&gt;2,overallRate=0),0,IF(F510="Yes",ROUND(MAX(IF($B510="No - non-arm's length",0,MIN((0.75*J510),847)),MIN(J510,(0.75*$C510),847)),2),IF($B510="No - non-arm's length",MIN(1129,J510,$C510)*overallRate,MIN(1129,J510)*overallRate))))</f>
        <v>Do Step 1 first</v>
      </c>
      <c r="O510" s="62" t="str">
        <f>IF(ISTEXT(overallRate),"Do Step 1 first",IF(OR(COUNT($C510,K510)&lt;&gt;2,overallRate=0),0,IF(G510="Yes",ROUND(MAX(IF($B510="No - non-arm's length",0,MIN((0.75*K510),847)),MIN(K510,(0.75*$C510),847)),2),IF($B510="No - non-arm's length",MIN(1129,K510,$C510)*overallRate,MIN(1129,K510)*overallRate))))</f>
        <v>Do Step 1 first</v>
      </c>
      <c r="P510" s="3">
        <f t="shared" si="7"/>
        <v>0</v>
      </c>
    </row>
    <row r="511" spans="12:16" x14ac:dyDescent="0.5">
      <c r="L511" s="62" t="str">
        <f>IF(ISTEXT(overallRate),"Do Step 1 first",IF(OR(COUNT($C511,H511)&lt;&gt;2,overallRate=0),0,IF(D511="Yes",ROUND(MAX(IF($B511="No - non-arm's length",0,MIN((0.75*H511),847)),MIN(H511,(0.75*$C511),847)),2),IF($B511="No - non-arm's length",MIN(1129,H511,$C511)*overallRate,MIN(1129,H511)*overallRate))))</f>
        <v>Do Step 1 first</v>
      </c>
      <c r="M511" s="62" t="str">
        <f>IF(ISTEXT(overallRate),"Do Step 1 first",IF(OR(COUNT($C511,I511)&lt;&gt;2,overallRate=0),0,IF(E511="Yes",ROUND(MAX(IF($B511="No - non-arm's length",0,MIN((0.75*I511),847)),MIN(I511,(0.75*$C511),847)),2),IF($B511="No - non-arm's length",MIN(1129,I511,$C511)*overallRate,MIN(1129,I511)*overallRate))))</f>
        <v>Do Step 1 first</v>
      </c>
      <c r="N511" s="62" t="str">
        <f>IF(ISTEXT(overallRate),"Do Step 1 first",IF(OR(COUNT($C511,J511)&lt;&gt;2,overallRate=0),0,IF(F511="Yes",ROUND(MAX(IF($B511="No - non-arm's length",0,MIN((0.75*J511),847)),MIN(J511,(0.75*$C511),847)),2),IF($B511="No - non-arm's length",MIN(1129,J511,$C511)*overallRate,MIN(1129,J511)*overallRate))))</f>
        <v>Do Step 1 first</v>
      </c>
      <c r="O511" s="62" t="str">
        <f>IF(ISTEXT(overallRate),"Do Step 1 first",IF(OR(COUNT($C511,K511)&lt;&gt;2,overallRate=0),0,IF(G511="Yes",ROUND(MAX(IF($B511="No - non-arm's length",0,MIN((0.75*K511),847)),MIN(K511,(0.75*$C511),847)),2),IF($B511="No - non-arm's length",MIN(1129,K511,$C511)*overallRate,MIN(1129,K511)*overallRate))))</f>
        <v>Do Step 1 first</v>
      </c>
      <c r="P511" s="3">
        <f t="shared" si="7"/>
        <v>0</v>
      </c>
    </row>
    <row r="512" spans="12:16" x14ac:dyDescent="0.5">
      <c r="L512" s="62" t="str">
        <f>IF(ISTEXT(overallRate),"Do Step 1 first",IF(OR(COUNT($C512,H512)&lt;&gt;2,overallRate=0),0,IF(D512="Yes",ROUND(MAX(IF($B512="No - non-arm's length",0,MIN((0.75*H512),847)),MIN(H512,(0.75*$C512),847)),2),IF($B512="No - non-arm's length",MIN(1129,H512,$C512)*overallRate,MIN(1129,H512)*overallRate))))</f>
        <v>Do Step 1 first</v>
      </c>
      <c r="M512" s="62" t="str">
        <f>IF(ISTEXT(overallRate),"Do Step 1 first",IF(OR(COUNT($C512,I512)&lt;&gt;2,overallRate=0),0,IF(E512="Yes",ROUND(MAX(IF($B512="No - non-arm's length",0,MIN((0.75*I512),847)),MIN(I512,(0.75*$C512),847)),2),IF($B512="No - non-arm's length",MIN(1129,I512,$C512)*overallRate,MIN(1129,I512)*overallRate))))</f>
        <v>Do Step 1 first</v>
      </c>
      <c r="N512" s="62" t="str">
        <f>IF(ISTEXT(overallRate),"Do Step 1 first",IF(OR(COUNT($C512,J512)&lt;&gt;2,overallRate=0),0,IF(F512="Yes",ROUND(MAX(IF($B512="No - non-arm's length",0,MIN((0.75*J512),847)),MIN(J512,(0.75*$C512),847)),2),IF($B512="No - non-arm's length",MIN(1129,J512,$C512)*overallRate,MIN(1129,J512)*overallRate))))</f>
        <v>Do Step 1 first</v>
      </c>
      <c r="O512" s="62" t="str">
        <f>IF(ISTEXT(overallRate),"Do Step 1 first",IF(OR(COUNT($C512,K512)&lt;&gt;2,overallRate=0),0,IF(G512="Yes",ROUND(MAX(IF($B512="No - non-arm's length",0,MIN((0.75*K512),847)),MIN(K512,(0.75*$C512),847)),2),IF($B512="No - non-arm's length",MIN(1129,K512,$C512)*overallRate,MIN(1129,K512)*overallRate))))</f>
        <v>Do Step 1 first</v>
      </c>
      <c r="P512" s="3">
        <f t="shared" si="7"/>
        <v>0</v>
      </c>
    </row>
    <row r="513" spans="12:16" x14ac:dyDescent="0.5">
      <c r="L513" s="62" t="str">
        <f>IF(ISTEXT(overallRate),"Do Step 1 first",IF(OR(COUNT($C513,H513)&lt;&gt;2,overallRate=0),0,IF(D513="Yes",ROUND(MAX(IF($B513="No - non-arm's length",0,MIN((0.75*H513),847)),MIN(H513,(0.75*$C513),847)),2),IF($B513="No - non-arm's length",MIN(1129,H513,$C513)*overallRate,MIN(1129,H513)*overallRate))))</f>
        <v>Do Step 1 first</v>
      </c>
      <c r="M513" s="62" t="str">
        <f>IF(ISTEXT(overallRate),"Do Step 1 first",IF(OR(COUNT($C513,I513)&lt;&gt;2,overallRate=0),0,IF(E513="Yes",ROUND(MAX(IF($B513="No - non-arm's length",0,MIN((0.75*I513),847)),MIN(I513,(0.75*$C513),847)),2),IF($B513="No - non-arm's length",MIN(1129,I513,$C513)*overallRate,MIN(1129,I513)*overallRate))))</f>
        <v>Do Step 1 first</v>
      </c>
      <c r="N513" s="62" t="str">
        <f>IF(ISTEXT(overallRate),"Do Step 1 first",IF(OR(COUNT($C513,J513)&lt;&gt;2,overallRate=0),0,IF(F513="Yes",ROUND(MAX(IF($B513="No - non-arm's length",0,MIN((0.75*J513),847)),MIN(J513,(0.75*$C513),847)),2),IF($B513="No - non-arm's length",MIN(1129,J513,$C513)*overallRate,MIN(1129,J513)*overallRate))))</f>
        <v>Do Step 1 first</v>
      </c>
      <c r="O513" s="62" t="str">
        <f>IF(ISTEXT(overallRate),"Do Step 1 first",IF(OR(COUNT($C513,K513)&lt;&gt;2,overallRate=0),0,IF(G513="Yes",ROUND(MAX(IF($B513="No - non-arm's length",0,MIN((0.75*K513),847)),MIN(K513,(0.75*$C513),847)),2),IF($B513="No - non-arm's length",MIN(1129,K513,$C513)*overallRate,MIN(1129,K513)*overallRate))))</f>
        <v>Do Step 1 first</v>
      </c>
      <c r="P513" s="3">
        <f t="shared" si="7"/>
        <v>0</v>
      </c>
    </row>
    <row r="514" spans="12:16" x14ac:dyDescent="0.5">
      <c r="L514" s="62" t="str">
        <f>IF(ISTEXT(overallRate),"Do Step 1 first",IF(OR(COUNT($C514,H514)&lt;&gt;2,overallRate=0),0,IF(D514="Yes",ROUND(MAX(IF($B514="No - non-arm's length",0,MIN((0.75*H514),847)),MIN(H514,(0.75*$C514),847)),2),IF($B514="No - non-arm's length",MIN(1129,H514,$C514)*overallRate,MIN(1129,H514)*overallRate))))</f>
        <v>Do Step 1 first</v>
      </c>
      <c r="M514" s="62" t="str">
        <f>IF(ISTEXT(overallRate),"Do Step 1 first",IF(OR(COUNT($C514,I514)&lt;&gt;2,overallRate=0),0,IF(E514="Yes",ROUND(MAX(IF($B514="No - non-arm's length",0,MIN((0.75*I514),847)),MIN(I514,(0.75*$C514),847)),2),IF($B514="No - non-arm's length",MIN(1129,I514,$C514)*overallRate,MIN(1129,I514)*overallRate))))</f>
        <v>Do Step 1 first</v>
      </c>
      <c r="N514" s="62" t="str">
        <f>IF(ISTEXT(overallRate),"Do Step 1 first",IF(OR(COUNT($C514,J514)&lt;&gt;2,overallRate=0),0,IF(F514="Yes",ROUND(MAX(IF($B514="No - non-arm's length",0,MIN((0.75*J514),847)),MIN(J514,(0.75*$C514),847)),2),IF($B514="No - non-arm's length",MIN(1129,J514,$C514)*overallRate,MIN(1129,J514)*overallRate))))</f>
        <v>Do Step 1 first</v>
      </c>
      <c r="O514" s="62" t="str">
        <f>IF(ISTEXT(overallRate),"Do Step 1 first",IF(OR(COUNT($C514,K514)&lt;&gt;2,overallRate=0),0,IF(G514="Yes",ROUND(MAX(IF($B514="No - non-arm's length",0,MIN((0.75*K514),847)),MIN(K514,(0.75*$C514),847)),2),IF($B514="No - non-arm's length",MIN(1129,K514,$C514)*overallRate,MIN(1129,K514)*overallRate))))</f>
        <v>Do Step 1 first</v>
      </c>
      <c r="P514" s="3">
        <f t="shared" si="7"/>
        <v>0</v>
      </c>
    </row>
    <row r="515" spans="12:16" x14ac:dyDescent="0.5">
      <c r="L515" s="62" t="str">
        <f>IF(ISTEXT(overallRate),"Do Step 1 first",IF(OR(COUNT($C515,H515)&lt;&gt;2,overallRate=0),0,IF(D515="Yes",ROUND(MAX(IF($B515="No - non-arm's length",0,MIN((0.75*H515),847)),MIN(H515,(0.75*$C515),847)),2),IF($B515="No - non-arm's length",MIN(1129,H515,$C515)*overallRate,MIN(1129,H515)*overallRate))))</f>
        <v>Do Step 1 first</v>
      </c>
      <c r="M515" s="62" t="str">
        <f>IF(ISTEXT(overallRate),"Do Step 1 first",IF(OR(COUNT($C515,I515)&lt;&gt;2,overallRate=0),0,IF(E515="Yes",ROUND(MAX(IF($B515="No - non-arm's length",0,MIN((0.75*I515),847)),MIN(I515,(0.75*$C515),847)),2),IF($B515="No - non-arm's length",MIN(1129,I515,$C515)*overallRate,MIN(1129,I515)*overallRate))))</f>
        <v>Do Step 1 first</v>
      </c>
      <c r="N515" s="62" t="str">
        <f>IF(ISTEXT(overallRate),"Do Step 1 first",IF(OR(COUNT($C515,J515)&lt;&gt;2,overallRate=0),0,IF(F515="Yes",ROUND(MAX(IF($B515="No - non-arm's length",0,MIN((0.75*J515),847)),MIN(J515,(0.75*$C515),847)),2),IF($B515="No - non-arm's length",MIN(1129,J515,$C515)*overallRate,MIN(1129,J515)*overallRate))))</f>
        <v>Do Step 1 first</v>
      </c>
      <c r="O515" s="62" t="str">
        <f>IF(ISTEXT(overallRate),"Do Step 1 first",IF(OR(COUNT($C515,K515)&lt;&gt;2,overallRate=0),0,IF(G515="Yes",ROUND(MAX(IF($B515="No - non-arm's length",0,MIN((0.75*K515),847)),MIN(K515,(0.75*$C515),847)),2),IF($B515="No - non-arm's length",MIN(1129,K515,$C515)*overallRate,MIN(1129,K515)*overallRate))))</f>
        <v>Do Step 1 first</v>
      </c>
      <c r="P515" s="3">
        <f t="shared" si="7"/>
        <v>0</v>
      </c>
    </row>
    <row r="516" spans="12:16" x14ac:dyDescent="0.5">
      <c r="L516" s="62" t="str">
        <f>IF(ISTEXT(overallRate),"Do Step 1 first",IF(OR(COUNT($C516,H516)&lt;&gt;2,overallRate=0),0,IF(D516="Yes",ROUND(MAX(IF($B516="No - non-arm's length",0,MIN((0.75*H516),847)),MIN(H516,(0.75*$C516),847)),2),IF($B516="No - non-arm's length",MIN(1129,H516,$C516)*overallRate,MIN(1129,H516)*overallRate))))</f>
        <v>Do Step 1 first</v>
      </c>
      <c r="M516" s="62" t="str">
        <f>IF(ISTEXT(overallRate),"Do Step 1 first",IF(OR(COUNT($C516,I516)&lt;&gt;2,overallRate=0),0,IF(E516="Yes",ROUND(MAX(IF($B516="No - non-arm's length",0,MIN((0.75*I516),847)),MIN(I516,(0.75*$C516),847)),2),IF($B516="No - non-arm's length",MIN(1129,I516,$C516)*overallRate,MIN(1129,I516)*overallRate))))</f>
        <v>Do Step 1 first</v>
      </c>
      <c r="N516" s="62" t="str">
        <f>IF(ISTEXT(overallRate),"Do Step 1 first",IF(OR(COUNT($C516,J516)&lt;&gt;2,overallRate=0),0,IF(F516="Yes",ROUND(MAX(IF($B516="No - non-arm's length",0,MIN((0.75*J516),847)),MIN(J516,(0.75*$C516),847)),2),IF($B516="No - non-arm's length",MIN(1129,J516,$C516)*overallRate,MIN(1129,J516)*overallRate))))</f>
        <v>Do Step 1 first</v>
      </c>
      <c r="O516" s="62" t="str">
        <f>IF(ISTEXT(overallRate),"Do Step 1 first",IF(OR(COUNT($C516,K516)&lt;&gt;2,overallRate=0),0,IF(G516="Yes",ROUND(MAX(IF($B516="No - non-arm's length",0,MIN((0.75*K516),847)),MIN(K516,(0.75*$C516),847)),2),IF($B516="No - non-arm's length",MIN(1129,K516,$C516)*overallRate,MIN(1129,K516)*overallRate))))</f>
        <v>Do Step 1 first</v>
      </c>
      <c r="P516" s="3">
        <f t="shared" si="7"/>
        <v>0</v>
      </c>
    </row>
    <row r="517" spans="12:16" x14ac:dyDescent="0.5">
      <c r="L517" s="62" t="str">
        <f>IF(ISTEXT(overallRate),"Do Step 1 first",IF(OR(COUNT($C517,H517)&lt;&gt;2,overallRate=0),0,IF(D517="Yes",ROUND(MAX(IF($B517="No - non-arm's length",0,MIN((0.75*H517),847)),MIN(H517,(0.75*$C517),847)),2),IF($B517="No - non-arm's length",MIN(1129,H517,$C517)*overallRate,MIN(1129,H517)*overallRate))))</f>
        <v>Do Step 1 first</v>
      </c>
      <c r="M517" s="62" t="str">
        <f>IF(ISTEXT(overallRate),"Do Step 1 first",IF(OR(COUNT($C517,I517)&lt;&gt;2,overallRate=0),0,IF(E517="Yes",ROUND(MAX(IF($B517="No - non-arm's length",0,MIN((0.75*I517),847)),MIN(I517,(0.75*$C517),847)),2),IF($B517="No - non-arm's length",MIN(1129,I517,$C517)*overallRate,MIN(1129,I517)*overallRate))))</f>
        <v>Do Step 1 first</v>
      </c>
      <c r="N517" s="62" t="str">
        <f>IF(ISTEXT(overallRate),"Do Step 1 first",IF(OR(COUNT($C517,J517)&lt;&gt;2,overallRate=0),0,IF(F517="Yes",ROUND(MAX(IF($B517="No - non-arm's length",0,MIN((0.75*J517),847)),MIN(J517,(0.75*$C517),847)),2),IF($B517="No - non-arm's length",MIN(1129,J517,$C517)*overallRate,MIN(1129,J517)*overallRate))))</f>
        <v>Do Step 1 first</v>
      </c>
      <c r="O517" s="62" t="str">
        <f>IF(ISTEXT(overallRate),"Do Step 1 first",IF(OR(COUNT($C517,K517)&lt;&gt;2,overallRate=0),0,IF(G517="Yes",ROUND(MAX(IF($B517="No - non-arm's length",0,MIN((0.75*K517),847)),MIN(K517,(0.75*$C517),847)),2),IF($B517="No - non-arm's length",MIN(1129,K517,$C517)*overallRate,MIN(1129,K517)*overallRate))))</f>
        <v>Do Step 1 first</v>
      </c>
      <c r="P517" s="3">
        <f t="shared" si="7"/>
        <v>0</v>
      </c>
    </row>
    <row r="518" spans="12:16" x14ac:dyDescent="0.5">
      <c r="L518" s="62" t="str">
        <f>IF(ISTEXT(overallRate),"Do Step 1 first",IF(OR(COUNT($C518,H518)&lt;&gt;2,overallRate=0),0,IF(D518="Yes",ROUND(MAX(IF($B518="No - non-arm's length",0,MIN((0.75*H518),847)),MIN(H518,(0.75*$C518),847)),2),IF($B518="No - non-arm's length",MIN(1129,H518,$C518)*overallRate,MIN(1129,H518)*overallRate))))</f>
        <v>Do Step 1 first</v>
      </c>
      <c r="M518" s="62" t="str">
        <f>IF(ISTEXT(overallRate),"Do Step 1 first",IF(OR(COUNT($C518,I518)&lt;&gt;2,overallRate=0),0,IF(E518="Yes",ROUND(MAX(IF($B518="No - non-arm's length",0,MIN((0.75*I518),847)),MIN(I518,(0.75*$C518),847)),2),IF($B518="No - non-arm's length",MIN(1129,I518,$C518)*overallRate,MIN(1129,I518)*overallRate))))</f>
        <v>Do Step 1 first</v>
      </c>
      <c r="N518" s="62" t="str">
        <f>IF(ISTEXT(overallRate),"Do Step 1 first",IF(OR(COUNT($C518,J518)&lt;&gt;2,overallRate=0),0,IF(F518="Yes",ROUND(MAX(IF($B518="No - non-arm's length",0,MIN((0.75*J518),847)),MIN(J518,(0.75*$C518),847)),2),IF($B518="No - non-arm's length",MIN(1129,J518,$C518)*overallRate,MIN(1129,J518)*overallRate))))</f>
        <v>Do Step 1 first</v>
      </c>
      <c r="O518" s="62" t="str">
        <f>IF(ISTEXT(overallRate),"Do Step 1 first",IF(OR(COUNT($C518,K518)&lt;&gt;2,overallRate=0),0,IF(G518="Yes",ROUND(MAX(IF($B518="No - non-arm's length",0,MIN((0.75*K518),847)),MIN(K518,(0.75*$C518),847)),2),IF($B518="No - non-arm's length",MIN(1129,K518,$C518)*overallRate,MIN(1129,K518)*overallRate))))</f>
        <v>Do Step 1 first</v>
      </c>
      <c r="P518" s="3">
        <f t="shared" si="7"/>
        <v>0</v>
      </c>
    </row>
    <row r="519" spans="12:16" x14ac:dyDescent="0.5">
      <c r="L519" s="62" t="str">
        <f>IF(ISTEXT(overallRate),"Do Step 1 first",IF(OR(COUNT($C519,H519)&lt;&gt;2,overallRate=0),0,IF(D519="Yes",ROUND(MAX(IF($B519="No - non-arm's length",0,MIN((0.75*H519),847)),MIN(H519,(0.75*$C519),847)),2),IF($B519="No - non-arm's length",MIN(1129,H519,$C519)*overallRate,MIN(1129,H519)*overallRate))))</f>
        <v>Do Step 1 first</v>
      </c>
      <c r="M519" s="62" t="str">
        <f>IF(ISTEXT(overallRate),"Do Step 1 first",IF(OR(COUNT($C519,I519)&lt;&gt;2,overallRate=0),0,IF(E519="Yes",ROUND(MAX(IF($B519="No - non-arm's length",0,MIN((0.75*I519),847)),MIN(I519,(0.75*$C519),847)),2),IF($B519="No - non-arm's length",MIN(1129,I519,$C519)*overallRate,MIN(1129,I519)*overallRate))))</f>
        <v>Do Step 1 first</v>
      </c>
      <c r="N519" s="62" t="str">
        <f>IF(ISTEXT(overallRate),"Do Step 1 first",IF(OR(COUNT($C519,J519)&lt;&gt;2,overallRate=0),0,IF(F519="Yes",ROUND(MAX(IF($B519="No - non-arm's length",0,MIN((0.75*J519),847)),MIN(J519,(0.75*$C519),847)),2),IF($B519="No - non-arm's length",MIN(1129,J519,$C519)*overallRate,MIN(1129,J519)*overallRate))))</f>
        <v>Do Step 1 first</v>
      </c>
      <c r="O519" s="62" t="str">
        <f>IF(ISTEXT(overallRate),"Do Step 1 first",IF(OR(COUNT($C519,K519)&lt;&gt;2,overallRate=0),0,IF(G519="Yes",ROUND(MAX(IF($B519="No - non-arm's length",0,MIN((0.75*K519),847)),MIN(K519,(0.75*$C519),847)),2),IF($B519="No - non-arm's length",MIN(1129,K519,$C519)*overallRate,MIN(1129,K519)*overallRate))))</f>
        <v>Do Step 1 first</v>
      </c>
      <c r="P519" s="3">
        <f t="shared" ref="P519:P582" si="8">IF(AND(COUNT(C519:K519)&gt;0,OR(COUNT(C519:K519)&lt;&gt;5,ISBLANK(B519))),"Fill out all amounts",SUM(L519:O519))</f>
        <v>0</v>
      </c>
    </row>
    <row r="520" spans="12:16" x14ac:dyDescent="0.5">
      <c r="L520" s="62" t="str">
        <f>IF(ISTEXT(overallRate),"Do Step 1 first",IF(OR(COUNT($C520,H520)&lt;&gt;2,overallRate=0),0,IF(D520="Yes",ROUND(MAX(IF($B520="No - non-arm's length",0,MIN((0.75*H520),847)),MIN(H520,(0.75*$C520),847)),2),IF($B520="No - non-arm's length",MIN(1129,H520,$C520)*overallRate,MIN(1129,H520)*overallRate))))</f>
        <v>Do Step 1 first</v>
      </c>
      <c r="M520" s="62" t="str">
        <f>IF(ISTEXT(overallRate),"Do Step 1 first",IF(OR(COUNT($C520,I520)&lt;&gt;2,overallRate=0),0,IF(E520="Yes",ROUND(MAX(IF($B520="No - non-arm's length",0,MIN((0.75*I520),847)),MIN(I520,(0.75*$C520),847)),2),IF($B520="No - non-arm's length",MIN(1129,I520,$C520)*overallRate,MIN(1129,I520)*overallRate))))</f>
        <v>Do Step 1 first</v>
      </c>
      <c r="N520" s="62" t="str">
        <f>IF(ISTEXT(overallRate),"Do Step 1 first",IF(OR(COUNT($C520,J520)&lt;&gt;2,overallRate=0),0,IF(F520="Yes",ROUND(MAX(IF($B520="No - non-arm's length",0,MIN((0.75*J520),847)),MIN(J520,(0.75*$C520),847)),2),IF($B520="No - non-arm's length",MIN(1129,J520,$C520)*overallRate,MIN(1129,J520)*overallRate))))</f>
        <v>Do Step 1 first</v>
      </c>
      <c r="O520" s="62" t="str">
        <f>IF(ISTEXT(overallRate),"Do Step 1 first",IF(OR(COUNT($C520,K520)&lt;&gt;2,overallRate=0),0,IF(G520="Yes",ROUND(MAX(IF($B520="No - non-arm's length",0,MIN((0.75*K520),847)),MIN(K520,(0.75*$C520),847)),2),IF($B520="No - non-arm's length",MIN(1129,K520,$C520)*overallRate,MIN(1129,K520)*overallRate))))</f>
        <v>Do Step 1 first</v>
      </c>
      <c r="P520" s="3">
        <f t="shared" si="8"/>
        <v>0</v>
      </c>
    </row>
    <row r="521" spans="12:16" x14ac:dyDescent="0.5">
      <c r="L521" s="62" t="str">
        <f>IF(ISTEXT(overallRate),"Do Step 1 first",IF(OR(COUNT($C521,H521)&lt;&gt;2,overallRate=0),0,IF(D521="Yes",ROUND(MAX(IF($B521="No - non-arm's length",0,MIN((0.75*H521),847)),MIN(H521,(0.75*$C521),847)),2),IF($B521="No - non-arm's length",MIN(1129,H521,$C521)*overallRate,MIN(1129,H521)*overallRate))))</f>
        <v>Do Step 1 first</v>
      </c>
      <c r="M521" s="62" t="str">
        <f>IF(ISTEXT(overallRate),"Do Step 1 first",IF(OR(COUNT($C521,I521)&lt;&gt;2,overallRate=0),0,IF(E521="Yes",ROUND(MAX(IF($B521="No - non-arm's length",0,MIN((0.75*I521),847)),MIN(I521,(0.75*$C521),847)),2),IF($B521="No - non-arm's length",MIN(1129,I521,$C521)*overallRate,MIN(1129,I521)*overallRate))))</f>
        <v>Do Step 1 first</v>
      </c>
      <c r="N521" s="62" t="str">
        <f>IF(ISTEXT(overallRate),"Do Step 1 first",IF(OR(COUNT($C521,J521)&lt;&gt;2,overallRate=0),0,IF(F521="Yes",ROUND(MAX(IF($B521="No - non-arm's length",0,MIN((0.75*J521),847)),MIN(J521,(0.75*$C521),847)),2),IF($B521="No - non-arm's length",MIN(1129,J521,$C521)*overallRate,MIN(1129,J521)*overallRate))))</f>
        <v>Do Step 1 first</v>
      </c>
      <c r="O521" s="62" t="str">
        <f>IF(ISTEXT(overallRate),"Do Step 1 first",IF(OR(COUNT($C521,K521)&lt;&gt;2,overallRate=0),0,IF(G521="Yes",ROUND(MAX(IF($B521="No - non-arm's length",0,MIN((0.75*K521),847)),MIN(K521,(0.75*$C521),847)),2),IF($B521="No - non-arm's length",MIN(1129,K521,$C521)*overallRate,MIN(1129,K521)*overallRate))))</f>
        <v>Do Step 1 first</v>
      </c>
      <c r="P521" s="3">
        <f t="shared" si="8"/>
        <v>0</v>
      </c>
    </row>
    <row r="522" spans="12:16" x14ac:dyDescent="0.5">
      <c r="L522" s="62" t="str">
        <f>IF(ISTEXT(overallRate),"Do Step 1 first",IF(OR(COUNT($C522,H522)&lt;&gt;2,overallRate=0),0,IF(D522="Yes",ROUND(MAX(IF($B522="No - non-arm's length",0,MIN((0.75*H522),847)),MIN(H522,(0.75*$C522),847)),2),IF($B522="No - non-arm's length",MIN(1129,H522,$C522)*overallRate,MIN(1129,H522)*overallRate))))</f>
        <v>Do Step 1 first</v>
      </c>
      <c r="M522" s="62" t="str">
        <f>IF(ISTEXT(overallRate),"Do Step 1 first",IF(OR(COUNT($C522,I522)&lt;&gt;2,overallRate=0),0,IF(E522="Yes",ROUND(MAX(IF($B522="No - non-arm's length",0,MIN((0.75*I522),847)),MIN(I522,(0.75*$C522),847)),2),IF($B522="No - non-arm's length",MIN(1129,I522,$C522)*overallRate,MIN(1129,I522)*overallRate))))</f>
        <v>Do Step 1 first</v>
      </c>
      <c r="N522" s="62" t="str">
        <f>IF(ISTEXT(overallRate),"Do Step 1 first",IF(OR(COUNT($C522,J522)&lt;&gt;2,overallRate=0),0,IF(F522="Yes",ROUND(MAX(IF($B522="No - non-arm's length",0,MIN((0.75*J522),847)),MIN(J522,(0.75*$C522),847)),2),IF($B522="No - non-arm's length",MIN(1129,J522,$C522)*overallRate,MIN(1129,J522)*overallRate))))</f>
        <v>Do Step 1 first</v>
      </c>
      <c r="O522" s="62" t="str">
        <f>IF(ISTEXT(overallRate),"Do Step 1 first",IF(OR(COUNT($C522,K522)&lt;&gt;2,overallRate=0),0,IF(G522="Yes",ROUND(MAX(IF($B522="No - non-arm's length",0,MIN((0.75*K522),847)),MIN(K522,(0.75*$C522),847)),2),IF($B522="No - non-arm's length",MIN(1129,K522,$C522)*overallRate,MIN(1129,K522)*overallRate))))</f>
        <v>Do Step 1 first</v>
      </c>
      <c r="P522" s="3">
        <f t="shared" si="8"/>
        <v>0</v>
      </c>
    </row>
    <row r="523" spans="12:16" x14ac:dyDescent="0.5">
      <c r="L523" s="62" t="str">
        <f>IF(ISTEXT(overallRate),"Do Step 1 first",IF(OR(COUNT($C523,H523)&lt;&gt;2,overallRate=0),0,IF(D523="Yes",ROUND(MAX(IF($B523="No - non-arm's length",0,MIN((0.75*H523),847)),MIN(H523,(0.75*$C523),847)),2),IF($B523="No - non-arm's length",MIN(1129,H523,$C523)*overallRate,MIN(1129,H523)*overallRate))))</f>
        <v>Do Step 1 first</v>
      </c>
      <c r="M523" s="62" t="str">
        <f>IF(ISTEXT(overallRate),"Do Step 1 first",IF(OR(COUNT($C523,I523)&lt;&gt;2,overallRate=0),0,IF(E523="Yes",ROUND(MAX(IF($B523="No - non-arm's length",0,MIN((0.75*I523),847)),MIN(I523,(0.75*$C523),847)),2),IF($B523="No - non-arm's length",MIN(1129,I523,$C523)*overallRate,MIN(1129,I523)*overallRate))))</f>
        <v>Do Step 1 first</v>
      </c>
      <c r="N523" s="62" t="str">
        <f>IF(ISTEXT(overallRate),"Do Step 1 first",IF(OR(COUNT($C523,J523)&lt;&gt;2,overallRate=0),0,IF(F523="Yes",ROUND(MAX(IF($B523="No - non-arm's length",0,MIN((0.75*J523),847)),MIN(J523,(0.75*$C523),847)),2),IF($B523="No - non-arm's length",MIN(1129,J523,$C523)*overallRate,MIN(1129,J523)*overallRate))))</f>
        <v>Do Step 1 first</v>
      </c>
      <c r="O523" s="62" t="str">
        <f>IF(ISTEXT(overallRate),"Do Step 1 first",IF(OR(COUNT($C523,K523)&lt;&gt;2,overallRate=0),0,IF(G523="Yes",ROUND(MAX(IF($B523="No - non-arm's length",0,MIN((0.75*K523),847)),MIN(K523,(0.75*$C523),847)),2),IF($B523="No - non-arm's length",MIN(1129,K523,$C523)*overallRate,MIN(1129,K523)*overallRate))))</f>
        <v>Do Step 1 first</v>
      </c>
      <c r="P523" s="3">
        <f t="shared" si="8"/>
        <v>0</v>
      </c>
    </row>
    <row r="524" spans="12:16" x14ac:dyDescent="0.5">
      <c r="L524" s="62" t="str">
        <f>IF(ISTEXT(overallRate),"Do Step 1 first",IF(OR(COUNT($C524,H524)&lt;&gt;2,overallRate=0),0,IF(D524="Yes",ROUND(MAX(IF($B524="No - non-arm's length",0,MIN((0.75*H524),847)),MIN(H524,(0.75*$C524),847)),2),IF($B524="No - non-arm's length",MIN(1129,H524,$C524)*overallRate,MIN(1129,H524)*overallRate))))</f>
        <v>Do Step 1 first</v>
      </c>
      <c r="M524" s="62" t="str">
        <f>IF(ISTEXT(overallRate),"Do Step 1 first",IF(OR(COUNT($C524,I524)&lt;&gt;2,overallRate=0),0,IF(E524="Yes",ROUND(MAX(IF($B524="No - non-arm's length",0,MIN((0.75*I524),847)),MIN(I524,(0.75*$C524),847)),2),IF($B524="No - non-arm's length",MIN(1129,I524,$C524)*overallRate,MIN(1129,I524)*overallRate))))</f>
        <v>Do Step 1 first</v>
      </c>
      <c r="N524" s="62" t="str">
        <f>IF(ISTEXT(overallRate),"Do Step 1 first",IF(OR(COUNT($C524,J524)&lt;&gt;2,overallRate=0),0,IF(F524="Yes",ROUND(MAX(IF($B524="No - non-arm's length",0,MIN((0.75*J524),847)),MIN(J524,(0.75*$C524),847)),2),IF($B524="No - non-arm's length",MIN(1129,J524,$C524)*overallRate,MIN(1129,J524)*overallRate))))</f>
        <v>Do Step 1 first</v>
      </c>
      <c r="O524" s="62" t="str">
        <f>IF(ISTEXT(overallRate),"Do Step 1 first",IF(OR(COUNT($C524,K524)&lt;&gt;2,overallRate=0),0,IF(G524="Yes",ROUND(MAX(IF($B524="No - non-arm's length",0,MIN((0.75*K524),847)),MIN(K524,(0.75*$C524),847)),2),IF($B524="No - non-arm's length",MIN(1129,K524,$C524)*overallRate,MIN(1129,K524)*overallRate))))</f>
        <v>Do Step 1 first</v>
      </c>
      <c r="P524" s="3">
        <f t="shared" si="8"/>
        <v>0</v>
      </c>
    </row>
    <row r="525" spans="12:16" x14ac:dyDescent="0.5">
      <c r="L525" s="62" t="str">
        <f>IF(ISTEXT(overallRate),"Do Step 1 first",IF(OR(COUNT($C525,H525)&lt;&gt;2,overallRate=0),0,IF(D525="Yes",ROUND(MAX(IF($B525="No - non-arm's length",0,MIN((0.75*H525),847)),MIN(H525,(0.75*$C525),847)),2),IF($B525="No - non-arm's length",MIN(1129,H525,$C525)*overallRate,MIN(1129,H525)*overallRate))))</f>
        <v>Do Step 1 first</v>
      </c>
      <c r="M525" s="62" t="str">
        <f>IF(ISTEXT(overallRate),"Do Step 1 first",IF(OR(COUNT($C525,I525)&lt;&gt;2,overallRate=0),0,IF(E525="Yes",ROUND(MAX(IF($B525="No - non-arm's length",0,MIN((0.75*I525),847)),MIN(I525,(0.75*$C525),847)),2),IF($B525="No - non-arm's length",MIN(1129,I525,$C525)*overallRate,MIN(1129,I525)*overallRate))))</f>
        <v>Do Step 1 first</v>
      </c>
      <c r="N525" s="62" t="str">
        <f>IF(ISTEXT(overallRate),"Do Step 1 first",IF(OR(COUNT($C525,J525)&lt;&gt;2,overallRate=0),0,IF(F525="Yes",ROUND(MAX(IF($B525="No - non-arm's length",0,MIN((0.75*J525),847)),MIN(J525,(0.75*$C525),847)),2),IF($B525="No - non-arm's length",MIN(1129,J525,$C525)*overallRate,MIN(1129,J525)*overallRate))))</f>
        <v>Do Step 1 first</v>
      </c>
      <c r="O525" s="62" t="str">
        <f>IF(ISTEXT(overallRate),"Do Step 1 first",IF(OR(COUNT($C525,K525)&lt;&gt;2,overallRate=0),0,IF(G525="Yes",ROUND(MAX(IF($B525="No - non-arm's length",0,MIN((0.75*K525),847)),MIN(K525,(0.75*$C525),847)),2),IF($B525="No - non-arm's length",MIN(1129,K525,$C525)*overallRate,MIN(1129,K525)*overallRate))))</f>
        <v>Do Step 1 first</v>
      </c>
      <c r="P525" s="3">
        <f t="shared" si="8"/>
        <v>0</v>
      </c>
    </row>
    <row r="526" spans="12:16" x14ac:dyDescent="0.5">
      <c r="L526" s="62" t="str">
        <f>IF(ISTEXT(overallRate),"Do Step 1 first",IF(OR(COUNT($C526,H526)&lt;&gt;2,overallRate=0),0,IF(D526="Yes",ROUND(MAX(IF($B526="No - non-arm's length",0,MIN((0.75*H526),847)),MIN(H526,(0.75*$C526),847)),2),IF($B526="No - non-arm's length",MIN(1129,H526,$C526)*overallRate,MIN(1129,H526)*overallRate))))</f>
        <v>Do Step 1 first</v>
      </c>
      <c r="M526" s="62" t="str">
        <f>IF(ISTEXT(overallRate),"Do Step 1 first",IF(OR(COUNT($C526,I526)&lt;&gt;2,overallRate=0),0,IF(E526="Yes",ROUND(MAX(IF($B526="No - non-arm's length",0,MIN((0.75*I526),847)),MIN(I526,(0.75*$C526),847)),2),IF($B526="No - non-arm's length",MIN(1129,I526,$C526)*overallRate,MIN(1129,I526)*overallRate))))</f>
        <v>Do Step 1 first</v>
      </c>
      <c r="N526" s="62" t="str">
        <f>IF(ISTEXT(overallRate),"Do Step 1 first",IF(OR(COUNT($C526,J526)&lt;&gt;2,overallRate=0),0,IF(F526="Yes",ROUND(MAX(IF($B526="No - non-arm's length",0,MIN((0.75*J526),847)),MIN(J526,(0.75*$C526),847)),2),IF($B526="No - non-arm's length",MIN(1129,J526,$C526)*overallRate,MIN(1129,J526)*overallRate))))</f>
        <v>Do Step 1 first</v>
      </c>
      <c r="O526" s="62" t="str">
        <f>IF(ISTEXT(overallRate),"Do Step 1 first",IF(OR(COUNT($C526,K526)&lt;&gt;2,overallRate=0),0,IF(G526="Yes",ROUND(MAX(IF($B526="No - non-arm's length",0,MIN((0.75*K526),847)),MIN(K526,(0.75*$C526),847)),2),IF($B526="No - non-arm's length",MIN(1129,K526,$C526)*overallRate,MIN(1129,K526)*overallRate))))</f>
        <v>Do Step 1 first</v>
      </c>
      <c r="P526" s="3">
        <f t="shared" si="8"/>
        <v>0</v>
      </c>
    </row>
    <row r="527" spans="12:16" x14ac:dyDescent="0.5">
      <c r="L527" s="62" t="str">
        <f>IF(ISTEXT(overallRate),"Do Step 1 first",IF(OR(COUNT($C527,H527)&lt;&gt;2,overallRate=0),0,IF(D527="Yes",ROUND(MAX(IF($B527="No - non-arm's length",0,MIN((0.75*H527),847)),MIN(H527,(0.75*$C527),847)),2),IF($B527="No - non-arm's length",MIN(1129,H527,$C527)*overallRate,MIN(1129,H527)*overallRate))))</f>
        <v>Do Step 1 first</v>
      </c>
      <c r="M527" s="62" t="str">
        <f>IF(ISTEXT(overallRate),"Do Step 1 first",IF(OR(COUNT($C527,I527)&lt;&gt;2,overallRate=0),0,IF(E527="Yes",ROUND(MAX(IF($B527="No - non-arm's length",0,MIN((0.75*I527),847)),MIN(I527,(0.75*$C527),847)),2),IF($B527="No - non-arm's length",MIN(1129,I527,$C527)*overallRate,MIN(1129,I527)*overallRate))))</f>
        <v>Do Step 1 first</v>
      </c>
      <c r="N527" s="62" t="str">
        <f>IF(ISTEXT(overallRate),"Do Step 1 first",IF(OR(COUNT($C527,J527)&lt;&gt;2,overallRate=0),0,IF(F527="Yes",ROUND(MAX(IF($B527="No - non-arm's length",0,MIN((0.75*J527),847)),MIN(J527,(0.75*$C527),847)),2),IF($B527="No - non-arm's length",MIN(1129,J527,$C527)*overallRate,MIN(1129,J527)*overallRate))))</f>
        <v>Do Step 1 first</v>
      </c>
      <c r="O527" s="62" t="str">
        <f>IF(ISTEXT(overallRate),"Do Step 1 first",IF(OR(COUNT($C527,K527)&lt;&gt;2,overallRate=0),0,IF(G527="Yes",ROUND(MAX(IF($B527="No - non-arm's length",0,MIN((0.75*K527),847)),MIN(K527,(0.75*$C527),847)),2),IF($B527="No - non-arm's length",MIN(1129,K527,$C527)*overallRate,MIN(1129,K527)*overallRate))))</f>
        <v>Do Step 1 first</v>
      </c>
      <c r="P527" s="3">
        <f t="shared" si="8"/>
        <v>0</v>
      </c>
    </row>
    <row r="528" spans="12:16" x14ac:dyDescent="0.5">
      <c r="L528" s="62" t="str">
        <f>IF(ISTEXT(overallRate),"Do Step 1 first",IF(OR(COUNT($C528,H528)&lt;&gt;2,overallRate=0),0,IF(D528="Yes",ROUND(MAX(IF($B528="No - non-arm's length",0,MIN((0.75*H528),847)),MIN(H528,(0.75*$C528),847)),2),IF($B528="No - non-arm's length",MIN(1129,H528,$C528)*overallRate,MIN(1129,H528)*overallRate))))</f>
        <v>Do Step 1 first</v>
      </c>
      <c r="M528" s="62" t="str">
        <f>IF(ISTEXT(overallRate),"Do Step 1 first",IF(OR(COUNT($C528,I528)&lt;&gt;2,overallRate=0),0,IF(E528="Yes",ROUND(MAX(IF($B528="No - non-arm's length",0,MIN((0.75*I528),847)),MIN(I528,(0.75*$C528),847)),2),IF($B528="No - non-arm's length",MIN(1129,I528,$C528)*overallRate,MIN(1129,I528)*overallRate))))</f>
        <v>Do Step 1 first</v>
      </c>
      <c r="N528" s="62" t="str">
        <f>IF(ISTEXT(overallRate),"Do Step 1 first",IF(OR(COUNT($C528,J528)&lt;&gt;2,overallRate=0),0,IF(F528="Yes",ROUND(MAX(IF($B528="No - non-arm's length",0,MIN((0.75*J528),847)),MIN(J528,(0.75*$C528),847)),2),IF($B528="No - non-arm's length",MIN(1129,J528,$C528)*overallRate,MIN(1129,J528)*overallRate))))</f>
        <v>Do Step 1 first</v>
      </c>
      <c r="O528" s="62" t="str">
        <f>IF(ISTEXT(overallRate),"Do Step 1 first",IF(OR(COUNT($C528,K528)&lt;&gt;2,overallRate=0),0,IF(G528="Yes",ROUND(MAX(IF($B528="No - non-arm's length",0,MIN((0.75*K528),847)),MIN(K528,(0.75*$C528),847)),2),IF($B528="No - non-arm's length",MIN(1129,K528,$C528)*overallRate,MIN(1129,K528)*overallRate))))</f>
        <v>Do Step 1 first</v>
      </c>
      <c r="P528" s="3">
        <f t="shared" si="8"/>
        <v>0</v>
      </c>
    </row>
    <row r="529" spans="12:16" x14ac:dyDescent="0.5">
      <c r="L529" s="62" t="str">
        <f>IF(ISTEXT(overallRate),"Do Step 1 first",IF(OR(COUNT($C529,H529)&lt;&gt;2,overallRate=0),0,IF(D529="Yes",ROUND(MAX(IF($B529="No - non-arm's length",0,MIN((0.75*H529),847)),MIN(H529,(0.75*$C529),847)),2),IF($B529="No - non-arm's length",MIN(1129,H529,$C529)*overallRate,MIN(1129,H529)*overallRate))))</f>
        <v>Do Step 1 first</v>
      </c>
      <c r="M529" s="62" t="str">
        <f>IF(ISTEXT(overallRate),"Do Step 1 first",IF(OR(COUNT($C529,I529)&lt;&gt;2,overallRate=0),0,IF(E529="Yes",ROUND(MAX(IF($B529="No - non-arm's length",0,MIN((0.75*I529),847)),MIN(I529,(0.75*$C529),847)),2),IF($B529="No - non-arm's length",MIN(1129,I529,$C529)*overallRate,MIN(1129,I529)*overallRate))))</f>
        <v>Do Step 1 first</v>
      </c>
      <c r="N529" s="62" t="str">
        <f>IF(ISTEXT(overallRate),"Do Step 1 first",IF(OR(COUNT($C529,J529)&lt;&gt;2,overallRate=0),0,IF(F529="Yes",ROUND(MAX(IF($B529="No - non-arm's length",0,MIN((0.75*J529),847)),MIN(J529,(0.75*$C529),847)),2),IF($B529="No - non-arm's length",MIN(1129,J529,$C529)*overallRate,MIN(1129,J529)*overallRate))))</f>
        <v>Do Step 1 first</v>
      </c>
      <c r="O529" s="62" t="str">
        <f>IF(ISTEXT(overallRate),"Do Step 1 first",IF(OR(COUNT($C529,K529)&lt;&gt;2,overallRate=0),0,IF(G529="Yes",ROUND(MAX(IF($B529="No - non-arm's length",0,MIN((0.75*K529),847)),MIN(K529,(0.75*$C529),847)),2),IF($B529="No - non-arm's length",MIN(1129,K529,$C529)*overallRate,MIN(1129,K529)*overallRate))))</f>
        <v>Do Step 1 first</v>
      </c>
      <c r="P529" s="3">
        <f t="shared" si="8"/>
        <v>0</v>
      </c>
    </row>
    <row r="530" spans="12:16" x14ac:dyDescent="0.5">
      <c r="L530" s="62" t="str">
        <f>IF(ISTEXT(overallRate),"Do Step 1 first",IF(OR(COUNT($C530,H530)&lt;&gt;2,overallRate=0),0,IF(D530="Yes",ROUND(MAX(IF($B530="No - non-arm's length",0,MIN((0.75*H530),847)),MIN(H530,(0.75*$C530),847)),2),IF($B530="No - non-arm's length",MIN(1129,H530,$C530)*overallRate,MIN(1129,H530)*overallRate))))</f>
        <v>Do Step 1 first</v>
      </c>
      <c r="M530" s="62" t="str">
        <f>IF(ISTEXT(overallRate),"Do Step 1 first",IF(OR(COUNT($C530,I530)&lt;&gt;2,overallRate=0),0,IF(E530="Yes",ROUND(MAX(IF($B530="No - non-arm's length",0,MIN((0.75*I530),847)),MIN(I530,(0.75*$C530),847)),2),IF($B530="No - non-arm's length",MIN(1129,I530,$C530)*overallRate,MIN(1129,I530)*overallRate))))</f>
        <v>Do Step 1 first</v>
      </c>
      <c r="N530" s="62" t="str">
        <f>IF(ISTEXT(overallRate),"Do Step 1 first",IF(OR(COUNT($C530,J530)&lt;&gt;2,overallRate=0),0,IF(F530="Yes",ROUND(MAX(IF($B530="No - non-arm's length",0,MIN((0.75*J530),847)),MIN(J530,(0.75*$C530),847)),2),IF($B530="No - non-arm's length",MIN(1129,J530,$C530)*overallRate,MIN(1129,J530)*overallRate))))</f>
        <v>Do Step 1 first</v>
      </c>
      <c r="O530" s="62" t="str">
        <f>IF(ISTEXT(overallRate),"Do Step 1 first",IF(OR(COUNT($C530,K530)&lt;&gt;2,overallRate=0),0,IF(G530="Yes",ROUND(MAX(IF($B530="No - non-arm's length",0,MIN((0.75*K530),847)),MIN(K530,(0.75*$C530),847)),2),IF($B530="No - non-arm's length",MIN(1129,K530,$C530)*overallRate,MIN(1129,K530)*overallRate))))</f>
        <v>Do Step 1 first</v>
      </c>
      <c r="P530" s="3">
        <f t="shared" si="8"/>
        <v>0</v>
      </c>
    </row>
    <row r="531" spans="12:16" x14ac:dyDescent="0.5">
      <c r="L531" s="62" t="str">
        <f>IF(ISTEXT(overallRate),"Do Step 1 first",IF(OR(COUNT($C531,H531)&lt;&gt;2,overallRate=0),0,IF(D531="Yes",ROUND(MAX(IF($B531="No - non-arm's length",0,MIN((0.75*H531),847)),MIN(H531,(0.75*$C531),847)),2),IF($B531="No - non-arm's length",MIN(1129,H531,$C531)*overallRate,MIN(1129,H531)*overallRate))))</f>
        <v>Do Step 1 first</v>
      </c>
      <c r="M531" s="62" t="str">
        <f>IF(ISTEXT(overallRate),"Do Step 1 first",IF(OR(COUNT($C531,I531)&lt;&gt;2,overallRate=0),0,IF(E531="Yes",ROUND(MAX(IF($B531="No - non-arm's length",0,MIN((0.75*I531),847)),MIN(I531,(0.75*$C531),847)),2),IF($B531="No - non-arm's length",MIN(1129,I531,$C531)*overallRate,MIN(1129,I531)*overallRate))))</f>
        <v>Do Step 1 first</v>
      </c>
      <c r="N531" s="62" t="str">
        <f>IF(ISTEXT(overallRate),"Do Step 1 first",IF(OR(COUNT($C531,J531)&lt;&gt;2,overallRate=0),0,IF(F531="Yes",ROUND(MAX(IF($B531="No - non-arm's length",0,MIN((0.75*J531),847)),MIN(J531,(0.75*$C531),847)),2),IF($B531="No - non-arm's length",MIN(1129,J531,$C531)*overallRate,MIN(1129,J531)*overallRate))))</f>
        <v>Do Step 1 first</v>
      </c>
      <c r="O531" s="62" t="str">
        <f>IF(ISTEXT(overallRate),"Do Step 1 first",IF(OR(COUNT($C531,K531)&lt;&gt;2,overallRate=0),0,IF(G531="Yes",ROUND(MAX(IF($B531="No - non-arm's length",0,MIN((0.75*K531),847)),MIN(K531,(0.75*$C531),847)),2),IF($B531="No - non-arm's length",MIN(1129,K531,$C531)*overallRate,MIN(1129,K531)*overallRate))))</f>
        <v>Do Step 1 first</v>
      </c>
      <c r="P531" s="3">
        <f t="shared" si="8"/>
        <v>0</v>
      </c>
    </row>
    <row r="532" spans="12:16" x14ac:dyDescent="0.5">
      <c r="L532" s="62" t="str">
        <f>IF(ISTEXT(overallRate),"Do Step 1 first",IF(OR(COUNT($C532,H532)&lt;&gt;2,overallRate=0),0,IF(D532="Yes",ROUND(MAX(IF($B532="No - non-arm's length",0,MIN((0.75*H532),847)),MIN(H532,(0.75*$C532),847)),2),IF($B532="No - non-arm's length",MIN(1129,H532,$C532)*overallRate,MIN(1129,H532)*overallRate))))</f>
        <v>Do Step 1 first</v>
      </c>
      <c r="M532" s="62" t="str">
        <f>IF(ISTEXT(overallRate),"Do Step 1 first",IF(OR(COUNT($C532,I532)&lt;&gt;2,overallRate=0),0,IF(E532="Yes",ROUND(MAX(IF($B532="No - non-arm's length",0,MIN((0.75*I532),847)),MIN(I532,(0.75*$C532),847)),2),IF($B532="No - non-arm's length",MIN(1129,I532,$C532)*overallRate,MIN(1129,I532)*overallRate))))</f>
        <v>Do Step 1 first</v>
      </c>
      <c r="N532" s="62" t="str">
        <f>IF(ISTEXT(overallRate),"Do Step 1 first",IF(OR(COUNT($C532,J532)&lt;&gt;2,overallRate=0),0,IF(F532="Yes",ROUND(MAX(IF($B532="No - non-arm's length",0,MIN((0.75*J532),847)),MIN(J532,(0.75*$C532),847)),2),IF($B532="No - non-arm's length",MIN(1129,J532,$C532)*overallRate,MIN(1129,J532)*overallRate))))</f>
        <v>Do Step 1 first</v>
      </c>
      <c r="O532" s="62" t="str">
        <f>IF(ISTEXT(overallRate),"Do Step 1 first",IF(OR(COUNT($C532,K532)&lt;&gt;2,overallRate=0),0,IF(G532="Yes",ROUND(MAX(IF($B532="No - non-arm's length",0,MIN((0.75*K532),847)),MIN(K532,(0.75*$C532),847)),2),IF($B532="No - non-arm's length",MIN(1129,K532,$C532)*overallRate,MIN(1129,K532)*overallRate))))</f>
        <v>Do Step 1 first</v>
      </c>
      <c r="P532" s="3">
        <f t="shared" si="8"/>
        <v>0</v>
      </c>
    </row>
    <row r="533" spans="12:16" x14ac:dyDescent="0.5">
      <c r="L533" s="62" t="str">
        <f>IF(ISTEXT(overallRate),"Do Step 1 first",IF(OR(COUNT($C533,H533)&lt;&gt;2,overallRate=0),0,IF(D533="Yes",ROUND(MAX(IF($B533="No - non-arm's length",0,MIN((0.75*H533),847)),MIN(H533,(0.75*$C533),847)),2),IF($B533="No - non-arm's length",MIN(1129,H533,$C533)*overallRate,MIN(1129,H533)*overallRate))))</f>
        <v>Do Step 1 first</v>
      </c>
      <c r="M533" s="62" t="str">
        <f>IF(ISTEXT(overallRate),"Do Step 1 first",IF(OR(COUNT($C533,I533)&lt;&gt;2,overallRate=0),0,IF(E533="Yes",ROUND(MAX(IF($B533="No - non-arm's length",0,MIN((0.75*I533),847)),MIN(I533,(0.75*$C533),847)),2),IF($B533="No - non-arm's length",MIN(1129,I533,$C533)*overallRate,MIN(1129,I533)*overallRate))))</f>
        <v>Do Step 1 first</v>
      </c>
      <c r="N533" s="62" t="str">
        <f>IF(ISTEXT(overallRate),"Do Step 1 first",IF(OR(COUNT($C533,J533)&lt;&gt;2,overallRate=0),0,IF(F533="Yes",ROUND(MAX(IF($B533="No - non-arm's length",0,MIN((0.75*J533),847)),MIN(J533,(0.75*$C533),847)),2),IF($B533="No - non-arm's length",MIN(1129,J533,$C533)*overallRate,MIN(1129,J533)*overallRate))))</f>
        <v>Do Step 1 first</v>
      </c>
      <c r="O533" s="62" t="str">
        <f>IF(ISTEXT(overallRate),"Do Step 1 first",IF(OR(COUNT($C533,K533)&lt;&gt;2,overallRate=0),0,IF(G533="Yes",ROUND(MAX(IF($B533="No - non-arm's length",0,MIN((0.75*K533),847)),MIN(K533,(0.75*$C533),847)),2),IF($B533="No - non-arm's length",MIN(1129,K533,$C533)*overallRate,MIN(1129,K533)*overallRate))))</f>
        <v>Do Step 1 first</v>
      </c>
      <c r="P533" s="3">
        <f t="shared" si="8"/>
        <v>0</v>
      </c>
    </row>
    <row r="534" spans="12:16" x14ac:dyDescent="0.5">
      <c r="L534" s="62" t="str">
        <f>IF(ISTEXT(overallRate),"Do Step 1 first",IF(OR(COUNT($C534,H534)&lt;&gt;2,overallRate=0),0,IF(D534="Yes",ROUND(MAX(IF($B534="No - non-arm's length",0,MIN((0.75*H534),847)),MIN(H534,(0.75*$C534),847)),2),IF($B534="No - non-arm's length",MIN(1129,H534,$C534)*overallRate,MIN(1129,H534)*overallRate))))</f>
        <v>Do Step 1 first</v>
      </c>
      <c r="M534" s="62" t="str">
        <f>IF(ISTEXT(overallRate),"Do Step 1 first",IF(OR(COUNT($C534,I534)&lt;&gt;2,overallRate=0),0,IF(E534="Yes",ROUND(MAX(IF($B534="No - non-arm's length",0,MIN((0.75*I534),847)),MIN(I534,(0.75*$C534),847)),2),IF($B534="No - non-arm's length",MIN(1129,I534,$C534)*overallRate,MIN(1129,I534)*overallRate))))</f>
        <v>Do Step 1 first</v>
      </c>
      <c r="N534" s="62" t="str">
        <f>IF(ISTEXT(overallRate),"Do Step 1 first",IF(OR(COUNT($C534,J534)&lt;&gt;2,overallRate=0),0,IF(F534="Yes",ROUND(MAX(IF($B534="No - non-arm's length",0,MIN((0.75*J534),847)),MIN(J534,(0.75*$C534),847)),2),IF($B534="No - non-arm's length",MIN(1129,J534,$C534)*overallRate,MIN(1129,J534)*overallRate))))</f>
        <v>Do Step 1 first</v>
      </c>
      <c r="O534" s="62" t="str">
        <f>IF(ISTEXT(overallRate),"Do Step 1 first",IF(OR(COUNT($C534,K534)&lt;&gt;2,overallRate=0),0,IF(G534="Yes",ROUND(MAX(IF($B534="No - non-arm's length",0,MIN((0.75*K534),847)),MIN(K534,(0.75*$C534),847)),2),IF($B534="No - non-arm's length",MIN(1129,K534,$C534)*overallRate,MIN(1129,K534)*overallRate))))</f>
        <v>Do Step 1 first</v>
      </c>
      <c r="P534" s="3">
        <f t="shared" si="8"/>
        <v>0</v>
      </c>
    </row>
    <row r="535" spans="12:16" x14ac:dyDescent="0.5">
      <c r="L535" s="62" t="str">
        <f>IF(ISTEXT(overallRate),"Do Step 1 first",IF(OR(COUNT($C535,H535)&lt;&gt;2,overallRate=0),0,IF(D535="Yes",ROUND(MAX(IF($B535="No - non-arm's length",0,MIN((0.75*H535),847)),MIN(H535,(0.75*$C535),847)),2),IF($B535="No - non-arm's length",MIN(1129,H535,$C535)*overallRate,MIN(1129,H535)*overallRate))))</f>
        <v>Do Step 1 first</v>
      </c>
      <c r="M535" s="62" t="str">
        <f>IF(ISTEXT(overallRate),"Do Step 1 first",IF(OR(COUNT($C535,I535)&lt;&gt;2,overallRate=0),0,IF(E535="Yes",ROUND(MAX(IF($B535="No - non-arm's length",0,MIN((0.75*I535),847)),MIN(I535,(0.75*$C535),847)),2),IF($B535="No - non-arm's length",MIN(1129,I535,$C535)*overallRate,MIN(1129,I535)*overallRate))))</f>
        <v>Do Step 1 first</v>
      </c>
      <c r="N535" s="62" t="str">
        <f>IF(ISTEXT(overallRate),"Do Step 1 first",IF(OR(COUNT($C535,J535)&lt;&gt;2,overallRate=0),0,IF(F535="Yes",ROUND(MAX(IF($B535="No - non-arm's length",0,MIN((0.75*J535),847)),MIN(J535,(0.75*$C535),847)),2),IF($B535="No - non-arm's length",MIN(1129,J535,$C535)*overallRate,MIN(1129,J535)*overallRate))))</f>
        <v>Do Step 1 first</v>
      </c>
      <c r="O535" s="62" t="str">
        <f>IF(ISTEXT(overallRate),"Do Step 1 first",IF(OR(COUNT($C535,K535)&lt;&gt;2,overallRate=0),0,IF(G535="Yes",ROUND(MAX(IF($B535="No - non-arm's length",0,MIN((0.75*K535),847)),MIN(K535,(0.75*$C535),847)),2),IF($B535="No - non-arm's length",MIN(1129,K535,$C535)*overallRate,MIN(1129,K535)*overallRate))))</f>
        <v>Do Step 1 first</v>
      </c>
      <c r="P535" s="3">
        <f t="shared" si="8"/>
        <v>0</v>
      </c>
    </row>
    <row r="536" spans="12:16" x14ac:dyDescent="0.5">
      <c r="L536" s="62" t="str">
        <f>IF(ISTEXT(overallRate),"Do Step 1 first",IF(OR(COUNT($C536,H536)&lt;&gt;2,overallRate=0),0,IF(D536="Yes",ROUND(MAX(IF($B536="No - non-arm's length",0,MIN((0.75*H536),847)),MIN(H536,(0.75*$C536),847)),2),IF($B536="No - non-arm's length",MIN(1129,H536,$C536)*overallRate,MIN(1129,H536)*overallRate))))</f>
        <v>Do Step 1 first</v>
      </c>
      <c r="M536" s="62" t="str">
        <f>IF(ISTEXT(overallRate),"Do Step 1 first",IF(OR(COUNT($C536,I536)&lt;&gt;2,overallRate=0),0,IF(E536="Yes",ROUND(MAX(IF($B536="No - non-arm's length",0,MIN((0.75*I536),847)),MIN(I536,(0.75*$C536),847)),2),IF($B536="No - non-arm's length",MIN(1129,I536,$C536)*overallRate,MIN(1129,I536)*overallRate))))</f>
        <v>Do Step 1 first</v>
      </c>
      <c r="N536" s="62" t="str">
        <f>IF(ISTEXT(overallRate),"Do Step 1 first",IF(OR(COUNT($C536,J536)&lt;&gt;2,overallRate=0),0,IF(F536="Yes",ROUND(MAX(IF($B536="No - non-arm's length",0,MIN((0.75*J536),847)),MIN(J536,(0.75*$C536),847)),2),IF($B536="No - non-arm's length",MIN(1129,J536,$C536)*overallRate,MIN(1129,J536)*overallRate))))</f>
        <v>Do Step 1 first</v>
      </c>
      <c r="O536" s="62" t="str">
        <f>IF(ISTEXT(overallRate),"Do Step 1 first",IF(OR(COUNT($C536,K536)&lt;&gt;2,overallRate=0),0,IF(G536="Yes",ROUND(MAX(IF($B536="No - non-arm's length",0,MIN((0.75*K536),847)),MIN(K536,(0.75*$C536),847)),2),IF($B536="No - non-arm's length",MIN(1129,K536,$C536)*overallRate,MIN(1129,K536)*overallRate))))</f>
        <v>Do Step 1 first</v>
      </c>
      <c r="P536" s="3">
        <f t="shared" si="8"/>
        <v>0</v>
      </c>
    </row>
    <row r="537" spans="12:16" x14ac:dyDescent="0.5">
      <c r="L537" s="62" t="str">
        <f>IF(ISTEXT(overallRate),"Do Step 1 first",IF(OR(COUNT($C537,H537)&lt;&gt;2,overallRate=0),0,IF(D537="Yes",ROUND(MAX(IF($B537="No - non-arm's length",0,MIN((0.75*H537),847)),MIN(H537,(0.75*$C537),847)),2),IF($B537="No - non-arm's length",MIN(1129,H537,$C537)*overallRate,MIN(1129,H537)*overallRate))))</f>
        <v>Do Step 1 first</v>
      </c>
      <c r="M537" s="62" t="str">
        <f>IF(ISTEXT(overallRate),"Do Step 1 first",IF(OR(COUNT($C537,I537)&lt;&gt;2,overallRate=0),0,IF(E537="Yes",ROUND(MAX(IF($B537="No - non-arm's length",0,MIN((0.75*I537),847)),MIN(I537,(0.75*$C537),847)),2),IF($B537="No - non-arm's length",MIN(1129,I537,$C537)*overallRate,MIN(1129,I537)*overallRate))))</f>
        <v>Do Step 1 first</v>
      </c>
      <c r="N537" s="62" t="str">
        <f>IF(ISTEXT(overallRate),"Do Step 1 first",IF(OR(COUNT($C537,J537)&lt;&gt;2,overallRate=0),0,IF(F537="Yes",ROUND(MAX(IF($B537="No - non-arm's length",0,MIN((0.75*J537),847)),MIN(J537,(0.75*$C537),847)),2),IF($B537="No - non-arm's length",MIN(1129,J537,$C537)*overallRate,MIN(1129,J537)*overallRate))))</f>
        <v>Do Step 1 first</v>
      </c>
      <c r="O537" s="62" t="str">
        <f>IF(ISTEXT(overallRate),"Do Step 1 first",IF(OR(COUNT($C537,K537)&lt;&gt;2,overallRate=0),0,IF(G537="Yes",ROUND(MAX(IF($B537="No - non-arm's length",0,MIN((0.75*K537),847)),MIN(K537,(0.75*$C537),847)),2),IF($B537="No - non-arm's length",MIN(1129,K537,$C537)*overallRate,MIN(1129,K537)*overallRate))))</f>
        <v>Do Step 1 first</v>
      </c>
      <c r="P537" s="3">
        <f t="shared" si="8"/>
        <v>0</v>
      </c>
    </row>
    <row r="538" spans="12:16" x14ac:dyDescent="0.5">
      <c r="L538" s="62" t="str">
        <f>IF(ISTEXT(overallRate),"Do Step 1 first",IF(OR(COUNT($C538,H538)&lt;&gt;2,overallRate=0),0,IF(D538="Yes",ROUND(MAX(IF($B538="No - non-arm's length",0,MIN((0.75*H538),847)),MIN(H538,(0.75*$C538),847)),2),IF($B538="No - non-arm's length",MIN(1129,H538,$C538)*overallRate,MIN(1129,H538)*overallRate))))</f>
        <v>Do Step 1 first</v>
      </c>
      <c r="M538" s="62" t="str">
        <f>IF(ISTEXT(overallRate),"Do Step 1 first",IF(OR(COUNT($C538,I538)&lt;&gt;2,overallRate=0),0,IF(E538="Yes",ROUND(MAX(IF($B538="No - non-arm's length",0,MIN((0.75*I538),847)),MIN(I538,(0.75*$C538),847)),2),IF($B538="No - non-arm's length",MIN(1129,I538,$C538)*overallRate,MIN(1129,I538)*overallRate))))</f>
        <v>Do Step 1 first</v>
      </c>
      <c r="N538" s="62" t="str">
        <f>IF(ISTEXT(overallRate),"Do Step 1 first",IF(OR(COUNT($C538,J538)&lt;&gt;2,overallRate=0),0,IF(F538="Yes",ROUND(MAX(IF($B538="No - non-arm's length",0,MIN((0.75*J538),847)),MIN(J538,(0.75*$C538),847)),2),IF($B538="No - non-arm's length",MIN(1129,J538,$C538)*overallRate,MIN(1129,J538)*overallRate))))</f>
        <v>Do Step 1 first</v>
      </c>
      <c r="O538" s="62" t="str">
        <f>IF(ISTEXT(overallRate),"Do Step 1 first",IF(OR(COUNT($C538,K538)&lt;&gt;2,overallRate=0),0,IF(G538="Yes",ROUND(MAX(IF($B538="No - non-arm's length",0,MIN((0.75*K538),847)),MIN(K538,(0.75*$C538),847)),2),IF($B538="No - non-arm's length",MIN(1129,K538,$C538)*overallRate,MIN(1129,K538)*overallRate))))</f>
        <v>Do Step 1 first</v>
      </c>
      <c r="P538" s="3">
        <f t="shared" si="8"/>
        <v>0</v>
      </c>
    </row>
    <row r="539" spans="12:16" x14ac:dyDescent="0.5">
      <c r="L539" s="62" t="str">
        <f>IF(ISTEXT(overallRate),"Do Step 1 first",IF(OR(COUNT($C539,H539)&lt;&gt;2,overallRate=0),0,IF(D539="Yes",ROUND(MAX(IF($B539="No - non-arm's length",0,MIN((0.75*H539),847)),MIN(H539,(0.75*$C539),847)),2),IF($B539="No - non-arm's length",MIN(1129,H539,$C539)*overallRate,MIN(1129,H539)*overallRate))))</f>
        <v>Do Step 1 first</v>
      </c>
      <c r="M539" s="62" t="str">
        <f>IF(ISTEXT(overallRate),"Do Step 1 first",IF(OR(COUNT($C539,I539)&lt;&gt;2,overallRate=0),0,IF(E539="Yes",ROUND(MAX(IF($B539="No - non-arm's length",0,MIN((0.75*I539),847)),MIN(I539,(0.75*$C539),847)),2),IF($B539="No - non-arm's length",MIN(1129,I539,$C539)*overallRate,MIN(1129,I539)*overallRate))))</f>
        <v>Do Step 1 first</v>
      </c>
      <c r="N539" s="62" t="str">
        <f>IF(ISTEXT(overallRate),"Do Step 1 first",IF(OR(COUNT($C539,J539)&lt;&gt;2,overallRate=0),0,IF(F539="Yes",ROUND(MAX(IF($B539="No - non-arm's length",0,MIN((0.75*J539),847)),MIN(J539,(0.75*$C539),847)),2),IF($B539="No - non-arm's length",MIN(1129,J539,$C539)*overallRate,MIN(1129,J539)*overallRate))))</f>
        <v>Do Step 1 first</v>
      </c>
      <c r="O539" s="62" t="str">
        <f>IF(ISTEXT(overallRate),"Do Step 1 first",IF(OR(COUNT($C539,K539)&lt;&gt;2,overallRate=0),0,IF(G539="Yes",ROUND(MAX(IF($B539="No - non-arm's length",0,MIN((0.75*K539),847)),MIN(K539,(0.75*$C539),847)),2),IF($B539="No - non-arm's length",MIN(1129,K539,$C539)*overallRate,MIN(1129,K539)*overallRate))))</f>
        <v>Do Step 1 first</v>
      </c>
      <c r="P539" s="3">
        <f t="shared" si="8"/>
        <v>0</v>
      </c>
    </row>
    <row r="540" spans="12:16" x14ac:dyDescent="0.5">
      <c r="L540" s="62" t="str">
        <f>IF(ISTEXT(overallRate),"Do Step 1 first",IF(OR(COUNT($C540,H540)&lt;&gt;2,overallRate=0),0,IF(D540="Yes",ROUND(MAX(IF($B540="No - non-arm's length",0,MIN((0.75*H540),847)),MIN(H540,(0.75*$C540),847)),2),IF($B540="No - non-arm's length",MIN(1129,H540,$C540)*overallRate,MIN(1129,H540)*overallRate))))</f>
        <v>Do Step 1 first</v>
      </c>
      <c r="M540" s="62" t="str">
        <f>IF(ISTEXT(overallRate),"Do Step 1 first",IF(OR(COUNT($C540,I540)&lt;&gt;2,overallRate=0),0,IF(E540="Yes",ROUND(MAX(IF($B540="No - non-arm's length",0,MIN((0.75*I540),847)),MIN(I540,(0.75*$C540),847)),2),IF($B540="No - non-arm's length",MIN(1129,I540,$C540)*overallRate,MIN(1129,I540)*overallRate))))</f>
        <v>Do Step 1 first</v>
      </c>
      <c r="N540" s="62" t="str">
        <f>IF(ISTEXT(overallRate),"Do Step 1 first",IF(OR(COUNT($C540,J540)&lt;&gt;2,overallRate=0),0,IF(F540="Yes",ROUND(MAX(IF($B540="No - non-arm's length",0,MIN((0.75*J540),847)),MIN(J540,(0.75*$C540),847)),2),IF($B540="No - non-arm's length",MIN(1129,J540,$C540)*overallRate,MIN(1129,J540)*overallRate))))</f>
        <v>Do Step 1 first</v>
      </c>
      <c r="O540" s="62" t="str">
        <f>IF(ISTEXT(overallRate),"Do Step 1 first",IF(OR(COUNT($C540,K540)&lt;&gt;2,overallRate=0),0,IF(G540="Yes",ROUND(MAX(IF($B540="No - non-arm's length",0,MIN((0.75*K540),847)),MIN(K540,(0.75*$C540),847)),2),IF($B540="No - non-arm's length",MIN(1129,K540,$C540)*overallRate,MIN(1129,K540)*overallRate))))</f>
        <v>Do Step 1 first</v>
      </c>
      <c r="P540" s="3">
        <f t="shared" si="8"/>
        <v>0</v>
      </c>
    </row>
    <row r="541" spans="12:16" x14ac:dyDescent="0.5">
      <c r="L541" s="62" t="str">
        <f>IF(ISTEXT(overallRate),"Do Step 1 first",IF(OR(COUNT($C541,H541)&lt;&gt;2,overallRate=0),0,IF(D541="Yes",ROUND(MAX(IF($B541="No - non-arm's length",0,MIN((0.75*H541),847)),MIN(H541,(0.75*$C541),847)),2),IF($B541="No - non-arm's length",MIN(1129,H541,$C541)*overallRate,MIN(1129,H541)*overallRate))))</f>
        <v>Do Step 1 first</v>
      </c>
      <c r="M541" s="62" t="str">
        <f>IF(ISTEXT(overallRate),"Do Step 1 first",IF(OR(COUNT($C541,I541)&lt;&gt;2,overallRate=0),0,IF(E541="Yes",ROUND(MAX(IF($B541="No - non-arm's length",0,MIN((0.75*I541),847)),MIN(I541,(0.75*$C541),847)),2),IF($B541="No - non-arm's length",MIN(1129,I541,$C541)*overallRate,MIN(1129,I541)*overallRate))))</f>
        <v>Do Step 1 first</v>
      </c>
      <c r="N541" s="62" t="str">
        <f>IF(ISTEXT(overallRate),"Do Step 1 first",IF(OR(COUNT($C541,J541)&lt;&gt;2,overallRate=0),0,IF(F541="Yes",ROUND(MAX(IF($B541="No - non-arm's length",0,MIN((0.75*J541),847)),MIN(J541,(0.75*$C541),847)),2),IF($B541="No - non-arm's length",MIN(1129,J541,$C541)*overallRate,MIN(1129,J541)*overallRate))))</f>
        <v>Do Step 1 first</v>
      </c>
      <c r="O541" s="62" t="str">
        <f>IF(ISTEXT(overallRate),"Do Step 1 first",IF(OR(COUNT($C541,K541)&lt;&gt;2,overallRate=0),0,IF(G541="Yes",ROUND(MAX(IF($B541="No - non-arm's length",0,MIN((0.75*K541),847)),MIN(K541,(0.75*$C541),847)),2),IF($B541="No - non-arm's length",MIN(1129,K541,$C541)*overallRate,MIN(1129,K541)*overallRate))))</f>
        <v>Do Step 1 first</v>
      </c>
      <c r="P541" s="3">
        <f t="shared" si="8"/>
        <v>0</v>
      </c>
    </row>
    <row r="542" spans="12:16" x14ac:dyDescent="0.5">
      <c r="L542" s="62" t="str">
        <f>IF(ISTEXT(overallRate),"Do Step 1 first",IF(OR(COUNT($C542,H542)&lt;&gt;2,overallRate=0),0,IF(D542="Yes",ROUND(MAX(IF($B542="No - non-arm's length",0,MIN((0.75*H542),847)),MIN(H542,(0.75*$C542),847)),2),IF($B542="No - non-arm's length",MIN(1129,H542,$C542)*overallRate,MIN(1129,H542)*overallRate))))</f>
        <v>Do Step 1 first</v>
      </c>
      <c r="M542" s="62" t="str">
        <f>IF(ISTEXT(overallRate),"Do Step 1 first",IF(OR(COUNT($C542,I542)&lt;&gt;2,overallRate=0),0,IF(E542="Yes",ROUND(MAX(IF($B542="No - non-arm's length",0,MIN((0.75*I542),847)),MIN(I542,(0.75*$C542),847)),2),IF($B542="No - non-arm's length",MIN(1129,I542,$C542)*overallRate,MIN(1129,I542)*overallRate))))</f>
        <v>Do Step 1 first</v>
      </c>
      <c r="N542" s="62" t="str">
        <f>IF(ISTEXT(overallRate),"Do Step 1 first",IF(OR(COUNT($C542,J542)&lt;&gt;2,overallRate=0),0,IF(F542="Yes",ROUND(MAX(IF($B542="No - non-arm's length",0,MIN((0.75*J542),847)),MIN(J542,(0.75*$C542),847)),2),IF($B542="No - non-arm's length",MIN(1129,J542,$C542)*overallRate,MIN(1129,J542)*overallRate))))</f>
        <v>Do Step 1 first</v>
      </c>
      <c r="O542" s="62" t="str">
        <f>IF(ISTEXT(overallRate),"Do Step 1 first",IF(OR(COUNT($C542,K542)&lt;&gt;2,overallRate=0),0,IF(G542="Yes",ROUND(MAX(IF($B542="No - non-arm's length",0,MIN((0.75*K542),847)),MIN(K542,(0.75*$C542),847)),2),IF($B542="No - non-arm's length",MIN(1129,K542,$C542)*overallRate,MIN(1129,K542)*overallRate))))</f>
        <v>Do Step 1 first</v>
      </c>
      <c r="P542" s="3">
        <f t="shared" si="8"/>
        <v>0</v>
      </c>
    </row>
    <row r="543" spans="12:16" x14ac:dyDescent="0.5">
      <c r="L543" s="62" t="str">
        <f>IF(ISTEXT(overallRate),"Do Step 1 first",IF(OR(COUNT($C543,H543)&lt;&gt;2,overallRate=0),0,IF(D543="Yes",ROUND(MAX(IF($B543="No - non-arm's length",0,MIN((0.75*H543),847)),MIN(H543,(0.75*$C543),847)),2),IF($B543="No - non-arm's length",MIN(1129,H543,$C543)*overallRate,MIN(1129,H543)*overallRate))))</f>
        <v>Do Step 1 first</v>
      </c>
      <c r="M543" s="62" t="str">
        <f>IF(ISTEXT(overallRate),"Do Step 1 first",IF(OR(COUNT($C543,I543)&lt;&gt;2,overallRate=0),0,IF(E543="Yes",ROUND(MAX(IF($B543="No - non-arm's length",0,MIN((0.75*I543),847)),MIN(I543,(0.75*$C543),847)),2),IF($B543="No - non-arm's length",MIN(1129,I543,$C543)*overallRate,MIN(1129,I543)*overallRate))))</f>
        <v>Do Step 1 first</v>
      </c>
      <c r="N543" s="62" t="str">
        <f>IF(ISTEXT(overallRate),"Do Step 1 first",IF(OR(COUNT($C543,J543)&lt;&gt;2,overallRate=0),0,IF(F543="Yes",ROUND(MAX(IF($B543="No - non-arm's length",0,MIN((0.75*J543),847)),MIN(J543,(0.75*$C543),847)),2),IF($B543="No - non-arm's length",MIN(1129,J543,$C543)*overallRate,MIN(1129,J543)*overallRate))))</f>
        <v>Do Step 1 first</v>
      </c>
      <c r="O543" s="62" t="str">
        <f>IF(ISTEXT(overallRate),"Do Step 1 first",IF(OR(COUNT($C543,K543)&lt;&gt;2,overallRate=0),0,IF(G543="Yes",ROUND(MAX(IF($B543="No - non-arm's length",0,MIN((0.75*K543),847)),MIN(K543,(0.75*$C543),847)),2),IF($B543="No - non-arm's length",MIN(1129,K543,$C543)*overallRate,MIN(1129,K543)*overallRate))))</f>
        <v>Do Step 1 first</v>
      </c>
      <c r="P543" s="3">
        <f t="shared" si="8"/>
        <v>0</v>
      </c>
    </row>
    <row r="544" spans="12:16" x14ac:dyDescent="0.5">
      <c r="L544" s="62" t="str">
        <f>IF(ISTEXT(overallRate),"Do Step 1 first",IF(OR(COUNT($C544,H544)&lt;&gt;2,overallRate=0),0,IF(D544="Yes",ROUND(MAX(IF($B544="No - non-arm's length",0,MIN((0.75*H544),847)),MIN(H544,(0.75*$C544),847)),2),IF($B544="No - non-arm's length",MIN(1129,H544,$C544)*overallRate,MIN(1129,H544)*overallRate))))</f>
        <v>Do Step 1 first</v>
      </c>
      <c r="M544" s="62" t="str">
        <f>IF(ISTEXT(overallRate),"Do Step 1 first",IF(OR(COUNT($C544,I544)&lt;&gt;2,overallRate=0),0,IF(E544="Yes",ROUND(MAX(IF($B544="No - non-arm's length",0,MIN((0.75*I544),847)),MIN(I544,(0.75*$C544),847)),2),IF($B544="No - non-arm's length",MIN(1129,I544,$C544)*overallRate,MIN(1129,I544)*overallRate))))</f>
        <v>Do Step 1 first</v>
      </c>
      <c r="N544" s="62" t="str">
        <f>IF(ISTEXT(overallRate),"Do Step 1 first",IF(OR(COUNT($C544,J544)&lt;&gt;2,overallRate=0),0,IF(F544="Yes",ROUND(MAX(IF($B544="No - non-arm's length",0,MIN((0.75*J544),847)),MIN(J544,(0.75*$C544),847)),2),IF($B544="No - non-arm's length",MIN(1129,J544,$C544)*overallRate,MIN(1129,J544)*overallRate))))</f>
        <v>Do Step 1 first</v>
      </c>
      <c r="O544" s="62" t="str">
        <f>IF(ISTEXT(overallRate),"Do Step 1 first",IF(OR(COUNT($C544,K544)&lt;&gt;2,overallRate=0),0,IF(G544="Yes",ROUND(MAX(IF($B544="No - non-arm's length",0,MIN((0.75*K544),847)),MIN(K544,(0.75*$C544),847)),2),IF($B544="No - non-arm's length",MIN(1129,K544,$C544)*overallRate,MIN(1129,K544)*overallRate))))</f>
        <v>Do Step 1 first</v>
      </c>
      <c r="P544" s="3">
        <f t="shared" si="8"/>
        <v>0</v>
      </c>
    </row>
    <row r="545" spans="12:16" x14ac:dyDescent="0.5">
      <c r="L545" s="62" t="str">
        <f>IF(ISTEXT(overallRate),"Do Step 1 first",IF(OR(COUNT($C545,H545)&lt;&gt;2,overallRate=0),0,IF(D545="Yes",ROUND(MAX(IF($B545="No - non-arm's length",0,MIN((0.75*H545),847)),MIN(H545,(0.75*$C545),847)),2),IF($B545="No - non-arm's length",MIN(1129,H545,$C545)*overallRate,MIN(1129,H545)*overallRate))))</f>
        <v>Do Step 1 first</v>
      </c>
      <c r="M545" s="62" t="str">
        <f>IF(ISTEXT(overallRate),"Do Step 1 first",IF(OR(COUNT($C545,I545)&lt;&gt;2,overallRate=0),0,IF(E545="Yes",ROUND(MAX(IF($B545="No - non-arm's length",0,MIN((0.75*I545),847)),MIN(I545,(0.75*$C545),847)),2),IF($B545="No - non-arm's length",MIN(1129,I545,$C545)*overallRate,MIN(1129,I545)*overallRate))))</f>
        <v>Do Step 1 first</v>
      </c>
      <c r="N545" s="62" t="str">
        <f>IF(ISTEXT(overallRate),"Do Step 1 first",IF(OR(COUNT($C545,J545)&lt;&gt;2,overallRate=0),0,IF(F545="Yes",ROUND(MAX(IF($B545="No - non-arm's length",0,MIN((0.75*J545),847)),MIN(J545,(0.75*$C545),847)),2),IF($B545="No - non-arm's length",MIN(1129,J545,$C545)*overallRate,MIN(1129,J545)*overallRate))))</f>
        <v>Do Step 1 first</v>
      </c>
      <c r="O545" s="62" t="str">
        <f>IF(ISTEXT(overallRate),"Do Step 1 first",IF(OR(COUNT($C545,K545)&lt;&gt;2,overallRate=0),0,IF(G545="Yes",ROUND(MAX(IF($B545="No - non-arm's length",0,MIN((0.75*K545),847)),MIN(K545,(0.75*$C545),847)),2),IF($B545="No - non-arm's length",MIN(1129,K545,$C545)*overallRate,MIN(1129,K545)*overallRate))))</f>
        <v>Do Step 1 first</v>
      </c>
      <c r="P545" s="3">
        <f t="shared" si="8"/>
        <v>0</v>
      </c>
    </row>
    <row r="546" spans="12:16" x14ac:dyDescent="0.5">
      <c r="L546" s="62" t="str">
        <f>IF(ISTEXT(overallRate),"Do Step 1 first",IF(OR(COUNT($C546,H546)&lt;&gt;2,overallRate=0),0,IF(D546="Yes",ROUND(MAX(IF($B546="No - non-arm's length",0,MIN((0.75*H546),847)),MIN(H546,(0.75*$C546),847)),2),IF($B546="No - non-arm's length",MIN(1129,H546,$C546)*overallRate,MIN(1129,H546)*overallRate))))</f>
        <v>Do Step 1 first</v>
      </c>
      <c r="M546" s="62" t="str">
        <f>IF(ISTEXT(overallRate),"Do Step 1 first",IF(OR(COUNT($C546,I546)&lt;&gt;2,overallRate=0),0,IF(E546="Yes",ROUND(MAX(IF($B546="No - non-arm's length",0,MIN((0.75*I546),847)),MIN(I546,(0.75*$C546),847)),2),IF($B546="No - non-arm's length",MIN(1129,I546,$C546)*overallRate,MIN(1129,I546)*overallRate))))</f>
        <v>Do Step 1 first</v>
      </c>
      <c r="N546" s="62" t="str">
        <f>IF(ISTEXT(overallRate),"Do Step 1 first",IF(OR(COUNT($C546,J546)&lt;&gt;2,overallRate=0),0,IF(F546="Yes",ROUND(MAX(IF($B546="No - non-arm's length",0,MIN((0.75*J546),847)),MIN(J546,(0.75*$C546),847)),2),IF($B546="No - non-arm's length",MIN(1129,J546,$C546)*overallRate,MIN(1129,J546)*overallRate))))</f>
        <v>Do Step 1 first</v>
      </c>
      <c r="O546" s="62" t="str">
        <f>IF(ISTEXT(overallRate),"Do Step 1 first",IF(OR(COUNT($C546,K546)&lt;&gt;2,overallRate=0),0,IF(G546="Yes",ROUND(MAX(IF($B546="No - non-arm's length",0,MIN((0.75*K546),847)),MIN(K546,(0.75*$C546),847)),2),IF($B546="No - non-arm's length",MIN(1129,K546,$C546)*overallRate,MIN(1129,K546)*overallRate))))</f>
        <v>Do Step 1 first</v>
      </c>
      <c r="P546" s="3">
        <f t="shared" si="8"/>
        <v>0</v>
      </c>
    </row>
    <row r="547" spans="12:16" x14ac:dyDescent="0.5">
      <c r="L547" s="62" t="str">
        <f>IF(ISTEXT(overallRate),"Do Step 1 first",IF(OR(COUNT($C547,H547)&lt;&gt;2,overallRate=0),0,IF(D547="Yes",ROUND(MAX(IF($B547="No - non-arm's length",0,MIN((0.75*H547),847)),MIN(H547,(0.75*$C547),847)),2),IF($B547="No - non-arm's length",MIN(1129,H547,$C547)*overallRate,MIN(1129,H547)*overallRate))))</f>
        <v>Do Step 1 first</v>
      </c>
      <c r="M547" s="62" t="str">
        <f>IF(ISTEXT(overallRate),"Do Step 1 first",IF(OR(COUNT($C547,I547)&lt;&gt;2,overallRate=0),0,IF(E547="Yes",ROUND(MAX(IF($B547="No - non-arm's length",0,MIN((0.75*I547),847)),MIN(I547,(0.75*$C547),847)),2),IF($B547="No - non-arm's length",MIN(1129,I547,$C547)*overallRate,MIN(1129,I547)*overallRate))))</f>
        <v>Do Step 1 first</v>
      </c>
      <c r="N547" s="62" t="str">
        <f>IF(ISTEXT(overallRate),"Do Step 1 first",IF(OR(COUNT($C547,J547)&lt;&gt;2,overallRate=0),0,IF(F547="Yes",ROUND(MAX(IF($B547="No - non-arm's length",0,MIN((0.75*J547),847)),MIN(J547,(0.75*$C547),847)),2),IF($B547="No - non-arm's length",MIN(1129,J547,$C547)*overallRate,MIN(1129,J547)*overallRate))))</f>
        <v>Do Step 1 first</v>
      </c>
      <c r="O547" s="62" t="str">
        <f>IF(ISTEXT(overallRate),"Do Step 1 first",IF(OR(COUNT($C547,K547)&lt;&gt;2,overallRate=0),0,IF(G547="Yes",ROUND(MAX(IF($B547="No - non-arm's length",0,MIN((0.75*K547),847)),MIN(K547,(0.75*$C547),847)),2),IF($B547="No - non-arm's length",MIN(1129,K547,$C547)*overallRate,MIN(1129,K547)*overallRate))))</f>
        <v>Do Step 1 first</v>
      </c>
      <c r="P547" s="3">
        <f t="shared" si="8"/>
        <v>0</v>
      </c>
    </row>
    <row r="548" spans="12:16" x14ac:dyDescent="0.5">
      <c r="L548" s="62" t="str">
        <f>IF(ISTEXT(overallRate),"Do Step 1 first",IF(OR(COUNT($C548,H548)&lt;&gt;2,overallRate=0),0,IF(D548="Yes",ROUND(MAX(IF($B548="No - non-arm's length",0,MIN((0.75*H548),847)),MIN(H548,(0.75*$C548),847)),2),IF($B548="No - non-arm's length",MIN(1129,H548,$C548)*overallRate,MIN(1129,H548)*overallRate))))</f>
        <v>Do Step 1 first</v>
      </c>
      <c r="M548" s="62" t="str">
        <f>IF(ISTEXT(overallRate),"Do Step 1 first",IF(OR(COUNT($C548,I548)&lt;&gt;2,overallRate=0),0,IF(E548="Yes",ROUND(MAX(IF($B548="No - non-arm's length",0,MIN((0.75*I548),847)),MIN(I548,(0.75*$C548),847)),2),IF($B548="No - non-arm's length",MIN(1129,I548,$C548)*overallRate,MIN(1129,I548)*overallRate))))</f>
        <v>Do Step 1 first</v>
      </c>
      <c r="N548" s="62" t="str">
        <f>IF(ISTEXT(overallRate),"Do Step 1 first",IF(OR(COUNT($C548,J548)&lt;&gt;2,overallRate=0),0,IF(F548="Yes",ROUND(MAX(IF($B548="No - non-arm's length",0,MIN((0.75*J548),847)),MIN(J548,(0.75*$C548),847)),2),IF($B548="No - non-arm's length",MIN(1129,J548,$C548)*overallRate,MIN(1129,J548)*overallRate))))</f>
        <v>Do Step 1 first</v>
      </c>
      <c r="O548" s="62" t="str">
        <f>IF(ISTEXT(overallRate),"Do Step 1 first",IF(OR(COUNT($C548,K548)&lt;&gt;2,overallRate=0),0,IF(G548="Yes",ROUND(MAX(IF($B548="No - non-arm's length",0,MIN((0.75*K548),847)),MIN(K548,(0.75*$C548),847)),2),IF($B548="No - non-arm's length",MIN(1129,K548,$C548)*overallRate,MIN(1129,K548)*overallRate))))</f>
        <v>Do Step 1 first</v>
      </c>
      <c r="P548" s="3">
        <f t="shared" si="8"/>
        <v>0</v>
      </c>
    </row>
    <row r="549" spans="12:16" x14ac:dyDescent="0.5">
      <c r="L549" s="62" t="str">
        <f>IF(ISTEXT(overallRate),"Do Step 1 first",IF(OR(COUNT($C549,H549)&lt;&gt;2,overallRate=0),0,IF(D549="Yes",ROUND(MAX(IF($B549="No - non-arm's length",0,MIN((0.75*H549),847)),MIN(H549,(0.75*$C549),847)),2),IF($B549="No - non-arm's length",MIN(1129,H549,$C549)*overallRate,MIN(1129,H549)*overallRate))))</f>
        <v>Do Step 1 first</v>
      </c>
      <c r="M549" s="62" t="str">
        <f>IF(ISTEXT(overallRate),"Do Step 1 first",IF(OR(COUNT($C549,I549)&lt;&gt;2,overallRate=0),0,IF(E549="Yes",ROUND(MAX(IF($B549="No - non-arm's length",0,MIN((0.75*I549),847)),MIN(I549,(0.75*$C549),847)),2),IF($B549="No - non-arm's length",MIN(1129,I549,$C549)*overallRate,MIN(1129,I549)*overallRate))))</f>
        <v>Do Step 1 first</v>
      </c>
      <c r="N549" s="62" t="str">
        <f>IF(ISTEXT(overallRate),"Do Step 1 first",IF(OR(COUNT($C549,J549)&lt;&gt;2,overallRate=0),0,IF(F549="Yes",ROUND(MAX(IF($B549="No - non-arm's length",0,MIN((0.75*J549),847)),MIN(J549,(0.75*$C549),847)),2),IF($B549="No - non-arm's length",MIN(1129,J549,$C549)*overallRate,MIN(1129,J549)*overallRate))))</f>
        <v>Do Step 1 first</v>
      </c>
      <c r="O549" s="62" t="str">
        <f>IF(ISTEXT(overallRate),"Do Step 1 first",IF(OR(COUNT($C549,K549)&lt;&gt;2,overallRate=0),0,IF(G549="Yes",ROUND(MAX(IF($B549="No - non-arm's length",0,MIN((0.75*K549),847)),MIN(K549,(0.75*$C549),847)),2),IF($B549="No - non-arm's length",MIN(1129,K549,$C549)*overallRate,MIN(1129,K549)*overallRate))))</f>
        <v>Do Step 1 first</v>
      </c>
      <c r="P549" s="3">
        <f t="shared" si="8"/>
        <v>0</v>
      </c>
    </row>
    <row r="550" spans="12:16" x14ac:dyDescent="0.5">
      <c r="L550" s="62" t="str">
        <f>IF(ISTEXT(overallRate),"Do Step 1 first",IF(OR(COUNT($C550,H550)&lt;&gt;2,overallRate=0),0,IF(D550="Yes",ROUND(MAX(IF($B550="No - non-arm's length",0,MIN((0.75*H550),847)),MIN(H550,(0.75*$C550),847)),2),IF($B550="No - non-arm's length",MIN(1129,H550,$C550)*overallRate,MIN(1129,H550)*overallRate))))</f>
        <v>Do Step 1 first</v>
      </c>
      <c r="M550" s="62" t="str">
        <f>IF(ISTEXT(overallRate),"Do Step 1 first",IF(OR(COUNT($C550,I550)&lt;&gt;2,overallRate=0),0,IF(E550="Yes",ROUND(MAX(IF($B550="No - non-arm's length",0,MIN((0.75*I550),847)),MIN(I550,(0.75*$C550),847)),2),IF($B550="No - non-arm's length",MIN(1129,I550,$C550)*overallRate,MIN(1129,I550)*overallRate))))</f>
        <v>Do Step 1 first</v>
      </c>
      <c r="N550" s="62" t="str">
        <f>IF(ISTEXT(overallRate),"Do Step 1 first",IF(OR(COUNT($C550,J550)&lt;&gt;2,overallRate=0),0,IF(F550="Yes",ROUND(MAX(IF($B550="No - non-arm's length",0,MIN((0.75*J550),847)),MIN(J550,(0.75*$C550),847)),2),IF($B550="No - non-arm's length",MIN(1129,J550,$C550)*overallRate,MIN(1129,J550)*overallRate))))</f>
        <v>Do Step 1 first</v>
      </c>
      <c r="O550" s="62" t="str">
        <f>IF(ISTEXT(overallRate),"Do Step 1 first",IF(OR(COUNT($C550,K550)&lt;&gt;2,overallRate=0),0,IF(G550="Yes",ROUND(MAX(IF($B550="No - non-arm's length",0,MIN((0.75*K550),847)),MIN(K550,(0.75*$C550),847)),2),IF($B550="No - non-arm's length",MIN(1129,K550,$C550)*overallRate,MIN(1129,K550)*overallRate))))</f>
        <v>Do Step 1 first</v>
      </c>
      <c r="P550" s="3">
        <f t="shared" si="8"/>
        <v>0</v>
      </c>
    </row>
    <row r="551" spans="12:16" x14ac:dyDescent="0.5">
      <c r="L551" s="62" t="str">
        <f>IF(ISTEXT(overallRate),"Do Step 1 first",IF(OR(COUNT($C551,H551)&lt;&gt;2,overallRate=0),0,IF(D551="Yes",ROUND(MAX(IF($B551="No - non-arm's length",0,MIN((0.75*H551),847)),MIN(H551,(0.75*$C551),847)),2),IF($B551="No - non-arm's length",MIN(1129,H551,$C551)*overallRate,MIN(1129,H551)*overallRate))))</f>
        <v>Do Step 1 first</v>
      </c>
      <c r="M551" s="62" t="str">
        <f>IF(ISTEXT(overallRate),"Do Step 1 first",IF(OR(COUNT($C551,I551)&lt;&gt;2,overallRate=0),0,IF(E551="Yes",ROUND(MAX(IF($B551="No - non-arm's length",0,MIN((0.75*I551),847)),MIN(I551,(0.75*$C551),847)),2),IF($B551="No - non-arm's length",MIN(1129,I551,$C551)*overallRate,MIN(1129,I551)*overallRate))))</f>
        <v>Do Step 1 first</v>
      </c>
      <c r="N551" s="62" t="str">
        <f>IF(ISTEXT(overallRate),"Do Step 1 first",IF(OR(COUNT($C551,J551)&lt;&gt;2,overallRate=0),0,IF(F551="Yes",ROUND(MAX(IF($B551="No - non-arm's length",0,MIN((0.75*J551),847)),MIN(J551,(0.75*$C551),847)),2),IF($B551="No - non-arm's length",MIN(1129,J551,$C551)*overallRate,MIN(1129,J551)*overallRate))))</f>
        <v>Do Step 1 first</v>
      </c>
      <c r="O551" s="62" t="str">
        <f>IF(ISTEXT(overallRate),"Do Step 1 first",IF(OR(COUNT($C551,K551)&lt;&gt;2,overallRate=0),0,IF(G551="Yes",ROUND(MAX(IF($B551="No - non-arm's length",0,MIN((0.75*K551),847)),MIN(K551,(0.75*$C551),847)),2),IF($B551="No - non-arm's length",MIN(1129,K551,$C551)*overallRate,MIN(1129,K551)*overallRate))))</f>
        <v>Do Step 1 first</v>
      </c>
      <c r="P551" s="3">
        <f t="shared" si="8"/>
        <v>0</v>
      </c>
    </row>
    <row r="552" spans="12:16" x14ac:dyDescent="0.5">
      <c r="L552" s="62" t="str">
        <f>IF(ISTEXT(overallRate),"Do Step 1 first",IF(OR(COUNT($C552,H552)&lt;&gt;2,overallRate=0),0,IF(D552="Yes",ROUND(MAX(IF($B552="No - non-arm's length",0,MIN((0.75*H552),847)),MIN(H552,(0.75*$C552),847)),2),IF($B552="No - non-arm's length",MIN(1129,H552,$C552)*overallRate,MIN(1129,H552)*overallRate))))</f>
        <v>Do Step 1 first</v>
      </c>
      <c r="M552" s="62" t="str">
        <f>IF(ISTEXT(overallRate),"Do Step 1 first",IF(OR(COUNT($C552,I552)&lt;&gt;2,overallRate=0),0,IF(E552="Yes",ROUND(MAX(IF($B552="No - non-arm's length",0,MIN((0.75*I552),847)),MIN(I552,(0.75*$C552),847)),2),IF($B552="No - non-arm's length",MIN(1129,I552,$C552)*overallRate,MIN(1129,I552)*overallRate))))</f>
        <v>Do Step 1 first</v>
      </c>
      <c r="N552" s="62" t="str">
        <f>IF(ISTEXT(overallRate),"Do Step 1 first",IF(OR(COUNT($C552,J552)&lt;&gt;2,overallRate=0),0,IF(F552="Yes",ROUND(MAX(IF($B552="No - non-arm's length",0,MIN((0.75*J552),847)),MIN(J552,(0.75*$C552),847)),2),IF($B552="No - non-arm's length",MIN(1129,J552,$C552)*overallRate,MIN(1129,J552)*overallRate))))</f>
        <v>Do Step 1 first</v>
      </c>
      <c r="O552" s="62" t="str">
        <f>IF(ISTEXT(overallRate),"Do Step 1 first",IF(OR(COUNT($C552,K552)&lt;&gt;2,overallRate=0),0,IF(G552="Yes",ROUND(MAX(IF($B552="No - non-arm's length",0,MIN((0.75*K552),847)),MIN(K552,(0.75*$C552),847)),2),IF($B552="No - non-arm's length",MIN(1129,K552,$C552)*overallRate,MIN(1129,K552)*overallRate))))</f>
        <v>Do Step 1 first</v>
      </c>
      <c r="P552" s="3">
        <f t="shared" si="8"/>
        <v>0</v>
      </c>
    </row>
    <row r="553" spans="12:16" x14ac:dyDescent="0.5">
      <c r="L553" s="62" t="str">
        <f>IF(ISTEXT(overallRate),"Do Step 1 first",IF(OR(COUNT($C553,H553)&lt;&gt;2,overallRate=0),0,IF(D553="Yes",ROUND(MAX(IF($B553="No - non-arm's length",0,MIN((0.75*H553),847)),MIN(H553,(0.75*$C553),847)),2),IF($B553="No - non-arm's length",MIN(1129,H553,$C553)*overallRate,MIN(1129,H553)*overallRate))))</f>
        <v>Do Step 1 first</v>
      </c>
      <c r="M553" s="62" t="str">
        <f>IF(ISTEXT(overallRate),"Do Step 1 first",IF(OR(COUNT($C553,I553)&lt;&gt;2,overallRate=0),0,IF(E553="Yes",ROUND(MAX(IF($B553="No - non-arm's length",0,MIN((0.75*I553),847)),MIN(I553,(0.75*$C553),847)),2),IF($B553="No - non-arm's length",MIN(1129,I553,$C553)*overallRate,MIN(1129,I553)*overallRate))))</f>
        <v>Do Step 1 first</v>
      </c>
      <c r="N553" s="62" t="str">
        <f>IF(ISTEXT(overallRate),"Do Step 1 first",IF(OR(COUNT($C553,J553)&lt;&gt;2,overallRate=0),0,IF(F553="Yes",ROUND(MAX(IF($B553="No - non-arm's length",0,MIN((0.75*J553),847)),MIN(J553,(0.75*$C553),847)),2),IF($B553="No - non-arm's length",MIN(1129,J553,$C553)*overallRate,MIN(1129,J553)*overallRate))))</f>
        <v>Do Step 1 first</v>
      </c>
      <c r="O553" s="62" t="str">
        <f>IF(ISTEXT(overallRate),"Do Step 1 first",IF(OR(COUNT($C553,K553)&lt;&gt;2,overallRate=0),0,IF(G553="Yes",ROUND(MAX(IF($B553="No - non-arm's length",0,MIN((0.75*K553),847)),MIN(K553,(0.75*$C553),847)),2),IF($B553="No - non-arm's length",MIN(1129,K553,$C553)*overallRate,MIN(1129,K553)*overallRate))))</f>
        <v>Do Step 1 first</v>
      </c>
      <c r="P553" s="3">
        <f t="shared" si="8"/>
        <v>0</v>
      </c>
    </row>
    <row r="554" spans="12:16" x14ac:dyDescent="0.5">
      <c r="L554" s="62" t="str">
        <f>IF(ISTEXT(overallRate),"Do Step 1 first",IF(OR(COUNT($C554,H554)&lt;&gt;2,overallRate=0),0,IF(D554="Yes",ROUND(MAX(IF($B554="No - non-arm's length",0,MIN((0.75*H554),847)),MIN(H554,(0.75*$C554),847)),2),IF($B554="No - non-arm's length",MIN(1129,H554,$C554)*overallRate,MIN(1129,H554)*overallRate))))</f>
        <v>Do Step 1 first</v>
      </c>
      <c r="M554" s="62" t="str">
        <f>IF(ISTEXT(overallRate),"Do Step 1 first",IF(OR(COUNT($C554,I554)&lt;&gt;2,overallRate=0),0,IF(E554="Yes",ROUND(MAX(IF($B554="No - non-arm's length",0,MIN((0.75*I554),847)),MIN(I554,(0.75*$C554),847)),2),IF($B554="No - non-arm's length",MIN(1129,I554,$C554)*overallRate,MIN(1129,I554)*overallRate))))</f>
        <v>Do Step 1 first</v>
      </c>
      <c r="N554" s="62" t="str">
        <f>IF(ISTEXT(overallRate),"Do Step 1 first",IF(OR(COUNT($C554,J554)&lt;&gt;2,overallRate=0),0,IF(F554="Yes",ROUND(MAX(IF($B554="No - non-arm's length",0,MIN((0.75*J554),847)),MIN(J554,(0.75*$C554),847)),2),IF($B554="No - non-arm's length",MIN(1129,J554,$C554)*overallRate,MIN(1129,J554)*overallRate))))</f>
        <v>Do Step 1 first</v>
      </c>
      <c r="O554" s="62" t="str">
        <f>IF(ISTEXT(overallRate),"Do Step 1 first",IF(OR(COUNT($C554,K554)&lt;&gt;2,overallRate=0),0,IF(G554="Yes",ROUND(MAX(IF($B554="No - non-arm's length",0,MIN((0.75*K554),847)),MIN(K554,(0.75*$C554),847)),2),IF($B554="No - non-arm's length",MIN(1129,K554,$C554)*overallRate,MIN(1129,K554)*overallRate))))</f>
        <v>Do Step 1 first</v>
      </c>
      <c r="P554" s="3">
        <f t="shared" si="8"/>
        <v>0</v>
      </c>
    </row>
    <row r="555" spans="12:16" x14ac:dyDescent="0.5">
      <c r="L555" s="62" t="str">
        <f>IF(ISTEXT(overallRate),"Do Step 1 first",IF(OR(COUNT($C555,H555)&lt;&gt;2,overallRate=0),0,IF(D555="Yes",ROUND(MAX(IF($B555="No - non-arm's length",0,MIN((0.75*H555),847)),MIN(H555,(0.75*$C555),847)),2),IF($B555="No - non-arm's length",MIN(1129,H555,$C555)*overallRate,MIN(1129,H555)*overallRate))))</f>
        <v>Do Step 1 first</v>
      </c>
      <c r="M555" s="62" t="str">
        <f>IF(ISTEXT(overallRate),"Do Step 1 first",IF(OR(COUNT($C555,I555)&lt;&gt;2,overallRate=0),0,IF(E555="Yes",ROUND(MAX(IF($B555="No - non-arm's length",0,MIN((0.75*I555),847)),MIN(I555,(0.75*$C555),847)),2),IF($B555="No - non-arm's length",MIN(1129,I555,$C555)*overallRate,MIN(1129,I555)*overallRate))))</f>
        <v>Do Step 1 first</v>
      </c>
      <c r="N555" s="62" t="str">
        <f>IF(ISTEXT(overallRate),"Do Step 1 first",IF(OR(COUNT($C555,J555)&lt;&gt;2,overallRate=0),0,IF(F555="Yes",ROUND(MAX(IF($B555="No - non-arm's length",0,MIN((0.75*J555),847)),MIN(J555,(0.75*$C555),847)),2),IF($B555="No - non-arm's length",MIN(1129,J555,$C555)*overallRate,MIN(1129,J555)*overallRate))))</f>
        <v>Do Step 1 first</v>
      </c>
      <c r="O555" s="62" t="str">
        <f>IF(ISTEXT(overallRate),"Do Step 1 first",IF(OR(COUNT($C555,K555)&lt;&gt;2,overallRate=0),0,IF(G555="Yes",ROUND(MAX(IF($B555="No - non-arm's length",0,MIN((0.75*K555),847)),MIN(K555,(0.75*$C555),847)),2),IF($B555="No - non-arm's length",MIN(1129,K555,$C555)*overallRate,MIN(1129,K555)*overallRate))))</f>
        <v>Do Step 1 first</v>
      </c>
      <c r="P555" s="3">
        <f t="shared" si="8"/>
        <v>0</v>
      </c>
    </row>
    <row r="556" spans="12:16" x14ac:dyDescent="0.5">
      <c r="L556" s="62" t="str">
        <f>IF(ISTEXT(overallRate),"Do Step 1 first",IF(OR(COUNT($C556,H556)&lt;&gt;2,overallRate=0),0,IF(D556="Yes",ROUND(MAX(IF($B556="No - non-arm's length",0,MIN((0.75*H556),847)),MIN(H556,(0.75*$C556),847)),2),IF($B556="No - non-arm's length",MIN(1129,H556,$C556)*overallRate,MIN(1129,H556)*overallRate))))</f>
        <v>Do Step 1 first</v>
      </c>
      <c r="M556" s="62" t="str">
        <f>IF(ISTEXT(overallRate),"Do Step 1 first",IF(OR(COUNT($C556,I556)&lt;&gt;2,overallRate=0),0,IF(E556="Yes",ROUND(MAX(IF($B556="No - non-arm's length",0,MIN((0.75*I556),847)),MIN(I556,(0.75*$C556),847)),2),IF($B556="No - non-arm's length",MIN(1129,I556,$C556)*overallRate,MIN(1129,I556)*overallRate))))</f>
        <v>Do Step 1 first</v>
      </c>
      <c r="N556" s="62" t="str">
        <f>IF(ISTEXT(overallRate),"Do Step 1 first",IF(OR(COUNT($C556,J556)&lt;&gt;2,overallRate=0),0,IF(F556="Yes",ROUND(MAX(IF($B556="No - non-arm's length",0,MIN((0.75*J556),847)),MIN(J556,(0.75*$C556),847)),2),IF($B556="No - non-arm's length",MIN(1129,J556,$C556)*overallRate,MIN(1129,J556)*overallRate))))</f>
        <v>Do Step 1 first</v>
      </c>
      <c r="O556" s="62" t="str">
        <f>IF(ISTEXT(overallRate),"Do Step 1 first",IF(OR(COUNT($C556,K556)&lt;&gt;2,overallRate=0),0,IF(G556="Yes",ROUND(MAX(IF($B556="No - non-arm's length",0,MIN((0.75*K556),847)),MIN(K556,(0.75*$C556),847)),2),IF($B556="No - non-arm's length",MIN(1129,K556,$C556)*overallRate,MIN(1129,K556)*overallRate))))</f>
        <v>Do Step 1 first</v>
      </c>
      <c r="P556" s="3">
        <f t="shared" si="8"/>
        <v>0</v>
      </c>
    </row>
    <row r="557" spans="12:16" x14ac:dyDescent="0.5">
      <c r="L557" s="62" t="str">
        <f>IF(ISTEXT(overallRate),"Do Step 1 first",IF(OR(COUNT($C557,H557)&lt;&gt;2,overallRate=0),0,IF(D557="Yes",ROUND(MAX(IF($B557="No - non-arm's length",0,MIN((0.75*H557),847)),MIN(H557,(0.75*$C557),847)),2),IF($B557="No - non-arm's length",MIN(1129,H557,$C557)*overallRate,MIN(1129,H557)*overallRate))))</f>
        <v>Do Step 1 first</v>
      </c>
      <c r="M557" s="62" t="str">
        <f>IF(ISTEXT(overallRate),"Do Step 1 first",IF(OR(COUNT($C557,I557)&lt;&gt;2,overallRate=0),0,IF(E557="Yes",ROUND(MAX(IF($B557="No - non-arm's length",0,MIN((0.75*I557),847)),MIN(I557,(0.75*$C557),847)),2),IF($B557="No - non-arm's length",MIN(1129,I557,$C557)*overallRate,MIN(1129,I557)*overallRate))))</f>
        <v>Do Step 1 first</v>
      </c>
      <c r="N557" s="62" t="str">
        <f>IF(ISTEXT(overallRate),"Do Step 1 first",IF(OR(COUNT($C557,J557)&lt;&gt;2,overallRate=0),0,IF(F557="Yes",ROUND(MAX(IF($B557="No - non-arm's length",0,MIN((0.75*J557),847)),MIN(J557,(0.75*$C557),847)),2),IF($B557="No - non-arm's length",MIN(1129,J557,$C557)*overallRate,MIN(1129,J557)*overallRate))))</f>
        <v>Do Step 1 first</v>
      </c>
      <c r="O557" s="62" t="str">
        <f>IF(ISTEXT(overallRate),"Do Step 1 first",IF(OR(COUNT($C557,K557)&lt;&gt;2,overallRate=0),0,IF(G557="Yes",ROUND(MAX(IF($B557="No - non-arm's length",0,MIN((0.75*K557),847)),MIN(K557,(0.75*$C557),847)),2),IF($B557="No - non-arm's length",MIN(1129,K557,$C557)*overallRate,MIN(1129,K557)*overallRate))))</f>
        <v>Do Step 1 first</v>
      </c>
      <c r="P557" s="3">
        <f t="shared" si="8"/>
        <v>0</v>
      </c>
    </row>
    <row r="558" spans="12:16" x14ac:dyDescent="0.5">
      <c r="L558" s="62" t="str">
        <f>IF(ISTEXT(overallRate),"Do Step 1 first",IF(OR(COUNT($C558,H558)&lt;&gt;2,overallRate=0),0,IF(D558="Yes",ROUND(MAX(IF($B558="No - non-arm's length",0,MIN((0.75*H558),847)),MIN(H558,(0.75*$C558),847)),2),IF($B558="No - non-arm's length",MIN(1129,H558,$C558)*overallRate,MIN(1129,H558)*overallRate))))</f>
        <v>Do Step 1 first</v>
      </c>
      <c r="M558" s="62" t="str">
        <f>IF(ISTEXT(overallRate),"Do Step 1 first",IF(OR(COUNT($C558,I558)&lt;&gt;2,overallRate=0),0,IF(E558="Yes",ROUND(MAX(IF($B558="No - non-arm's length",0,MIN((0.75*I558),847)),MIN(I558,(0.75*$C558),847)),2),IF($B558="No - non-arm's length",MIN(1129,I558,$C558)*overallRate,MIN(1129,I558)*overallRate))))</f>
        <v>Do Step 1 first</v>
      </c>
      <c r="N558" s="62" t="str">
        <f>IF(ISTEXT(overallRate),"Do Step 1 first",IF(OR(COUNT($C558,J558)&lt;&gt;2,overallRate=0),0,IF(F558="Yes",ROUND(MAX(IF($B558="No - non-arm's length",0,MIN((0.75*J558),847)),MIN(J558,(0.75*$C558),847)),2),IF($B558="No - non-arm's length",MIN(1129,J558,$C558)*overallRate,MIN(1129,J558)*overallRate))))</f>
        <v>Do Step 1 first</v>
      </c>
      <c r="O558" s="62" t="str">
        <f>IF(ISTEXT(overallRate),"Do Step 1 first",IF(OR(COUNT($C558,K558)&lt;&gt;2,overallRate=0),0,IF(G558="Yes",ROUND(MAX(IF($B558="No - non-arm's length",0,MIN((0.75*K558),847)),MIN(K558,(0.75*$C558),847)),2),IF($B558="No - non-arm's length",MIN(1129,K558,$C558)*overallRate,MIN(1129,K558)*overallRate))))</f>
        <v>Do Step 1 first</v>
      </c>
      <c r="P558" s="3">
        <f t="shared" si="8"/>
        <v>0</v>
      </c>
    </row>
    <row r="559" spans="12:16" x14ac:dyDescent="0.5">
      <c r="L559" s="62" t="str">
        <f>IF(ISTEXT(overallRate),"Do Step 1 first",IF(OR(COUNT($C559,H559)&lt;&gt;2,overallRate=0),0,IF(D559="Yes",ROUND(MAX(IF($B559="No - non-arm's length",0,MIN((0.75*H559),847)),MIN(H559,(0.75*$C559),847)),2),IF($B559="No - non-arm's length",MIN(1129,H559,$C559)*overallRate,MIN(1129,H559)*overallRate))))</f>
        <v>Do Step 1 first</v>
      </c>
      <c r="M559" s="62" t="str">
        <f>IF(ISTEXT(overallRate),"Do Step 1 first",IF(OR(COUNT($C559,I559)&lt;&gt;2,overallRate=0),0,IF(E559="Yes",ROUND(MAX(IF($B559="No - non-arm's length",0,MIN((0.75*I559),847)),MIN(I559,(0.75*$C559),847)),2),IF($B559="No - non-arm's length",MIN(1129,I559,$C559)*overallRate,MIN(1129,I559)*overallRate))))</f>
        <v>Do Step 1 first</v>
      </c>
      <c r="N559" s="62" t="str">
        <f>IF(ISTEXT(overallRate),"Do Step 1 first",IF(OR(COUNT($C559,J559)&lt;&gt;2,overallRate=0),0,IF(F559="Yes",ROUND(MAX(IF($B559="No - non-arm's length",0,MIN((0.75*J559),847)),MIN(J559,(0.75*$C559),847)),2),IF($B559="No - non-arm's length",MIN(1129,J559,$C559)*overallRate,MIN(1129,J559)*overallRate))))</f>
        <v>Do Step 1 first</v>
      </c>
      <c r="O559" s="62" t="str">
        <f>IF(ISTEXT(overallRate),"Do Step 1 first",IF(OR(COUNT($C559,K559)&lt;&gt;2,overallRate=0),0,IF(G559="Yes",ROUND(MAX(IF($B559="No - non-arm's length",0,MIN((0.75*K559),847)),MIN(K559,(0.75*$C559),847)),2),IF($B559="No - non-arm's length",MIN(1129,K559,$C559)*overallRate,MIN(1129,K559)*overallRate))))</f>
        <v>Do Step 1 first</v>
      </c>
      <c r="P559" s="3">
        <f t="shared" si="8"/>
        <v>0</v>
      </c>
    </row>
    <row r="560" spans="12:16" x14ac:dyDescent="0.5">
      <c r="L560" s="62" t="str">
        <f>IF(ISTEXT(overallRate),"Do Step 1 first",IF(OR(COUNT($C560,H560)&lt;&gt;2,overallRate=0),0,IF(D560="Yes",ROUND(MAX(IF($B560="No - non-arm's length",0,MIN((0.75*H560),847)),MIN(H560,(0.75*$C560),847)),2),IF($B560="No - non-arm's length",MIN(1129,H560,$C560)*overallRate,MIN(1129,H560)*overallRate))))</f>
        <v>Do Step 1 first</v>
      </c>
      <c r="M560" s="62" t="str">
        <f>IF(ISTEXT(overallRate),"Do Step 1 first",IF(OR(COUNT($C560,I560)&lt;&gt;2,overallRate=0),0,IF(E560="Yes",ROUND(MAX(IF($B560="No - non-arm's length",0,MIN((0.75*I560),847)),MIN(I560,(0.75*$C560),847)),2),IF($B560="No - non-arm's length",MIN(1129,I560,$C560)*overallRate,MIN(1129,I560)*overallRate))))</f>
        <v>Do Step 1 first</v>
      </c>
      <c r="N560" s="62" t="str">
        <f>IF(ISTEXT(overallRate),"Do Step 1 first",IF(OR(COUNT($C560,J560)&lt;&gt;2,overallRate=0),0,IF(F560="Yes",ROUND(MAX(IF($B560="No - non-arm's length",0,MIN((0.75*J560),847)),MIN(J560,(0.75*$C560),847)),2),IF($B560="No - non-arm's length",MIN(1129,J560,$C560)*overallRate,MIN(1129,J560)*overallRate))))</f>
        <v>Do Step 1 first</v>
      </c>
      <c r="O560" s="62" t="str">
        <f>IF(ISTEXT(overallRate),"Do Step 1 first",IF(OR(COUNT($C560,K560)&lt;&gt;2,overallRate=0),0,IF(G560="Yes",ROUND(MAX(IF($B560="No - non-arm's length",0,MIN((0.75*K560),847)),MIN(K560,(0.75*$C560),847)),2),IF($B560="No - non-arm's length",MIN(1129,K560,$C560)*overallRate,MIN(1129,K560)*overallRate))))</f>
        <v>Do Step 1 first</v>
      </c>
      <c r="P560" s="3">
        <f t="shared" si="8"/>
        <v>0</v>
      </c>
    </row>
    <row r="561" spans="12:16" x14ac:dyDescent="0.5">
      <c r="L561" s="62" t="str">
        <f>IF(ISTEXT(overallRate),"Do Step 1 first",IF(OR(COUNT($C561,H561)&lt;&gt;2,overallRate=0),0,IF(D561="Yes",ROUND(MAX(IF($B561="No - non-arm's length",0,MIN((0.75*H561),847)),MIN(H561,(0.75*$C561),847)),2),IF($B561="No - non-arm's length",MIN(1129,H561,$C561)*overallRate,MIN(1129,H561)*overallRate))))</f>
        <v>Do Step 1 first</v>
      </c>
      <c r="M561" s="62" t="str">
        <f>IF(ISTEXT(overallRate),"Do Step 1 first",IF(OR(COUNT($C561,I561)&lt;&gt;2,overallRate=0),0,IF(E561="Yes",ROUND(MAX(IF($B561="No - non-arm's length",0,MIN((0.75*I561),847)),MIN(I561,(0.75*$C561),847)),2),IF($B561="No - non-arm's length",MIN(1129,I561,$C561)*overallRate,MIN(1129,I561)*overallRate))))</f>
        <v>Do Step 1 first</v>
      </c>
      <c r="N561" s="62" t="str">
        <f>IF(ISTEXT(overallRate),"Do Step 1 first",IF(OR(COUNT($C561,J561)&lt;&gt;2,overallRate=0),0,IF(F561="Yes",ROUND(MAX(IF($B561="No - non-arm's length",0,MIN((0.75*J561),847)),MIN(J561,(0.75*$C561),847)),2),IF($B561="No - non-arm's length",MIN(1129,J561,$C561)*overallRate,MIN(1129,J561)*overallRate))))</f>
        <v>Do Step 1 first</v>
      </c>
      <c r="O561" s="62" t="str">
        <f>IF(ISTEXT(overallRate),"Do Step 1 first",IF(OR(COUNT($C561,K561)&lt;&gt;2,overallRate=0),0,IF(G561="Yes",ROUND(MAX(IF($B561="No - non-arm's length",0,MIN((0.75*K561),847)),MIN(K561,(0.75*$C561),847)),2),IF($B561="No - non-arm's length",MIN(1129,K561,$C561)*overallRate,MIN(1129,K561)*overallRate))))</f>
        <v>Do Step 1 first</v>
      </c>
      <c r="P561" s="3">
        <f t="shared" si="8"/>
        <v>0</v>
      </c>
    </row>
    <row r="562" spans="12:16" x14ac:dyDescent="0.5">
      <c r="L562" s="62" t="str">
        <f>IF(ISTEXT(overallRate),"Do Step 1 first",IF(OR(COUNT($C562,H562)&lt;&gt;2,overallRate=0),0,IF(D562="Yes",ROUND(MAX(IF($B562="No - non-arm's length",0,MIN((0.75*H562),847)),MIN(H562,(0.75*$C562),847)),2),IF($B562="No - non-arm's length",MIN(1129,H562,$C562)*overallRate,MIN(1129,H562)*overallRate))))</f>
        <v>Do Step 1 first</v>
      </c>
      <c r="M562" s="62" t="str">
        <f>IF(ISTEXT(overallRate),"Do Step 1 first",IF(OR(COUNT($C562,I562)&lt;&gt;2,overallRate=0),0,IF(E562="Yes",ROUND(MAX(IF($B562="No - non-arm's length",0,MIN((0.75*I562),847)),MIN(I562,(0.75*$C562),847)),2),IF($B562="No - non-arm's length",MIN(1129,I562,$C562)*overallRate,MIN(1129,I562)*overallRate))))</f>
        <v>Do Step 1 first</v>
      </c>
      <c r="N562" s="62" t="str">
        <f>IF(ISTEXT(overallRate),"Do Step 1 first",IF(OR(COUNT($C562,J562)&lt;&gt;2,overallRate=0),0,IF(F562="Yes",ROUND(MAX(IF($B562="No - non-arm's length",0,MIN((0.75*J562),847)),MIN(J562,(0.75*$C562),847)),2),IF($B562="No - non-arm's length",MIN(1129,J562,$C562)*overallRate,MIN(1129,J562)*overallRate))))</f>
        <v>Do Step 1 first</v>
      </c>
      <c r="O562" s="62" t="str">
        <f>IF(ISTEXT(overallRate),"Do Step 1 first",IF(OR(COUNT($C562,K562)&lt;&gt;2,overallRate=0),0,IF(G562="Yes",ROUND(MAX(IF($B562="No - non-arm's length",0,MIN((0.75*K562),847)),MIN(K562,(0.75*$C562),847)),2),IF($B562="No - non-arm's length",MIN(1129,K562,$C562)*overallRate,MIN(1129,K562)*overallRate))))</f>
        <v>Do Step 1 first</v>
      </c>
      <c r="P562" s="3">
        <f t="shared" si="8"/>
        <v>0</v>
      </c>
    </row>
    <row r="563" spans="12:16" x14ac:dyDescent="0.5">
      <c r="L563" s="62" t="str">
        <f>IF(ISTEXT(overallRate),"Do Step 1 first",IF(OR(COUNT($C563,H563)&lt;&gt;2,overallRate=0),0,IF(D563="Yes",ROUND(MAX(IF($B563="No - non-arm's length",0,MIN((0.75*H563),847)),MIN(H563,(0.75*$C563),847)),2),IF($B563="No - non-arm's length",MIN(1129,H563,$C563)*overallRate,MIN(1129,H563)*overallRate))))</f>
        <v>Do Step 1 first</v>
      </c>
      <c r="M563" s="62" t="str">
        <f>IF(ISTEXT(overallRate),"Do Step 1 first",IF(OR(COUNT($C563,I563)&lt;&gt;2,overallRate=0),0,IF(E563="Yes",ROUND(MAX(IF($B563="No - non-arm's length",0,MIN((0.75*I563),847)),MIN(I563,(0.75*$C563),847)),2),IF($B563="No - non-arm's length",MIN(1129,I563,$C563)*overallRate,MIN(1129,I563)*overallRate))))</f>
        <v>Do Step 1 first</v>
      </c>
      <c r="N563" s="62" t="str">
        <f>IF(ISTEXT(overallRate),"Do Step 1 first",IF(OR(COUNT($C563,J563)&lt;&gt;2,overallRate=0),0,IF(F563="Yes",ROUND(MAX(IF($B563="No - non-arm's length",0,MIN((0.75*J563),847)),MIN(J563,(0.75*$C563),847)),2),IF($B563="No - non-arm's length",MIN(1129,J563,$C563)*overallRate,MIN(1129,J563)*overallRate))))</f>
        <v>Do Step 1 first</v>
      </c>
      <c r="O563" s="62" t="str">
        <f>IF(ISTEXT(overallRate),"Do Step 1 first",IF(OR(COUNT($C563,K563)&lt;&gt;2,overallRate=0),0,IF(G563="Yes",ROUND(MAX(IF($B563="No - non-arm's length",0,MIN((0.75*K563),847)),MIN(K563,(0.75*$C563),847)),2),IF($B563="No - non-arm's length",MIN(1129,K563,$C563)*overallRate,MIN(1129,K563)*overallRate))))</f>
        <v>Do Step 1 first</v>
      </c>
      <c r="P563" s="3">
        <f t="shared" si="8"/>
        <v>0</v>
      </c>
    </row>
    <row r="564" spans="12:16" x14ac:dyDescent="0.5">
      <c r="L564" s="62" t="str">
        <f>IF(ISTEXT(overallRate),"Do Step 1 first",IF(OR(COUNT($C564,H564)&lt;&gt;2,overallRate=0),0,IF(D564="Yes",ROUND(MAX(IF($B564="No - non-arm's length",0,MIN((0.75*H564),847)),MIN(H564,(0.75*$C564),847)),2),IF($B564="No - non-arm's length",MIN(1129,H564,$C564)*overallRate,MIN(1129,H564)*overallRate))))</f>
        <v>Do Step 1 first</v>
      </c>
      <c r="M564" s="62" t="str">
        <f>IF(ISTEXT(overallRate),"Do Step 1 first",IF(OR(COUNT($C564,I564)&lt;&gt;2,overallRate=0),0,IF(E564="Yes",ROUND(MAX(IF($B564="No - non-arm's length",0,MIN((0.75*I564),847)),MIN(I564,(0.75*$C564),847)),2),IF($B564="No - non-arm's length",MIN(1129,I564,$C564)*overallRate,MIN(1129,I564)*overallRate))))</f>
        <v>Do Step 1 first</v>
      </c>
      <c r="N564" s="62" t="str">
        <f>IF(ISTEXT(overallRate),"Do Step 1 first",IF(OR(COUNT($C564,J564)&lt;&gt;2,overallRate=0),0,IF(F564="Yes",ROUND(MAX(IF($B564="No - non-arm's length",0,MIN((0.75*J564),847)),MIN(J564,(0.75*$C564),847)),2),IF($B564="No - non-arm's length",MIN(1129,J564,$C564)*overallRate,MIN(1129,J564)*overallRate))))</f>
        <v>Do Step 1 first</v>
      </c>
      <c r="O564" s="62" t="str">
        <f>IF(ISTEXT(overallRate),"Do Step 1 first",IF(OR(COUNT($C564,K564)&lt;&gt;2,overallRate=0),0,IF(G564="Yes",ROUND(MAX(IF($B564="No - non-arm's length",0,MIN((0.75*K564),847)),MIN(K564,(0.75*$C564),847)),2),IF($B564="No - non-arm's length",MIN(1129,K564,$C564)*overallRate,MIN(1129,K564)*overallRate))))</f>
        <v>Do Step 1 first</v>
      </c>
      <c r="P564" s="3">
        <f t="shared" si="8"/>
        <v>0</v>
      </c>
    </row>
    <row r="565" spans="12:16" x14ac:dyDescent="0.5">
      <c r="L565" s="62" t="str">
        <f>IF(ISTEXT(overallRate),"Do Step 1 first",IF(OR(COUNT($C565,H565)&lt;&gt;2,overallRate=0),0,IF(D565="Yes",ROUND(MAX(IF($B565="No - non-arm's length",0,MIN((0.75*H565),847)),MIN(H565,(0.75*$C565),847)),2),IF($B565="No - non-arm's length",MIN(1129,H565,$C565)*overallRate,MIN(1129,H565)*overallRate))))</f>
        <v>Do Step 1 first</v>
      </c>
      <c r="M565" s="62" t="str">
        <f>IF(ISTEXT(overallRate),"Do Step 1 first",IF(OR(COUNT($C565,I565)&lt;&gt;2,overallRate=0),0,IF(E565="Yes",ROUND(MAX(IF($B565="No - non-arm's length",0,MIN((0.75*I565),847)),MIN(I565,(0.75*$C565),847)),2),IF($B565="No - non-arm's length",MIN(1129,I565,$C565)*overallRate,MIN(1129,I565)*overallRate))))</f>
        <v>Do Step 1 first</v>
      </c>
      <c r="N565" s="62" t="str">
        <f>IF(ISTEXT(overallRate),"Do Step 1 first",IF(OR(COUNT($C565,J565)&lt;&gt;2,overallRate=0),0,IF(F565="Yes",ROUND(MAX(IF($B565="No - non-arm's length",0,MIN((0.75*J565),847)),MIN(J565,(0.75*$C565),847)),2),IF($B565="No - non-arm's length",MIN(1129,J565,$C565)*overallRate,MIN(1129,J565)*overallRate))))</f>
        <v>Do Step 1 first</v>
      </c>
      <c r="O565" s="62" t="str">
        <f>IF(ISTEXT(overallRate),"Do Step 1 first",IF(OR(COUNT($C565,K565)&lt;&gt;2,overallRate=0),0,IF(G565="Yes",ROUND(MAX(IF($B565="No - non-arm's length",0,MIN((0.75*K565),847)),MIN(K565,(0.75*$C565),847)),2),IF($B565="No - non-arm's length",MIN(1129,K565,$C565)*overallRate,MIN(1129,K565)*overallRate))))</f>
        <v>Do Step 1 first</v>
      </c>
      <c r="P565" s="3">
        <f t="shared" si="8"/>
        <v>0</v>
      </c>
    </row>
    <row r="566" spans="12:16" x14ac:dyDescent="0.5">
      <c r="L566" s="62" t="str">
        <f>IF(ISTEXT(overallRate),"Do Step 1 first",IF(OR(COUNT($C566,H566)&lt;&gt;2,overallRate=0),0,IF(D566="Yes",ROUND(MAX(IF($B566="No - non-arm's length",0,MIN((0.75*H566),847)),MIN(H566,(0.75*$C566),847)),2),IF($B566="No - non-arm's length",MIN(1129,H566,$C566)*overallRate,MIN(1129,H566)*overallRate))))</f>
        <v>Do Step 1 first</v>
      </c>
      <c r="M566" s="62" t="str">
        <f>IF(ISTEXT(overallRate),"Do Step 1 first",IF(OR(COUNT($C566,I566)&lt;&gt;2,overallRate=0),0,IF(E566="Yes",ROUND(MAX(IF($B566="No - non-arm's length",0,MIN((0.75*I566),847)),MIN(I566,(0.75*$C566),847)),2),IF($B566="No - non-arm's length",MIN(1129,I566,$C566)*overallRate,MIN(1129,I566)*overallRate))))</f>
        <v>Do Step 1 first</v>
      </c>
      <c r="N566" s="62" t="str">
        <f>IF(ISTEXT(overallRate),"Do Step 1 first",IF(OR(COUNT($C566,J566)&lt;&gt;2,overallRate=0),0,IF(F566="Yes",ROUND(MAX(IF($B566="No - non-arm's length",0,MIN((0.75*J566),847)),MIN(J566,(0.75*$C566),847)),2),IF($B566="No - non-arm's length",MIN(1129,J566,$C566)*overallRate,MIN(1129,J566)*overallRate))))</f>
        <v>Do Step 1 first</v>
      </c>
      <c r="O566" s="62" t="str">
        <f>IF(ISTEXT(overallRate),"Do Step 1 first",IF(OR(COUNT($C566,K566)&lt;&gt;2,overallRate=0),0,IF(G566="Yes",ROUND(MAX(IF($B566="No - non-arm's length",0,MIN((0.75*K566),847)),MIN(K566,(0.75*$C566),847)),2),IF($B566="No - non-arm's length",MIN(1129,K566,$C566)*overallRate,MIN(1129,K566)*overallRate))))</f>
        <v>Do Step 1 first</v>
      </c>
      <c r="P566" s="3">
        <f t="shared" si="8"/>
        <v>0</v>
      </c>
    </row>
    <row r="567" spans="12:16" x14ac:dyDescent="0.5">
      <c r="L567" s="62" t="str">
        <f>IF(ISTEXT(overallRate),"Do Step 1 first",IF(OR(COUNT($C567,H567)&lt;&gt;2,overallRate=0),0,IF(D567="Yes",ROUND(MAX(IF($B567="No - non-arm's length",0,MIN((0.75*H567),847)),MIN(H567,(0.75*$C567),847)),2),IF($B567="No - non-arm's length",MIN(1129,H567,$C567)*overallRate,MIN(1129,H567)*overallRate))))</f>
        <v>Do Step 1 first</v>
      </c>
      <c r="M567" s="62" t="str">
        <f>IF(ISTEXT(overallRate),"Do Step 1 first",IF(OR(COUNT($C567,I567)&lt;&gt;2,overallRate=0),0,IF(E567="Yes",ROUND(MAX(IF($B567="No - non-arm's length",0,MIN((0.75*I567),847)),MIN(I567,(0.75*$C567),847)),2),IF($B567="No - non-arm's length",MIN(1129,I567,$C567)*overallRate,MIN(1129,I567)*overallRate))))</f>
        <v>Do Step 1 first</v>
      </c>
      <c r="N567" s="62" t="str">
        <f>IF(ISTEXT(overallRate),"Do Step 1 first",IF(OR(COUNT($C567,J567)&lt;&gt;2,overallRate=0),0,IF(F567="Yes",ROUND(MAX(IF($B567="No - non-arm's length",0,MIN((0.75*J567),847)),MIN(J567,(0.75*$C567),847)),2),IF($B567="No - non-arm's length",MIN(1129,J567,$C567)*overallRate,MIN(1129,J567)*overallRate))))</f>
        <v>Do Step 1 first</v>
      </c>
      <c r="O567" s="62" t="str">
        <f>IF(ISTEXT(overallRate),"Do Step 1 first",IF(OR(COUNT($C567,K567)&lt;&gt;2,overallRate=0),0,IF(G567="Yes",ROUND(MAX(IF($B567="No - non-arm's length",0,MIN((0.75*K567),847)),MIN(K567,(0.75*$C567),847)),2),IF($B567="No - non-arm's length",MIN(1129,K567,$C567)*overallRate,MIN(1129,K567)*overallRate))))</f>
        <v>Do Step 1 first</v>
      </c>
      <c r="P567" s="3">
        <f t="shared" si="8"/>
        <v>0</v>
      </c>
    </row>
    <row r="568" spans="12:16" x14ac:dyDescent="0.5">
      <c r="L568" s="62" t="str">
        <f>IF(ISTEXT(overallRate),"Do Step 1 first",IF(OR(COUNT($C568,H568)&lt;&gt;2,overallRate=0),0,IF(D568="Yes",ROUND(MAX(IF($B568="No - non-arm's length",0,MIN((0.75*H568),847)),MIN(H568,(0.75*$C568),847)),2),IF($B568="No - non-arm's length",MIN(1129,H568,$C568)*overallRate,MIN(1129,H568)*overallRate))))</f>
        <v>Do Step 1 first</v>
      </c>
      <c r="M568" s="62" t="str">
        <f>IF(ISTEXT(overallRate),"Do Step 1 first",IF(OR(COUNT($C568,I568)&lt;&gt;2,overallRate=0),0,IF(E568="Yes",ROUND(MAX(IF($B568="No - non-arm's length",0,MIN((0.75*I568),847)),MIN(I568,(0.75*$C568),847)),2),IF($B568="No - non-arm's length",MIN(1129,I568,$C568)*overallRate,MIN(1129,I568)*overallRate))))</f>
        <v>Do Step 1 first</v>
      </c>
      <c r="N568" s="62" t="str">
        <f>IF(ISTEXT(overallRate),"Do Step 1 first",IF(OR(COUNT($C568,J568)&lt;&gt;2,overallRate=0),0,IF(F568="Yes",ROUND(MAX(IF($B568="No - non-arm's length",0,MIN((0.75*J568),847)),MIN(J568,(0.75*$C568),847)),2),IF($B568="No - non-arm's length",MIN(1129,J568,$C568)*overallRate,MIN(1129,J568)*overallRate))))</f>
        <v>Do Step 1 first</v>
      </c>
      <c r="O568" s="62" t="str">
        <f>IF(ISTEXT(overallRate),"Do Step 1 first",IF(OR(COUNT($C568,K568)&lt;&gt;2,overallRate=0),0,IF(G568="Yes",ROUND(MAX(IF($B568="No - non-arm's length",0,MIN((0.75*K568),847)),MIN(K568,(0.75*$C568),847)),2),IF($B568="No - non-arm's length",MIN(1129,K568,$C568)*overallRate,MIN(1129,K568)*overallRate))))</f>
        <v>Do Step 1 first</v>
      </c>
      <c r="P568" s="3">
        <f t="shared" si="8"/>
        <v>0</v>
      </c>
    </row>
    <row r="569" spans="12:16" x14ac:dyDescent="0.5">
      <c r="L569" s="62" t="str">
        <f>IF(ISTEXT(overallRate),"Do Step 1 first",IF(OR(COUNT($C569,H569)&lt;&gt;2,overallRate=0),0,IF(D569="Yes",ROUND(MAX(IF($B569="No - non-arm's length",0,MIN((0.75*H569),847)),MIN(H569,(0.75*$C569),847)),2),IF($B569="No - non-arm's length",MIN(1129,H569,$C569)*overallRate,MIN(1129,H569)*overallRate))))</f>
        <v>Do Step 1 first</v>
      </c>
      <c r="M569" s="62" t="str">
        <f>IF(ISTEXT(overallRate),"Do Step 1 first",IF(OR(COUNT($C569,I569)&lt;&gt;2,overallRate=0),0,IF(E569="Yes",ROUND(MAX(IF($B569="No - non-arm's length",0,MIN((0.75*I569),847)),MIN(I569,(0.75*$C569),847)),2),IF($B569="No - non-arm's length",MIN(1129,I569,$C569)*overallRate,MIN(1129,I569)*overallRate))))</f>
        <v>Do Step 1 first</v>
      </c>
      <c r="N569" s="62" t="str">
        <f>IF(ISTEXT(overallRate),"Do Step 1 first",IF(OR(COUNT($C569,J569)&lt;&gt;2,overallRate=0),0,IF(F569="Yes",ROUND(MAX(IF($B569="No - non-arm's length",0,MIN((0.75*J569),847)),MIN(J569,(0.75*$C569),847)),2),IF($B569="No - non-arm's length",MIN(1129,J569,$C569)*overallRate,MIN(1129,J569)*overallRate))))</f>
        <v>Do Step 1 first</v>
      </c>
      <c r="O569" s="62" t="str">
        <f>IF(ISTEXT(overallRate),"Do Step 1 first",IF(OR(COUNT($C569,K569)&lt;&gt;2,overallRate=0),0,IF(G569="Yes",ROUND(MAX(IF($B569="No - non-arm's length",0,MIN((0.75*K569),847)),MIN(K569,(0.75*$C569),847)),2),IF($B569="No - non-arm's length",MIN(1129,K569,$C569)*overallRate,MIN(1129,K569)*overallRate))))</f>
        <v>Do Step 1 first</v>
      </c>
      <c r="P569" s="3">
        <f t="shared" si="8"/>
        <v>0</v>
      </c>
    </row>
    <row r="570" spans="12:16" x14ac:dyDescent="0.5">
      <c r="L570" s="62" t="str">
        <f>IF(ISTEXT(overallRate),"Do Step 1 first",IF(OR(COUNT($C570,H570)&lt;&gt;2,overallRate=0),0,IF(D570="Yes",ROUND(MAX(IF($B570="No - non-arm's length",0,MIN((0.75*H570),847)),MIN(H570,(0.75*$C570),847)),2),IF($B570="No - non-arm's length",MIN(1129,H570,$C570)*overallRate,MIN(1129,H570)*overallRate))))</f>
        <v>Do Step 1 first</v>
      </c>
      <c r="M570" s="62" t="str">
        <f>IF(ISTEXT(overallRate),"Do Step 1 first",IF(OR(COUNT($C570,I570)&lt;&gt;2,overallRate=0),0,IF(E570="Yes",ROUND(MAX(IF($B570="No - non-arm's length",0,MIN((0.75*I570),847)),MIN(I570,(0.75*$C570),847)),2),IF($B570="No - non-arm's length",MIN(1129,I570,$C570)*overallRate,MIN(1129,I570)*overallRate))))</f>
        <v>Do Step 1 first</v>
      </c>
      <c r="N570" s="62" t="str">
        <f>IF(ISTEXT(overallRate),"Do Step 1 first",IF(OR(COUNT($C570,J570)&lt;&gt;2,overallRate=0),0,IF(F570="Yes",ROUND(MAX(IF($B570="No - non-arm's length",0,MIN((0.75*J570),847)),MIN(J570,(0.75*$C570),847)),2),IF($B570="No - non-arm's length",MIN(1129,J570,$C570)*overallRate,MIN(1129,J570)*overallRate))))</f>
        <v>Do Step 1 first</v>
      </c>
      <c r="O570" s="62" t="str">
        <f>IF(ISTEXT(overallRate),"Do Step 1 first",IF(OR(COUNT($C570,K570)&lt;&gt;2,overallRate=0),0,IF(G570="Yes",ROUND(MAX(IF($B570="No - non-arm's length",0,MIN((0.75*K570),847)),MIN(K570,(0.75*$C570),847)),2),IF($B570="No - non-arm's length",MIN(1129,K570,$C570)*overallRate,MIN(1129,K570)*overallRate))))</f>
        <v>Do Step 1 first</v>
      </c>
      <c r="P570" s="3">
        <f t="shared" si="8"/>
        <v>0</v>
      </c>
    </row>
    <row r="571" spans="12:16" x14ac:dyDescent="0.5">
      <c r="L571" s="62" t="str">
        <f>IF(ISTEXT(overallRate),"Do Step 1 first",IF(OR(COUNT($C571,H571)&lt;&gt;2,overallRate=0),0,IF(D571="Yes",ROUND(MAX(IF($B571="No - non-arm's length",0,MIN((0.75*H571),847)),MIN(H571,(0.75*$C571),847)),2),IF($B571="No - non-arm's length",MIN(1129,H571,$C571)*overallRate,MIN(1129,H571)*overallRate))))</f>
        <v>Do Step 1 first</v>
      </c>
      <c r="M571" s="62" t="str">
        <f>IF(ISTEXT(overallRate),"Do Step 1 first",IF(OR(COUNT($C571,I571)&lt;&gt;2,overallRate=0),0,IF(E571="Yes",ROUND(MAX(IF($B571="No - non-arm's length",0,MIN((0.75*I571),847)),MIN(I571,(0.75*$C571),847)),2),IF($B571="No - non-arm's length",MIN(1129,I571,$C571)*overallRate,MIN(1129,I571)*overallRate))))</f>
        <v>Do Step 1 first</v>
      </c>
      <c r="N571" s="62" t="str">
        <f>IF(ISTEXT(overallRate),"Do Step 1 first",IF(OR(COUNT($C571,J571)&lt;&gt;2,overallRate=0),0,IF(F571="Yes",ROUND(MAX(IF($B571="No - non-arm's length",0,MIN((0.75*J571),847)),MIN(J571,(0.75*$C571),847)),2),IF($B571="No - non-arm's length",MIN(1129,J571,$C571)*overallRate,MIN(1129,J571)*overallRate))))</f>
        <v>Do Step 1 first</v>
      </c>
      <c r="O571" s="62" t="str">
        <f>IF(ISTEXT(overallRate),"Do Step 1 first",IF(OR(COUNT($C571,K571)&lt;&gt;2,overallRate=0),0,IF(G571="Yes",ROUND(MAX(IF($B571="No - non-arm's length",0,MIN((0.75*K571),847)),MIN(K571,(0.75*$C571),847)),2),IF($B571="No - non-arm's length",MIN(1129,K571,$C571)*overallRate,MIN(1129,K571)*overallRate))))</f>
        <v>Do Step 1 first</v>
      </c>
      <c r="P571" s="3">
        <f t="shared" si="8"/>
        <v>0</v>
      </c>
    </row>
    <row r="572" spans="12:16" x14ac:dyDescent="0.5">
      <c r="L572" s="62" t="str">
        <f>IF(ISTEXT(overallRate),"Do Step 1 first",IF(OR(COUNT($C572,H572)&lt;&gt;2,overallRate=0),0,IF(D572="Yes",ROUND(MAX(IF($B572="No - non-arm's length",0,MIN((0.75*H572),847)),MIN(H572,(0.75*$C572),847)),2),IF($B572="No - non-arm's length",MIN(1129,H572,$C572)*overallRate,MIN(1129,H572)*overallRate))))</f>
        <v>Do Step 1 first</v>
      </c>
      <c r="M572" s="62" t="str">
        <f>IF(ISTEXT(overallRate),"Do Step 1 first",IF(OR(COUNT($C572,I572)&lt;&gt;2,overallRate=0),0,IF(E572="Yes",ROUND(MAX(IF($B572="No - non-arm's length",0,MIN((0.75*I572),847)),MIN(I572,(0.75*$C572),847)),2),IF($B572="No - non-arm's length",MIN(1129,I572,$C572)*overallRate,MIN(1129,I572)*overallRate))))</f>
        <v>Do Step 1 first</v>
      </c>
      <c r="N572" s="62" t="str">
        <f>IF(ISTEXT(overallRate),"Do Step 1 first",IF(OR(COUNT($C572,J572)&lt;&gt;2,overallRate=0),0,IF(F572="Yes",ROUND(MAX(IF($B572="No - non-arm's length",0,MIN((0.75*J572),847)),MIN(J572,(0.75*$C572),847)),2),IF($B572="No - non-arm's length",MIN(1129,J572,$C572)*overallRate,MIN(1129,J572)*overallRate))))</f>
        <v>Do Step 1 first</v>
      </c>
      <c r="O572" s="62" t="str">
        <f>IF(ISTEXT(overallRate),"Do Step 1 first",IF(OR(COUNT($C572,K572)&lt;&gt;2,overallRate=0),0,IF(G572="Yes",ROUND(MAX(IF($B572="No - non-arm's length",0,MIN((0.75*K572),847)),MIN(K572,(0.75*$C572),847)),2),IF($B572="No - non-arm's length",MIN(1129,K572,$C572)*overallRate,MIN(1129,K572)*overallRate))))</f>
        <v>Do Step 1 first</v>
      </c>
      <c r="P572" s="3">
        <f t="shared" si="8"/>
        <v>0</v>
      </c>
    </row>
    <row r="573" spans="12:16" x14ac:dyDescent="0.5">
      <c r="L573" s="62" t="str">
        <f>IF(ISTEXT(overallRate),"Do Step 1 first",IF(OR(COUNT($C573,H573)&lt;&gt;2,overallRate=0),0,IF(D573="Yes",ROUND(MAX(IF($B573="No - non-arm's length",0,MIN((0.75*H573),847)),MIN(H573,(0.75*$C573),847)),2),IF($B573="No - non-arm's length",MIN(1129,H573,$C573)*overallRate,MIN(1129,H573)*overallRate))))</f>
        <v>Do Step 1 first</v>
      </c>
      <c r="M573" s="62" t="str">
        <f>IF(ISTEXT(overallRate),"Do Step 1 first",IF(OR(COUNT($C573,I573)&lt;&gt;2,overallRate=0),0,IF(E573="Yes",ROUND(MAX(IF($B573="No - non-arm's length",0,MIN((0.75*I573),847)),MIN(I573,(0.75*$C573),847)),2),IF($B573="No - non-arm's length",MIN(1129,I573,$C573)*overallRate,MIN(1129,I573)*overallRate))))</f>
        <v>Do Step 1 first</v>
      </c>
      <c r="N573" s="62" t="str">
        <f>IF(ISTEXT(overallRate),"Do Step 1 first",IF(OR(COUNT($C573,J573)&lt;&gt;2,overallRate=0),0,IF(F573="Yes",ROUND(MAX(IF($B573="No - non-arm's length",0,MIN((0.75*J573),847)),MIN(J573,(0.75*$C573),847)),2),IF($B573="No - non-arm's length",MIN(1129,J573,$C573)*overallRate,MIN(1129,J573)*overallRate))))</f>
        <v>Do Step 1 first</v>
      </c>
      <c r="O573" s="62" t="str">
        <f>IF(ISTEXT(overallRate),"Do Step 1 first",IF(OR(COUNT($C573,K573)&lt;&gt;2,overallRate=0),0,IF(G573="Yes",ROUND(MAX(IF($B573="No - non-arm's length",0,MIN((0.75*K573),847)),MIN(K573,(0.75*$C573),847)),2),IF($B573="No - non-arm's length",MIN(1129,K573,$C573)*overallRate,MIN(1129,K573)*overallRate))))</f>
        <v>Do Step 1 first</v>
      </c>
      <c r="P573" s="3">
        <f t="shared" si="8"/>
        <v>0</v>
      </c>
    </row>
    <row r="574" spans="12:16" x14ac:dyDescent="0.5">
      <c r="L574" s="62" t="str">
        <f>IF(ISTEXT(overallRate),"Do Step 1 first",IF(OR(COUNT($C574,H574)&lt;&gt;2,overallRate=0),0,IF(D574="Yes",ROUND(MAX(IF($B574="No - non-arm's length",0,MIN((0.75*H574),847)),MIN(H574,(0.75*$C574),847)),2),IF($B574="No - non-arm's length",MIN(1129,H574,$C574)*overallRate,MIN(1129,H574)*overallRate))))</f>
        <v>Do Step 1 first</v>
      </c>
      <c r="M574" s="62" t="str">
        <f>IF(ISTEXT(overallRate),"Do Step 1 first",IF(OR(COUNT($C574,I574)&lt;&gt;2,overallRate=0),0,IF(E574="Yes",ROUND(MAX(IF($B574="No - non-arm's length",0,MIN((0.75*I574),847)),MIN(I574,(0.75*$C574),847)),2),IF($B574="No - non-arm's length",MIN(1129,I574,$C574)*overallRate,MIN(1129,I574)*overallRate))))</f>
        <v>Do Step 1 first</v>
      </c>
      <c r="N574" s="62" t="str">
        <f>IF(ISTEXT(overallRate),"Do Step 1 first",IF(OR(COUNT($C574,J574)&lt;&gt;2,overallRate=0),0,IF(F574="Yes",ROUND(MAX(IF($B574="No - non-arm's length",0,MIN((0.75*J574),847)),MIN(J574,(0.75*$C574),847)),2),IF($B574="No - non-arm's length",MIN(1129,J574,$C574)*overallRate,MIN(1129,J574)*overallRate))))</f>
        <v>Do Step 1 first</v>
      </c>
      <c r="O574" s="62" t="str">
        <f>IF(ISTEXT(overallRate),"Do Step 1 first",IF(OR(COUNT($C574,K574)&lt;&gt;2,overallRate=0),0,IF(G574="Yes",ROUND(MAX(IF($B574="No - non-arm's length",0,MIN((0.75*K574),847)),MIN(K574,(0.75*$C574),847)),2),IF($B574="No - non-arm's length",MIN(1129,K574,$C574)*overallRate,MIN(1129,K574)*overallRate))))</f>
        <v>Do Step 1 first</v>
      </c>
      <c r="P574" s="3">
        <f t="shared" si="8"/>
        <v>0</v>
      </c>
    </row>
    <row r="575" spans="12:16" x14ac:dyDescent="0.5">
      <c r="L575" s="62" t="str">
        <f>IF(ISTEXT(overallRate),"Do Step 1 first",IF(OR(COUNT($C575,H575)&lt;&gt;2,overallRate=0),0,IF(D575="Yes",ROUND(MAX(IF($B575="No - non-arm's length",0,MIN((0.75*H575),847)),MIN(H575,(0.75*$C575),847)),2),IF($B575="No - non-arm's length",MIN(1129,H575,$C575)*overallRate,MIN(1129,H575)*overallRate))))</f>
        <v>Do Step 1 first</v>
      </c>
      <c r="M575" s="62" t="str">
        <f>IF(ISTEXT(overallRate),"Do Step 1 first",IF(OR(COUNT($C575,I575)&lt;&gt;2,overallRate=0),0,IF(E575="Yes",ROUND(MAX(IF($B575="No - non-arm's length",0,MIN((0.75*I575),847)),MIN(I575,(0.75*$C575),847)),2),IF($B575="No - non-arm's length",MIN(1129,I575,$C575)*overallRate,MIN(1129,I575)*overallRate))))</f>
        <v>Do Step 1 first</v>
      </c>
      <c r="N575" s="62" t="str">
        <f>IF(ISTEXT(overallRate),"Do Step 1 first",IF(OR(COUNT($C575,J575)&lt;&gt;2,overallRate=0),0,IF(F575="Yes",ROUND(MAX(IF($B575="No - non-arm's length",0,MIN((0.75*J575),847)),MIN(J575,(0.75*$C575),847)),2),IF($B575="No - non-arm's length",MIN(1129,J575,$C575)*overallRate,MIN(1129,J575)*overallRate))))</f>
        <v>Do Step 1 first</v>
      </c>
      <c r="O575" s="62" t="str">
        <f>IF(ISTEXT(overallRate),"Do Step 1 first",IF(OR(COUNT($C575,K575)&lt;&gt;2,overallRate=0),0,IF(G575="Yes",ROUND(MAX(IF($B575="No - non-arm's length",0,MIN((0.75*K575),847)),MIN(K575,(0.75*$C575),847)),2),IF($B575="No - non-arm's length",MIN(1129,K575,$C575)*overallRate,MIN(1129,K575)*overallRate))))</f>
        <v>Do Step 1 first</v>
      </c>
      <c r="P575" s="3">
        <f t="shared" si="8"/>
        <v>0</v>
      </c>
    </row>
    <row r="576" spans="12:16" x14ac:dyDescent="0.5">
      <c r="L576" s="62" t="str">
        <f>IF(ISTEXT(overallRate),"Do Step 1 first",IF(OR(COUNT($C576,H576)&lt;&gt;2,overallRate=0),0,IF(D576="Yes",ROUND(MAX(IF($B576="No - non-arm's length",0,MIN((0.75*H576),847)),MIN(H576,(0.75*$C576),847)),2),IF($B576="No - non-arm's length",MIN(1129,H576,$C576)*overallRate,MIN(1129,H576)*overallRate))))</f>
        <v>Do Step 1 first</v>
      </c>
      <c r="M576" s="62" t="str">
        <f>IF(ISTEXT(overallRate),"Do Step 1 first",IF(OR(COUNT($C576,I576)&lt;&gt;2,overallRate=0),0,IF(E576="Yes",ROUND(MAX(IF($B576="No - non-arm's length",0,MIN((0.75*I576),847)),MIN(I576,(0.75*$C576),847)),2),IF($B576="No - non-arm's length",MIN(1129,I576,$C576)*overallRate,MIN(1129,I576)*overallRate))))</f>
        <v>Do Step 1 first</v>
      </c>
      <c r="N576" s="62" t="str">
        <f>IF(ISTEXT(overallRate),"Do Step 1 first",IF(OR(COUNT($C576,J576)&lt;&gt;2,overallRate=0),0,IF(F576="Yes",ROUND(MAX(IF($B576="No - non-arm's length",0,MIN((0.75*J576),847)),MIN(J576,(0.75*$C576),847)),2),IF($B576="No - non-arm's length",MIN(1129,J576,$C576)*overallRate,MIN(1129,J576)*overallRate))))</f>
        <v>Do Step 1 first</v>
      </c>
      <c r="O576" s="62" t="str">
        <f>IF(ISTEXT(overallRate),"Do Step 1 first",IF(OR(COUNT($C576,K576)&lt;&gt;2,overallRate=0),0,IF(G576="Yes",ROUND(MAX(IF($B576="No - non-arm's length",0,MIN((0.75*K576),847)),MIN(K576,(0.75*$C576),847)),2),IF($B576="No - non-arm's length",MIN(1129,K576,$C576)*overallRate,MIN(1129,K576)*overallRate))))</f>
        <v>Do Step 1 first</v>
      </c>
      <c r="P576" s="3">
        <f t="shared" si="8"/>
        <v>0</v>
      </c>
    </row>
    <row r="577" spans="12:16" x14ac:dyDescent="0.5">
      <c r="L577" s="62" t="str">
        <f>IF(ISTEXT(overallRate),"Do Step 1 first",IF(OR(COUNT($C577,H577)&lt;&gt;2,overallRate=0),0,IF(D577="Yes",ROUND(MAX(IF($B577="No - non-arm's length",0,MIN((0.75*H577),847)),MIN(H577,(0.75*$C577),847)),2),IF($B577="No - non-arm's length",MIN(1129,H577,$C577)*overallRate,MIN(1129,H577)*overallRate))))</f>
        <v>Do Step 1 first</v>
      </c>
      <c r="M577" s="62" t="str">
        <f>IF(ISTEXT(overallRate),"Do Step 1 first",IF(OR(COUNT($C577,I577)&lt;&gt;2,overallRate=0),0,IF(E577="Yes",ROUND(MAX(IF($B577="No - non-arm's length",0,MIN((0.75*I577),847)),MIN(I577,(0.75*$C577),847)),2),IF($B577="No - non-arm's length",MIN(1129,I577,$C577)*overallRate,MIN(1129,I577)*overallRate))))</f>
        <v>Do Step 1 first</v>
      </c>
      <c r="N577" s="62" t="str">
        <f>IF(ISTEXT(overallRate),"Do Step 1 first",IF(OR(COUNT($C577,J577)&lt;&gt;2,overallRate=0),0,IF(F577="Yes",ROUND(MAX(IF($B577="No - non-arm's length",0,MIN((0.75*J577),847)),MIN(J577,(0.75*$C577),847)),2),IF($B577="No - non-arm's length",MIN(1129,J577,$C577)*overallRate,MIN(1129,J577)*overallRate))))</f>
        <v>Do Step 1 first</v>
      </c>
      <c r="O577" s="62" t="str">
        <f>IF(ISTEXT(overallRate),"Do Step 1 first",IF(OR(COUNT($C577,K577)&lt;&gt;2,overallRate=0),0,IF(G577="Yes",ROUND(MAX(IF($B577="No - non-arm's length",0,MIN((0.75*K577),847)),MIN(K577,(0.75*$C577),847)),2),IF($B577="No - non-arm's length",MIN(1129,K577,$C577)*overallRate,MIN(1129,K577)*overallRate))))</f>
        <v>Do Step 1 first</v>
      </c>
      <c r="P577" s="3">
        <f t="shared" si="8"/>
        <v>0</v>
      </c>
    </row>
    <row r="578" spans="12:16" x14ac:dyDescent="0.5">
      <c r="L578" s="62" t="str">
        <f>IF(ISTEXT(overallRate),"Do Step 1 first",IF(OR(COUNT($C578,H578)&lt;&gt;2,overallRate=0),0,IF(D578="Yes",ROUND(MAX(IF($B578="No - non-arm's length",0,MIN((0.75*H578),847)),MIN(H578,(0.75*$C578),847)),2),IF($B578="No - non-arm's length",MIN(1129,H578,$C578)*overallRate,MIN(1129,H578)*overallRate))))</f>
        <v>Do Step 1 first</v>
      </c>
      <c r="M578" s="62" t="str">
        <f>IF(ISTEXT(overallRate),"Do Step 1 first",IF(OR(COUNT($C578,I578)&lt;&gt;2,overallRate=0),0,IF(E578="Yes",ROUND(MAX(IF($B578="No - non-arm's length",0,MIN((0.75*I578),847)),MIN(I578,(0.75*$C578),847)),2),IF($B578="No - non-arm's length",MIN(1129,I578,$C578)*overallRate,MIN(1129,I578)*overallRate))))</f>
        <v>Do Step 1 first</v>
      </c>
      <c r="N578" s="62" t="str">
        <f>IF(ISTEXT(overallRate),"Do Step 1 first",IF(OR(COUNT($C578,J578)&lt;&gt;2,overallRate=0),0,IF(F578="Yes",ROUND(MAX(IF($B578="No - non-arm's length",0,MIN((0.75*J578),847)),MIN(J578,(0.75*$C578),847)),2),IF($B578="No - non-arm's length",MIN(1129,J578,$C578)*overallRate,MIN(1129,J578)*overallRate))))</f>
        <v>Do Step 1 first</v>
      </c>
      <c r="O578" s="62" t="str">
        <f>IF(ISTEXT(overallRate),"Do Step 1 first",IF(OR(COUNT($C578,K578)&lt;&gt;2,overallRate=0),0,IF(G578="Yes",ROUND(MAX(IF($B578="No - non-arm's length",0,MIN((0.75*K578),847)),MIN(K578,(0.75*$C578),847)),2),IF($B578="No - non-arm's length",MIN(1129,K578,$C578)*overallRate,MIN(1129,K578)*overallRate))))</f>
        <v>Do Step 1 first</v>
      </c>
      <c r="P578" s="3">
        <f t="shared" si="8"/>
        <v>0</v>
      </c>
    </row>
    <row r="579" spans="12:16" x14ac:dyDescent="0.5">
      <c r="L579" s="62" t="str">
        <f>IF(ISTEXT(overallRate),"Do Step 1 first",IF(OR(COUNT($C579,H579)&lt;&gt;2,overallRate=0),0,IF(D579="Yes",ROUND(MAX(IF($B579="No - non-arm's length",0,MIN((0.75*H579),847)),MIN(H579,(0.75*$C579),847)),2),IF($B579="No - non-arm's length",MIN(1129,H579,$C579)*overallRate,MIN(1129,H579)*overallRate))))</f>
        <v>Do Step 1 first</v>
      </c>
      <c r="M579" s="62" t="str">
        <f>IF(ISTEXT(overallRate),"Do Step 1 first",IF(OR(COUNT($C579,I579)&lt;&gt;2,overallRate=0),0,IF(E579="Yes",ROUND(MAX(IF($B579="No - non-arm's length",0,MIN((0.75*I579),847)),MIN(I579,(0.75*$C579),847)),2),IF($B579="No - non-arm's length",MIN(1129,I579,$C579)*overallRate,MIN(1129,I579)*overallRate))))</f>
        <v>Do Step 1 first</v>
      </c>
      <c r="N579" s="62" t="str">
        <f>IF(ISTEXT(overallRate),"Do Step 1 first",IF(OR(COUNT($C579,J579)&lt;&gt;2,overallRate=0),0,IF(F579="Yes",ROUND(MAX(IF($B579="No - non-arm's length",0,MIN((0.75*J579),847)),MIN(J579,(0.75*$C579),847)),2),IF($B579="No - non-arm's length",MIN(1129,J579,$C579)*overallRate,MIN(1129,J579)*overallRate))))</f>
        <v>Do Step 1 first</v>
      </c>
      <c r="O579" s="62" t="str">
        <f>IF(ISTEXT(overallRate),"Do Step 1 first",IF(OR(COUNT($C579,K579)&lt;&gt;2,overallRate=0),0,IF(G579="Yes",ROUND(MAX(IF($B579="No - non-arm's length",0,MIN((0.75*K579),847)),MIN(K579,(0.75*$C579),847)),2),IF($B579="No - non-arm's length",MIN(1129,K579,$C579)*overallRate,MIN(1129,K579)*overallRate))))</f>
        <v>Do Step 1 first</v>
      </c>
      <c r="P579" s="3">
        <f t="shared" si="8"/>
        <v>0</v>
      </c>
    </row>
    <row r="580" spans="12:16" x14ac:dyDescent="0.5">
      <c r="L580" s="62" t="str">
        <f>IF(ISTEXT(overallRate),"Do Step 1 first",IF(OR(COUNT($C580,H580)&lt;&gt;2,overallRate=0),0,IF(D580="Yes",ROUND(MAX(IF($B580="No - non-arm's length",0,MIN((0.75*H580),847)),MIN(H580,(0.75*$C580),847)),2),IF($B580="No - non-arm's length",MIN(1129,H580,$C580)*overallRate,MIN(1129,H580)*overallRate))))</f>
        <v>Do Step 1 first</v>
      </c>
      <c r="M580" s="62" t="str">
        <f>IF(ISTEXT(overallRate),"Do Step 1 first",IF(OR(COUNT($C580,I580)&lt;&gt;2,overallRate=0),0,IF(E580="Yes",ROUND(MAX(IF($B580="No - non-arm's length",0,MIN((0.75*I580),847)),MIN(I580,(0.75*$C580),847)),2),IF($B580="No - non-arm's length",MIN(1129,I580,$C580)*overallRate,MIN(1129,I580)*overallRate))))</f>
        <v>Do Step 1 first</v>
      </c>
      <c r="N580" s="62" t="str">
        <f>IF(ISTEXT(overallRate),"Do Step 1 first",IF(OR(COUNT($C580,J580)&lt;&gt;2,overallRate=0),0,IF(F580="Yes",ROUND(MAX(IF($B580="No - non-arm's length",0,MIN((0.75*J580),847)),MIN(J580,(0.75*$C580),847)),2),IF($B580="No - non-arm's length",MIN(1129,J580,$C580)*overallRate,MIN(1129,J580)*overallRate))))</f>
        <v>Do Step 1 first</v>
      </c>
      <c r="O580" s="62" t="str">
        <f>IF(ISTEXT(overallRate),"Do Step 1 first",IF(OR(COUNT($C580,K580)&lt;&gt;2,overallRate=0),0,IF(G580="Yes",ROUND(MAX(IF($B580="No - non-arm's length",0,MIN((0.75*K580),847)),MIN(K580,(0.75*$C580),847)),2),IF($B580="No - non-arm's length",MIN(1129,K580,$C580)*overallRate,MIN(1129,K580)*overallRate))))</f>
        <v>Do Step 1 first</v>
      </c>
      <c r="P580" s="3">
        <f t="shared" si="8"/>
        <v>0</v>
      </c>
    </row>
    <row r="581" spans="12:16" x14ac:dyDescent="0.5">
      <c r="L581" s="62" t="str">
        <f>IF(ISTEXT(overallRate),"Do Step 1 first",IF(OR(COUNT($C581,H581)&lt;&gt;2,overallRate=0),0,IF(D581="Yes",ROUND(MAX(IF($B581="No - non-arm's length",0,MIN((0.75*H581),847)),MIN(H581,(0.75*$C581),847)),2),IF($B581="No - non-arm's length",MIN(1129,H581,$C581)*overallRate,MIN(1129,H581)*overallRate))))</f>
        <v>Do Step 1 first</v>
      </c>
      <c r="M581" s="62" t="str">
        <f>IF(ISTEXT(overallRate),"Do Step 1 first",IF(OR(COUNT($C581,I581)&lt;&gt;2,overallRate=0),0,IF(E581="Yes",ROUND(MAX(IF($B581="No - non-arm's length",0,MIN((0.75*I581),847)),MIN(I581,(0.75*$C581),847)),2),IF($B581="No - non-arm's length",MIN(1129,I581,$C581)*overallRate,MIN(1129,I581)*overallRate))))</f>
        <v>Do Step 1 first</v>
      </c>
      <c r="N581" s="62" t="str">
        <f>IF(ISTEXT(overallRate),"Do Step 1 first",IF(OR(COUNT($C581,J581)&lt;&gt;2,overallRate=0),0,IF(F581="Yes",ROUND(MAX(IF($B581="No - non-arm's length",0,MIN((0.75*J581),847)),MIN(J581,(0.75*$C581),847)),2),IF($B581="No - non-arm's length",MIN(1129,J581,$C581)*overallRate,MIN(1129,J581)*overallRate))))</f>
        <v>Do Step 1 first</v>
      </c>
      <c r="O581" s="62" t="str">
        <f>IF(ISTEXT(overallRate),"Do Step 1 first",IF(OR(COUNT($C581,K581)&lt;&gt;2,overallRate=0),0,IF(G581="Yes",ROUND(MAX(IF($B581="No - non-arm's length",0,MIN((0.75*K581),847)),MIN(K581,(0.75*$C581),847)),2),IF($B581="No - non-arm's length",MIN(1129,K581,$C581)*overallRate,MIN(1129,K581)*overallRate))))</f>
        <v>Do Step 1 first</v>
      </c>
      <c r="P581" s="3">
        <f t="shared" si="8"/>
        <v>0</v>
      </c>
    </row>
    <row r="582" spans="12:16" x14ac:dyDescent="0.5">
      <c r="L582" s="62" t="str">
        <f>IF(ISTEXT(overallRate),"Do Step 1 first",IF(OR(COUNT($C582,H582)&lt;&gt;2,overallRate=0),0,IF(D582="Yes",ROUND(MAX(IF($B582="No - non-arm's length",0,MIN((0.75*H582),847)),MIN(H582,(0.75*$C582),847)),2),IF($B582="No - non-arm's length",MIN(1129,H582,$C582)*overallRate,MIN(1129,H582)*overallRate))))</f>
        <v>Do Step 1 first</v>
      </c>
      <c r="M582" s="62" t="str">
        <f>IF(ISTEXT(overallRate),"Do Step 1 first",IF(OR(COUNT($C582,I582)&lt;&gt;2,overallRate=0),0,IF(E582="Yes",ROUND(MAX(IF($B582="No - non-arm's length",0,MIN((0.75*I582),847)),MIN(I582,(0.75*$C582),847)),2),IF($B582="No - non-arm's length",MIN(1129,I582,$C582)*overallRate,MIN(1129,I582)*overallRate))))</f>
        <v>Do Step 1 first</v>
      </c>
      <c r="N582" s="62" t="str">
        <f>IF(ISTEXT(overallRate),"Do Step 1 first",IF(OR(COUNT($C582,J582)&lt;&gt;2,overallRate=0),0,IF(F582="Yes",ROUND(MAX(IF($B582="No - non-arm's length",0,MIN((0.75*J582),847)),MIN(J582,(0.75*$C582),847)),2),IF($B582="No - non-arm's length",MIN(1129,J582,$C582)*overallRate,MIN(1129,J582)*overallRate))))</f>
        <v>Do Step 1 first</v>
      </c>
      <c r="O582" s="62" t="str">
        <f>IF(ISTEXT(overallRate),"Do Step 1 first",IF(OR(COUNT($C582,K582)&lt;&gt;2,overallRate=0),0,IF(G582="Yes",ROUND(MAX(IF($B582="No - non-arm's length",0,MIN((0.75*K582),847)),MIN(K582,(0.75*$C582),847)),2),IF($B582="No - non-arm's length",MIN(1129,K582,$C582)*overallRate,MIN(1129,K582)*overallRate))))</f>
        <v>Do Step 1 first</v>
      </c>
      <c r="P582" s="3">
        <f t="shared" si="8"/>
        <v>0</v>
      </c>
    </row>
    <row r="583" spans="12:16" x14ac:dyDescent="0.5">
      <c r="L583" s="62" t="str">
        <f>IF(ISTEXT(overallRate),"Do Step 1 first",IF(OR(COUNT($C583,H583)&lt;&gt;2,overallRate=0),0,IF(D583="Yes",ROUND(MAX(IF($B583="No - non-arm's length",0,MIN((0.75*H583),847)),MIN(H583,(0.75*$C583),847)),2),IF($B583="No - non-arm's length",MIN(1129,H583,$C583)*overallRate,MIN(1129,H583)*overallRate))))</f>
        <v>Do Step 1 first</v>
      </c>
      <c r="M583" s="62" t="str">
        <f>IF(ISTEXT(overallRate),"Do Step 1 first",IF(OR(COUNT($C583,I583)&lt;&gt;2,overallRate=0),0,IF(E583="Yes",ROUND(MAX(IF($B583="No - non-arm's length",0,MIN((0.75*I583),847)),MIN(I583,(0.75*$C583),847)),2),IF($B583="No - non-arm's length",MIN(1129,I583,$C583)*overallRate,MIN(1129,I583)*overallRate))))</f>
        <v>Do Step 1 first</v>
      </c>
      <c r="N583" s="62" t="str">
        <f>IF(ISTEXT(overallRate),"Do Step 1 first",IF(OR(COUNT($C583,J583)&lt;&gt;2,overallRate=0),0,IF(F583="Yes",ROUND(MAX(IF($B583="No - non-arm's length",0,MIN((0.75*J583),847)),MIN(J583,(0.75*$C583),847)),2),IF($B583="No - non-arm's length",MIN(1129,J583,$C583)*overallRate,MIN(1129,J583)*overallRate))))</f>
        <v>Do Step 1 first</v>
      </c>
      <c r="O583" s="62" t="str">
        <f>IF(ISTEXT(overallRate),"Do Step 1 first",IF(OR(COUNT($C583,K583)&lt;&gt;2,overallRate=0),0,IF(G583="Yes",ROUND(MAX(IF($B583="No - non-arm's length",0,MIN((0.75*K583),847)),MIN(K583,(0.75*$C583),847)),2),IF($B583="No - non-arm's length",MIN(1129,K583,$C583)*overallRate,MIN(1129,K583)*overallRate))))</f>
        <v>Do Step 1 first</v>
      </c>
      <c r="P583" s="3">
        <f t="shared" ref="P583:P646" si="9">IF(AND(COUNT(C583:K583)&gt;0,OR(COUNT(C583:K583)&lt;&gt;5,ISBLANK(B583))),"Fill out all amounts",SUM(L583:O583))</f>
        <v>0</v>
      </c>
    </row>
    <row r="584" spans="12:16" x14ac:dyDescent="0.5">
      <c r="L584" s="62" t="str">
        <f>IF(ISTEXT(overallRate),"Do Step 1 first",IF(OR(COUNT($C584,H584)&lt;&gt;2,overallRate=0),0,IF(D584="Yes",ROUND(MAX(IF($B584="No - non-arm's length",0,MIN((0.75*H584),847)),MIN(H584,(0.75*$C584),847)),2),IF($B584="No - non-arm's length",MIN(1129,H584,$C584)*overallRate,MIN(1129,H584)*overallRate))))</f>
        <v>Do Step 1 first</v>
      </c>
      <c r="M584" s="62" t="str">
        <f>IF(ISTEXT(overallRate),"Do Step 1 first",IF(OR(COUNT($C584,I584)&lt;&gt;2,overallRate=0),0,IF(E584="Yes",ROUND(MAX(IF($B584="No - non-arm's length",0,MIN((0.75*I584),847)),MIN(I584,(0.75*$C584),847)),2),IF($B584="No - non-arm's length",MIN(1129,I584,$C584)*overallRate,MIN(1129,I584)*overallRate))))</f>
        <v>Do Step 1 first</v>
      </c>
      <c r="N584" s="62" t="str">
        <f>IF(ISTEXT(overallRate),"Do Step 1 first",IF(OR(COUNT($C584,J584)&lt;&gt;2,overallRate=0),0,IF(F584="Yes",ROUND(MAX(IF($B584="No - non-arm's length",0,MIN((0.75*J584),847)),MIN(J584,(0.75*$C584),847)),2),IF($B584="No - non-arm's length",MIN(1129,J584,$C584)*overallRate,MIN(1129,J584)*overallRate))))</f>
        <v>Do Step 1 first</v>
      </c>
      <c r="O584" s="62" t="str">
        <f>IF(ISTEXT(overallRate),"Do Step 1 first",IF(OR(COUNT($C584,K584)&lt;&gt;2,overallRate=0),0,IF(G584="Yes",ROUND(MAX(IF($B584="No - non-arm's length",0,MIN((0.75*K584),847)),MIN(K584,(0.75*$C584),847)),2),IF($B584="No - non-arm's length",MIN(1129,K584,$C584)*overallRate,MIN(1129,K584)*overallRate))))</f>
        <v>Do Step 1 first</v>
      </c>
      <c r="P584" s="3">
        <f t="shared" si="9"/>
        <v>0</v>
      </c>
    </row>
    <row r="585" spans="12:16" x14ac:dyDescent="0.5">
      <c r="L585" s="62" t="str">
        <f>IF(ISTEXT(overallRate),"Do Step 1 first",IF(OR(COUNT($C585,H585)&lt;&gt;2,overallRate=0),0,IF(D585="Yes",ROUND(MAX(IF($B585="No - non-arm's length",0,MIN((0.75*H585),847)),MIN(H585,(0.75*$C585),847)),2),IF($B585="No - non-arm's length",MIN(1129,H585,$C585)*overallRate,MIN(1129,H585)*overallRate))))</f>
        <v>Do Step 1 first</v>
      </c>
      <c r="M585" s="62" t="str">
        <f>IF(ISTEXT(overallRate),"Do Step 1 first",IF(OR(COUNT($C585,I585)&lt;&gt;2,overallRate=0),0,IF(E585="Yes",ROUND(MAX(IF($B585="No - non-arm's length",0,MIN((0.75*I585),847)),MIN(I585,(0.75*$C585),847)),2),IF($B585="No - non-arm's length",MIN(1129,I585,$C585)*overallRate,MIN(1129,I585)*overallRate))))</f>
        <v>Do Step 1 first</v>
      </c>
      <c r="N585" s="62" t="str">
        <f>IF(ISTEXT(overallRate),"Do Step 1 first",IF(OR(COUNT($C585,J585)&lt;&gt;2,overallRate=0),0,IF(F585="Yes",ROUND(MAX(IF($B585="No - non-arm's length",0,MIN((0.75*J585),847)),MIN(J585,(0.75*$C585),847)),2),IF($B585="No - non-arm's length",MIN(1129,J585,$C585)*overallRate,MIN(1129,J585)*overallRate))))</f>
        <v>Do Step 1 first</v>
      </c>
      <c r="O585" s="62" t="str">
        <f>IF(ISTEXT(overallRate),"Do Step 1 first",IF(OR(COUNT($C585,K585)&lt;&gt;2,overallRate=0),0,IF(G585="Yes",ROUND(MAX(IF($B585="No - non-arm's length",0,MIN((0.75*K585),847)),MIN(K585,(0.75*$C585),847)),2),IF($B585="No - non-arm's length",MIN(1129,K585,$C585)*overallRate,MIN(1129,K585)*overallRate))))</f>
        <v>Do Step 1 first</v>
      </c>
      <c r="P585" s="3">
        <f t="shared" si="9"/>
        <v>0</v>
      </c>
    </row>
    <row r="586" spans="12:16" x14ac:dyDescent="0.5">
      <c r="L586" s="62" t="str">
        <f>IF(ISTEXT(overallRate),"Do Step 1 first",IF(OR(COUNT($C586,H586)&lt;&gt;2,overallRate=0),0,IF(D586="Yes",ROUND(MAX(IF($B586="No - non-arm's length",0,MIN((0.75*H586),847)),MIN(H586,(0.75*$C586),847)),2),IF($B586="No - non-arm's length",MIN(1129,H586,$C586)*overallRate,MIN(1129,H586)*overallRate))))</f>
        <v>Do Step 1 first</v>
      </c>
      <c r="M586" s="62" t="str">
        <f>IF(ISTEXT(overallRate),"Do Step 1 first",IF(OR(COUNT($C586,I586)&lt;&gt;2,overallRate=0),0,IF(E586="Yes",ROUND(MAX(IF($B586="No - non-arm's length",0,MIN((0.75*I586),847)),MIN(I586,(0.75*$C586),847)),2),IF($B586="No - non-arm's length",MIN(1129,I586,$C586)*overallRate,MIN(1129,I586)*overallRate))))</f>
        <v>Do Step 1 first</v>
      </c>
      <c r="N586" s="62" t="str">
        <f>IF(ISTEXT(overallRate),"Do Step 1 first",IF(OR(COUNT($C586,J586)&lt;&gt;2,overallRate=0),0,IF(F586="Yes",ROUND(MAX(IF($B586="No - non-arm's length",0,MIN((0.75*J586),847)),MIN(J586,(0.75*$C586),847)),2),IF($B586="No - non-arm's length",MIN(1129,J586,$C586)*overallRate,MIN(1129,J586)*overallRate))))</f>
        <v>Do Step 1 first</v>
      </c>
      <c r="O586" s="62" t="str">
        <f>IF(ISTEXT(overallRate),"Do Step 1 first",IF(OR(COUNT($C586,K586)&lt;&gt;2,overallRate=0),0,IF(G586="Yes",ROUND(MAX(IF($B586="No - non-arm's length",0,MIN((0.75*K586),847)),MIN(K586,(0.75*$C586),847)),2),IF($B586="No - non-arm's length",MIN(1129,K586,$C586)*overallRate,MIN(1129,K586)*overallRate))))</f>
        <v>Do Step 1 first</v>
      </c>
      <c r="P586" s="3">
        <f t="shared" si="9"/>
        <v>0</v>
      </c>
    </row>
    <row r="587" spans="12:16" x14ac:dyDescent="0.5">
      <c r="L587" s="62" t="str">
        <f>IF(ISTEXT(overallRate),"Do Step 1 first",IF(OR(COUNT($C587,H587)&lt;&gt;2,overallRate=0),0,IF(D587="Yes",ROUND(MAX(IF($B587="No - non-arm's length",0,MIN((0.75*H587),847)),MIN(H587,(0.75*$C587),847)),2),IF($B587="No - non-arm's length",MIN(1129,H587,$C587)*overallRate,MIN(1129,H587)*overallRate))))</f>
        <v>Do Step 1 first</v>
      </c>
      <c r="M587" s="62" t="str">
        <f>IF(ISTEXT(overallRate),"Do Step 1 first",IF(OR(COUNT($C587,I587)&lt;&gt;2,overallRate=0),0,IF(E587="Yes",ROUND(MAX(IF($B587="No - non-arm's length",0,MIN((0.75*I587),847)),MIN(I587,(0.75*$C587),847)),2),IF($B587="No - non-arm's length",MIN(1129,I587,$C587)*overallRate,MIN(1129,I587)*overallRate))))</f>
        <v>Do Step 1 first</v>
      </c>
      <c r="N587" s="62" t="str">
        <f>IF(ISTEXT(overallRate),"Do Step 1 first",IF(OR(COUNT($C587,J587)&lt;&gt;2,overallRate=0),0,IF(F587="Yes",ROUND(MAX(IF($B587="No - non-arm's length",0,MIN((0.75*J587),847)),MIN(J587,(0.75*$C587),847)),2),IF($B587="No - non-arm's length",MIN(1129,J587,$C587)*overallRate,MIN(1129,J587)*overallRate))))</f>
        <v>Do Step 1 first</v>
      </c>
      <c r="O587" s="62" t="str">
        <f>IF(ISTEXT(overallRate),"Do Step 1 first",IF(OR(COUNT($C587,K587)&lt;&gt;2,overallRate=0),0,IF(G587="Yes",ROUND(MAX(IF($B587="No - non-arm's length",0,MIN((0.75*K587),847)),MIN(K587,(0.75*$C587),847)),2),IF($B587="No - non-arm's length",MIN(1129,K587,$C587)*overallRate,MIN(1129,K587)*overallRate))))</f>
        <v>Do Step 1 first</v>
      </c>
      <c r="P587" s="3">
        <f t="shared" si="9"/>
        <v>0</v>
      </c>
    </row>
    <row r="588" spans="12:16" x14ac:dyDescent="0.5">
      <c r="L588" s="62" t="str">
        <f>IF(ISTEXT(overallRate),"Do Step 1 first",IF(OR(COUNT($C588,H588)&lt;&gt;2,overallRate=0),0,IF(D588="Yes",ROUND(MAX(IF($B588="No - non-arm's length",0,MIN((0.75*H588),847)),MIN(H588,(0.75*$C588),847)),2),IF($B588="No - non-arm's length",MIN(1129,H588,$C588)*overallRate,MIN(1129,H588)*overallRate))))</f>
        <v>Do Step 1 first</v>
      </c>
      <c r="M588" s="62" t="str">
        <f>IF(ISTEXT(overallRate),"Do Step 1 first",IF(OR(COUNT($C588,I588)&lt;&gt;2,overallRate=0),0,IF(E588="Yes",ROUND(MAX(IF($B588="No - non-arm's length",0,MIN((0.75*I588),847)),MIN(I588,(0.75*$C588),847)),2),IF($B588="No - non-arm's length",MIN(1129,I588,$C588)*overallRate,MIN(1129,I588)*overallRate))))</f>
        <v>Do Step 1 first</v>
      </c>
      <c r="N588" s="62" t="str">
        <f>IF(ISTEXT(overallRate),"Do Step 1 first",IF(OR(COUNT($C588,J588)&lt;&gt;2,overallRate=0),0,IF(F588="Yes",ROUND(MAX(IF($B588="No - non-arm's length",0,MIN((0.75*J588),847)),MIN(J588,(0.75*$C588),847)),2),IF($B588="No - non-arm's length",MIN(1129,J588,$C588)*overallRate,MIN(1129,J588)*overallRate))))</f>
        <v>Do Step 1 first</v>
      </c>
      <c r="O588" s="62" t="str">
        <f>IF(ISTEXT(overallRate),"Do Step 1 first",IF(OR(COUNT($C588,K588)&lt;&gt;2,overallRate=0),0,IF(G588="Yes",ROUND(MAX(IF($B588="No - non-arm's length",0,MIN((0.75*K588),847)),MIN(K588,(0.75*$C588),847)),2),IF($B588="No - non-arm's length",MIN(1129,K588,$C588)*overallRate,MIN(1129,K588)*overallRate))))</f>
        <v>Do Step 1 first</v>
      </c>
      <c r="P588" s="3">
        <f t="shared" si="9"/>
        <v>0</v>
      </c>
    </row>
    <row r="589" spans="12:16" x14ac:dyDescent="0.5">
      <c r="L589" s="62" t="str">
        <f>IF(ISTEXT(overallRate),"Do Step 1 first",IF(OR(COUNT($C589,H589)&lt;&gt;2,overallRate=0),0,IF(D589="Yes",ROUND(MAX(IF($B589="No - non-arm's length",0,MIN((0.75*H589),847)),MIN(H589,(0.75*$C589),847)),2),IF($B589="No - non-arm's length",MIN(1129,H589,$C589)*overallRate,MIN(1129,H589)*overallRate))))</f>
        <v>Do Step 1 first</v>
      </c>
      <c r="M589" s="62" t="str">
        <f>IF(ISTEXT(overallRate),"Do Step 1 first",IF(OR(COUNT($C589,I589)&lt;&gt;2,overallRate=0),0,IF(E589="Yes",ROUND(MAX(IF($B589="No - non-arm's length",0,MIN((0.75*I589),847)),MIN(I589,(0.75*$C589),847)),2),IF($B589="No - non-arm's length",MIN(1129,I589,$C589)*overallRate,MIN(1129,I589)*overallRate))))</f>
        <v>Do Step 1 first</v>
      </c>
      <c r="N589" s="62" t="str">
        <f>IF(ISTEXT(overallRate),"Do Step 1 first",IF(OR(COUNT($C589,J589)&lt;&gt;2,overallRate=0),0,IF(F589="Yes",ROUND(MAX(IF($B589="No - non-arm's length",0,MIN((0.75*J589),847)),MIN(J589,(0.75*$C589),847)),2),IF($B589="No - non-arm's length",MIN(1129,J589,$C589)*overallRate,MIN(1129,J589)*overallRate))))</f>
        <v>Do Step 1 first</v>
      </c>
      <c r="O589" s="62" t="str">
        <f>IF(ISTEXT(overallRate),"Do Step 1 first",IF(OR(COUNT($C589,K589)&lt;&gt;2,overallRate=0),0,IF(G589="Yes",ROUND(MAX(IF($B589="No - non-arm's length",0,MIN((0.75*K589),847)),MIN(K589,(0.75*$C589),847)),2),IF($B589="No - non-arm's length",MIN(1129,K589,$C589)*overallRate,MIN(1129,K589)*overallRate))))</f>
        <v>Do Step 1 first</v>
      </c>
      <c r="P589" s="3">
        <f t="shared" si="9"/>
        <v>0</v>
      </c>
    </row>
    <row r="590" spans="12:16" x14ac:dyDescent="0.5">
      <c r="L590" s="62" t="str">
        <f>IF(ISTEXT(overallRate),"Do Step 1 first",IF(OR(COUNT($C590,H590)&lt;&gt;2,overallRate=0),0,IF(D590="Yes",ROUND(MAX(IF($B590="No - non-arm's length",0,MIN((0.75*H590),847)),MIN(H590,(0.75*$C590),847)),2),IF($B590="No - non-arm's length",MIN(1129,H590,$C590)*overallRate,MIN(1129,H590)*overallRate))))</f>
        <v>Do Step 1 first</v>
      </c>
      <c r="M590" s="62" t="str">
        <f>IF(ISTEXT(overallRate),"Do Step 1 first",IF(OR(COUNT($C590,I590)&lt;&gt;2,overallRate=0),0,IF(E590="Yes",ROUND(MAX(IF($B590="No - non-arm's length",0,MIN((0.75*I590),847)),MIN(I590,(0.75*$C590),847)),2),IF($B590="No - non-arm's length",MIN(1129,I590,$C590)*overallRate,MIN(1129,I590)*overallRate))))</f>
        <v>Do Step 1 first</v>
      </c>
      <c r="N590" s="62" t="str">
        <f>IF(ISTEXT(overallRate),"Do Step 1 first",IF(OR(COUNT($C590,J590)&lt;&gt;2,overallRate=0),0,IF(F590="Yes",ROUND(MAX(IF($B590="No - non-arm's length",0,MIN((0.75*J590),847)),MIN(J590,(0.75*$C590),847)),2),IF($B590="No - non-arm's length",MIN(1129,J590,$C590)*overallRate,MIN(1129,J590)*overallRate))))</f>
        <v>Do Step 1 first</v>
      </c>
      <c r="O590" s="62" t="str">
        <f>IF(ISTEXT(overallRate),"Do Step 1 first",IF(OR(COUNT($C590,K590)&lt;&gt;2,overallRate=0),0,IF(G590="Yes",ROUND(MAX(IF($B590="No - non-arm's length",0,MIN((0.75*K590),847)),MIN(K590,(0.75*$C590),847)),2),IF($B590="No - non-arm's length",MIN(1129,K590,$C590)*overallRate,MIN(1129,K590)*overallRate))))</f>
        <v>Do Step 1 first</v>
      </c>
      <c r="P590" s="3">
        <f t="shared" si="9"/>
        <v>0</v>
      </c>
    </row>
    <row r="591" spans="12:16" x14ac:dyDescent="0.5">
      <c r="L591" s="62" t="str">
        <f>IF(ISTEXT(overallRate),"Do Step 1 first",IF(OR(COUNT($C591,H591)&lt;&gt;2,overallRate=0),0,IF(D591="Yes",ROUND(MAX(IF($B591="No - non-arm's length",0,MIN((0.75*H591),847)),MIN(H591,(0.75*$C591),847)),2),IF($B591="No - non-arm's length",MIN(1129,H591,$C591)*overallRate,MIN(1129,H591)*overallRate))))</f>
        <v>Do Step 1 first</v>
      </c>
      <c r="M591" s="62" t="str">
        <f>IF(ISTEXT(overallRate),"Do Step 1 first",IF(OR(COUNT($C591,I591)&lt;&gt;2,overallRate=0),0,IF(E591="Yes",ROUND(MAX(IF($B591="No - non-arm's length",0,MIN((0.75*I591),847)),MIN(I591,(0.75*$C591),847)),2),IF($B591="No - non-arm's length",MIN(1129,I591,$C591)*overallRate,MIN(1129,I591)*overallRate))))</f>
        <v>Do Step 1 first</v>
      </c>
      <c r="N591" s="62" t="str">
        <f>IF(ISTEXT(overallRate),"Do Step 1 first",IF(OR(COUNT($C591,J591)&lt;&gt;2,overallRate=0),0,IF(F591="Yes",ROUND(MAX(IF($B591="No - non-arm's length",0,MIN((0.75*J591),847)),MIN(J591,(0.75*$C591),847)),2),IF($B591="No - non-arm's length",MIN(1129,J591,$C591)*overallRate,MIN(1129,J591)*overallRate))))</f>
        <v>Do Step 1 first</v>
      </c>
      <c r="O591" s="62" t="str">
        <f>IF(ISTEXT(overallRate),"Do Step 1 first",IF(OR(COUNT($C591,K591)&lt;&gt;2,overallRate=0),0,IF(G591="Yes",ROUND(MAX(IF($B591="No - non-arm's length",0,MIN((0.75*K591),847)),MIN(K591,(0.75*$C591),847)),2),IF($B591="No - non-arm's length",MIN(1129,K591,$C591)*overallRate,MIN(1129,K591)*overallRate))))</f>
        <v>Do Step 1 first</v>
      </c>
      <c r="P591" s="3">
        <f t="shared" si="9"/>
        <v>0</v>
      </c>
    </row>
    <row r="592" spans="12:16" x14ac:dyDescent="0.5">
      <c r="L592" s="62" t="str">
        <f>IF(ISTEXT(overallRate),"Do Step 1 first",IF(OR(COUNT($C592,H592)&lt;&gt;2,overallRate=0),0,IF(D592="Yes",ROUND(MAX(IF($B592="No - non-arm's length",0,MIN((0.75*H592),847)),MIN(H592,(0.75*$C592),847)),2),IF($B592="No - non-arm's length",MIN(1129,H592,$C592)*overallRate,MIN(1129,H592)*overallRate))))</f>
        <v>Do Step 1 first</v>
      </c>
      <c r="M592" s="62" t="str">
        <f>IF(ISTEXT(overallRate),"Do Step 1 first",IF(OR(COUNT($C592,I592)&lt;&gt;2,overallRate=0),0,IF(E592="Yes",ROUND(MAX(IF($B592="No - non-arm's length",0,MIN((0.75*I592),847)),MIN(I592,(0.75*$C592),847)),2),IF($B592="No - non-arm's length",MIN(1129,I592,$C592)*overallRate,MIN(1129,I592)*overallRate))))</f>
        <v>Do Step 1 first</v>
      </c>
      <c r="N592" s="62" t="str">
        <f>IF(ISTEXT(overallRate),"Do Step 1 first",IF(OR(COUNT($C592,J592)&lt;&gt;2,overallRate=0),0,IF(F592="Yes",ROUND(MAX(IF($B592="No - non-arm's length",0,MIN((0.75*J592),847)),MIN(J592,(0.75*$C592),847)),2),IF($B592="No - non-arm's length",MIN(1129,J592,$C592)*overallRate,MIN(1129,J592)*overallRate))))</f>
        <v>Do Step 1 first</v>
      </c>
      <c r="O592" s="62" t="str">
        <f>IF(ISTEXT(overallRate),"Do Step 1 first",IF(OR(COUNT($C592,K592)&lt;&gt;2,overallRate=0),0,IF(G592="Yes",ROUND(MAX(IF($B592="No - non-arm's length",0,MIN((0.75*K592),847)),MIN(K592,(0.75*$C592),847)),2),IF($B592="No - non-arm's length",MIN(1129,K592,$C592)*overallRate,MIN(1129,K592)*overallRate))))</f>
        <v>Do Step 1 first</v>
      </c>
      <c r="P592" s="3">
        <f t="shared" si="9"/>
        <v>0</v>
      </c>
    </row>
    <row r="593" spans="12:16" x14ac:dyDescent="0.5">
      <c r="L593" s="62" t="str">
        <f>IF(ISTEXT(overallRate),"Do Step 1 first",IF(OR(COUNT($C593,H593)&lt;&gt;2,overallRate=0),0,IF(D593="Yes",ROUND(MAX(IF($B593="No - non-arm's length",0,MIN((0.75*H593),847)),MIN(H593,(0.75*$C593),847)),2),IF($B593="No - non-arm's length",MIN(1129,H593,$C593)*overallRate,MIN(1129,H593)*overallRate))))</f>
        <v>Do Step 1 first</v>
      </c>
      <c r="M593" s="62" t="str">
        <f>IF(ISTEXT(overallRate),"Do Step 1 first",IF(OR(COUNT($C593,I593)&lt;&gt;2,overallRate=0),0,IF(E593="Yes",ROUND(MAX(IF($B593="No - non-arm's length",0,MIN((0.75*I593),847)),MIN(I593,(0.75*$C593),847)),2),IF($B593="No - non-arm's length",MIN(1129,I593,$C593)*overallRate,MIN(1129,I593)*overallRate))))</f>
        <v>Do Step 1 first</v>
      </c>
      <c r="N593" s="62" t="str">
        <f>IF(ISTEXT(overallRate),"Do Step 1 first",IF(OR(COUNT($C593,J593)&lt;&gt;2,overallRate=0),0,IF(F593="Yes",ROUND(MAX(IF($B593="No - non-arm's length",0,MIN((0.75*J593),847)),MIN(J593,(0.75*$C593),847)),2),IF($B593="No - non-arm's length",MIN(1129,J593,$C593)*overallRate,MIN(1129,J593)*overallRate))))</f>
        <v>Do Step 1 first</v>
      </c>
      <c r="O593" s="62" t="str">
        <f>IF(ISTEXT(overallRate),"Do Step 1 first",IF(OR(COUNT($C593,K593)&lt;&gt;2,overallRate=0),0,IF(G593="Yes",ROUND(MAX(IF($B593="No - non-arm's length",0,MIN((0.75*K593),847)),MIN(K593,(0.75*$C593),847)),2),IF($B593="No - non-arm's length",MIN(1129,K593,$C593)*overallRate,MIN(1129,K593)*overallRate))))</f>
        <v>Do Step 1 first</v>
      </c>
      <c r="P593" s="3">
        <f t="shared" si="9"/>
        <v>0</v>
      </c>
    </row>
    <row r="594" spans="12:16" x14ac:dyDescent="0.5">
      <c r="L594" s="62" t="str">
        <f>IF(ISTEXT(overallRate),"Do Step 1 first",IF(OR(COUNT($C594,H594)&lt;&gt;2,overallRate=0),0,IF(D594="Yes",ROUND(MAX(IF($B594="No - non-arm's length",0,MIN((0.75*H594),847)),MIN(H594,(0.75*$C594),847)),2),IF($B594="No - non-arm's length",MIN(1129,H594,$C594)*overallRate,MIN(1129,H594)*overallRate))))</f>
        <v>Do Step 1 first</v>
      </c>
      <c r="M594" s="62" t="str">
        <f>IF(ISTEXT(overallRate),"Do Step 1 first",IF(OR(COUNT($C594,I594)&lt;&gt;2,overallRate=0),0,IF(E594="Yes",ROUND(MAX(IF($B594="No - non-arm's length",0,MIN((0.75*I594),847)),MIN(I594,(0.75*$C594),847)),2),IF($B594="No - non-arm's length",MIN(1129,I594,$C594)*overallRate,MIN(1129,I594)*overallRate))))</f>
        <v>Do Step 1 first</v>
      </c>
      <c r="N594" s="62" t="str">
        <f>IF(ISTEXT(overallRate),"Do Step 1 first",IF(OR(COUNT($C594,J594)&lt;&gt;2,overallRate=0),0,IF(F594="Yes",ROUND(MAX(IF($B594="No - non-arm's length",0,MIN((0.75*J594),847)),MIN(J594,(0.75*$C594),847)),2),IF($B594="No - non-arm's length",MIN(1129,J594,$C594)*overallRate,MIN(1129,J594)*overallRate))))</f>
        <v>Do Step 1 first</v>
      </c>
      <c r="O594" s="62" t="str">
        <f>IF(ISTEXT(overallRate),"Do Step 1 first",IF(OR(COUNT($C594,K594)&lt;&gt;2,overallRate=0),0,IF(G594="Yes",ROUND(MAX(IF($B594="No - non-arm's length",0,MIN((0.75*K594),847)),MIN(K594,(0.75*$C594),847)),2),IF($B594="No - non-arm's length",MIN(1129,K594,$C594)*overallRate,MIN(1129,K594)*overallRate))))</f>
        <v>Do Step 1 first</v>
      </c>
      <c r="P594" s="3">
        <f t="shared" si="9"/>
        <v>0</v>
      </c>
    </row>
    <row r="595" spans="12:16" x14ac:dyDescent="0.5">
      <c r="L595" s="62" t="str">
        <f>IF(ISTEXT(overallRate),"Do Step 1 first",IF(OR(COUNT($C595,H595)&lt;&gt;2,overallRate=0),0,IF(D595="Yes",ROUND(MAX(IF($B595="No - non-arm's length",0,MIN((0.75*H595),847)),MIN(H595,(0.75*$C595),847)),2),IF($B595="No - non-arm's length",MIN(1129,H595,$C595)*overallRate,MIN(1129,H595)*overallRate))))</f>
        <v>Do Step 1 first</v>
      </c>
      <c r="M595" s="62" t="str">
        <f>IF(ISTEXT(overallRate),"Do Step 1 first",IF(OR(COUNT($C595,I595)&lt;&gt;2,overallRate=0),0,IF(E595="Yes",ROUND(MAX(IF($B595="No - non-arm's length",0,MIN((0.75*I595),847)),MIN(I595,(0.75*$C595),847)),2),IF($B595="No - non-arm's length",MIN(1129,I595,$C595)*overallRate,MIN(1129,I595)*overallRate))))</f>
        <v>Do Step 1 first</v>
      </c>
      <c r="N595" s="62" t="str">
        <f>IF(ISTEXT(overallRate),"Do Step 1 first",IF(OR(COUNT($C595,J595)&lt;&gt;2,overallRate=0),0,IF(F595="Yes",ROUND(MAX(IF($B595="No - non-arm's length",0,MIN((0.75*J595),847)),MIN(J595,(0.75*$C595),847)),2),IF($B595="No - non-arm's length",MIN(1129,J595,$C595)*overallRate,MIN(1129,J595)*overallRate))))</f>
        <v>Do Step 1 first</v>
      </c>
      <c r="O595" s="62" t="str">
        <f>IF(ISTEXT(overallRate),"Do Step 1 first",IF(OR(COUNT($C595,K595)&lt;&gt;2,overallRate=0),0,IF(G595="Yes",ROUND(MAX(IF($B595="No - non-arm's length",0,MIN((0.75*K595),847)),MIN(K595,(0.75*$C595),847)),2),IF($B595="No - non-arm's length",MIN(1129,K595,$C595)*overallRate,MIN(1129,K595)*overallRate))))</f>
        <v>Do Step 1 first</v>
      </c>
      <c r="P595" s="3">
        <f t="shared" si="9"/>
        <v>0</v>
      </c>
    </row>
    <row r="596" spans="12:16" x14ac:dyDescent="0.5">
      <c r="L596" s="62" t="str">
        <f>IF(ISTEXT(overallRate),"Do Step 1 first",IF(OR(COUNT($C596,H596)&lt;&gt;2,overallRate=0),0,IF(D596="Yes",ROUND(MAX(IF($B596="No - non-arm's length",0,MIN((0.75*H596),847)),MIN(H596,(0.75*$C596),847)),2),IF($B596="No - non-arm's length",MIN(1129,H596,$C596)*overallRate,MIN(1129,H596)*overallRate))))</f>
        <v>Do Step 1 first</v>
      </c>
      <c r="M596" s="62" t="str">
        <f>IF(ISTEXT(overallRate),"Do Step 1 first",IF(OR(COUNT($C596,I596)&lt;&gt;2,overallRate=0),0,IF(E596="Yes",ROUND(MAX(IF($B596="No - non-arm's length",0,MIN((0.75*I596),847)),MIN(I596,(0.75*$C596),847)),2),IF($B596="No - non-arm's length",MIN(1129,I596,$C596)*overallRate,MIN(1129,I596)*overallRate))))</f>
        <v>Do Step 1 first</v>
      </c>
      <c r="N596" s="62" t="str">
        <f>IF(ISTEXT(overallRate),"Do Step 1 first",IF(OR(COUNT($C596,J596)&lt;&gt;2,overallRate=0),0,IF(F596="Yes",ROUND(MAX(IF($B596="No - non-arm's length",0,MIN((0.75*J596),847)),MIN(J596,(0.75*$C596),847)),2),IF($B596="No - non-arm's length",MIN(1129,J596,$C596)*overallRate,MIN(1129,J596)*overallRate))))</f>
        <v>Do Step 1 first</v>
      </c>
      <c r="O596" s="62" t="str">
        <f>IF(ISTEXT(overallRate),"Do Step 1 first",IF(OR(COUNT($C596,K596)&lt;&gt;2,overallRate=0),0,IF(G596="Yes",ROUND(MAX(IF($B596="No - non-arm's length",0,MIN((0.75*K596),847)),MIN(K596,(0.75*$C596),847)),2),IF($B596="No - non-arm's length",MIN(1129,K596,$C596)*overallRate,MIN(1129,K596)*overallRate))))</f>
        <v>Do Step 1 first</v>
      </c>
      <c r="P596" s="3">
        <f t="shared" si="9"/>
        <v>0</v>
      </c>
    </row>
    <row r="597" spans="12:16" x14ac:dyDescent="0.5">
      <c r="L597" s="62" t="str">
        <f>IF(ISTEXT(overallRate),"Do Step 1 first",IF(OR(COUNT($C597,H597)&lt;&gt;2,overallRate=0),0,IF(D597="Yes",ROUND(MAX(IF($B597="No - non-arm's length",0,MIN((0.75*H597),847)),MIN(H597,(0.75*$C597),847)),2),IF($B597="No - non-arm's length",MIN(1129,H597,$C597)*overallRate,MIN(1129,H597)*overallRate))))</f>
        <v>Do Step 1 first</v>
      </c>
      <c r="M597" s="62" t="str">
        <f>IF(ISTEXT(overallRate),"Do Step 1 first",IF(OR(COUNT($C597,I597)&lt;&gt;2,overallRate=0),0,IF(E597="Yes",ROUND(MAX(IF($B597="No - non-arm's length",0,MIN((0.75*I597),847)),MIN(I597,(0.75*$C597),847)),2),IF($B597="No - non-arm's length",MIN(1129,I597,$C597)*overallRate,MIN(1129,I597)*overallRate))))</f>
        <v>Do Step 1 first</v>
      </c>
      <c r="N597" s="62" t="str">
        <f>IF(ISTEXT(overallRate),"Do Step 1 first",IF(OR(COUNT($C597,J597)&lt;&gt;2,overallRate=0),0,IF(F597="Yes",ROUND(MAX(IF($B597="No - non-arm's length",0,MIN((0.75*J597),847)),MIN(J597,(0.75*$C597),847)),2),IF($B597="No - non-arm's length",MIN(1129,J597,$C597)*overallRate,MIN(1129,J597)*overallRate))))</f>
        <v>Do Step 1 first</v>
      </c>
      <c r="O597" s="62" t="str">
        <f>IF(ISTEXT(overallRate),"Do Step 1 first",IF(OR(COUNT($C597,K597)&lt;&gt;2,overallRate=0),0,IF(G597="Yes",ROUND(MAX(IF($B597="No - non-arm's length",0,MIN((0.75*K597),847)),MIN(K597,(0.75*$C597),847)),2),IF($B597="No - non-arm's length",MIN(1129,K597,$C597)*overallRate,MIN(1129,K597)*overallRate))))</f>
        <v>Do Step 1 first</v>
      </c>
      <c r="P597" s="3">
        <f t="shared" si="9"/>
        <v>0</v>
      </c>
    </row>
    <row r="598" spans="12:16" x14ac:dyDescent="0.5">
      <c r="L598" s="62" t="str">
        <f>IF(ISTEXT(overallRate),"Do Step 1 first",IF(OR(COUNT($C598,H598)&lt;&gt;2,overallRate=0),0,IF(D598="Yes",ROUND(MAX(IF($B598="No - non-arm's length",0,MIN((0.75*H598),847)),MIN(H598,(0.75*$C598),847)),2),IF($B598="No - non-arm's length",MIN(1129,H598,$C598)*overallRate,MIN(1129,H598)*overallRate))))</f>
        <v>Do Step 1 first</v>
      </c>
      <c r="M598" s="62" t="str">
        <f>IF(ISTEXT(overallRate),"Do Step 1 first",IF(OR(COUNT($C598,I598)&lt;&gt;2,overallRate=0),0,IF(E598="Yes",ROUND(MAX(IF($B598="No - non-arm's length",0,MIN((0.75*I598),847)),MIN(I598,(0.75*$C598),847)),2),IF($B598="No - non-arm's length",MIN(1129,I598,$C598)*overallRate,MIN(1129,I598)*overallRate))))</f>
        <v>Do Step 1 first</v>
      </c>
      <c r="N598" s="62" t="str">
        <f>IF(ISTEXT(overallRate),"Do Step 1 first",IF(OR(COUNT($C598,J598)&lt;&gt;2,overallRate=0),0,IF(F598="Yes",ROUND(MAX(IF($B598="No - non-arm's length",0,MIN((0.75*J598),847)),MIN(J598,(0.75*$C598),847)),2),IF($B598="No - non-arm's length",MIN(1129,J598,$C598)*overallRate,MIN(1129,J598)*overallRate))))</f>
        <v>Do Step 1 first</v>
      </c>
      <c r="O598" s="62" t="str">
        <f>IF(ISTEXT(overallRate),"Do Step 1 first",IF(OR(COUNT($C598,K598)&lt;&gt;2,overallRate=0),0,IF(G598="Yes",ROUND(MAX(IF($B598="No - non-arm's length",0,MIN((0.75*K598),847)),MIN(K598,(0.75*$C598),847)),2),IF($B598="No - non-arm's length",MIN(1129,K598,$C598)*overallRate,MIN(1129,K598)*overallRate))))</f>
        <v>Do Step 1 first</v>
      </c>
      <c r="P598" s="3">
        <f t="shared" si="9"/>
        <v>0</v>
      </c>
    </row>
    <row r="599" spans="12:16" x14ac:dyDescent="0.5">
      <c r="L599" s="62" t="str">
        <f>IF(ISTEXT(overallRate),"Do Step 1 first",IF(OR(COUNT($C599,H599)&lt;&gt;2,overallRate=0),0,IF(D599="Yes",ROUND(MAX(IF($B599="No - non-arm's length",0,MIN((0.75*H599),847)),MIN(H599,(0.75*$C599),847)),2),IF($B599="No - non-arm's length",MIN(1129,H599,$C599)*overallRate,MIN(1129,H599)*overallRate))))</f>
        <v>Do Step 1 first</v>
      </c>
      <c r="M599" s="62" t="str">
        <f>IF(ISTEXT(overallRate),"Do Step 1 first",IF(OR(COUNT($C599,I599)&lt;&gt;2,overallRate=0),0,IF(E599="Yes",ROUND(MAX(IF($B599="No - non-arm's length",0,MIN((0.75*I599),847)),MIN(I599,(0.75*$C599),847)),2),IF($B599="No - non-arm's length",MIN(1129,I599,$C599)*overallRate,MIN(1129,I599)*overallRate))))</f>
        <v>Do Step 1 first</v>
      </c>
      <c r="N599" s="62" t="str">
        <f>IF(ISTEXT(overallRate),"Do Step 1 first",IF(OR(COUNT($C599,J599)&lt;&gt;2,overallRate=0),0,IF(F599="Yes",ROUND(MAX(IF($B599="No - non-arm's length",0,MIN((0.75*J599),847)),MIN(J599,(0.75*$C599),847)),2),IF($B599="No - non-arm's length",MIN(1129,J599,$C599)*overallRate,MIN(1129,J599)*overallRate))))</f>
        <v>Do Step 1 first</v>
      </c>
      <c r="O599" s="62" t="str">
        <f>IF(ISTEXT(overallRate),"Do Step 1 first",IF(OR(COUNT($C599,K599)&lt;&gt;2,overallRate=0),0,IF(G599="Yes",ROUND(MAX(IF($B599="No - non-arm's length",0,MIN((0.75*K599),847)),MIN(K599,(0.75*$C599),847)),2),IF($B599="No - non-arm's length",MIN(1129,K599,$C599)*overallRate,MIN(1129,K599)*overallRate))))</f>
        <v>Do Step 1 first</v>
      </c>
      <c r="P599" s="3">
        <f t="shared" si="9"/>
        <v>0</v>
      </c>
    </row>
    <row r="600" spans="12:16" x14ac:dyDescent="0.5">
      <c r="L600" s="62" t="str">
        <f>IF(ISTEXT(overallRate),"Do Step 1 first",IF(OR(COUNT($C600,H600)&lt;&gt;2,overallRate=0),0,IF(D600="Yes",ROUND(MAX(IF($B600="No - non-arm's length",0,MIN((0.75*H600),847)),MIN(H600,(0.75*$C600),847)),2),IF($B600="No - non-arm's length",MIN(1129,H600,$C600)*overallRate,MIN(1129,H600)*overallRate))))</f>
        <v>Do Step 1 first</v>
      </c>
      <c r="M600" s="62" t="str">
        <f>IF(ISTEXT(overallRate),"Do Step 1 first",IF(OR(COUNT($C600,I600)&lt;&gt;2,overallRate=0),0,IF(E600="Yes",ROUND(MAX(IF($B600="No - non-arm's length",0,MIN((0.75*I600),847)),MIN(I600,(0.75*$C600),847)),2),IF($B600="No - non-arm's length",MIN(1129,I600,$C600)*overallRate,MIN(1129,I600)*overallRate))))</f>
        <v>Do Step 1 first</v>
      </c>
      <c r="N600" s="62" t="str">
        <f>IF(ISTEXT(overallRate),"Do Step 1 first",IF(OR(COUNT($C600,J600)&lt;&gt;2,overallRate=0),0,IF(F600="Yes",ROUND(MAX(IF($B600="No - non-arm's length",0,MIN((0.75*J600),847)),MIN(J600,(0.75*$C600),847)),2),IF($B600="No - non-arm's length",MIN(1129,J600,$C600)*overallRate,MIN(1129,J600)*overallRate))))</f>
        <v>Do Step 1 first</v>
      </c>
      <c r="O600" s="62" t="str">
        <f>IF(ISTEXT(overallRate),"Do Step 1 first",IF(OR(COUNT($C600,K600)&lt;&gt;2,overallRate=0),0,IF(G600="Yes",ROUND(MAX(IF($B600="No - non-arm's length",0,MIN((0.75*K600),847)),MIN(K600,(0.75*$C600),847)),2),IF($B600="No - non-arm's length",MIN(1129,K600,$C600)*overallRate,MIN(1129,K600)*overallRate))))</f>
        <v>Do Step 1 first</v>
      </c>
      <c r="P600" s="3">
        <f t="shared" si="9"/>
        <v>0</v>
      </c>
    </row>
    <row r="601" spans="12:16" x14ac:dyDescent="0.5">
      <c r="L601" s="62" t="str">
        <f>IF(ISTEXT(overallRate),"Do Step 1 first",IF(OR(COUNT($C601,H601)&lt;&gt;2,overallRate=0),0,IF(D601="Yes",ROUND(MAX(IF($B601="No - non-arm's length",0,MIN((0.75*H601),847)),MIN(H601,(0.75*$C601),847)),2),IF($B601="No - non-arm's length",MIN(1129,H601,$C601)*overallRate,MIN(1129,H601)*overallRate))))</f>
        <v>Do Step 1 first</v>
      </c>
      <c r="M601" s="62" t="str">
        <f>IF(ISTEXT(overallRate),"Do Step 1 first",IF(OR(COUNT($C601,I601)&lt;&gt;2,overallRate=0),0,IF(E601="Yes",ROUND(MAX(IF($B601="No - non-arm's length",0,MIN((0.75*I601),847)),MIN(I601,(0.75*$C601),847)),2),IF($B601="No - non-arm's length",MIN(1129,I601,$C601)*overallRate,MIN(1129,I601)*overallRate))))</f>
        <v>Do Step 1 first</v>
      </c>
      <c r="N601" s="62" t="str">
        <f>IF(ISTEXT(overallRate),"Do Step 1 first",IF(OR(COUNT($C601,J601)&lt;&gt;2,overallRate=0),0,IF(F601="Yes",ROUND(MAX(IF($B601="No - non-arm's length",0,MIN((0.75*J601),847)),MIN(J601,(0.75*$C601),847)),2),IF($B601="No - non-arm's length",MIN(1129,J601,$C601)*overallRate,MIN(1129,J601)*overallRate))))</f>
        <v>Do Step 1 first</v>
      </c>
      <c r="O601" s="62" t="str">
        <f>IF(ISTEXT(overallRate),"Do Step 1 first",IF(OR(COUNT($C601,K601)&lt;&gt;2,overallRate=0),0,IF(G601="Yes",ROUND(MAX(IF($B601="No - non-arm's length",0,MIN((0.75*K601),847)),MIN(K601,(0.75*$C601),847)),2),IF($B601="No - non-arm's length",MIN(1129,K601,$C601)*overallRate,MIN(1129,K601)*overallRate))))</f>
        <v>Do Step 1 first</v>
      </c>
      <c r="P601" s="3">
        <f t="shared" si="9"/>
        <v>0</v>
      </c>
    </row>
    <row r="602" spans="12:16" x14ac:dyDescent="0.5">
      <c r="L602" s="62" t="str">
        <f>IF(ISTEXT(overallRate),"Do Step 1 first",IF(OR(COUNT($C602,H602)&lt;&gt;2,overallRate=0),0,IF(D602="Yes",ROUND(MAX(IF($B602="No - non-arm's length",0,MIN((0.75*H602),847)),MIN(H602,(0.75*$C602),847)),2),IF($B602="No - non-arm's length",MIN(1129,H602,$C602)*overallRate,MIN(1129,H602)*overallRate))))</f>
        <v>Do Step 1 first</v>
      </c>
      <c r="M602" s="62" t="str">
        <f>IF(ISTEXT(overallRate),"Do Step 1 first",IF(OR(COUNT($C602,I602)&lt;&gt;2,overallRate=0),0,IF(E602="Yes",ROUND(MAX(IF($B602="No - non-arm's length",0,MIN((0.75*I602),847)),MIN(I602,(0.75*$C602),847)),2),IF($B602="No - non-arm's length",MIN(1129,I602,$C602)*overallRate,MIN(1129,I602)*overallRate))))</f>
        <v>Do Step 1 first</v>
      </c>
      <c r="N602" s="62" t="str">
        <f>IF(ISTEXT(overallRate),"Do Step 1 first",IF(OR(COUNT($C602,J602)&lt;&gt;2,overallRate=0),0,IF(F602="Yes",ROUND(MAX(IF($B602="No - non-arm's length",0,MIN((0.75*J602),847)),MIN(J602,(0.75*$C602),847)),2),IF($B602="No - non-arm's length",MIN(1129,J602,$C602)*overallRate,MIN(1129,J602)*overallRate))))</f>
        <v>Do Step 1 first</v>
      </c>
      <c r="O602" s="62" t="str">
        <f>IF(ISTEXT(overallRate),"Do Step 1 first",IF(OR(COUNT($C602,K602)&lt;&gt;2,overallRate=0),0,IF(G602="Yes",ROUND(MAX(IF($B602="No - non-arm's length",0,MIN((0.75*K602),847)),MIN(K602,(0.75*$C602),847)),2),IF($B602="No - non-arm's length",MIN(1129,K602,$C602)*overallRate,MIN(1129,K602)*overallRate))))</f>
        <v>Do Step 1 first</v>
      </c>
      <c r="P602" s="3">
        <f t="shared" si="9"/>
        <v>0</v>
      </c>
    </row>
    <row r="603" spans="12:16" x14ac:dyDescent="0.5">
      <c r="L603" s="62" t="str">
        <f>IF(ISTEXT(overallRate),"Do Step 1 first",IF(OR(COUNT($C603,H603)&lt;&gt;2,overallRate=0),0,IF(D603="Yes",ROUND(MAX(IF($B603="No - non-arm's length",0,MIN((0.75*H603),847)),MIN(H603,(0.75*$C603),847)),2),IF($B603="No - non-arm's length",MIN(1129,H603,$C603)*overallRate,MIN(1129,H603)*overallRate))))</f>
        <v>Do Step 1 first</v>
      </c>
      <c r="M603" s="62" t="str">
        <f>IF(ISTEXT(overallRate),"Do Step 1 first",IF(OR(COUNT($C603,I603)&lt;&gt;2,overallRate=0),0,IF(E603="Yes",ROUND(MAX(IF($B603="No - non-arm's length",0,MIN((0.75*I603),847)),MIN(I603,(0.75*$C603),847)),2),IF($B603="No - non-arm's length",MIN(1129,I603,$C603)*overallRate,MIN(1129,I603)*overallRate))))</f>
        <v>Do Step 1 first</v>
      </c>
      <c r="N603" s="62" t="str">
        <f>IF(ISTEXT(overallRate),"Do Step 1 first",IF(OR(COUNT($C603,J603)&lt;&gt;2,overallRate=0),0,IF(F603="Yes",ROUND(MAX(IF($B603="No - non-arm's length",0,MIN((0.75*J603),847)),MIN(J603,(0.75*$C603),847)),2),IF($B603="No - non-arm's length",MIN(1129,J603,$C603)*overallRate,MIN(1129,J603)*overallRate))))</f>
        <v>Do Step 1 first</v>
      </c>
      <c r="O603" s="62" t="str">
        <f>IF(ISTEXT(overallRate),"Do Step 1 first",IF(OR(COUNT($C603,K603)&lt;&gt;2,overallRate=0),0,IF(G603="Yes",ROUND(MAX(IF($B603="No - non-arm's length",0,MIN((0.75*K603),847)),MIN(K603,(0.75*$C603),847)),2),IF($B603="No - non-arm's length",MIN(1129,K603,$C603)*overallRate,MIN(1129,K603)*overallRate))))</f>
        <v>Do Step 1 first</v>
      </c>
      <c r="P603" s="3">
        <f t="shared" si="9"/>
        <v>0</v>
      </c>
    </row>
    <row r="604" spans="12:16" x14ac:dyDescent="0.5">
      <c r="L604" s="62" t="str">
        <f>IF(ISTEXT(overallRate),"Do Step 1 first",IF(OR(COUNT($C604,H604)&lt;&gt;2,overallRate=0),0,IF(D604="Yes",ROUND(MAX(IF($B604="No - non-arm's length",0,MIN((0.75*H604),847)),MIN(H604,(0.75*$C604),847)),2),IF($B604="No - non-arm's length",MIN(1129,H604,$C604)*overallRate,MIN(1129,H604)*overallRate))))</f>
        <v>Do Step 1 first</v>
      </c>
      <c r="M604" s="62" t="str">
        <f>IF(ISTEXT(overallRate),"Do Step 1 first",IF(OR(COUNT($C604,I604)&lt;&gt;2,overallRate=0),0,IF(E604="Yes",ROUND(MAX(IF($B604="No - non-arm's length",0,MIN((0.75*I604),847)),MIN(I604,(0.75*$C604),847)),2),IF($B604="No - non-arm's length",MIN(1129,I604,$C604)*overallRate,MIN(1129,I604)*overallRate))))</f>
        <v>Do Step 1 first</v>
      </c>
      <c r="N604" s="62" t="str">
        <f>IF(ISTEXT(overallRate),"Do Step 1 first",IF(OR(COUNT($C604,J604)&lt;&gt;2,overallRate=0),0,IF(F604="Yes",ROUND(MAX(IF($B604="No - non-arm's length",0,MIN((0.75*J604),847)),MIN(J604,(0.75*$C604),847)),2),IF($B604="No - non-arm's length",MIN(1129,J604,$C604)*overallRate,MIN(1129,J604)*overallRate))))</f>
        <v>Do Step 1 first</v>
      </c>
      <c r="O604" s="62" t="str">
        <f>IF(ISTEXT(overallRate),"Do Step 1 first",IF(OR(COUNT($C604,K604)&lt;&gt;2,overallRate=0),0,IF(G604="Yes",ROUND(MAX(IF($B604="No - non-arm's length",0,MIN((0.75*K604),847)),MIN(K604,(0.75*$C604),847)),2),IF($B604="No - non-arm's length",MIN(1129,K604,$C604)*overallRate,MIN(1129,K604)*overallRate))))</f>
        <v>Do Step 1 first</v>
      </c>
      <c r="P604" s="3">
        <f t="shared" si="9"/>
        <v>0</v>
      </c>
    </row>
    <row r="605" spans="12:16" x14ac:dyDescent="0.5">
      <c r="L605" s="62" t="str">
        <f>IF(ISTEXT(overallRate),"Do Step 1 first",IF(OR(COUNT($C605,H605)&lt;&gt;2,overallRate=0),0,IF(D605="Yes",ROUND(MAX(IF($B605="No - non-arm's length",0,MIN((0.75*H605),847)),MIN(H605,(0.75*$C605),847)),2),IF($B605="No - non-arm's length",MIN(1129,H605,$C605)*overallRate,MIN(1129,H605)*overallRate))))</f>
        <v>Do Step 1 first</v>
      </c>
      <c r="M605" s="62" t="str">
        <f>IF(ISTEXT(overallRate),"Do Step 1 first",IF(OR(COUNT($C605,I605)&lt;&gt;2,overallRate=0),0,IF(E605="Yes",ROUND(MAX(IF($B605="No - non-arm's length",0,MIN((0.75*I605),847)),MIN(I605,(0.75*$C605),847)),2),IF($B605="No - non-arm's length",MIN(1129,I605,$C605)*overallRate,MIN(1129,I605)*overallRate))))</f>
        <v>Do Step 1 first</v>
      </c>
      <c r="N605" s="62" t="str">
        <f>IF(ISTEXT(overallRate),"Do Step 1 first",IF(OR(COUNT($C605,J605)&lt;&gt;2,overallRate=0),0,IF(F605="Yes",ROUND(MAX(IF($B605="No - non-arm's length",0,MIN((0.75*J605),847)),MIN(J605,(0.75*$C605),847)),2),IF($B605="No - non-arm's length",MIN(1129,J605,$C605)*overallRate,MIN(1129,J605)*overallRate))))</f>
        <v>Do Step 1 first</v>
      </c>
      <c r="O605" s="62" t="str">
        <f>IF(ISTEXT(overallRate),"Do Step 1 first",IF(OR(COUNT($C605,K605)&lt;&gt;2,overallRate=0),0,IF(G605="Yes",ROUND(MAX(IF($B605="No - non-arm's length",0,MIN((0.75*K605),847)),MIN(K605,(0.75*$C605),847)),2),IF($B605="No - non-arm's length",MIN(1129,K605,$C605)*overallRate,MIN(1129,K605)*overallRate))))</f>
        <v>Do Step 1 first</v>
      </c>
      <c r="P605" s="3">
        <f t="shared" si="9"/>
        <v>0</v>
      </c>
    </row>
    <row r="606" spans="12:16" x14ac:dyDescent="0.5">
      <c r="L606" s="62" t="str">
        <f>IF(ISTEXT(overallRate),"Do Step 1 first",IF(OR(COUNT($C606,H606)&lt;&gt;2,overallRate=0),0,IF(D606="Yes",ROUND(MAX(IF($B606="No - non-arm's length",0,MIN((0.75*H606),847)),MIN(H606,(0.75*$C606),847)),2),IF($B606="No - non-arm's length",MIN(1129,H606,$C606)*overallRate,MIN(1129,H606)*overallRate))))</f>
        <v>Do Step 1 first</v>
      </c>
      <c r="M606" s="62" t="str">
        <f>IF(ISTEXT(overallRate),"Do Step 1 first",IF(OR(COUNT($C606,I606)&lt;&gt;2,overallRate=0),0,IF(E606="Yes",ROUND(MAX(IF($B606="No - non-arm's length",0,MIN((0.75*I606),847)),MIN(I606,(0.75*$C606),847)),2),IF($B606="No - non-arm's length",MIN(1129,I606,$C606)*overallRate,MIN(1129,I606)*overallRate))))</f>
        <v>Do Step 1 first</v>
      </c>
      <c r="N606" s="62" t="str">
        <f>IF(ISTEXT(overallRate),"Do Step 1 first",IF(OR(COUNT($C606,J606)&lt;&gt;2,overallRate=0),0,IF(F606="Yes",ROUND(MAX(IF($B606="No - non-arm's length",0,MIN((0.75*J606),847)),MIN(J606,(0.75*$C606),847)),2),IF($B606="No - non-arm's length",MIN(1129,J606,$C606)*overallRate,MIN(1129,J606)*overallRate))))</f>
        <v>Do Step 1 first</v>
      </c>
      <c r="O606" s="62" t="str">
        <f>IF(ISTEXT(overallRate),"Do Step 1 first",IF(OR(COUNT($C606,K606)&lt;&gt;2,overallRate=0),0,IF(G606="Yes",ROUND(MAX(IF($B606="No - non-arm's length",0,MIN((0.75*K606),847)),MIN(K606,(0.75*$C606),847)),2),IF($B606="No - non-arm's length",MIN(1129,K606,$C606)*overallRate,MIN(1129,K606)*overallRate))))</f>
        <v>Do Step 1 first</v>
      </c>
      <c r="P606" s="3">
        <f t="shared" si="9"/>
        <v>0</v>
      </c>
    </row>
    <row r="607" spans="12:16" x14ac:dyDescent="0.5">
      <c r="L607" s="62" t="str">
        <f>IF(ISTEXT(overallRate),"Do Step 1 first",IF(OR(COUNT($C607,H607)&lt;&gt;2,overallRate=0),0,IF(D607="Yes",ROUND(MAX(IF($B607="No - non-arm's length",0,MIN((0.75*H607),847)),MIN(H607,(0.75*$C607),847)),2),IF($B607="No - non-arm's length",MIN(1129,H607,$C607)*overallRate,MIN(1129,H607)*overallRate))))</f>
        <v>Do Step 1 first</v>
      </c>
      <c r="M607" s="62" t="str">
        <f>IF(ISTEXT(overallRate),"Do Step 1 first",IF(OR(COUNT($C607,I607)&lt;&gt;2,overallRate=0),0,IF(E607="Yes",ROUND(MAX(IF($B607="No - non-arm's length",0,MIN((0.75*I607),847)),MIN(I607,(0.75*$C607),847)),2),IF($B607="No - non-arm's length",MIN(1129,I607,$C607)*overallRate,MIN(1129,I607)*overallRate))))</f>
        <v>Do Step 1 first</v>
      </c>
      <c r="N607" s="62" t="str">
        <f>IF(ISTEXT(overallRate),"Do Step 1 first",IF(OR(COUNT($C607,J607)&lt;&gt;2,overallRate=0),0,IF(F607="Yes",ROUND(MAX(IF($B607="No - non-arm's length",0,MIN((0.75*J607),847)),MIN(J607,(0.75*$C607),847)),2),IF($B607="No - non-arm's length",MIN(1129,J607,$C607)*overallRate,MIN(1129,J607)*overallRate))))</f>
        <v>Do Step 1 first</v>
      </c>
      <c r="O607" s="62" t="str">
        <f>IF(ISTEXT(overallRate),"Do Step 1 first",IF(OR(COUNT($C607,K607)&lt;&gt;2,overallRate=0),0,IF(G607="Yes",ROUND(MAX(IF($B607="No - non-arm's length",0,MIN((0.75*K607),847)),MIN(K607,(0.75*$C607),847)),2),IF($B607="No - non-arm's length",MIN(1129,K607,$C607)*overallRate,MIN(1129,K607)*overallRate))))</f>
        <v>Do Step 1 first</v>
      </c>
      <c r="P607" s="3">
        <f t="shared" si="9"/>
        <v>0</v>
      </c>
    </row>
    <row r="608" spans="12:16" x14ac:dyDescent="0.5">
      <c r="L608" s="62" t="str">
        <f>IF(ISTEXT(overallRate),"Do Step 1 first",IF(OR(COUNT($C608,H608)&lt;&gt;2,overallRate=0),0,IF(D608="Yes",ROUND(MAX(IF($B608="No - non-arm's length",0,MIN((0.75*H608),847)),MIN(H608,(0.75*$C608),847)),2),IF($B608="No - non-arm's length",MIN(1129,H608,$C608)*overallRate,MIN(1129,H608)*overallRate))))</f>
        <v>Do Step 1 first</v>
      </c>
      <c r="M608" s="62" t="str">
        <f>IF(ISTEXT(overallRate),"Do Step 1 first",IF(OR(COUNT($C608,I608)&lt;&gt;2,overallRate=0),0,IF(E608="Yes",ROUND(MAX(IF($B608="No - non-arm's length",0,MIN((0.75*I608),847)),MIN(I608,(0.75*$C608),847)),2),IF($B608="No - non-arm's length",MIN(1129,I608,$C608)*overallRate,MIN(1129,I608)*overallRate))))</f>
        <v>Do Step 1 first</v>
      </c>
      <c r="N608" s="62" t="str">
        <f>IF(ISTEXT(overallRate),"Do Step 1 first",IF(OR(COUNT($C608,J608)&lt;&gt;2,overallRate=0),0,IF(F608="Yes",ROUND(MAX(IF($B608="No - non-arm's length",0,MIN((0.75*J608),847)),MIN(J608,(0.75*$C608),847)),2),IF($B608="No - non-arm's length",MIN(1129,J608,$C608)*overallRate,MIN(1129,J608)*overallRate))))</f>
        <v>Do Step 1 first</v>
      </c>
      <c r="O608" s="62" t="str">
        <f>IF(ISTEXT(overallRate),"Do Step 1 first",IF(OR(COUNT($C608,K608)&lt;&gt;2,overallRate=0),0,IF(G608="Yes",ROUND(MAX(IF($B608="No - non-arm's length",0,MIN((0.75*K608),847)),MIN(K608,(0.75*$C608),847)),2),IF($B608="No - non-arm's length",MIN(1129,K608,$C608)*overallRate,MIN(1129,K608)*overallRate))))</f>
        <v>Do Step 1 first</v>
      </c>
      <c r="P608" s="3">
        <f t="shared" si="9"/>
        <v>0</v>
      </c>
    </row>
    <row r="609" spans="12:16" x14ac:dyDescent="0.5">
      <c r="L609" s="62" t="str">
        <f>IF(ISTEXT(overallRate),"Do Step 1 first",IF(OR(COUNT($C609,H609)&lt;&gt;2,overallRate=0),0,IF(D609="Yes",ROUND(MAX(IF($B609="No - non-arm's length",0,MIN((0.75*H609),847)),MIN(H609,(0.75*$C609),847)),2),IF($B609="No - non-arm's length",MIN(1129,H609,$C609)*overallRate,MIN(1129,H609)*overallRate))))</f>
        <v>Do Step 1 first</v>
      </c>
      <c r="M609" s="62" t="str">
        <f>IF(ISTEXT(overallRate),"Do Step 1 first",IF(OR(COUNT($C609,I609)&lt;&gt;2,overallRate=0),0,IF(E609="Yes",ROUND(MAX(IF($B609="No - non-arm's length",0,MIN((0.75*I609),847)),MIN(I609,(0.75*$C609),847)),2),IF($B609="No - non-arm's length",MIN(1129,I609,$C609)*overallRate,MIN(1129,I609)*overallRate))))</f>
        <v>Do Step 1 first</v>
      </c>
      <c r="N609" s="62" t="str">
        <f>IF(ISTEXT(overallRate),"Do Step 1 first",IF(OR(COUNT($C609,J609)&lt;&gt;2,overallRate=0),0,IF(F609="Yes",ROUND(MAX(IF($B609="No - non-arm's length",0,MIN((0.75*J609),847)),MIN(J609,(0.75*$C609),847)),2),IF($B609="No - non-arm's length",MIN(1129,J609,$C609)*overallRate,MIN(1129,J609)*overallRate))))</f>
        <v>Do Step 1 first</v>
      </c>
      <c r="O609" s="62" t="str">
        <f>IF(ISTEXT(overallRate),"Do Step 1 first",IF(OR(COUNT($C609,K609)&lt;&gt;2,overallRate=0),0,IF(G609="Yes",ROUND(MAX(IF($B609="No - non-arm's length",0,MIN((0.75*K609),847)),MIN(K609,(0.75*$C609),847)),2),IF($B609="No - non-arm's length",MIN(1129,K609,$C609)*overallRate,MIN(1129,K609)*overallRate))))</f>
        <v>Do Step 1 first</v>
      </c>
      <c r="P609" s="3">
        <f t="shared" si="9"/>
        <v>0</v>
      </c>
    </row>
    <row r="610" spans="12:16" x14ac:dyDescent="0.5">
      <c r="L610" s="62" t="str">
        <f>IF(ISTEXT(overallRate),"Do Step 1 first",IF(OR(COUNT($C610,H610)&lt;&gt;2,overallRate=0),0,IF(D610="Yes",ROUND(MAX(IF($B610="No - non-arm's length",0,MIN((0.75*H610),847)),MIN(H610,(0.75*$C610),847)),2),IF($B610="No - non-arm's length",MIN(1129,H610,$C610)*overallRate,MIN(1129,H610)*overallRate))))</f>
        <v>Do Step 1 first</v>
      </c>
      <c r="M610" s="62" t="str">
        <f>IF(ISTEXT(overallRate),"Do Step 1 first",IF(OR(COUNT($C610,I610)&lt;&gt;2,overallRate=0),0,IF(E610="Yes",ROUND(MAX(IF($B610="No - non-arm's length",0,MIN((0.75*I610),847)),MIN(I610,(0.75*$C610),847)),2),IF($B610="No - non-arm's length",MIN(1129,I610,$C610)*overallRate,MIN(1129,I610)*overallRate))))</f>
        <v>Do Step 1 first</v>
      </c>
      <c r="N610" s="62" t="str">
        <f>IF(ISTEXT(overallRate),"Do Step 1 first",IF(OR(COUNT($C610,J610)&lt;&gt;2,overallRate=0),0,IF(F610="Yes",ROUND(MAX(IF($B610="No - non-arm's length",0,MIN((0.75*J610),847)),MIN(J610,(0.75*$C610),847)),2),IF($B610="No - non-arm's length",MIN(1129,J610,$C610)*overallRate,MIN(1129,J610)*overallRate))))</f>
        <v>Do Step 1 first</v>
      </c>
      <c r="O610" s="62" t="str">
        <f>IF(ISTEXT(overallRate),"Do Step 1 first",IF(OR(COUNT($C610,K610)&lt;&gt;2,overallRate=0),0,IF(G610="Yes",ROUND(MAX(IF($B610="No - non-arm's length",0,MIN((0.75*K610),847)),MIN(K610,(0.75*$C610),847)),2),IF($B610="No - non-arm's length",MIN(1129,K610,$C610)*overallRate,MIN(1129,K610)*overallRate))))</f>
        <v>Do Step 1 first</v>
      </c>
      <c r="P610" s="3">
        <f t="shared" si="9"/>
        <v>0</v>
      </c>
    </row>
    <row r="611" spans="12:16" x14ac:dyDescent="0.5">
      <c r="L611" s="62" t="str">
        <f>IF(ISTEXT(overallRate),"Do Step 1 first",IF(OR(COUNT($C611,H611)&lt;&gt;2,overallRate=0),0,IF(D611="Yes",ROUND(MAX(IF($B611="No - non-arm's length",0,MIN((0.75*H611),847)),MIN(H611,(0.75*$C611),847)),2),IF($B611="No - non-arm's length",MIN(1129,H611,$C611)*overallRate,MIN(1129,H611)*overallRate))))</f>
        <v>Do Step 1 first</v>
      </c>
      <c r="M611" s="62" t="str">
        <f>IF(ISTEXT(overallRate),"Do Step 1 first",IF(OR(COUNT($C611,I611)&lt;&gt;2,overallRate=0),0,IF(E611="Yes",ROUND(MAX(IF($B611="No - non-arm's length",0,MIN((0.75*I611),847)),MIN(I611,(0.75*$C611),847)),2),IF($B611="No - non-arm's length",MIN(1129,I611,$C611)*overallRate,MIN(1129,I611)*overallRate))))</f>
        <v>Do Step 1 first</v>
      </c>
      <c r="N611" s="62" t="str">
        <f>IF(ISTEXT(overallRate),"Do Step 1 first",IF(OR(COUNT($C611,J611)&lt;&gt;2,overallRate=0),0,IF(F611="Yes",ROUND(MAX(IF($B611="No - non-arm's length",0,MIN((0.75*J611),847)),MIN(J611,(0.75*$C611),847)),2),IF($B611="No - non-arm's length",MIN(1129,J611,$C611)*overallRate,MIN(1129,J611)*overallRate))))</f>
        <v>Do Step 1 first</v>
      </c>
      <c r="O611" s="62" t="str">
        <f>IF(ISTEXT(overallRate),"Do Step 1 first",IF(OR(COUNT($C611,K611)&lt;&gt;2,overallRate=0),0,IF(G611="Yes",ROUND(MAX(IF($B611="No - non-arm's length",0,MIN((0.75*K611),847)),MIN(K611,(0.75*$C611),847)),2),IF($B611="No - non-arm's length",MIN(1129,K611,$C611)*overallRate,MIN(1129,K611)*overallRate))))</f>
        <v>Do Step 1 first</v>
      </c>
      <c r="P611" s="3">
        <f t="shared" si="9"/>
        <v>0</v>
      </c>
    </row>
    <row r="612" spans="12:16" x14ac:dyDescent="0.5">
      <c r="L612" s="62" t="str">
        <f>IF(ISTEXT(overallRate),"Do Step 1 first",IF(OR(COUNT($C612,H612)&lt;&gt;2,overallRate=0),0,IF(D612="Yes",ROUND(MAX(IF($B612="No - non-arm's length",0,MIN((0.75*H612),847)),MIN(H612,(0.75*$C612),847)),2),IF($B612="No - non-arm's length",MIN(1129,H612,$C612)*overallRate,MIN(1129,H612)*overallRate))))</f>
        <v>Do Step 1 first</v>
      </c>
      <c r="M612" s="62" t="str">
        <f>IF(ISTEXT(overallRate),"Do Step 1 first",IF(OR(COUNT($C612,I612)&lt;&gt;2,overallRate=0),0,IF(E612="Yes",ROUND(MAX(IF($B612="No - non-arm's length",0,MIN((0.75*I612),847)),MIN(I612,(0.75*$C612),847)),2),IF($B612="No - non-arm's length",MIN(1129,I612,$C612)*overallRate,MIN(1129,I612)*overallRate))))</f>
        <v>Do Step 1 first</v>
      </c>
      <c r="N612" s="62" t="str">
        <f>IF(ISTEXT(overallRate),"Do Step 1 first",IF(OR(COUNT($C612,J612)&lt;&gt;2,overallRate=0),0,IF(F612="Yes",ROUND(MAX(IF($B612="No - non-arm's length",0,MIN((0.75*J612),847)),MIN(J612,(0.75*$C612),847)),2),IF($B612="No - non-arm's length",MIN(1129,J612,$C612)*overallRate,MIN(1129,J612)*overallRate))))</f>
        <v>Do Step 1 first</v>
      </c>
      <c r="O612" s="62" t="str">
        <f>IF(ISTEXT(overallRate),"Do Step 1 first",IF(OR(COUNT($C612,K612)&lt;&gt;2,overallRate=0),0,IF(G612="Yes",ROUND(MAX(IF($B612="No - non-arm's length",0,MIN((0.75*K612),847)),MIN(K612,(0.75*$C612),847)),2),IF($B612="No - non-arm's length",MIN(1129,K612,$C612)*overallRate,MIN(1129,K612)*overallRate))))</f>
        <v>Do Step 1 first</v>
      </c>
      <c r="P612" s="3">
        <f t="shared" si="9"/>
        <v>0</v>
      </c>
    </row>
    <row r="613" spans="12:16" x14ac:dyDescent="0.5">
      <c r="L613" s="62" t="str">
        <f>IF(ISTEXT(overallRate),"Do Step 1 first",IF(OR(COUNT($C613,H613)&lt;&gt;2,overallRate=0),0,IF(D613="Yes",ROUND(MAX(IF($B613="No - non-arm's length",0,MIN((0.75*H613),847)),MIN(H613,(0.75*$C613),847)),2),IF($B613="No - non-arm's length",MIN(1129,H613,$C613)*overallRate,MIN(1129,H613)*overallRate))))</f>
        <v>Do Step 1 first</v>
      </c>
      <c r="M613" s="62" t="str">
        <f>IF(ISTEXT(overallRate),"Do Step 1 first",IF(OR(COUNT($C613,I613)&lt;&gt;2,overallRate=0),0,IF(E613="Yes",ROUND(MAX(IF($B613="No - non-arm's length",0,MIN((0.75*I613),847)),MIN(I613,(0.75*$C613),847)),2),IF($B613="No - non-arm's length",MIN(1129,I613,$C613)*overallRate,MIN(1129,I613)*overallRate))))</f>
        <v>Do Step 1 first</v>
      </c>
      <c r="N613" s="62" t="str">
        <f>IF(ISTEXT(overallRate),"Do Step 1 first",IF(OR(COUNT($C613,J613)&lt;&gt;2,overallRate=0),0,IF(F613="Yes",ROUND(MAX(IF($B613="No - non-arm's length",0,MIN((0.75*J613),847)),MIN(J613,(0.75*$C613),847)),2),IF($B613="No - non-arm's length",MIN(1129,J613,$C613)*overallRate,MIN(1129,J613)*overallRate))))</f>
        <v>Do Step 1 first</v>
      </c>
      <c r="O613" s="62" t="str">
        <f>IF(ISTEXT(overallRate),"Do Step 1 first",IF(OR(COUNT($C613,K613)&lt;&gt;2,overallRate=0),0,IF(G613="Yes",ROUND(MAX(IF($B613="No - non-arm's length",0,MIN((0.75*K613),847)),MIN(K613,(0.75*$C613),847)),2),IF($B613="No - non-arm's length",MIN(1129,K613,$C613)*overallRate,MIN(1129,K613)*overallRate))))</f>
        <v>Do Step 1 first</v>
      </c>
      <c r="P613" s="3">
        <f t="shared" si="9"/>
        <v>0</v>
      </c>
    </row>
    <row r="614" spans="12:16" x14ac:dyDescent="0.5">
      <c r="L614" s="62" t="str">
        <f>IF(ISTEXT(overallRate),"Do Step 1 first",IF(OR(COUNT($C614,H614)&lt;&gt;2,overallRate=0),0,IF(D614="Yes",ROUND(MAX(IF($B614="No - non-arm's length",0,MIN((0.75*H614),847)),MIN(H614,(0.75*$C614),847)),2),IF($B614="No - non-arm's length",MIN(1129,H614,$C614)*overallRate,MIN(1129,H614)*overallRate))))</f>
        <v>Do Step 1 first</v>
      </c>
      <c r="M614" s="62" t="str">
        <f>IF(ISTEXT(overallRate),"Do Step 1 first",IF(OR(COUNT($C614,I614)&lt;&gt;2,overallRate=0),0,IF(E614="Yes",ROUND(MAX(IF($B614="No - non-arm's length",0,MIN((0.75*I614),847)),MIN(I614,(0.75*$C614),847)),2),IF($B614="No - non-arm's length",MIN(1129,I614,$C614)*overallRate,MIN(1129,I614)*overallRate))))</f>
        <v>Do Step 1 first</v>
      </c>
      <c r="N614" s="62" t="str">
        <f>IF(ISTEXT(overallRate),"Do Step 1 first",IF(OR(COUNT($C614,J614)&lt;&gt;2,overallRate=0),0,IF(F614="Yes",ROUND(MAX(IF($B614="No - non-arm's length",0,MIN((0.75*J614),847)),MIN(J614,(0.75*$C614),847)),2),IF($B614="No - non-arm's length",MIN(1129,J614,$C614)*overallRate,MIN(1129,J614)*overallRate))))</f>
        <v>Do Step 1 first</v>
      </c>
      <c r="O614" s="62" t="str">
        <f>IF(ISTEXT(overallRate),"Do Step 1 first",IF(OR(COUNT($C614,K614)&lt;&gt;2,overallRate=0),0,IF(G614="Yes",ROUND(MAX(IF($B614="No - non-arm's length",0,MIN((0.75*K614),847)),MIN(K614,(0.75*$C614),847)),2),IF($B614="No - non-arm's length",MIN(1129,K614,$C614)*overallRate,MIN(1129,K614)*overallRate))))</f>
        <v>Do Step 1 first</v>
      </c>
      <c r="P614" s="3">
        <f t="shared" si="9"/>
        <v>0</v>
      </c>
    </row>
    <row r="615" spans="12:16" x14ac:dyDescent="0.5">
      <c r="L615" s="62" t="str">
        <f>IF(ISTEXT(overallRate),"Do Step 1 first",IF(OR(COUNT($C615,H615)&lt;&gt;2,overallRate=0),0,IF(D615="Yes",ROUND(MAX(IF($B615="No - non-arm's length",0,MIN((0.75*H615),847)),MIN(H615,(0.75*$C615),847)),2),IF($B615="No - non-arm's length",MIN(1129,H615,$C615)*overallRate,MIN(1129,H615)*overallRate))))</f>
        <v>Do Step 1 first</v>
      </c>
      <c r="M615" s="62" t="str">
        <f>IF(ISTEXT(overallRate),"Do Step 1 first",IF(OR(COUNT($C615,I615)&lt;&gt;2,overallRate=0),0,IF(E615="Yes",ROUND(MAX(IF($B615="No - non-arm's length",0,MIN((0.75*I615),847)),MIN(I615,(0.75*$C615),847)),2),IF($B615="No - non-arm's length",MIN(1129,I615,$C615)*overallRate,MIN(1129,I615)*overallRate))))</f>
        <v>Do Step 1 first</v>
      </c>
      <c r="N615" s="62" t="str">
        <f>IF(ISTEXT(overallRate),"Do Step 1 first",IF(OR(COUNT($C615,J615)&lt;&gt;2,overallRate=0),0,IF(F615="Yes",ROUND(MAX(IF($B615="No - non-arm's length",0,MIN((0.75*J615),847)),MIN(J615,(0.75*$C615),847)),2),IF($B615="No - non-arm's length",MIN(1129,J615,$C615)*overallRate,MIN(1129,J615)*overallRate))))</f>
        <v>Do Step 1 first</v>
      </c>
      <c r="O615" s="62" t="str">
        <f>IF(ISTEXT(overallRate),"Do Step 1 first",IF(OR(COUNT($C615,K615)&lt;&gt;2,overallRate=0),0,IF(G615="Yes",ROUND(MAX(IF($B615="No - non-arm's length",0,MIN((0.75*K615),847)),MIN(K615,(0.75*$C615),847)),2),IF($B615="No - non-arm's length",MIN(1129,K615,$C615)*overallRate,MIN(1129,K615)*overallRate))))</f>
        <v>Do Step 1 first</v>
      </c>
      <c r="P615" s="3">
        <f t="shared" si="9"/>
        <v>0</v>
      </c>
    </row>
    <row r="616" spans="12:16" x14ac:dyDescent="0.5">
      <c r="L616" s="62" t="str">
        <f>IF(ISTEXT(overallRate),"Do Step 1 first",IF(OR(COUNT($C616,H616)&lt;&gt;2,overallRate=0),0,IF(D616="Yes",ROUND(MAX(IF($B616="No - non-arm's length",0,MIN((0.75*H616),847)),MIN(H616,(0.75*$C616),847)),2),IF($B616="No - non-arm's length",MIN(1129,H616,$C616)*overallRate,MIN(1129,H616)*overallRate))))</f>
        <v>Do Step 1 first</v>
      </c>
      <c r="M616" s="62" t="str">
        <f>IF(ISTEXT(overallRate),"Do Step 1 first",IF(OR(COUNT($C616,I616)&lt;&gt;2,overallRate=0),0,IF(E616="Yes",ROUND(MAX(IF($B616="No - non-arm's length",0,MIN((0.75*I616),847)),MIN(I616,(0.75*$C616),847)),2),IF($B616="No - non-arm's length",MIN(1129,I616,$C616)*overallRate,MIN(1129,I616)*overallRate))))</f>
        <v>Do Step 1 first</v>
      </c>
      <c r="N616" s="62" t="str">
        <f>IF(ISTEXT(overallRate),"Do Step 1 first",IF(OR(COUNT($C616,J616)&lt;&gt;2,overallRate=0),0,IF(F616="Yes",ROUND(MAX(IF($B616="No - non-arm's length",0,MIN((0.75*J616),847)),MIN(J616,(0.75*$C616),847)),2),IF($B616="No - non-arm's length",MIN(1129,J616,$C616)*overallRate,MIN(1129,J616)*overallRate))))</f>
        <v>Do Step 1 first</v>
      </c>
      <c r="O616" s="62" t="str">
        <f>IF(ISTEXT(overallRate),"Do Step 1 first",IF(OR(COUNT($C616,K616)&lt;&gt;2,overallRate=0),0,IF(G616="Yes",ROUND(MAX(IF($B616="No - non-arm's length",0,MIN((0.75*K616),847)),MIN(K616,(0.75*$C616),847)),2),IF($B616="No - non-arm's length",MIN(1129,K616,$C616)*overallRate,MIN(1129,K616)*overallRate))))</f>
        <v>Do Step 1 first</v>
      </c>
      <c r="P616" s="3">
        <f t="shared" si="9"/>
        <v>0</v>
      </c>
    </row>
    <row r="617" spans="12:16" x14ac:dyDescent="0.5">
      <c r="L617" s="62" t="str">
        <f>IF(ISTEXT(overallRate),"Do Step 1 first",IF(OR(COUNT($C617,H617)&lt;&gt;2,overallRate=0),0,IF(D617="Yes",ROUND(MAX(IF($B617="No - non-arm's length",0,MIN((0.75*H617),847)),MIN(H617,(0.75*$C617),847)),2),IF($B617="No - non-arm's length",MIN(1129,H617,$C617)*overallRate,MIN(1129,H617)*overallRate))))</f>
        <v>Do Step 1 first</v>
      </c>
      <c r="M617" s="62" t="str">
        <f>IF(ISTEXT(overallRate),"Do Step 1 first",IF(OR(COUNT($C617,I617)&lt;&gt;2,overallRate=0),0,IF(E617="Yes",ROUND(MAX(IF($B617="No - non-arm's length",0,MIN((0.75*I617),847)),MIN(I617,(0.75*$C617),847)),2),IF($B617="No - non-arm's length",MIN(1129,I617,$C617)*overallRate,MIN(1129,I617)*overallRate))))</f>
        <v>Do Step 1 first</v>
      </c>
      <c r="N617" s="62" t="str">
        <f>IF(ISTEXT(overallRate),"Do Step 1 first",IF(OR(COUNT($C617,J617)&lt;&gt;2,overallRate=0),0,IF(F617="Yes",ROUND(MAX(IF($B617="No - non-arm's length",0,MIN((0.75*J617),847)),MIN(J617,(0.75*$C617),847)),2),IF($B617="No - non-arm's length",MIN(1129,J617,$C617)*overallRate,MIN(1129,J617)*overallRate))))</f>
        <v>Do Step 1 first</v>
      </c>
      <c r="O617" s="62" t="str">
        <f>IF(ISTEXT(overallRate),"Do Step 1 first",IF(OR(COUNT($C617,K617)&lt;&gt;2,overallRate=0),0,IF(G617="Yes",ROUND(MAX(IF($B617="No - non-arm's length",0,MIN((0.75*K617),847)),MIN(K617,(0.75*$C617),847)),2),IF($B617="No - non-arm's length",MIN(1129,K617,$C617)*overallRate,MIN(1129,K617)*overallRate))))</f>
        <v>Do Step 1 first</v>
      </c>
      <c r="P617" s="3">
        <f t="shared" si="9"/>
        <v>0</v>
      </c>
    </row>
    <row r="618" spans="12:16" x14ac:dyDescent="0.5">
      <c r="L618" s="62" t="str">
        <f>IF(ISTEXT(overallRate),"Do Step 1 first",IF(OR(COUNT($C618,H618)&lt;&gt;2,overallRate=0),0,IF(D618="Yes",ROUND(MAX(IF($B618="No - non-arm's length",0,MIN((0.75*H618),847)),MIN(H618,(0.75*$C618),847)),2),IF($B618="No - non-arm's length",MIN(1129,H618,$C618)*overallRate,MIN(1129,H618)*overallRate))))</f>
        <v>Do Step 1 first</v>
      </c>
      <c r="M618" s="62" t="str">
        <f>IF(ISTEXT(overallRate),"Do Step 1 first",IF(OR(COUNT($C618,I618)&lt;&gt;2,overallRate=0),0,IF(E618="Yes",ROUND(MAX(IF($B618="No - non-arm's length",0,MIN((0.75*I618),847)),MIN(I618,(0.75*$C618),847)),2),IF($B618="No - non-arm's length",MIN(1129,I618,$C618)*overallRate,MIN(1129,I618)*overallRate))))</f>
        <v>Do Step 1 first</v>
      </c>
      <c r="N618" s="62" t="str">
        <f>IF(ISTEXT(overallRate),"Do Step 1 first",IF(OR(COUNT($C618,J618)&lt;&gt;2,overallRate=0),0,IF(F618="Yes",ROUND(MAX(IF($B618="No - non-arm's length",0,MIN((0.75*J618),847)),MIN(J618,(0.75*$C618),847)),2),IF($B618="No - non-arm's length",MIN(1129,J618,$C618)*overallRate,MIN(1129,J618)*overallRate))))</f>
        <v>Do Step 1 first</v>
      </c>
      <c r="O618" s="62" t="str">
        <f>IF(ISTEXT(overallRate),"Do Step 1 first",IF(OR(COUNT($C618,K618)&lt;&gt;2,overallRate=0),0,IF(G618="Yes",ROUND(MAX(IF($B618="No - non-arm's length",0,MIN((0.75*K618),847)),MIN(K618,(0.75*$C618),847)),2),IF($B618="No - non-arm's length",MIN(1129,K618,$C618)*overallRate,MIN(1129,K618)*overallRate))))</f>
        <v>Do Step 1 first</v>
      </c>
      <c r="P618" s="3">
        <f t="shared" si="9"/>
        <v>0</v>
      </c>
    </row>
    <row r="619" spans="12:16" x14ac:dyDescent="0.5">
      <c r="L619" s="62" t="str">
        <f>IF(ISTEXT(overallRate),"Do Step 1 first",IF(OR(COUNT($C619,H619)&lt;&gt;2,overallRate=0),0,IF(D619="Yes",ROUND(MAX(IF($B619="No - non-arm's length",0,MIN((0.75*H619),847)),MIN(H619,(0.75*$C619),847)),2),IF($B619="No - non-arm's length",MIN(1129,H619,$C619)*overallRate,MIN(1129,H619)*overallRate))))</f>
        <v>Do Step 1 first</v>
      </c>
      <c r="M619" s="62" t="str">
        <f>IF(ISTEXT(overallRate),"Do Step 1 first",IF(OR(COUNT($C619,I619)&lt;&gt;2,overallRate=0),0,IF(E619="Yes",ROUND(MAX(IF($B619="No - non-arm's length",0,MIN((0.75*I619),847)),MIN(I619,(0.75*$C619),847)),2),IF($B619="No - non-arm's length",MIN(1129,I619,$C619)*overallRate,MIN(1129,I619)*overallRate))))</f>
        <v>Do Step 1 first</v>
      </c>
      <c r="N619" s="62" t="str">
        <f>IF(ISTEXT(overallRate),"Do Step 1 first",IF(OR(COUNT($C619,J619)&lt;&gt;2,overallRate=0),0,IF(F619="Yes",ROUND(MAX(IF($B619="No - non-arm's length",0,MIN((0.75*J619),847)),MIN(J619,(0.75*$C619),847)),2),IF($B619="No - non-arm's length",MIN(1129,J619,$C619)*overallRate,MIN(1129,J619)*overallRate))))</f>
        <v>Do Step 1 first</v>
      </c>
      <c r="O619" s="62" t="str">
        <f>IF(ISTEXT(overallRate),"Do Step 1 first",IF(OR(COUNT($C619,K619)&lt;&gt;2,overallRate=0),0,IF(G619="Yes",ROUND(MAX(IF($B619="No - non-arm's length",0,MIN((0.75*K619),847)),MIN(K619,(0.75*$C619),847)),2),IF($B619="No - non-arm's length",MIN(1129,K619,$C619)*overallRate,MIN(1129,K619)*overallRate))))</f>
        <v>Do Step 1 first</v>
      </c>
      <c r="P619" s="3">
        <f t="shared" si="9"/>
        <v>0</v>
      </c>
    </row>
    <row r="620" spans="12:16" x14ac:dyDescent="0.5">
      <c r="L620" s="62" t="str">
        <f>IF(ISTEXT(overallRate),"Do Step 1 first",IF(OR(COUNT($C620,H620)&lt;&gt;2,overallRate=0),0,IF(D620="Yes",ROUND(MAX(IF($B620="No - non-arm's length",0,MIN((0.75*H620),847)),MIN(H620,(0.75*$C620),847)),2),IF($B620="No - non-arm's length",MIN(1129,H620,$C620)*overallRate,MIN(1129,H620)*overallRate))))</f>
        <v>Do Step 1 first</v>
      </c>
      <c r="M620" s="62" t="str">
        <f>IF(ISTEXT(overallRate),"Do Step 1 first",IF(OR(COUNT($C620,I620)&lt;&gt;2,overallRate=0),0,IF(E620="Yes",ROUND(MAX(IF($B620="No - non-arm's length",0,MIN((0.75*I620),847)),MIN(I620,(0.75*$C620),847)),2),IF($B620="No - non-arm's length",MIN(1129,I620,$C620)*overallRate,MIN(1129,I620)*overallRate))))</f>
        <v>Do Step 1 first</v>
      </c>
      <c r="N620" s="62" t="str">
        <f>IF(ISTEXT(overallRate),"Do Step 1 first",IF(OR(COUNT($C620,J620)&lt;&gt;2,overallRate=0),0,IF(F620="Yes",ROUND(MAX(IF($B620="No - non-arm's length",0,MIN((0.75*J620),847)),MIN(J620,(0.75*$C620),847)),2),IF($B620="No - non-arm's length",MIN(1129,J620,$C620)*overallRate,MIN(1129,J620)*overallRate))))</f>
        <v>Do Step 1 first</v>
      </c>
      <c r="O620" s="62" t="str">
        <f>IF(ISTEXT(overallRate),"Do Step 1 first",IF(OR(COUNT($C620,K620)&lt;&gt;2,overallRate=0),0,IF(G620="Yes",ROUND(MAX(IF($B620="No - non-arm's length",0,MIN((0.75*K620),847)),MIN(K620,(0.75*$C620),847)),2),IF($B620="No - non-arm's length",MIN(1129,K620,$C620)*overallRate,MIN(1129,K620)*overallRate))))</f>
        <v>Do Step 1 first</v>
      </c>
      <c r="P620" s="3">
        <f t="shared" si="9"/>
        <v>0</v>
      </c>
    </row>
    <row r="621" spans="12:16" x14ac:dyDescent="0.5">
      <c r="L621" s="62" t="str">
        <f>IF(ISTEXT(overallRate),"Do Step 1 first",IF(OR(COUNT($C621,H621)&lt;&gt;2,overallRate=0),0,IF(D621="Yes",ROUND(MAX(IF($B621="No - non-arm's length",0,MIN((0.75*H621),847)),MIN(H621,(0.75*$C621),847)),2),IF($B621="No - non-arm's length",MIN(1129,H621,$C621)*overallRate,MIN(1129,H621)*overallRate))))</f>
        <v>Do Step 1 first</v>
      </c>
      <c r="M621" s="62" t="str">
        <f>IF(ISTEXT(overallRate),"Do Step 1 first",IF(OR(COUNT($C621,I621)&lt;&gt;2,overallRate=0),0,IF(E621="Yes",ROUND(MAX(IF($B621="No - non-arm's length",0,MIN((0.75*I621),847)),MIN(I621,(0.75*$C621),847)),2),IF($B621="No - non-arm's length",MIN(1129,I621,$C621)*overallRate,MIN(1129,I621)*overallRate))))</f>
        <v>Do Step 1 first</v>
      </c>
      <c r="N621" s="62" t="str">
        <f>IF(ISTEXT(overallRate),"Do Step 1 first",IF(OR(COUNT($C621,J621)&lt;&gt;2,overallRate=0),0,IF(F621="Yes",ROUND(MAX(IF($B621="No - non-arm's length",0,MIN((0.75*J621),847)),MIN(J621,(0.75*$C621),847)),2),IF($B621="No - non-arm's length",MIN(1129,J621,$C621)*overallRate,MIN(1129,J621)*overallRate))))</f>
        <v>Do Step 1 first</v>
      </c>
      <c r="O621" s="62" t="str">
        <f>IF(ISTEXT(overallRate),"Do Step 1 first",IF(OR(COUNT($C621,K621)&lt;&gt;2,overallRate=0),0,IF(G621="Yes",ROUND(MAX(IF($B621="No - non-arm's length",0,MIN((0.75*K621),847)),MIN(K621,(0.75*$C621),847)),2),IF($B621="No - non-arm's length",MIN(1129,K621,$C621)*overallRate,MIN(1129,K621)*overallRate))))</f>
        <v>Do Step 1 first</v>
      </c>
      <c r="P621" s="3">
        <f t="shared" si="9"/>
        <v>0</v>
      </c>
    </row>
    <row r="622" spans="12:16" x14ac:dyDescent="0.5">
      <c r="L622" s="62" t="str">
        <f>IF(ISTEXT(overallRate),"Do Step 1 first",IF(OR(COUNT($C622,H622)&lt;&gt;2,overallRate=0),0,IF(D622="Yes",ROUND(MAX(IF($B622="No - non-arm's length",0,MIN((0.75*H622),847)),MIN(H622,(0.75*$C622),847)),2),IF($B622="No - non-arm's length",MIN(1129,H622,$C622)*overallRate,MIN(1129,H622)*overallRate))))</f>
        <v>Do Step 1 first</v>
      </c>
      <c r="M622" s="62" t="str">
        <f>IF(ISTEXT(overallRate),"Do Step 1 first",IF(OR(COUNT($C622,I622)&lt;&gt;2,overallRate=0),0,IF(E622="Yes",ROUND(MAX(IF($B622="No - non-arm's length",0,MIN((0.75*I622),847)),MIN(I622,(0.75*$C622),847)),2),IF($B622="No - non-arm's length",MIN(1129,I622,$C622)*overallRate,MIN(1129,I622)*overallRate))))</f>
        <v>Do Step 1 first</v>
      </c>
      <c r="N622" s="62" t="str">
        <f>IF(ISTEXT(overallRate),"Do Step 1 first",IF(OR(COUNT($C622,J622)&lt;&gt;2,overallRate=0),0,IF(F622="Yes",ROUND(MAX(IF($B622="No - non-arm's length",0,MIN((0.75*J622),847)),MIN(J622,(0.75*$C622),847)),2),IF($B622="No - non-arm's length",MIN(1129,J622,$C622)*overallRate,MIN(1129,J622)*overallRate))))</f>
        <v>Do Step 1 first</v>
      </c>
      <c r="O622" s="62" t="str">
        <f>IF(ISTEXT(overallRate),"Do Step 1 first",IF(OR(COUNT($C622,K622)&lt;&gt;2,overallRate=0),0,IF(G622="Yes",ROUND(MAX(IF($B622="No - non-arm's length",0,MIN((0.75*K622),847)),MIN(K622,(0.75*$C622),847)),2),IF($B622="No - non-arm's length",MIN(1129,K622,$C622)*overallRate,MIN(1129,K622)*overallRate))))</f>
        <v>Do Step 1 first</v>
      </c>
      <c r="P622" s="3">
        <f t="shared" si="9"/>
        <v>0</v>
      </c>
    </row>
    <row r="623" spans="12:16" x14ac:dyDescent="0.5">
      <c r="L623" s="62" t="str">
        <f>IF(ISTEXT(overallRate),"Do Step 1 first",IF(OR(COUNT($C623,H623)&lt;&gt;2,overallRate=0),0,IF(D623="Yes",ROUND(MAX(IF($B623="No - non-arm's length",0,MIN((0.75*H623),847)),MIN(H623,(0.75*$C623),847)),2),IF($B623="No - non-arm's length",MIN(1129,H623,$C623)*overallRate,MIN(1129,H623)*overallRate))))</f>
        <v>Do Step 1 first</v>
      </c>
      <c r="M623" s="62" t="str">
        <f>IF(ISTEXT(overallRate),"Do Step 1 first",IF(OR(COUNT($C623,I623)&lt;&gt;2,overallRate=0),0,IF(E623="Yes",ROUND(MAX(IF($B623="No - non-arm's length",0,MIN((0.75*I623),847)),MIN(I623,(0.75*$C623),847)),2),IF($B623="No - non-arm's length",MIN(1129,I623,$C623)*overallRate,MIN(1129,I623)*overallRate))))</f>
        <v>Do Step 1 first</v>
      </c>
      <c r="N623" s="62" t="str">
        <f>IF(ISTEXT(overallRate),"Do Step 1 first",IF(OR(COUNT($C623,J623)&lt;&gt;2,overallRate=0),0,IF(F623="Yes",ROUND(MAX(IF($B623="No - non-arm's length",0,MIN((0.75*J623),847)),MIN(J623,(0.75*$C623),847)),2),IF($B623="No - non-arm's length",MIN(1129,J623,$C623)*overallRate,MIN(1129,J623)*overallRate))))</f>
        <v>Do Step 1 first</v>
      </c>
      <c r="O623" s="62" t="str">
        <f>IF(ISTEXT(overallRate),"Do Step 1 first",IF(OR(COUNT($C623,K623)&lt;&gt;2,overallRate=0),0,IF(G623="Yes",ROUND(MAX(IF($B623="No - non-arm's length",0,MIN((0.75*K623),847)),MIN(K623,(0.75*$C623),847)),2),IF($B623="No - non-arm's length",MIN(1129,K623,$C623)*overallRate,MIN(1129,K623)*overallRate))))</f>
        <v>Do Step 1 first</v>
      </c>
      <c r="P623" s="3">
        <f t="shared" si="9"/>
        <v>0</v>
      </c>
    </row>
    <row r="624" spans="12:16" x14ac:dyDescent="0.5">
      <c r="L624" s="62" t="str">
        <f>IF(ISTEXT(overallRate),"Do Step 1 first",IF(OR(COUNT($C624,H624)&lt;&gt;2,overallRate=0),0,IF(D624="Yes",ROUND(MAX(IF($B624="No - non-arm's length",0,MIN((0.75*H624),847)),MIN(H624,(0.75*$C624),847)),2),IF($B624="No - non-arm's length",MIN(1129,H624,$C624)*overallRate,MIN(1129,H624)*overallRate))))</f>
        <v>Do Step 1 first</v>
      </c>
      <c r="M624" s="62" t="str">
        <f>IF(ISTEXT(overallRate),"Do Step 1 first",IF(OR(COUNT($C624,I624)&lt;&gt;2,overallRate=0),0,IF(E624="Yes",ROUND(MAX(IF($B624="No - non-arm's length",0,MIN((0.75*I624),847)),MIN(I624,(0.75*$C624),847)),2),IF($B624="No - non-arm's length",MIN(1129,I624,$C624)*overallRate,MIN(1129,I624)*overallRate))))</f>
        <v>Do Step 1 first</v>
      </c>
      <c r="N624" s="62" t="str">
        <f>IF(ISTEXT(overallRate),"Do Step 1 first",IF(OR(COUNT($C624,J624)&lt;&gt;2,overallRate=0),0,IF(F624="Yes",ROUND(MAX(IF($B624="No - non-arm's length",0,MIN((0.75*J624),847)),MIN(J624,(0.75*$C624),847)),2),IF($B624="No - non-arm's length",MIN(1129,J624,$C624)*overallRate,MIN(1129,J624)*overallRate))))</f>
        <v>Do Step 1 first</v>
      </c>
      <c r="O624" s="62" t="str">
        <f>IF(ISTEXT(overallRate),"Do Step 1 first",IF(OR(COUNT($C624,K624)&lt;&gt;2,overallRate=0),0,IF(G624="Yes",ROUND(MAX(IF($B624="No - non-arm's length",0,MIN((0.75*K624),847)),MIN(K624,(0.75*$C624),847)),2),IF($B624="No - non-arm's length",MIN(1129,K624,$C624)*overallRate,MIN(1129,K624)*overallRate))))</f>
        <v>Do Step 1 first</v>
      </c>
      <c r="P624" s="3">
        <f t="shared" si="9"/>
        <v>0</v>
      </c>
    </row>
    <row r="625" spans="12:16" x14ac:dyDescent="0.5">
      <c r="L625" s="62" t="str">
        <f>IF(ISTEXT(overallRate),"Do Step 1 first",IF(OR(COUNT($C625,H625)&lt;&gt;2,overallRate=0),0,IF(D625="Yes",ROUND(MAX(IF($B625="No - non-arm's length",0,MIN((0.75*H625),847)),MIN(H625,(0.75*$C625),847)),2),IF($B625="No - non-arm's length",MIN(1129,H625,$C625)*overallRate,MIN(1129,H625)*overallRate))))</f>
        <v>Do Step 1 first</v>
      </c>
      <c r="M625" s="62" t="str">
        <f>IF(ISTEXT(overallRate),"Do Step 1 first",IF(OR(COUNT($C625,I625)&lt;&gt;2,overallRate=0),0,IF(E625="Yes",ROUND(MAX(IF($B625="No - non-arm's length",0,MIN((0.75*I625),847)),MIN(I625,(0.75*$C625),847)),2),IF($B625="No - non-arm's length",MIN(1129,I625,$C625)*overallRate,MIN(1129,I625)*overallRate))))</f>
        <v>Do Step 1 first</v>
      </c>
      <c r="N625" s="62" t="str">
        <f>IF(ISTEXT(overallRate),"Do Step 1 first",IF(OR(COUNT($C625,J625)&lt;&gt;2,overallRate=0),0,IF(F625="Yes",ROUND(MAX(IF($B625="No - non-arm's length",0,MIN((0.75*J625),847)),MIN(J625,(0.75*$C625),847)),2),IF($B625="No - non-arm's length",MIN(1129,J625,$C625)*overallRate,MIN(1129,J625)*overallRate))))</f>
        <v>Do Step 1 first</v>
      </c>
      <c r="O625" s="62" t="str">
        <f>IF(ISTEXT(overallRate),"Do Step 1 first",IF(OR(COUNT($C625,K625)&lt;&gt;2,overallRate=0),0,IF(G625="Yes",ROUND(MAX(IF($B625="No - non-arm's length",0,MIN((0.75*K625),847)),MIN(K625,(0.75*$C625),847)),2),IF($B625="No - non-arm's length",MIN(1129,K625,$C625)*overallRate,MIN(1129,K625)*overallRate))))</f>
        <v>Do Step 1 first</v>
      </c>
      <c r="P625" s="3">
        <f t="shared" si="9"/>
        <v>0</v>
      </c>
    </row>
    <row r="626" spans="12:16" x14ac:dyDescent="0.5">
      <c r="L626" s="62" t="str">
        <f>IF(ISTEXT(overallRate),"Do Step 1 first",IF(OR(COUNT($C626,H626)&lt;&gt;2,overallRate=0),0,IF(D626="Yes",ROUND(MAX(IF($B626="No - non-arm's length",0,MIN((0.75*H626),847)),MIN(H626,(0.75*$C626),847)),2),IF($B626="No - non-arm's length",MIN(1129,H626,$C626)*overallRate,MIN(1129,H626)*overallRate))))</f>
        <v>Do Step 1 first</v>
      </c>
      <c r="M626" s="62" t="str">
        <f>IF(ISTEXT(overallRate),"Do Step 1 first",IF(OR(COUNT($C626,I626)&lt;&gt;2,overallRate=0),0,IF(E626="Yes",ROUND(MAX(IF($B626="No - non-arm's length",0,MIN((0.75*I626),847)),MIN(I626,(0.75*$C626),847)),2),IF($B626="No - non-arm's length",MIN(1129,I626,$C626)*overallRate,MIN(1129,I626)*overallRate))))</f>
        <v>Do Step 1 first</v>
      </c>
      <c r="N626" s="62" t="str">
        <f>IF(ISTEXT(overallRate),"Do Step 1 first",IF(OR(COUNT($C626,J626)&lt;&gt;2,overallRate=0),0,IF(F626="Yes",ROUND(MAX(IF($B626="No - non-arm's length",0,MIN((0.75*J626),847)),MIN(J626,(0.75*$C626),847)),2),IF($B626="No - non-arm's length",MIN(1129,J626,$C626)*overallRate,MIN(1129,J626)*overallRate))))</f>
        <v>Do Step 1 first</v>
      </c>
      <c r="O626" s="62" t="str">
        <f>IF(ISTEXT(overallRate),"Do Step 1 first",IF(OR(COUNT($C626,K626)&lt;&gt;2,overallRate=0),0,IF(G626="Yes",ROUND(MAX(IF($B626="No - non-arm's length",0,MIN((0.75*K626),847)),MIN(K626,(0.75*$C626),847)),2),IF($B626="No - non-arm's length",MIN(1129,K626,$C626)*overallRate,MIN(1129,K626)*overallRate))))</f>
        <v>Do Step 1 first</v>
      </c>
      <c r="P626" s="3">
        <f t="shared" si="9"/>
        <v>0</v>
      </c>
    </row>
    <row r="627" spans="12:16" x14ac:dyDescent="0.5">
      <c r="L627" s="62" t="str">
        <f>IF(ISTEXT(overallRate),"Do Step 1 first",IF(OR(COUNT($C627,H627)&lt;&gt;2,overallRate=0),0,IF(D627="Yes",ROUND(MAX(IF($B627="No - non-arm's length",0,MIN((0.75*H627),847)),MIN(H627,(0.75*$C627),847)),2),IF($B627="No - non-arm's length",MIN(1129,H627,$C627)*overallRate,MIN(1129,H627)*overallRate))))</f>
        <v>Do Step 1 first</v>
      </c>
      <c r="M627" s="62" t="str">
        <f>IF(ISTEXT(overallRate),"Do Step 1 first",IF(OR(COUNT($C627,I627)&lt;&gt;2,overallRate=0),0,IF(E627="Yes",ROUND(MAX(IF($B627="No - non-arm's length",0,MIN((0.75*I627),847)),MIN(I627,(0.75*$C627),847)),2),IF($B627="No - non-arm's length",MIN(1129,I627,$C627)*overallRate,MIN(1129,I627)*overallRate))))</f>
        <v>Do Step 1 first</v>
      </c>
      <c r="N627" s="62" t="str">
        <f>IF(ISTEXT(overallRate),"Do Step 1 first",IF(OR(COUNT($C627,J627)&lt;&gt;2,overallRate=0),0,IF(F627="Yes",ROUND(MAX(IF($B627="No - non-arm's length",0,MIN((0.75*J627),847)),MIN(J627,(0.75*$C627),847)),2),IF($B627="No - non-arm's length",MIN(1129,J627,$C627)*overallRate,MIN(1129,J627)*overallRate))))</f>
        <v>Do Step 1 first</v>
      </c>
      <c r="O627" s="62" t="str">
        <f>IF(ISTEXT(overallRate),"Do Step 1 first",IF(OR(COUNT($C627,K627)&lt;&gt;2,overallRate=0),0,IF(G627="Yes",ROUND(MAX(IF($B627="No - non-arm's length",0,MIN((0.75*K627),847)),MIN(K627,(0.75*$C627),847)),2),IF($B627="No - non-arm's length",MIN(1129,K627,$C627)*overallRate,MIN(1129,K627)*overallRate))))</f>
        <v>Do Step 1 first</v>
      </c>
      <c r="P627" s="3">
        <f t="shared" si="9"/>
        <v>0</v>
      </c>
    </row>
    <row r="628" spans="12:16" x14ac:dyDescent="0.5">
      <c r="L628" s="62" t="str">
        <f>IF(ISTEXT(overallRate),"Do Step 1 first",IF(OR(COUNT($C628,H628)&lt;&gt;2,overallRate=0),0,IF(D628="Yes",ROUND(MAX(IF($B628="No - non-arm's length",0,MIN((0.75*H628),847)),MIN(H628,(0.75*$C628),847)),2),IF($B628="No - non-arm's length",MIN(1129,H628,$C628)*overallRate,MIN(1129,H628)*overallRate))))</f>
        <v>Do Step 1 first</v>
      </c>
      <c r="M628" s="62" t="str">
        <f>IF(ISTEXT(overallRate),"Do Step 1 first",IF(OR(COUNT($C628,I628)&lt;&gt;2,overallRate=0),0,IF(E628="Yes",ROUND(MAX(IF($B628="No - non-arm's length",0,MIN((0.75*I628),847)),MIN(I628,(0.75*$C628),847)),2),IF($B628="No - non-arm's length",MIN(1129,I628,$C628)*overallRate,MIN(1129,I628)*overallRate))))</f>
        <v>Do Step 1 first</v>
      </c>
      <c r="N628" s="62" t="str">
        <f>IF(ISTEXT(overallRate),"Do Step 1 first",IF(OR(COUNT($C628,J628)&lt;&gt;2,overallRate=0),0,IF(F628="Yes",ROUND(MAX(IF($B628="No - non-arm's length",0,MIN((0.75*J628),847)),MIN(J628,(0.75*$C628),847)),2),IF($B628="No - non-arm's length",MIN(1129,J628,$C628)*overallRate,MIN(1129,J628)*overallRate))))</f>
        <v>Do Step 1 first</v>
      </c>
      <c r="O628" s="62" t="str">
        <f>IF(ISTEXT(overallRate),"Do Step 1 first",IF(OR(COUNT($C628,K628)&lt;&gt;2,overallRate=0),0,IF(G628="Yes",ROUND(MAX(IF($B628="No - non-arm's length",0,MIN((0.75*K628),847)),MIN(K628,(0.75*$C628),847)),2),IF($B628="No - non-arm's length",MIN(1129,K628,$C628)*overallRate,MIN(1129,K628)*overallRate))))</f>
        <v>Do Step 1 first</v>
      </c>
      <c r="P628" s="3">
        <f t="shared" si="9"/>
        <v>0</v>
      </c>
    </row>
    <row r="629" spans="12:16" x14ac:dyDescent="0.5">
      <c r="L629" s="62" t="str">
        <f>IF(ISTEXT(overallRate),"Do Step 1 first",IF(OR(COUNT($C629,H629)&lt;&gt;2,overallRate=0),0,IF(D629="Yes",ROUND(MAX(IF($B629="No - non-arm's length",0,MIN((0.75*H629),847)),MIN(H629,(0.75*$C629),847)),2),IF($B629="No - non-arm's length",MIN(1129,H629,$C629)*overallRate,MIN(1129,H629)*overallRate))))</f>
        <v>Do Step 1 first</v>
      </c>
      <c r="M629" s="62" t="str">
        <f>IF(ISTEXT(overallRate),"Do Step 1 first",IF(OR(COUNT($C629,I629)&lt;&gt;2,overallRate=0),0,IF(E629="Yes",ROUND(MAX(IF($B629="No - non-arm's length",0,MIN((0.75*I629),847)),MIN(I629,(0.75*$C629),847)),2),IF($B629="No - non-arm's length",MIN(1129,I629,$C629)*overallRate,MIN(1129,I629)*overallRate))))</f>
        <v>Do Step 1 first</v>
      </c>
      <c r="N629" s="62" t="str">
        <f>IF(ISTEXT(overallRate),"Do Step 1 first",IF(OR(COUNT($C629,J629)&lt;&gt;2,overallRate=0),0,IF(F629="Yes",ROUND(MAX(IF($B629="No - non-arm's length",0,MIN((0.75*J629),847)),MIN(J629,(0.75*$C629),847)),2),IF($B629="No - non-arm's length",MIN(1129,J629,$C629)*overallRate,MIN(1129,J629)*overallRate))))</f>
        <v>Do Step 1 first</v>
      </c>
      <c r="O629" s="62" t="str">
        <f>IF(ISTEXT(overallRate),"Do Step 1 first",IF(OR(COUNT($C629,K629)&lt;&gt;2,overallRate=0),0,IF(G629="Yes",ROUND(MAX(IF($B629="No - non-arm's length",0,MIN((0.75*K629),847)),MIN(K629,(0.75*$C629),847)),2),IF($B629="No - non-arm's length",MIN(1129,K629,$C629)*overallRate,MIN(1129,K629)*overallRate))))</f>
        <v>Do Step 1 first</v>
      </c>
      <c r="P629" s="3">
        <f t="shared" si="9"/>
        <v>0</v>
      </c>
    </row>
    <row r="630" spans="12:16" x14ac:dyDescent="0.5">
      <c r="L630" s="62" t="str">
        <f>IF(ISTEXT(overallRate),"Do Step 1 first",IF(OR(COUNT($C630,H630)&lt;&gt;2,overallRate=0),0,IF(D630="Yes",ROUND(MAX(IF($B630="No - non-arm's length",0,MIN((0.75*H630),847)),MIN(H630,(0.75*$C630),847)),2),IF($B630="No - non-arm's length",MIN(1129,H630,$C630)*overallRate,MIN(1129,H630)*overallRate))))</f>
        <v>Do Step 1 first</v>
      </c>
      <c r="M630" s="62" t="str">
        <f>IF(ISTEXT(overallRate),"Do Step 1 first",IF(OR(COUNT($C630,I630)&lt;&gt;2,overallRate=0),0,IF(E630="Yes",ROUND(MAX(IF($B630="No - non-arm's length",0,MIN((0.75*I630),847)),MIN(I630,(0.75*$C630),847)),2),IF($B630="No - non-arm's length",MIN(1129,I630,$C630)*overallRate,MIN(1129,I630)*overallRate))))</f>
        <v>Do Step 1 first</v>
      </c>
      <c r="N630" s="62" t="str">
        <f>IF(ISTEXT(overallRate),"Do Step 1 first",IF(OR(COUNT($C630,J630)&lt;&gt;2,overallRate=0),0,IF(F630="Yes",ROUND(MAX(IF($B630="No - non-arm's length",0,MIN((0.75*J630),847)),MIN(J630,(0.75*$C630),847)),2),IF($B630="No - non-arm's length",MIN(1129,J630,$C630)*overallRate,MIN(1129,J630)*overallRate))))</f>
        <v>Do Step 1 first</v>
      </c>
      <c r="O630" s="62" t="str">
        <f>IF(ISTEXT(overallRate),"Do Step 1 first",IF(OR(COUNT($C630,K630)&lt;&gt;2,overallRate=0),0,IF(G630="Yes",ROUND(MAX(IF($B630="No - non-arm's length",0,MIN((0.75*K630),847)),MIN(K630,(0.75*$C630),847)),2),IF($B630="No - non-arm's length",MIN(1129,K630,$C630)*overallRate,MIN(1129,K630)*overallRate))))</f>
        <v>Do Step 1 first</v>
      </c>
      <c r="P630" s="3">
        <f t="shared" si="9"/>
        <v>0</v>
      </c>
    </row>
    <row r="631" spans="12:16" x14ac:dyDescent="0.5">
      <c r="L631" s="62" t="str">
        <f>IF(ISTEXT(overallRate),"Do Step 1 first",IF(OR(COUNT($C631,H631)&lt;&gt;2,overallRate=0),0,IF(D631="Yes",ROUND(MAX(IF($B631="No - non-arm's length",0,MIN((0.75*H631),847)),MIN(H631,(0.75*$C631),847)),2),IF($B631="No - non-arm's length",MIN(1129,H631,$C631)*overallRate,MIN(1129,H631)*overallRate))))</f>
        <v>Do Step 1 first</v>
      </c>
      <c r="M631" s="62" t="str">
        <f>IF(ISTEXT(overallRate),"Do Step 1 first",IF(OR(COUNT($C631,I631)&lt;&gt;2,overallRate=0),0,IF(E631="Yes",ROUND(MAX(IF($B631="No - non-arm's length",0,MIN((0.75*I631),847)),MIN(I631,(0.75*$C631),847)),2),IF($B631="No - non-arm's length",MIN(1129,I631,$C631)*overallRate,MIN(1129,I631)*overallRate))))</f>
        <v>Do Step 1 first</v>
      </c>
      <c r="N631" s="62" t="str">
        <f>IF(ISTEXT(overallRate),"Do Step 1 first",IF(OR(COUNT($C631,J631)&lt;&gt;2,overallRate=0),0,IF(F631="Yes",ROUND(MAX(IF($B631="No - non-arm's length",0,MIN((0.75*J631),847)),MIN(J631,(0.75*$C631),847)),2),IF($B631="No - non-arm's length",MIN(1129,J631,$C631)*overallRate,MIN(1129,J631)*overallRate))))</f>
        <v>Do Step 1 first</v>
      </c>
      <c r="O631" s="62" t="str">
        <f>IF(ISTEXT(overallRate),"Do Step 1 first",IF(OR(COUNT($C631,K631)&lt;&gt;2,overallRate=0),0,IF(G631="Yes",ROUND(MAX(IF($B631="No - non-arm's length",0,MIN((0.75*K631),847)),MIN(K631,(0.75*$C631),847)),2),IF($B631="No - non-arm's length",MIN(1129,K631,$C631)*overallRate,MIN(1129,K631)*overallRate))))</f>
        <v>Do Step 1 first</v>
      </c>
      <c r="P631" s="3">
        <f t="shared" si="9"/>
        <v>0</v>
      </c>
    </row>
    <row r="632" spans="12:16" x14ac:dyDescent="0.5">
      <c r="L632" s="62" t="str">
        <f>IF(ISTEXT(overallRate),"Do Step 1 first",IF(OR(COUNT($C632,H632)&lt;&gt;2,overallRate=0),0,IF(D632="Yes",ROUND(MAX(IF($B632="No - non-arm's length",0,MIN((0.75*H632),847)),MIN(H632,(0.75*$C632),847)),2),IF($B632="No - non-arm's length",MIN(1129,H632,$C632)*overallRate,MIN(1129,H632)*overallRate))))</f>
        <v>Do Step 1 first</v>
      </c>
      <c r="M632" s="62" t="str">
        <f>IF(ISTEXT(overallRate),"Do Step 1 first",IF(OR(COUNT($C632,I632)&lt;&gt;2,overallRate=0),0,IF(E632="Yes",ROUND(MAX(IF($B632="No - non-arm's length",0,MIN((0.75*I632),847)),MIN(I632,(0.75*$C632),847)),2),IF($B632="No - non-arm's length",MIN(1129,I632,$C632)*overallRate,MIN(1129,I632)*overallRate))))</f>
        <v>Do Step 1 first</v>
      </c>
      <c r="N632" s="62" t="str">
        <f>IF(ISTEXT(overallRate),"Do Step 1 first",IF(OR(COUNT($C632,J632)&lt;&gt;2,overallRate=0),0,IF(F632="Yes",ROUND(MAX(IF($B632="No - non-arm's length",0,MIN((0.75*J632),847)),MIN(J632,(0.75*$C632),847)),2),IF($B632="No - non-arm's length",MIN(1129,J632,$C632)*overallRate,MIN(1129,J632)*overallRate))))</f>
        <v>Do Step 1 first</v>
      </c>
      <c r="O632" s="62" t="str">
        <f>IF(ISTEXT(overallRate),"Do Step 1 first",IF(OR(COUNT($C632,K632)&lt;&gt;2,overallRate=0),0,IF(G632="Yes",ROUND(MAX(IF($B632="No - non-arm's length",0,MIN((0.75*K632),847)),MIN(K632,(0.75*$C632),847)),2),IF($B632="No - non-arm's length",MIN(1129,K632,$C632)*overallRate,MIN(1129,K632)*overallRate))))</f>
        <v>Do Step 1 first</v>
      </c>
      <c r="P632" s="3">
        <f t="shared" si="9"/>
        <v>0</v>
      </c>
    </row>
    <row r="633" spans="12:16" x14ac:dyDescent="0.5">
      <c r="L633" s="62" t="str">
        <f>IF(ISTEXT(overallRate),"Do Step 1 first",IF(OR(COUNT($C633,H633)&lt;&gt;2,overallRate=0),0,IF(D633="Yes",ROUND(MAX(IF($B633="No - non-arm's length",0,MIN((0.75*H633),847)),MIN(H633,(0.75*$C633),847)),2),IF($B633="No - non-arm's length",MIN(1129,H633,$C633)*overallRate,MIN(1129,H633)*overallRate))))</f>
        <v>Do Step 1 first</v>
      </c>
      <c r="M633" s="62" t="str">
        <f>IF(ISTEXT(overallRate),"Do Step 1 first",IF(OR(COUNT($C633,I633)&lt;&gt;2,overallRate=0),0,IF(E633="Yes",ROUND(MAX(IF($B633="No - non-arm's length",0,MIN((0.75*I633),847)),MIN(I633,(0.75*$C633),847)),2),IF($B633="No - non-arm's length",MIN(1129,I633,$C633)*overallRate,MIN(1129,I633)*overallRate))))</f>
        <v>Do Step 1 first</v>
      </c>
      <c r="N633" s="62" t="str">
        <f>IF(ISTEXT(overallRate),"Do Step 1 first",IF(OR(COUNT($C633,J633)&lt;&gt;2,overallRate=0),0,IF(F633="Yes",ROUND(MAX(IF($B633="No - non-arm's length",0,MIN((0.75*J633),847)),MIN(J633,(0.75*$C633),847)),2),IF($B633="No - non-arm's length",MIN(1129,J633,$C633)*overallRate,MIN(1129,J633)*overallRate))))</f>
        <v>Do Step 1 first</v>
      </c>
      <c r="O633" s="62" t="str">
        <f>IF(ISTEXT(overallRate),"Do Step 1 first",IF(OR(COUNT($C633,K633)&lt;&gt;2,overallRate=0),0,IF(G633="Yes",ROUND(MAX(IF($B633="No - non-arm's length",0,MIN((0.75*K633),847)),MIN(K633,(0.75*$C633),847)),2),IF($B633="No - non-arm's length",MIN(1129,K633,$C633)*overallRate,MIN(1129,K633)*overallRate))))</f>
        <v>Do Step 1 first</v>
      </c>
      <c r="P633" s="3">
        <f t="shared" si="9"/>
        <v>0</v>
      </c>
    </row>
    <row r="634" spans="12:16" x14ac:dyDescent="0.5">
      <c r="L634" s="62" t="str">
        <f>IF(ISTEXT(overallRate),"Do Step 1 first",IF(OR(COUNT($C634,H634)&lt;&gt;2,overallRate=0),0,IF(D634="Yes",ROUND(MAX(IF($B634="No - non-arm's length",0,MIN((0.75*H634),847)),MIN(H634,(0.75*$C634),847)),2),IF($B634="No - non-arm's length",MIN(1129,H634,$C634)*overallRate,MIN(1129,H634)*overallRate))))</f>
        <v>Do Step 1 first</v>
      </c>
      <c r="M634" s="62" t="str">
        <f>IF(ISTEXT(overallRate),"Do Step 1 first",IF(OR(COUNT($C634,I634)&lt;&gt;2,overallRate=0),0,IF(E634="Yes",ROUND(MAX(IF($B634="No - non-arm's length",0,MIN((0.75*I634),847)),MIN(I634,(0.75*$C634),847)),2),IF($B634="No - non-arm's length",MIN(1129,I634,$C634)*overallRate,MIN(1129,I634)*overallRate))))</f>
        <v>Do Step 1 first</v>
      </c>
      <c r="N634" s="62" t="str">
        <f>IF(ISTEXT(overallRate),"Do Step 1 first",IF(OR(COUNT($C634,J634)&lt;&gt;2,overallRate=0),0,IF(F634="Yes",ROUND(MAX(IF($B634="No - non-arm's length",0,MIN((0.75*J634),847)),MIN(J634,(0.75*$C634),847)),2),IF($B634="No - non-arm's length",MIN(1129,J634,$C634)*overallRate,MIN(1129,J634)*overallRate))))</f>
        <v>Do Step 1 first</v>
      </c>
      <c r="O634" s="62" t="str">
        <f>IF(ISTEXT(overallRate),"Do Step 1 first",IF(OR(COUNT($C634,K634)&lt;&gt;2,overallRate=0),0,IF(G634="Yes",ROUND(MAX(IF($B634="No - non-arm's length",0,MIN((0.75*K634),847)),MIN(K634,(0.75*$C634),847)),2),IF($B634="No - non-arm's length",MIN(1129,K634,$C634)*overallRate,MIN(1129,K634)*overallRate))))</f>
        <v>Do Step 1 first</v>
      </c>
      <c r="P634" s="3">
        <f t="shared" si="9"/>
        <v>0</v>
      </c>
    </row>
    <row r="635" spans="12:16" x14ac:dyDescent="0.5">
      <c r="L635" s="62" t="str">
        <f>IF(ISTEXT(overallRate),"Do Step 1 first",IF(OR(COUNT($C635,H635)&lt;&gt;2,overallRate=0),0,IF(D635="Yes",ROUND(MAX(IF($B635="No - non-arm's length",0,MIN((0.75*H635),847)),MIN(H635,(0.75*$C635),847)),2),IF($B635="No - non-arm's length",MIN(1129,H635,$C635)*overallRate,MIN(1129,H635)*overallRate))))</f>
        <v>Do Step 1 first</v>
      </c>
      <c r="M635" s="62" t="str">
        <f>IF(ISTEXT(overallRate),"Do Step 1 first",IF(OR(COUNT($C635,I635)&lt;&gt;2,overallRate=0),0,IF(E635="Yes",ROUND(MAX(IF($B635="No - non-arm's length",0,MIN((0.75*I635),847)),MIN(I635,(0.75*$C635),847)),2),IF($B635="No - non-arm's length",MIN(1129,I635,$C635)*overallRate,MIN(1129,I635)*overallRate))))</f>
        <v>Do Step 1 first</v>
      </c>
      <c r="N635" s="62" t="str">
        <f>IF(ISTEXT(overallRate),"Do Step 1 first",IF(OR(COUNT($C635,J635)&lt;&gt;2,overallRate=0),0,IF(F635="Yes",ROUND(MAX(IF($B635="No - non-arm's length",0,MIN((0.75*J635),847)),MIN(J635,(0.75*$C635),847)),2),IF($B635="No - non-arm's length",MIN(1129,J635,$C635)*overallRate,MIN(1129,J635)*overallRate))))</f>
        <v>Do Step 1 first</v>
      </c>
      <c r="O635" s="62" t="str">
        <f>IF(ISTEXT(overallRate),"Do Step 1 first",IF(OR(COUNT($C635,K635)&lt;&gt;2,overallRate=0),0,IF(G635="Yes",ROUND(MAX(IF($B635="No - non-arm's length",0,MIN((0.75*K635),847)),MIN(K635,(0.75*$C635),847)),2),IF($B635="No - non-arm's length",MIN(1129,K635,$C635)*overallRate,MIN(1129,K635)*overallRate))))</f>
        <v>Do Step 1 first</v>
      </c>
      <c r="P635" s="3">
        <f t="shared" si="9"/>
        <v>0</v>
      </c>
    </row>
    <row r="636" spans="12:16" x14ac:dyDescent="0.5">
      <c r="L636" s="62" t="str">
        <f>IF(ISTEXT(overallRate),"Do Step 1 first",IF(OR(COUNT($C636,H636)&lt;&gt;2,overallRate=0),0,IF(D636="Yes",ROUND(MAX(IF($B636="No - non-arm's length",0,MIN((0.75*H636),847)),MIN(H636,(0.75*$C636),847)),2),IF($B636="No - non-arm's length",MIN(1129,H636,$C636)*overallRate,MIN(1129,H636)*overallRate))))</f>
        <v>Do Step 1 first</v>
      </c>
      <c r="M636" s="62" t="str">
        <f>IF(ISTEXT(overallRate),"Do Step 1 first",IF(OR(COUNT($C636,I636)&lt;&gt;2,overallRate=0),0,IF(E636="Yes",ROUND(MAX(IF($B636="No - non-arm's length",0,MIN((0.75*I636),847)),MIN(I636,(0.75*$C636),847)),2),IF($B636="No - non-arm's length",MIN(1129,I636,$C636)*overallRate,MIN(1129,I636)*overallRate))))</f>
        <v>Do Step 1 first</v>
      </c>
      <c r="N636" s="62" t="str">
        <f>IF(ISTEXT(overallRate),"Do Step 1 first",IF(OR(COUNT($C636,J636)&lt;&gt;2,overallRate=0),0,IF(F636="Yes",ROUND(MAX(IF($B636="No - non-arm's length",0,MIN((0.75*J636),847)),MIN(J636,(0.75*$C636),847)),2),IF($B636="No - non-arm's length",MIN(1129,J636,$C636)*overallRate,MIN(1129,J636)*overallRate))))</f>
        <v>Do Step 1 first</v>
      </c>
      <c r="O636" s="62" t="str">
        <f>IF(ISTEXT(overallRate),"Do Step 1 first",IF(OR(COUNT($C636,K636)&lt;&gt;2,overallRate=0),0,IF(G636="Yes",ROUND(MAX(IF($B636="No - non-arm's length",0,MIN((0.75*K636),847)),MIN(K636,(0.75*$C636),847)),2),IF($B636="No - non-arm's length",MIN(1129,K636,$C636)*overallRate,MIN(1129,K636)*overallRate))))</f>
        <v>Do Step 1 first</v>
      </c>
      <c r="P636" s="3">
        <f t="shared" si="9"/>
        <v>0</v>
      </c>
    </row>
    <row r="637" spans="12:16" x14ac:dyDescent="0.5">
      <c r="L637" s="62" t="str">
        <f>IF(ISTEXT(overallRate),"Do Step 1 first",IF(OR(COUNT($C637,H637)&lt;&gt;2,overallRate=0),0,IF(D637="Yes",ROUND(MAX(IF($B637="No - non-arm's length",0,MIN((0.75*H637),847)),MIN(H637,(0.75*$C637),847)),2),IF($B637="No - non-arm's length",MIN(1129,H637,$C637)*overallRate,MIN(1129,H637)*overallRate))))</f>
        <v>Do Step 1 first</v>
      </c>
      <c r="M637" s="62" t="str">
        <f>IF(ISTEXT(overallRate),"Do Step 1 first",IF(OR(COUNT($C637,I637)&lt;&gt;2,overallRate=0),0,IF(E637="Yes",ROUND(MAX(IF($B637="No - non-arm's length",0,MIN((0.75*I637),847)),MIN(I637,(0.75*$C637),847)),2),IF($B637="No - non-arm's length",MIN(1129,I637,$C637)*overallRate,MIN(1129,I637)*overallRate))))</f>
        <v>Do Step 1 first</v>
      </c>
      <c r="N637" s="62" t="str">
        <f>IF(ISTEXT(overallRate),"Do Step 1 first",IF(OR(COUNT($C637,J637)&lt;&gt;2,overallRate=0),0,IF(F637="Yes",ROUND(MAX(IF($B637="No - non-arm's length",0,MIN((0.75*J637),847)),MIN(J637,(0.75*$C637),847)),2),IF($B637="No - non-arm's length",MIN(1129,J637,$C637)*overallRate,MIN(1129,J637)*overallRate))))</f>
        <v>Do Step 1 first</v>
      </c>
      <c r="O637" s="62" t="str">
        <f>IF(ISTEXT(overallRate),"Do Step 1 first",IF(OR(COUNT($C637,K637)&lt;&gt;2,overallRate=0),0,IF(G637="Yes",ROUND(MAX(IF($B637="No - non-arm's length",0,MIN((0.75*K637),847)),MIN(K637,(0.75*$C637),847)),2),IF($B637="No - non-arm's length",MIN(1129,K637,$C637)*overallRate,MIN(1129,K637)*overallRate))))</f>
        <v>Do Step 1 first</v>
      </c>
      <c r="P637" s="3">
        <f t="shared" si="9"/>
        <v>0</v>
      </c>
    </row>
    <row r="638" spans="12:16" x14ac:dyDescent="0.5">
      <c r="L638" s="62" t="str">
        <f>IF(ISTEXT(overallRate),"Do Step 1 first",IF(OR(COUNT($C638,H638)&lt;&gt;2,overallRate=0),0,IF(D638="Yes",ROUND(MAX(IF($B638="No - non-arm's length",0,MIN((0.75*H638),847)),MIN(H638,(0.75*$C638),847)),2),IF($B638="No - non-arm's length",MIN(1129,H638,$C638)*overallRate,MIN(1129,H638)*overallRate))))</f>
        <v>Do Step 1 first</v>
      </c>
      <c r="M638" s="62" t="str">
        <f>IF(ISTEXT(overallRate),"Do Step 1 first",IF(OR(COUNT($C638,I638)&lt;&gt;2,overallRate=0),0,IF(E638="Yes",ROUND(MAX(IF($B638="No - non-arm's length",0,MIN((0.75*I638),847)),MIN(I638,(0.75*$C638),847)),2),IF($B638="No - non-arm's length",MIN(1129,I638,$C638)*overallRate,MIN(1129,I638)*overallRate))))</f>
        <v>Do Step 1 first</v>
      </c>
      <c r="N638" s="62" t="str">
        <f>IF(ISTEXT(overallRate),"Do Step 1 first",IF(OR(COUNT($C638,J638)&lt;&gt;2,overallRate=0),0,IF(F638="Yes",ROUND(MAX(IF($B638="No - non-arm's length",0,MIN((0.75*J638),847)),MIN(J638,(0.75*$C638),847)),2),IF($B638="No - non-arm's length",MIN(1129,J638,$C638)*overallRate,MIN(1129,J638)*overallRate))))</f>
        <v>Do Step 1 first</v>
      </c>
      <c r="O638" s="62" t="str">
        <f>IF(ISTEXT(overallRate),"Do Step 1 first",IF(OR(COUNT($C638,K638)&lt;&gt;2,overallRate=0),0,IF(G638="Yes",ROUND(MAX(IF($B638="No - non-arm's length",0,MIN((0.75*K638),847)),MIN(K638,(0.75*$C638),847)),2),IF($B638="No - non-arm's length",MIN(1129,K638,$C638)*overallRate,MIN(1129,K638)*overallRate))))</f>
        <v>Do Step 1 first</v>
      </c>
      <c r="P638" s="3">
        <f t="shared" si="9"/>
        <v>0</v>
      </c>
    </row>
    <row r="639" spans="12:16" x14ac:dyDescent="0.5">
      <c r="L639" s="62" t="str">
        <f>IF(ISTEXT(overallRate),"Do Step 1 first",IF(OR(COUNT($C639,H639)&lt;&gt;2,overallRate=0),0,IF(D639="Yes",ROUND(MAX(IF($B639="No - non-arm's length",0,MIN((0.75*H639),847)),MIN(H639,(0.75*$C639),847)),2),IF($B639="No - non-arm's length",MIN(1129,H639,$C639)*overallRate,MIN(1129,H639)*overallRate))))</f>
        <v>Do Step 1 first</v>
      </c>
      <c r="M639" s="62" t="str">
        <f>IF(ISTEXT(overallRate),"Do Step 1 first",IF(OR(COUNT($C639,I639)&lt;&gt;2,overallRate=0),0,IF(E639="Yes",ROUND(MAX(IF($B639="No - non-arm's length",0,MIN((0.75*I639),847)),MIN(I639,(0.75*$C639),847)),2),IF($B639="No - non-arm's length",MIN(1129,I639,$C639)*overallRate,MIN(1129,I639)*overallRate))))</f>
        <v>Do Step 1 first</v>
      </c>
      <c r="N639" s="62" t="str">
        <f>IF(ISTEXT(overallRate),"Do Step 1 first",IF(OR(COUNT($C639,J639)&lt;&gt;2,overallRate=0),0,IF(F639="Yes",ROUND(MAX(IF($B639="No - non-arm's length",0,MIN((0.75*J639),847)),MIN(J639,(0.75*$C639),847)),2),IF($B639="No - non-arm's length",MIN(1129,J639,$C639)*overallRate,MIN(1129,J639)*overallRate))))</f>
        <v>Do Step 1 first</v>
      </c>
      <c r="O639" s="62" t="str">
        <f>IF(ISTEXT(overallRate),"Do Step 1 first",IF(OR(COUNT($C639,K639)&lt;&gt;2,overallRate=0),0,IF(G639="Yes",ROUND(MAX(IF($B639="No - non-arm's length",0,MIN((0.75*K639),847)),MIN(K639,(0.75*$C639),847)),2),IF($B639="No - non-arm's length",MIN(1129,K639,$C639)*overallRate,MIN(1129,K639)*overallRate))))</f>
        <v>Do Step 1 first</v>
      </c>
      <c r="P639" s="3">
        <f t="shared" si="9"/>
        <v>0</v>
      </c>
    </row>
    <row r="640" spans="12:16" x14ac:dyDescent="0.5">
      <c r="L640" s="62" t="str">
        <f>IF(ISTEXT(overallRate),"Do Step 1 first",IF(OR(COUNT($C640,H640)&lt;&gt;2,overallRate=0),0,IF(D640="Yes",ROUND(MAX(IF($B640="No - non-arm's length",0,MIN((0.75*H640),847)),MIN(H640,(0.75*$C640),847)),2),IF($B640="No - non-arm's length",MIN(1129,H640,$C640)*overallRate,MIN(1129,H640)*overallRate))))</f>
        <v>Do Step 1 first</v>
      </c>
      <c r="M640" s="62" t="str">
        <f>IF(ISTEXT(overallRate),"Do Step 1 first",IF(OR(COUNT($C640,I640)&lt;&gt;2,overallRate=0),0,IF(E640="Yes",ROUND(MAX(IF($B640="No - non-arm's length",0,MIN((0.75*I640),847)),MIN(I640,(0.75*$C640),847)),2),IF($B640="No - non-arm's length",MIN(1129,I640,$C640)*overallRate,MIN(1129,I640)*overallRate))))</f>
        <v>Do Step 1 first</v>
      </c>
      <c r="N640" s="62" t="str">
        <f>IF(ISTEXT(overallRate),"Do Step 1 first",IF(OR(COUNT($C640,J640)&lt;&gt;2,overallRate=0),0,IF(F640="Yes",ROUND(MAX(IF($B640="No - non-arm's length",0,MIN((0.75*J640),847)),MIN(J640,(0.75*$C640),847)),2),IF($B640="No - non-arm's length",MIN(1129,J640,$C640)*overallRate,MIN(1129,J640)*overallRate))))</f>
        <v>Do Step 1 first</v>
      </c>
      <c r="O640" s="62" t="str">
        <f>IF(ISTEXT(overallRate),"Do Step 1 first",IF(OR(COUNT($C640,K640)&lt;&gt;2,overallRate=0),0,IF(G640="Yes",ROUND(MAX(IF($B640="No - non-arm's length",0,MIN((0.75*K640),847)),MIN(K640,(0.75*$C640),847)),2),IF($B640="No - non-arm's length",MIN(1129,K640,$C640)*overallRate,MIN(1129,K640)*overallRate))))</f>
        <v>Do Step 1 first</v>
      </c>
      <c r="P640" s="3">
        <f t="shared" si="9"/>
        <v>0</v>
      </c>
    </row>
    <row r="641" spans="12:16" x14ac:dyDescent="0.5">
      <c r="L641" s="62" t="str">
        <f>IF(ISTEXT(overallRate),"Do Step 1 first",IF(OR(COUNT($C641,H641)&lt;&gt;2,overallRate=0),0,IF(D641="Yes",ROUND(MAX(IF($B641="No - non-arm's length",0,MIN((0.75*H641),847)),MIN(H641,(0.75*$C641),847)),2),IF($B641="No - non-arm's length",MIN(1129,H641,$C641)*overallRate,MIN(1129,H641)*overallRate))))</f>
        <v>Do Step 1 first</v>
      </c>
      <c r="M641" s="62" t="str">
        <f>IF(ISTEXT(overallRate),"Do Step 1 first",IF(OR(COUNT($C641,I641)&lt;&gt;2,overallRate=0),0,IF(E641="Yes",ROUND(MAX(IF($B641="No - non-arm's length",0,MIN((0.75*I641),847)),MIN(I641,(0.75*$C641),847)),2),IF($B641="No - non-arm's length",MIN(1129,I641,$C641)*overallRate,MIN(1129,I641)*overallRate))))</f>
        <v>Do Step 1 first</v>
      </c>
      <c r="N641" s="62" t="str">
        <f>IF(ISTEXT(overallRate),"Do Step 1 first",IF(OR(COUNT($C641,J641)&lt;&gt;2,overallRate=0),0,IF(F641="Yes",ROUND(MAX(IF($B641="No - non-arm's length",0,MIN((0.75*J641),847)),MIN(J641,(0.75*$C641),847)),2),IF($B641="No - non-arm's length",MIN(1129,J641,$C641)*overallRate,MIN(1129,J641)*overallRate))))</f>
        <v>Do Step 1 first</v>
      </c>
      <c r="O641" s="62" t="str">
        <f>IF(ISTEXT(overallRate),"Do Step 1 first",IF(OR(COUNT($C641,K641)&lt;&gt;2,overallRate=0),0,IF(G641="Yes",ROUND(MAX(IF($B641="No - non-arm's length",0,MIN((0.75*K641),847)),MIN(K641,(0.75*$C641),847)),2),IF($B641="No - non-arm's length",MIN(1129,K641,$C641)*overallRate,MIN(1129,K641)*overallRate))))</f>
        <v>Do Step 1 first</v>
      </c>
      <c r="P641" s="3">
        <f t="shared" si="9"/>
        <v>0</v>
      </c>
    </row>
    <row r="642" spans="12:16" x14ac:dyDescent="0.5">
      <c r="L642" s="62" t="str">
        <f>IF(ISTEXT(overallRate),"Do Step 1 first",IF(OR(COUNT($C642,H642)&lt;&gt;2,overallRate=0),0,IF(D642="Yes",ROUND(MAX(IF($B642="No - non-arm's length",0,MIN((0.75*H642),847)),MIN(H642,(0.75*$C642),847)),2),IF($B642="No - non-arm's length",MIN(1129,H642,$C642)*overallRate,MIN(1129,H642)*overallRate))))</f>
        <v>Do Step 1 first</v>
      </c>
      <c r="M642" s="62" t="str">
        <f>IF(ISTEXT(overallRate),"Do Step 1 first",IF(OR(COUNT($C642,I642)&lt;&gt;2,overallRate=0),0,IF(E642="Yes",ROUND(MAX(IF($B642="No - non-arm's length",0,MIN((0.75*I642),847)),MIN(I642,(0.75*$C642),847)),2),IF($B642="No - non-arm's length",MIN(1129,I642,$C642)*overallRate,MIN(1129,I642)*overallRate))))</f>
        <v>Do Step 1 first</v>
      </c>
      <c r="N642" s="62" t="str">
        <f>IF(ISTEXT(overallRate),"Do Step 1 first",IF(OR(COUNT($C642,J642)&lt;&gt;2,overallRate=0),0,IF(F642="Yes",ROUND(MAX(IF($B642="No - non-arm's length",0,MIN((0.75*J642),847)),MIN(J642,(0.75*$C642),847)),2),IF($B642="No - non-arm's length",MIN(1129,J642,$C642)*overallRate,MIN(1129,J642)*overallRate))))</f>
        <v>Do Step 1 first</v>
      </c>
      <c r="O642" s="62" t="str">
        <f>IF(ISTEXT(overallRate),"Do Step 1 first",IF(OR(COUNT($C642,K642)&lt;&gt;2,overallRate=0),0,IF(G642="Yes",ROUND(MAX(IF($B642="No - non-arm's length",0,MIN((0.75*K642),847)),MIN(K642,(0.75*$C642),847)),2),IF($B642="No - non-arm's length",MIN(1129,K642,$C642)*overallRate,MIN(1129,K642)*overallRate))))</f>
        <v>Do Step 1 first</v>
      </c>
      <c r="P642" s="3">
        <f t="shared" si="9"/>
        <v>0</v>
      </c>
    </row>
    <row r="643" spans="12:16" x14ac:dyDescent="0.5">
      <c r="L643" s="62" t="str">
        <f>IF(ISTEXT(overallRate),"Do Step 1 first",IF(OR(COUNT($C643,H643)&lt;&gt;2,overallRate=0),0,IF(D643="Yes",ROUND(MAX(IF($B643="No - non-arm's length",0,MIN((0.75*H643),847)),MIN(H643,(0.75*$C643),847)),2),IF($B643="No - non-arm's length",MIN(1129,H643,$C643)*overallRate,MIN(1129,H643)*overallRate))))</f>
        <v>Do Step 1 first</v>
      </c>
      <c r="M643" s="62" t="str">
        <f>IF(ISTEXT(overallRate),"Do Step 1 first",IF(OR(COUNT($C643,I643)&lt;&gt;2,overallRate=0),0,IF(E643="Yes",ROUND(MAX(IF($B643="No - non-arm's length",0,MIN((0.75*I643),847)),MIN(I643,(0.75*$C643),847)),2),IF($B643="No - non-arm's length",MIN(1129,I643,$C643)*overallRate,MIN(1129,I643)*overallRate))))</f>
        <v>Do Step 1 first</v>
      </c>
      <c r="N643" s="62" t="str">
        <f>IF(ISTEXT(overallRate),"Do Step 1 first",IF(OR(COUNT($C643,J643)&lt;&gt;2,overallRate=0),0,IF(F643="Yes",ROUND(MAX(IF($B643="No - non-arm's length",0,MIN((0.75*J643),847)),MIN(J643,(0.75*$C643),847)),2),IF($B643="No - non-arm's length",MIN(1129,J643,$C643)*overallRate,MIN(1129,J643)*overallRate))))</f>
        <v>Do Step 1 first</v>
      </c>
      <c r="O643" s="62" t="str">
        <f>IF(ISTEXT(overallRate),"Do Step 1 first",IF(OR(COUNT($C643,K643)&lt;&gt;2,overallRate=0),0,IF(G643="Yes",ROUND(MAX(IF($B643="No - non-arm's length",0,MIN((0.75*K643),847)),MIN(K643,(0.75*$C643),847)),2),IF($B643="No - non-arm's length",MIN(1129,K643,$C643)*overallRate,MIN(1129,K643)*overallRate))))</f>
        <v>Do Step 1 first</v>
      </c>
      <c r="P643" s="3">
        <f t="shared" si="9"/>
        <v>0</v>
      </c>
    </row>
    <row r="644" spans="12:16" x14ac:dyDescent="0.5">
      <c r="L644" s="62" t="str">
        <f>IF(ISTEXT(overallRate),"Do Step 1 first",IF(OR(COUNT($C644,H644)&lt;&gt;2,overallRate=0),0,IF(D644="Yes",ROUND(MAX(IF($B644="No - non-arm's length",0,MIN((0.75*H644),847)),MIN(H644,(0.75*$C644),847)),2),IF($B644="No - non-arm's length",MIN(1129,H644,$C644)*overallRate,MIN(1129,H644)*overallRate))))</f>
        <v>Do Step 1 first</v>
      </c>
      <c r="M644" s="62" t="str">
        <f>IF(ISTEXT(overallRate),"Do Step 1 first",IF(OR(COUNT($C644,I644)&lt;&gt;2,overallRate=0),0,IF(E644="Yes",ROUND(MAX(IF($B644="No - non-arm's length",0,MIN((0.75*I644),847)),MIN(I644,(0.75*$C644),847)),2),IF($B644="No - non-arm's length",MIN(1129,I644,$C644)*overallRate,MIN(1129,I644)*overallRate))))</f>
        <v>Do Step 1 first</v>
      </c>
      <c r="N644" s="62" t="str">
        <f>IF(ISTEXT(overallRate),"Do Step 1 first",IF(OR(COUNT($C644,J644)&lt;&gt;2,overallRate=0),0,IF(F644="Yes",ROUND(MAX(IF($B644="No - non-arm's length",0,MIN((0.75*J644),847)),MIN(J644,(0.75*$C644),847)),2),IF($B644="No - non-arm's length",MIN(1129,J644,$C644)*overallRate,MIN(1129,J644)*overallRate))))</f>
        <v>Do Step 1 first</v>
      </c>
      <c r="O644" s="62" t="str">
        <f>IF(ISTEXT(overallRate),"Do Step 1 first",IF(OR(COUNT($C644,K644)&lt;&gt;2,overallRate=0),0,IF(G644="Yes",ROUND(MAX(IF($B644="No - non-arm's length",0,MIN((0.75*K644),847)),MIN(K644,(0.75*$C644),847)),2),IF($B644="No - non-arm's length",MIN(1129,K644,$C644)*overallRate,MIN(1129,K644)*overallRate))))</f>
        <v>Do Step 1 first</v>
      </c>
      <c r="P644" s="3">
        <f t="shared" si="9"/>
        <v>0</v>
      </c>
    </row>
    <row r="645" spans="12:16" x14ac:dyDescent="0.5">
      <c r="L645" s="62" t="str">
        <f>IF(ISTEXT(overallRate),"Do Step 1 first",IF(OR(COUNT($C645,H645)&lt;&gt;2,overallRate=0),0,IF(D645="Yes",ROUND(MAX(IF($B645="No - non-arm's length",0,MIN((0.75*H645),847)),MIN(H645,(0.75*$C645),847)),2),IF($B645="No - non-arm's length",MIN(1129,H645,$C645)*overallRate,MIN(1129,H645)*overallRate))))</f>
        <v>Do Step 1 first</v>
      </c>
      <c r="M645" s="62" t="str">
        <f>IF(ISTEXT(overallRate),"Do Step 1 first",IF(OR(COUNT($C645,I645)&lt;&gt;2,overallRate=0),0,IF(E645="Yes",ROUND(MAX(IF($B645="No - non-arm's length",0,MIN((0.75*I645),847)),MIN(I645,(0.75*$C645),847)),2),IF($B645="No - non-arm's length",MIN(1129,I645,$C645)*overallRate,MIN(1129,I645)*overallRate))))</f>
        <v>Do Step 1 first</v>
      </c>
      <c r="N645" s="62" t="str">
        <f>IF(ISTEXT(overallRate),"Do Step 1 first",IF(OR(COUNT($C645,J645)&lt;&gt;2,overallRate=0),0,IF(F645="Yes",ROUND(MAX(IF($B645="No - non-arm's length",0,MIN((0.75*J645),847)),MIN(J645,(0.75*$C645),847)),2),IF($B645="No - non-arm's length",MIN(1129,J645,$C645)*overallRate,MIN(1129,J645)*overallRate))))</f>
        <v>Do Step 1 first</v>
      </c>
      <c r="O645" s="62" t="str">
        <f>IF(ISTEXT(overallRate),"Do Step 1 first",IF(OR(COUNT($C645,K645)&lt;&gt;2,overallRate=0),0,IF(G645="Yes",ROUND(MAX(IF($B645="No - non-arm's length",0,MIN((0.75*K645),847)),MIN(K645,(0.75*$C645),847)),2),IF($B645="No - non-arm's length",MIN(1129,K645,$C645)*overallRate,MIN(1129,K645)*overallRate))))</f>
        <v>Do Step 1 first</v>
      </c>
      <c r="P645" s="3">
        <f t="shared" si="9"/>
        <v>0</v>
      </c>
    </row>
    <row r="646" spans="12:16" x14ac:dyDescent="0.5">
      <c r="L646" s="62" t="str">
        <f>IF(ISTEXT(overallRate),"Do Step 1 first",IF(OR(COUNT($C646,H646)&lt;&gt;2,overallRate=0),0,IF(D646="Yes",ROUND(MAX(IF($B646="No - non-arm's length",0,MIN((0.75*H646),847)),MIN(H646,(0.75*$C646),847)),2),IF($B646="No - non-arm's length",MIN(1129,H646,$C646)*overallRate,MIN(1129,H646)*overallRate))))</f>
        <v>Do Step 1 first</v>
      </c>
      <c r="M646" s="62" t="str">
        <f>IF(ISTEXT(overallRate),"Do Step 1 first",IF(OR(COUNT($C646,I646)&lt;&gt;2,overallRate=0),0,IF(E646="Yes",ROUND(MAX(IF($B646="No - non-arm's length",0,MIN((0.75*I646),847)),MIN(I646,(0.75*$C646),847)),2),IF($B646="No - non-arm's length",MIN(1129,I646,$C646)*overallRate,MIN(1129,I646)*overallRate))))</f>
        <v>Do Step 1 first</v>
      </c>
      <c r="N646" s="62" t="str">
        <f>IF(ISTEXT(overallRate),"Do Step 1 first",IF(OR(COUNT($C646,J646)&lt;&gt;2,overallRate=0),0,IF(F646="Yes",ROUND(MAX(IF($B646="No - non-arm's length",0,MIN((0.75*J646),847)),MIN(J646,(0.75*$C646),847)),2),IF($B646="No - non-arm's length",MIN(1129,J646,$C646)*overallRate,MIN(1129,J646)*overallRate))))</f>
        <v>Do Step 1 first</v>
      </c>
      <c r="O646" s="62" t="str">
        <f>IF(ISTEXT(overallRate),"Do Step 1 first",IF(OR(COUNT($C646,K646)&lt;&gt;2,overallRate=0),0,IF(G646="Yes",ROUND(MAX(IF($B646="No - non-arm's length",0,MIN((0.75*K646),847)),MIN(K646,(0.75*$C646),847)),2),IF($B646="No - non-arm's length",MIN(1129,K646,$C646)*overallRate,MIN(1129,K646)*overallRate))))</f>
        <v>Do Step 1 first</v>
      </c>
      <c r="P646" s="3">
        <f t="shared" si="9"/>
        <v>0</v>
      </c>
    </row>
    <row r="647" spans="12:16" x14ac:dyDescent="0.5">
      <c r="L647" s="62" t="str">
        <f>IF(ISTEXT(overallRate),"Do Step 1 first",IF(OR(COUNT($C647,H647)&lt;&gt;2,overallRate=0),0,IF(D647="Yes",ROUND(MAX(IF($B647="No - non-arm's length",0,MIN((0.75*H647),847)),MIN(H647,(0.75*$C647),847)),2),IF($B647="No - non-arm's length",MIN(1129,H647,$C647)*overallRate,MIN(1129,H647)*overallRate))))</f>
        <v>Do Step 1 first</v>
      </c>
      <c r="M647" s="62" t="str">
        <f>IF(ISTEXT(overallRate),"Do Step 1 first",IF(OR(COUNT($C647,I647)&lt;&gt;2,overallRate=0),0,IF(E647="Yes",ROUND(MAX(IF($B647="No - non-arm's length",0,MIN((0.75*I647),847)),MIN(I647,(0.75*$C647),847)),2),IF($B647="No - non-arm's length",MIN(1129,I647,$C647)*overallRate,MIN(1129,I647)*overallRate))))</f>
        <v>Do Step 1 first</v>
      </c>
      <c r="N647" s="62" t="str">
        <f>IF(ISTEXT(overallRate),"Do Step 1 first",IF(OR(COUNT($C647,J647)&lt;&gt;2,overallRate=0),0,IF(F647="Yes",ROUND(MAX(IF($B647="No - non-arm's length",0,MIN((0.75*J647),847)),MIN(J647,(0.75*$C647),847)),2),IF($B647="No - non-arm's length",MIN(1129,J647,$C647)*overallRate,MIN(1129,J647)*overallRate))))</f>
        <v>Do Step 1 first</v>
      </c>
      <c r="O647" s="62" t="str">
        <f>IF(ISTEXT(overallRate),"Do Step 1 first",IF(OR(COUNT($C647,K647)&lt;&gt;2,overallRate=0),0,IF(G647="Yes",ROUND(MAX(IF($B647="No - non-arm's length",0,MIN((0.75*K647),847)),MIN(K647,(0.75*$C647),847)),2),IF($B647="No - non-arm's length",MIN(1129,K647,$C647)*overallRate,MIN(1129,K647)*overallRate))))</f>
        <v>Do Step 1 first</v>
      </c>
      <c r="P647" s="3">
        <f t="shared" ref="P647:P710" si="10">IF(AND(COUNT(C647:K647)&gt;0,OR(COUNT(C647:K647)&lt;&gt;5,ISBLANK(B647))),"Fill out all amounts",SUM(L647:O647))</f>
        <v>0</v>
      </c>
    </row>
    <row r="648" spans="12:16" x14ac:dyDescent="0.5">
      <c r="L648" s="62" t="str">
        <f>IF(ISTEXT(overallRate),"Do Step 1 first",IF(OR(COUNT($C648,H648)&lt;&gt;2,overallRate=0),0,IF(D648="Yes",ROUND(MAX(IF($B648="No - non-arm's length",0,MIN((0.75*H648),847)),MIN(H648,(0.75*$C648),847)),2),IF($B648="No - non-arm's length",MIN(1129,H648,$C648)*overallRate,MIN(1129,H648)*overallRate))))</f>
        <v>Do Step 1 first</v>
      </c>
      <c r="M648" s="62" t="str">
        <f>IF(ISTEXT(overallRate),"Do Step 1 first",IF(OR(COUNT($C648,I648)&lt;&gt;2,overallRate=0),0,IF(E648="Yes",ROUND(MAX(IF($B648="No - non-arm's length",0,MIN((0.75*I648),847)),MIN(I648,(0.75*$C648),847)),2),IF($B648="No - non-arm's length",MIN(1129,I648,$C648)*overallRate,MIN(1129,I648)*overallRate))))</f>
        <v>Do Step 1 first</v>
      </c>
      <c r="N648" s="62" t="str">
        <f>IF(ISTEXT(overallRate),"Do Step 1 first",IF(OR(COUNT($C648,J648)&lt;&gt;2,overallRate=0),0,IF(F648="Yes",ROUND(MAX(IF($B648="No - non-arm's length",0,MIN((0.75*J648),847)),MIN(J648,(0.75*$C648),847)),2),IF($B648="No - non-arm's length",MIN(1129,J648,$C648)*overallRate,MIN(1129,J648)*overallRate))))</f>
        <v>Do Step 1 first</v>
      </c>
      <c r="O648" s="62" t="str">
        <f>IF(ISTEXT(overallRate),"Do Step 1 first",IF(OR(COUNT($C648,K648)&lt;&gt;2,overallRate=0),0,IF(G648="Yes",ROUND(MAX(IF($B648="No - non-arm's length",0,MIN((0.75*K648),847)),MIN(K648,(0.75*$C648),847)),2),IF($B648="No - non-arm's length",MIN(1129,K648,$C648)*overallRate,MIN(1129,K648)*overallRate))))</f>
        <v>Do Step 1 first</v>
      </c>
      <c r="P648" s="3">
        <f t="shared" si="10"/>
        <v>0</v>
      </c>
    </row>
    <row r="649" spans="12:16" x14ac:dyDescent="0.5">
      <c r="L649" s="62" t="str">
        <f>IF(ISTEXT(overallRate),"Do Step 1 first",IF(OR(COUNT($C649,H649)&lt;&gt;2,overallRate=0),0,IF(D649="Yes",ROUND(MAX(IF($B649="No - non-arm's length",0,MIN((0.75*H649),847)),MIN(H649,(0.75*$C649),847)),2),IF($B649="No - non-arm's length",MIN(1129,H649,$C649)*overallRate,MIN(1129,H649)*overallRate))))</f>
        <v>Do Step 1 first</v>
      </c>
      <c r="M649" s="62" t="str">
        <f>IF(ISTEXT(overallRate),"Do Step 1 first",IF(OR(COUNT($C649,I649)&lt;&gt;2,overallRate=0),0,IF(E649="Yes",ROUND(MAX(IF($B649="No - non-arm's length",0,MIN((0.75*I649),847)),MIN(I649,(0.75*$C649),847)),2),IF($B649="No - non-arm's length",MIN(1129,I649,$C649)*overallRate,MIN(1129,I649)*overallRate))))</f>
        <v>Do Step 1 first</v>
      </c>
      <c r="N649" s="62" t="str">
        <f>IF(ISTEXT(overallRate),"Do Step 1 first",IF(OR(COUNT($C649,J649)&lt;&gt;2,overallRate=0),0,IF(F649="Yes",ROUND(MAX(IF($B649="No - non-arm's length",0,MIN((0.75*J649),847)),MIN(J649,(0.75*$C649),847)),2),IF($B649="No - non-arm's length",MIN(1129,J649,$C649)*overallRate,MIN(1129,J649)*overallRate))))</f>
        <v>Do Step 1 first</v>
      </c>
      <c r="O649" s="62" t="str">
        <f>IF(ISTEXT(overallRate),"Do Step 1 first",IF(OR(COUNT($C649,K649)&lt;&gt;2,overallRate=0),0,IF(G649="Yes",ROUND(MAX(IF($B649="No - non-arm's length",0,MIN((0.75*K649),847)),MIN(K649,(0.75*$C649),847)),2),IF($B649="No - non-arm's length",MIN(1129,K649,$C649)*overallRate,MIN(1129,K649)*overallRate))))</f>
        <v>Do Step 1 first</v>
      </c>
      <c r="P649" s="3">
        <f t="shared" si="10"/>
        <v>0</v>
      </c>
    </row>
    <row r="650" spans="12:16" x14ac:dyDescent="0.5">
      <c r="L650" s="62" t="str">
        <f>IF(ISTEXT(overallRate),"Do Step 1 first",IF(OR(COUNT($C650,H650)&lt;&gt;2,overallRate=0),0,IF(D650="Yes",ROUND(MAX(IF($B650="No - non-arm's length",0,MIN((0.75*H650),847)),MIN(H650,(0.75*$C650),847)),2),IF($B650="No - non-arm's length",MIN(1129,H650,$C650)*overallRate,MIN(1129,H650)*overallRate))))</f>
        <v>Do Step 1 first</v>
      </c>
      <c r="M650" s="62" t="str">
        <f>IF(ISTEXT(overallRate),"Do Step 1 first",IF(OR(COUNT($C650,I650)&lt;&gt;2,overallRate=0),0,IF(E650="Yes",ROUND(MAX(IF($B650="No - non-arm's length",0,MIN((0.75*I650),847)),MIN(I650,(0.75*$C650),847)),2),IF($B650="No - non-arm's length",MIN(1129,I650,$C650)*overallRate,MIN(1129,I650)*overallRate))))</f>
        <v>Do Step 1 first</v>
      </c>
      <c r="N650" s="62" t="str">
        <f>IF(ISTEXT(overallRate),"Do Step 1 first",IF(OR(COUNT($C650,J650)&lt;&gt;2,overallRate=0),0,IF(F650="Yes",ROUND(MAX(IF($B650="No - non-arm's length",0,MIN((0.75*J650),847)),MIN(J650,(0.75*$C650),847)),2),IF($B650="No - non-arm's length",MIN(1129,J650,$C650)*overallRate,MIN(1129,J650)*overallRate))))</f>
        <v>Do Step 1 first</v>
      </c>
      <c r="O650" s="62" t="str">
        <f>IF(ISTEXT(overallRate),"Do Step 1 first",IF(OR(COUNT($C650,K650)&lt;&gt;2,overallRate=0),0,IF(G650="Yes",ROUND(MAX(IF($B650="No - non-arm's length",0,MIN((0.75*K650),847)),MIN(K650,(0.75*$C650),847)),2),IF($B650="No - non-arm's length",MIN(1129,K650,$C650)*overallRate,MIN(1129,K650)*overallRate))))</f>
        <v>Do Step 1 first</v>
      </c>
      <c r="P650" s="3">
        <f t="shared" si="10"/>
        <v>0</v>
      </c>
    </row>
    <row r="651" spans="12:16" x14ac:dyDescent="0.5">
      <c r="L651" s="62" t="str">
        <f>IF(ISTEXT(overallRate),"Do Step 1 first",IF(OR(COUNT($C651,H651)&lt;&gt;2,overallRate=0),0,IF(D651="Yes",ROUND(MAX(IF($B651="No - non-arm's length",0,MIN((0.75*H651),847)),MIN(H651,(0.75*$C651),847)),2),IF($B651="No - non-arm's length",MIN(1129,H651,$C651)*overallRate,MIN(1129,H651)*overallRate))))</f>
        <v>Do Step 1 first</v>
      </c>
      <c r="M651" s="62" t="str">
        <f>IF(ISTEXT(overallRate),"Do Step 1 first",IF(OR(COUNT($C651,I651)&lt;&gt;2,overallRate=0),0,IF(E651="Yes",ROUND(MAX(IF($B651="No - non-arm's length",0,MIN((0.75*I651),847)),MIN(I651,(0.75*$C651),847)),2),IF($B651="No - non-arm's length",MIN(1129,I651,$C651)*overallRate,MIN(1129,I651)*overallRate))))</f>
        <v>Do Step 1 first</v>
      </c>
      <c r="N651" s="62" t="str">
        <f>IF(ISTEXT(overallRate),"Do Step 1 first",IF(OR(COUNT($C651,J651)&lt;&gt;2,overallRate=0),0,IF(F651="Yes",ROUND(MAX(IF($B651="No - non-arm's length",0,MIN((0.75*J651),847)),MIN(J651,(0.75*$C651),847)),2),IF($B651="No - non-arm's length",MIN(1129,J651,$C651)*overallRate,MIN(1129,J651)*overallRate))))</f>
        <v>Do Step 1 first</v>
      </c>
      <c r="O651" s="62" t="str">
        <f>IF(ISTEXT(overallRate),"Do Step 1 first",IF(OR(COUNT($C651,K651)&lt;&gt;2,overallRate=0),0,IF(G651="Yes",ROUND(MAX(IF($B651="No - non-arm's length",0,MIN((0.75*K651),847)),MIN(K651,(0.75*$C651),847)),2),IF($B651="No - non-arm's length",MIN(1129,K651,$C651)*overallRate,MIN(1129,K651)*overallRate))))</f>
        <v>Do Step 1 first</v>
      </c>
      <c r="P651" s="3">
        <f t="shared" si="10"/>
        <v>0</v>
      </c>
    </row>
    <row r="652" spans="12:16" x14ac:dyDescent="0.5">
      <c r="L652" s="62" t="str">
        <f>IF(ISTEXT(overallRate),"Do Step 1 first",IF(OR(COUNT($C652,H652)&lt;&gt;2,overallRate=0),0,IF(D652="Yes",ROUND(MAX(IF($B652="No - non-arm's length",0,MIN((0.75*H652),847)),MIN(H652,(0.75*$C652),847)),2),IF($B652="No - non-arm's length",MIN(1129,H652,$C652)*overallRate,MIN(1129,H652)*overallRate))))</f>
        <v>Do Step 1 first</v>
      </c>
      <c r="M652" s="62" t="str">
        <f>IF(ISTEXT(overallRate),"Do Step 1 first",IF(OR(COUNT($C652,I652)&lt;&gt;2,overallRate=0),0,IF(E652="Yes",ROUND(MAX(IF($B652="No - non-arm's length",0,MIN((0.75*I652),847)),MIN(I652,(0.75*$C652),847)),2),IF($B652="No - non-arm's length",MIN(1129,I652,$C652)*overallRate,MIN(1129,I652)*overallRate))))</f>
        <v>Do Step 1 first</v>
      </c>
      <c r="N652" s="62" t="str">
        <f>IF(ISTEXT(overallRate),"Do Step 1 first",IF(OR(COUNT($C652,J652)&lt;&gt;2,overallRate=0),0,IF(F652="Yes",ROUND(MAX(IF($B652="No - non-arm's length",0,MIN((0.75*J652),847)),MIN(J652,(0.75*$C652),847)),2),IF($B652="No - non-arm's length",MIN(1129,J652,$C652)*overallRate,MIN(1129,J652)*overallRate))))</f>
        <v>Do Step 1 first</v>
      </c>
      <c r="O652" s="62" t="str">
        <f>IF(ISTEXT(overallRate),"Do Step 1 first",IF(OR(COUNT($C652,K652)&lt;&gt;2,overallRate=0),0,IF(G652="Yes",ROUND(MAX(IF($B652="No - non-arm's length",0,MIN((0.75*K652),847)),MIN(K652,(0.75*$C652),847)),2),IF($B652="No - non-arm's length",MIN(1129,K652,$C652)*overallRate,MIN(1129,K652)*overallRate))))</f>
        <v>Do Step 1 first</v>
      </c>
      <c r="P652" s="3">
        <f t="shared" si="10"/>
        <v>0</v>
      </c>
    </row>
    <row r="653" spans="12:16" x14ac:dyDescent="0.5">
      <c r="L653" s="62" t="str">
        <f>IF(ISTEXT(overallRate),"Do Step 1 first",IF(OR(COUNT($C653,H653)&lt;&gt;2,overallRate=0),0,IF(D653="Yes",ROUND(MAX(IF($B653="No - non-arm's length",0,MIN((0.75*H653),847)),MIN(H653,(0.75*$C653),847)),2),IF($B653="No - non-arm's length",MIN(1129,H653,$C653)*overallRate,MIN(1129,H653)*overallRate))))</f>
        <v>Do Step 1 first</v>
      </c>
      <c r="M653" s="62" t="str">
        <f>IF(ISTEXT(overallRate),"Do Step 1 first",IF(OR(COUNT($C653,I653)&lt;&gt;2,overallRate=0),0,IF(E653="Yes",ROUND(MAX(IF($B653="No - non-arm's length",0,MIN((0.75*I653),847)),MIN(I653,(0.75*$C653),847)),2),IF($B653="No - non-arm's length",MIN(1129,I653,$C653)*overallRate,MIN(1129,I653)*overallRate))))</f>
        <v>Do Step 1 first</v>
      </c>
      <c r="N653" s="62" t="str">
        <f>IF(ISTEXT(overallRate),"Do Step 1 first",IF(OR(COUNT($C653,J653)&lt;&gt;2,overallRate=0),0,IF(F653="Yes",ROUND(MAX(IF($B653="No - non-arm's length",0,MIN((0.75*J653),847)),MIN(J653,(0.75*$C653),847)),2),IF($B653="No - non-arm's length",MIN(1129,J653,$C653)*overallRate,MIN(1129,J653)*overallRate))))</f>
        <v>Do Step 1 first</v>
      </c>
      <c r="O653" s="62" t="str">
        <f>IF(ISTEXT(overallRate),"Do Step 1 first",IF(OR(COUNT($C653,K653)&lt;&gt;2,overallRate=0),0,IF(G653="Yes",ROUND(MAX(IF($B653="No - non-arm's length",0,MIN((0.75*K653),847)),MIN(K653,(0.75*$C653),847)),2),IF($B653="No - non-arm's length",MIN(1129,K653,$C653)*overallRate,MIN(1129,K653)*overallRate))))</f>
        <v>Do Step 1 first</v>
      </c>
      <c r="P653" s="3">
        <f t="shared" si="10"/>
        <v>0</v>
      </c>
    </row>
    <row r="654" spans="12:16" x14ac:dyDescent="0.5">
      <c r="L654" s="62" t="str">
        <f>IF(ISTEXT(overallRate),"Do Step 1 first",IF(OR(COUNT($C654,H654)&lt;&gt;2,overallRate=0),0,IF(D654="Yes",ROUND(MAX(IF($B654="No - non-arm's length",0,MIN((0.75*H654),847)),MIN(H654,(0.75*$C654),847)),2),IF($B654="No - non-arm's length",MIN(1129,H654,$C654)*overallRate,MIN(1129,H654)*overallRate))))</f>
        <v>Do Step 1 first</v>
      </c>
      <c r="M654" s="62" t="str">
        <f>IF(ISTEXT(overallRate),"Do Step 1 first",IF(OR(COUNT($C654,I654)&lt;&gt;2,overallRate=0),0,IF(E654="Yes",ROUND(MAX(IF($B654="No - non-arm's length",0,MIN((0.75*I654),847)),MIN(I654,(0.75*$C654),847)),2),IF($B654="No - non-arm's length",MIN(1129,I654,$C654)*overallRate,MIN(1129,I654)*overallRate))))</f>
        <v>Do Step 1 first</v>
      </c>
      <c r="N654" s="62" t="str">
        <f>IF(ISTEXT(overallRate),"Do Step 1 first",IF(OR(COUNT($C654,J654)&lt;&gt;2,overallRate=0),0,IF(F654="Yes",ROUND(MAX(IF($B654="No - non-arm's length",0,MIN((0.75*J654),847)),MIN(J654,(0.75*$C654),847)),2),IF($B654="No - non-arm's length",MIN(1129,J654,$C654)*overallRate,MIN(1129,J654)*overallRate))))</f>
        <v>Do Step 1 first</v>
      </c>
      <c r="O654" s="62" t="str">
        <f>IF(ISTEXT(overallRate),"Do Step 1 first",IF(OR(COUNT($C654,K654)&lt;&gt;2,overallRate=0),0,IF(G654="Yes",ROUND(MAX(IF($B654="No - non-arm's length",0,MIN((0.75*K654),847)),MIN(K654,(0.75*$C654),847)),2),IF($B654="No - non-arm's length",MIN(1129,K654,$C654)*overallRate,MIN(1129,K654)*overallRate))))</f>
        <v>Do Step 1 first</v>
      </c>
      <c r="P654" s="3">
        <f t="shared" si="10"/>
        <v>0</v>
      </c>
    </row>
    <row r="655" spans="12:16" x14ac:dyDescent="0.5">
      <c r="L655" s="62" t="str">
        <f>IF(ISTEXT(overallRate),"Do Step 1 first",IF(OR(COUNT($C655,H655)&lt;&gt;2,overallRate=0),0,IF(D655="Yes",ROUND(MAX(IF($B655="No - non-arm's length",0,MIN((0.75*H655),847)),MIN(H655,(0.75*$C655),847)),2),IF($B655="No - non-arm's length",MIN(1129,H655,$C655)*overallRate,MIN(1129,H655)*overallRate))))</f>
        <v>Do Step 1 first</v>
      </c>
      <c r="M655" s="62" t="str">
        <f>IF(ISTEXT(overallRate),"Do Step 1 first",IF(OR(COUNT($C655,I655)&lt;&gt;2,overallRate=0),0,IF(E655="Yes",ROUND(MAX(IF($B655="No - non-arm's length",0,MIN((0.75*I655),847)),MIN(I655,(0.75*$C655),847)),2),IF($B655="No - non-arm's length",MIN(1129,I655,$C655)*overallRate,MIN(1129,I655)*overallRate))))</f>
        <v>Do Step 1 first</v>
      </c>
      <c r="N655" s="62" t="str">
        <f>IF(ISTEXT(overallRate),"Do Step 1 first",IF(OR(COUNT($C655,J655)&lt;&gt;2,overallRate=0),0,IF(F655="Yes",ROUND(MAX(IF($B655="No - non-arm's length",0,MIN((0.75*J655),847)),MIN(J655,(0.75*$C655),847)),2),IF($B655="No - non-arm's length",MIN(1129,J655,$C655)*overallRate,MIN(1129,J655)*overallRate))))</f>
        <v>Do Step 1 first</v>
      </c>
      <c r="O655" s="62" t="str">
        <f>IF(ISTEXT(overallRate),"Do Step 1 first",IF(OR(COUNT($C655,K655)&lt;&gt;2,overallRate=0),0,IF(G655="Yes",ROUND(MAX(IF($B655="No - non-arm's length",0,MIN((0.75*K655),847)),MIN(K655,(0.75*$C655),847)),2),IF($B655="No - non-arm's length",MIN(1129,K655,$C655)*overallRate,MIN(1129,K655)*overallRate))))</f>
        <v>Do Step 1 first</v>
      </c>
      <c r="P655" s="3">
        <f t="shared" si="10"/>
        <v>0</v>
      </c>
    </row>
    <row r="656" spans="12:16" x14ac:dyDescent="0.5">
      <c r="L656" s="62" t="str">
        <f>IF(ISTEXT(overallRate),"Do Step 1 first",IF(OR(COUNT($C656,H656)&lt;&gt;2,overallRate=0),0,IF(D656="Yes",ROUND(MAX(IF($B656="No - non-arm's length",0,MIN((0.75*H656),847)),MIN(H656,(0.75*$C656),847)),2),IF($B656="No - non-arm's length",MIN(1129,H656,$C656)*overallRate,MIN(1129,H656)*overallRate))))</f>
        <v>Do Step 1 first</v>
      </c>
      <c r="M656" s="62" t="str">
        <f>IF(ISTEXT(overallRate),"Do Step 1 first",IF(OR(COUNT($C656,I656)&lt;&gt;2,overallRate=0),0,IF(E656="Yes",ROUND(MAX(IF($B656="No - non-arm's length",0,MIN((0.75*I656),847)),MIN(I656,(0.75*$C656),847)),2),IF($B656="No - non-arm's length",MIN(1129,I656,$C656)*overallRate,MIN(1129,I656)*overallRate))))</f>
        <v>Do Step 1 first</v>
      </c>
      <c r="N656" s="62" t="str">
        <f>IF(ISTEXT(overallRate),"Do Step 1 first",IF(OR(COUNT($C656,J656)&lt;&gt;2,overallRate=0),0,IF(F656="Yes",ROUND(MAX(IF($B656="No - non-arm's length",0,MIN((0.75*J656),847)),MIN(J656,(0.75*$C656),847)),2),IF($B656="No - non-arm's length",MIN(1129,J656,$C656)*overallRate,MIN(1129,J656)*overallRate))))</f>
        <v>Do Step 1 first</v>
      </c>
      <c r="O656" s="62" t="str">
        <f>IF(ISTEXT(overallRate),"Do Step 1 first",IF(OR(COUNT($C656,K656)&lt;&gt;2,overallRate=0),0,IF(G656="Yes",ROUND(MAX(IF($B656="No - non-arm's length",0,MIN((0.75*K656),847)),MIN(K656,(0.75*$C656),847)),2),IF($B656="No - non-arm's length",MIN(1129,K656,$C656)*overallRate,MIN(1129,K656)*overallRate))))</f>
        <v>Do Step 1 first</v>
      </c>
      <c r="P656" s="3">
        <f t="shared" si="10"/>
        <v>0</v>
      </c>
    </row>
    <row r="657" spans="12:16" x14ac:dyDescent="0.5">
      <c r="L657" s="62" t="str">
        <f>IF(ISTEXT(overallRate),"Do Step 1 first",IF(OR(COUNT($C657,H657)&lt;&gt;2,overallRate=0),0,IF(D657="Yes",ROUND(MAX(IF($B657="No - non-arm's length",0,MIN((0.75*H657),847)),MIN(H657,(0.75*$C657),847)),2),IF($B657="No - non-arm's length",MIN(1129,H657,$C657)*overallRate,MIN(1129,H657)*overallRate))))</f>
        <v>Do Step 1 first</v>
      </c>
      <c r="M657" s="62" t="str">
        <f>IF(ISTEXT(overallRate),"Do Step 1 first",IF(OR(COUNT($C657,I657)&lt;&gt;2,overallRate=0),0,IF(E657="Yes",ROUND(MAX(IF($B657="No - non-arm's length",0,MIN((0.75*I657),847)),MIN(I657,(0.75*$C657),847)),2),IF($B657="No - non-arm's length",MIN(1129,I657,$C657)*overallRate,MIN(1129,I657)*overallRate))))</f>
        <v>Do Step 1 first</v>
      </c>
      <c r="N657" s="62" t="str">
        <f>IF(ISTEXT(overallRate),"Do Step 1 first",IF(OR(COUNT($C657,J657)&lt;&gt;2,overallRate=0),0,IF(F657="Yes",ROUND(MAX(IF($B657="No - non-arm's length",0,MIN((0.75*J657),847)),MIN(J657,(0.75*$C657),847)),2),IF($B657="No - non-arm's length",MIN(1129,J657,$C657)*overallRate,MIN(1129,J657)*overallRate))))</f>
        <v>Do Step 1 first</v>
      </c>
      <c r="O657" s="62" t="str">
        <f>IF(ISTEXT(overallRate),"Do Step 1 first",IF(OR(COUNT($C657,K657)&lt;&gt;2,overallRate=0),0,IF(G657="Yes",ROUND(MAX(IF($B657="No - non-arm's length",0,MIN((0.75*K657),847)),MIN(K657,(0.75*$C657),847)),2),IF($B657="No - non-arm's length",MIN(1129,K657,$C657)*overallRate,MIN(1129,K657)*overallRate))))</f>
        <v>Do Step 1 first</v>
      </c>
      <c r="P657" s="3">
        <f t="shared" si="10"/>
        <v>0</v>
      </c>
    </row>
    <row r="658" spans="12:16" x14ac:dyDescent="0.5">
      <c r="L658" s="62" t="str">
        <f>IF(ISTEXT(overallRate),"Do Step 1 first",IF(OR(COUNT($C658,H658)&lt;&gt;2,overallRate=0),0,IF(D658="Yes",ROUND(MAX(IF($B658="No - non-arm's length",0,MIN((0.75*H658),847)),MIN(H658,(0.75*$C658),847)),2),IF($B658="No - non-arm's length",MIN(1129,H658,$C658)*overallRate,MIN(1129,H658)*overallRate))))</f>
        <v>Do Step 1 first</v>
      </c>
      <c r="M658" s="62" t="str">
        <f>IF(ISTEXT(overallRate),"Do Step 1 first",IF(OR(COUNT($C658,I658)&lt;&gt;2,overallRate=0),0,IF(E658="Yes",ROUND(MAX(IF($B658="No - non-arm's length",0,MIN((0.75*I658),847)),MIN(I658,(0.75*$C658),847)),2),IF($B658="No - non-arm's length",MIN(1129,I658,$C658)*overallRate,MIN(1129,I658)*overallRate))))</f>
        <v>Do Step 1 first</v>
      </c>
      <c r="N658" s="62" t="str">
        <f>IF(ISTEXT(overallRate),"Do Step 1 first",IF(OR(COUNT($C658,J658)&lt;&gt;2,overallRate=0),0,IF(F658="Yes",ROUND(MAX(IF($B658="No - non-arm's length",0,MIN((0.75*J658),847)),MIN(J658,(0.75*$C658),847)),2),IF($B658="No - non-arm's length",MIN(1129,J658,$C658)*overallRate,MIN(1129,J658)*overallRate))))</f>
        <v>Do Step 1 first</v>
      </c>
      <c r="O658" s="62" t="str">
        <f>IF(ISTEXT(overallRate),"Do Step 1 first",IF(OR(COUNT($C658,K658)&lt;&gt;2,overallRate=0),0,IF(G658="Yes",ROUND(MAX(IF($B658="No - non-arm's length",0,MIN((0.75*K658),847)),MIN(K658,(0.75*$C658),847)),2),IF($B658="No - non-arm's length",MIN(1129,K658,$C658)*overallRate,MIN(1129,K658)*overallRate))))</f>
        <v>Do Step 1 first</v>
      </c>
      <c r="P658" s="3">
        <f t="shared" si="10"/>
        <v>0</v>
      </c>
    </row>
    <row r="659" spans="12:16" x14ac:dyDescent="0.5">
      <c r="L659" s="62" t="str">
        <f>IF(ISTEXT(overallRate),"Do Step 1 first",IF(OR(COUNT($C659,H659)&lt;&gt;2,overallRate=0),0,IF(D659="Yes",ROUND(MAX(IF($B659="No - non-arm's length",0,MIN((0.75*H659),847)),MIN(H659,(0.75*$C659),847)),2),IF($B659="No - non-arm's length",MIN(1129,H659,$C659)*overallRate,MIN(1129,H659)*overallRate))))</f>
        <v>Do Step 1 first</v>
      </c>
      <c r="M659" s="62" t="str">
        <f>IF(ISTEXT(overallRate),"Do Step 1 first",IF(OR(COUNT($C659,I659)&lt;&gt;2,overallRate=0),0,IF(E659="Yes",ROUND(MAX(IF($B659="No - non-arm's length",0,MIN((0.75*I659),847)),MIN(I659,(0.75*$C659),847)),2),IF($B659="No - non-arm's length",MIN(1129,I659,$C659)*overallRate,MIN(1129,I659)*overallRate))))</f>
        <v>Do Step 1 first</v>
      </c>
      <c r="N659" s="62" t="str">
        <f>IF(ISTEXT(overallRate),"Do Step 1 first",IF(OR(COUNT($C659,J659)&lt;&gt;2,overallRate=0),0,IF(F659="Yes",ROUND(MAX(IF($B659="No - non-arm's length",0,MIN((0.75*J659),847)),MIN(J659,(0.75*$C659),847)),2),IF($B659="No - non-arm's length",MIN(1129,J659,$C659)*overallRate,MIN(1129,J659)*overallRate))))</f>
        <v>Do Step 1 first</v>
      </c>
      <c r="O659" s="62" t="str">
        <f>IF(ISTEXT(overallRate),"Do Step 1 first",IF(OR(COUNT($C659,K659)&lt;&gt;2,overallRate=0),0,IF(G659="Yes",ROUND(MAX(IF($B659="No - non-arm's length",0,MIN((0.75*K659),847)),MIN(K659,(0.75*$C659),847)),2),IF($B659="No - non-arm's length",MIN(1129,K659,$C659)*overallRate,MIN(1129,K659)*overallRate))))</f>
        <v>Do Step 1 first</v>
      </c>
      <c r="P659" s="3">
        <f t="shared" si="10"/>
        <v>0</v>
      </c>
    </row>
    <row r="660" spans="12:16" x14ac:dyDescent="0.5">
      <c r="L660" s="62" t="str">
        <f>IF(ISTEXT(overallRate),"Do Step 1 first",IF(OR(COUNT($C660,H660)&lt;&gt;2,overallRate=0),0,IF(D660="Yes",ROUND(MAX(IF($B660="No - non-arm's length",0,MIN((0.75*H660),847)),MIN(H660,(0.75*$C660),847)),2),IF($B660="No - non-arm's length",MIN(1129,H660,$C660)*overallRate,MIN(1129,H660)*overallRate))))</f>
        <v>Do Step 1 first</v>
      </c>
      <c r="M660" s="62" t="str">
        <f>IF(ISTEXT(overallRate),"Do Step 1 first",IF(OR(COUNT($C660,I660)&lt;&gt;2,overallRate=0),0,IF(E660="Yes",ROUND(MAX(IF($B660="No - non-arm's length",0,MIN((0.75*I660),847)),MIN(I660,(0.75*$C660),847)),2),IF($B660="No - non-arm's length",MIN(1129,I660,$C660)*overallRate,MIN(1129,I660)*overallRate))))</f>
        <v>Do Step 1 first</v>
      </c>
      <c r="N660" s="62" t="str">
        <f>IF(ISTEXT(overallRate),"Do Step 1 first",IF(OR(COUNT($C660,J660)&lt;&gt;2,overallRate=0),0,IF(F660="Yes",ROUND(MAX(IF($B660="No - non-arm's length",0,MIN((0.75*J660),847)),MIN(J660,(0.75*$C660),847)),2),IF($B660="No - non-arm's length",MIN(1129,J660,$C660)*overallRate,MIN(1129,J660)*overallRate))))</f>
        <v>Do Step 1 first</v>
      </c>
      <c r="O660" s="62" t="str">
        <f>IF(ISTEXT(overallRate),"Do Step 1 first",IF(OR(COUNT($C660,K660)&lt;&gt;2,overallRate=0),0,IF(G660="Yes",ROUND(MAX(IF($B660="No - non-arm's length",0,MIN((0.75*K660),847)),MIN(K660,(0.75*$C660),847)),2),IF($B660="No - non-arm's length",MIN(1129,K660,$C660)*overallRate,MIN(1129,K660)*overallRate))))</f>
        <v>Do Step 1 first</v>
      </c>
      <c r="P660" s="3">
        <f t="shared" si="10"/>
        <v>0</v>
      </c>
    </row>
    <row r="661" spans="12:16" x14ac:dyDescent="0.5">
      <c r="L661" s="62" t="str">
        <f>IF(ISTEXT(overallRate),"Do Step 1 first",IF(OR(COUNT($C661,H661)&lt;&gt;2,overallRate=0),0,IF(D661="Yes",ROUND(MAX(IF($B661="No - non-arm's length",0,MIN((0.75*H661),847)),MIN(H661,(0.75*$C661),847)),2),IF($B661="No - non-arm's length",MIN(1129,H661,$C661)*overallRate,MIN(1129,H661)*overallRate))))</f>
        <v>Do Step 1 first</v>
      </c>
      <c r="M661" s="62" t="str">
        <f>IF(ISTEXT(overallRate),"Do Step 1 first",IF(OR(COUNT($C661,I661)&lt;&gt;2,overallRate=0),0,IF(E661="Yes",ROUND(MAX(IF($B661="No - non-arm's length",0,MIN((0.75*I661),847)),MIN(I661,(0.75*$C661),847)),2),IF($B661="No - non-arm's length",MIN(1129,I661,$C661)*overallRate,MIN(1129,I661)*overallRate))))</f>
        <v>Do Step 1 first</v>
      </c>
      <c r="N661" s="62" t="str">
        <f>IF(ISTEXT(overallRate),"Do Step 1 first",IF(OR(COUNT($C661,J661)&lt;&gt;2,overallRate=0),0,IF(F661="Yes",ROUND(MAX(IF($B661="No - non-arm's length",0,MIN((0.75*J661),847)),MIN(J661,(0.75*$C661),847)),2),IF($B661="No - non-arm's length",MIN(1129,J661,$C661)*overallRate,MIN(1129,J661)*overallRate))))</f>
        <v>Do Step 1 first</v>
      </c>
      <c r="O661" s="62" t="str">
        <f>IF(ISTEXT(overallRate),"Do Step 1 first",IF(OR(COUNT($C661,K661)&lt;&gt;2,overallRate=0),0,IF(G661="Yes",ROUND(MAX(IF($B661="No - non-arm's length",0,MIN((0.75*K661),847)),MIN(K661,(0.75*$C661),847)),2),IF($B661="No - non-arm's length",MIN(1129,K661,$C661)*overallRate,MIN(1129,K661)*overallRate))))</f>
        <v>Do Step 1 first</v>
      </c>
      <c r="P661" s="3">
        <f t="shared" si="10"/>
        <v>0</v>
      </c>
    </row>
    <row r="662" spans="12:16" x14ac:dyDescent="0.5">
      <c r="L662" s="62" t="str">
        <f>IF(ISTEXT(overallRate),"Do Step 1 first",IF(OR(COUNT($C662,H662)&lt;&gt;2,overallRate=0),0,IF(D662="Yes",ROUND(MAX(IF($B662="No - non-arm's length",0,MIN((0.75*H662),847)),MIN(H662,(0.75*$C662),847)),2),IF($B662="No - non-arm's length",MIN(1129,H662,$C662)*overallRate,MIN(1129,H662)*overallRate))))</f>
        <v>Do Step 1 first</v>
      </c>
      <c r="M662" s="62" t="str">
        <f>IF(ISTEXT(overallRate),"Do Step 1 first",IF(OR(COUNT($C662,I662)&lt;&gt;2,overallRate=0),0,IF(E662="Yes",ROUND(MAX(IF($B662="No - non-arm's length",0,MIN((0.75*I662),847)),MIN(I662,(0.75*$C662),847)),2),IF($B662="No - non-arm's length",MIN(1129,I662,$C662)*overallRate,MIN(1129,I662)*overallRate))))</f>
        <v>Do Step 1 first</v>
      </c>
      <c r="N662" s="62" t="str">
        <f>IF(ISTEXT(overallRate),"Do Step 1 first",IF(OR(COUNT($C662,J662)&lt;&gt;2,overallRate=0),0,IF(F662="Yes",ROUND(MAX(IF($B662="No - non-arm's length",0,MIN((0.75*J662),847)),MIN(J662,(0.75*$C662),847)),2),IF($B662="No - non-arm's length",MIN(1129,J662,$C662)*overallRate,MIN(1129,J662)*overallRate))))</f>
        <v>Do Step 1 first</v>
      </c>
      <c r="O662" s="62" t="str">
        <f>IF(ISTEXT(overallRate),"Do Step 1 first",IF(OR(COUNT($C662,K662)&lt;&gt;2,overallRate=0),0,IF(G662="Yes",ROUND(MAX(IF($B662="No - non-arm's length",0,MIN((0.75*K662),847)),MIN(K662,(0.75*$C662),847)),2),IF($B662="No - non-arm's length",MIN(1129,K662,$C662)*overallRate,MIN(1129,K662)*overallRate))))</f>
        <v>Do Step 1 first</v>
      </c>
      <c r="P662" s="3">
        <f t="shared" si="10"/>
        <v>0</v>
      </c>
    </row>
    <row r="663" spans="12:16" x14ac:dyDescent="0.5">
      <c r="L663" s="62" t="str">
        <f>IF(ISTEXT(overallRate),"Do Step 1 first",IF(OR(COUNT($C663,H663)&lt;&gt;2,overallRate=0),0,IF(D663="Yes",ROUND(MAX(IF($B663="No - non-arm's length",0,MIN((0.75*H663),847)),MIN(H663,(0.75*$C663),847)),2),IF($B663="No - non-arm's length",MIN(1129,H663,$C663)*overallRate,MIN(1129,H663)*overallRate))))</f>
        <v>Do Step 1 first</v>
      </c>
      <c r="M663" s="62" t="str">
        <f>IF(ISTEXT(overallRate),"Do Step 1 first",IF(OR(COUNT($C663,I663)&lt;&gt;2,overallRate=0),0,IF(E663="Yes",ROUND(MAX(IF($B663="No - non-arm's length",0,MIN((0.75*I663),847)),MIN(I663,(0.75*$C663),847)),2),IF($B663="No - non-arm's length",MIN(1129,I663,$C663)*overallRate,MIN(1129,I663)*overallRate))))</f>
        <v>Do Step 1 first</v>
      </c>
      <c r="N663" s="62" t="str">
        <f>IF(ISTEXT(overallRate),"Do Step 1 first",IF(OR(COUNT($C663,J663)&lt;&gt;2,overallRate=0),0,IF(F663="Yes",ROUND(MAX(IF($B663="No - non-arm's length",0,MIN((0.75*J663),847)),MIN(J663,(0.75*$C663),847)),2),IF($B663="No - non-arm's length",MIN(1129,J663,$C663)*overallRate,MIN(1129,J663)*overallRate))))</f>
        <v>Do Step 1 first</v>
      </c>
      <c r="O663" s="62" t="str">
        <f>IF(ISTEXT(overallRate),"Do Step 1 first",IF(OR(COUNT($C663,K663)&lt;&gt;2,overallRate=0),0,IF(G663="Yes",ROUND(MAX(IF($B663="No - non-arm's length",0,MIN((0.75*K663),847)),MIN(K663,(0.75*$C663),847)),2),IF($B663="No - non-arm's length",MIN(1129,K663,$C663)*overallRate,MIN(1129,K663)*overallRate))))</f>
        <v>Do Step 1 first</v>
      </c>
      <c r="P663" s="3">
        <f t="shared" si="10"/>
        <v>0</v>
      </c>
    </row>
    <row r="664" spans="12:16" x14ac:dyDescent="0.5">
      <c r="L664" s="62" t="str">
        <f>IF(ISTEXT(overallRate),"Do Step 1 first",IF(OR(COUNT($C664,H664)&lt;&gt;2,overallRate=0),0,IF(D664="Yes",ROUND(MAX(IF($B664="No - non-arm's length",0,MIN((0.75*H664),847)),MIN(H664,(0.75*$C664),847)),2),IF($B664="No - non-arm's length",MIN(1129,H664,$C664)*overallRate,MIN(1129,H664)*overallRate))))</f>
        <v>Do Step 1 first</v>
      </c>
      <c r="M664" s="62" t="str">
        <f>IF(ISTEXT(overallRate),"Do Step 1 first",IF(OR(COUNT($C664,I664)&lt;&gt;2,overallRate=0),0,IF(E664="Yes",ROUND(MAX(IF($B664="No - non-arm's length",0,MIN((0.75*I664),847)),MIN(I664,(0.75*$C664),847)),2),IF($B664="No - non-arm's length",MIN(1129,I664,$C664)*overallRate,MIN(1129,I664)*overallRate))))</f>
        <v>Do Step 1 first</v>
      </c>
      <c r="N664" s="62" t="str">
        <f>IF(ISTEXT(overallRate),"Do Step 1 first",IF(OR(COUNT($C664,J664)&lt;&gt;2,overallRate=0),0,IF(F664="Yes",ROUND(MAX(IF($B664="No - non-arm's length",0,MIN((0.75*J664),847)),MIN(J664,(0.75*$C664),847)),2),IF($B664="No - non-arm's length",MIN(1129,J664,$C664)*overallRate,MIN(1129,J664)*overallRate))))</f>
        <v>Do Step 1 first</v>
      </c>
      <c r="O664" s="62" t="str">
        <f>IF(ISTEXT(overallRate),"Do Step 1 first",IF(OR(COUNT($C664,K664)&lt;&gt;2,overallRate=0),0,IF(G664="Yes",ROUND(MAX(IF($B664="No - non-arm's length",0,MIN((0.75*K664),847)),MIN(K664,(0.75*$C664),847)),2),IF($B664="No - non-arm's length",MIN(1129,K664,$C664)*overallRate,MIN(1129,K664)*overallRate))))</f>
        <v>Do Step 1 first</v>
      </c>
      <c r="P664" s="3">
        <f t="shared" si="10"/>
        <v>0</v>
      </c>
    </row>
    <row r="665" spans="12:16" x14ac:dyDescent="0.5">
      <c r="L665" s="62" t="str">
        <f>IF(ISTEXT(overallRate),"Do Step 1 first",IF(OR(COUNT($C665,H665)&lt;&gt;2,overallRate=0),0,IF(D665="Yes",ROUND(MAX(IF($B665="No - non-arm's length",0,MIN((0.75*H665),847)),MIN(H665,(0.75*$C665),847)),2),IF($B665="No - non-arm's length",MIN(1129,H665,$C665)*overallRate,MIN(1129,H665)*overallRate))))</f>
        <v>Do Step 1 first</v>
      </c>
      <c r="M665" s="62" t="str">
        <f>IF(ISTEXT(overallRate),"Do Step 1 first",IF(OR(COUNT($C665,I665)&lt;&gt;2,overallRate=0),0,IF(E665="Yes",ROUND(MAX(IF($B665="No - non-arm's length",0,MIN((0.75*I665),847)),MIN(I665,(0.75*$C665),847)),2),IF($B665="No - non-arm's length",MIN(1129,I665,$C665)*overallRate,MIN(1129,I665)*overallRate))))</f>
        <v>Do Step 1 first</v>
      </c>
      <c r="N665" s="62" t="str">
        <f>IF(ISTEXT(overallRate),"Do Step 1 first",IF(OR(COUNT($C665,J665)&lt;&gt;2,overallRate=0),0,IF(F665="Yes",ROUND(MAX(IF($B665="No - non-arm's length",0,MIN((0.75*J665),847)),MIN(J665,(0.75*$C665),847)),2),IF($B665="No - non-arm's length",MIN(1129,J665,$C665)*overallRate,MIN(1129,J665)*overallRate))))</f>
        <v>Do Step 1 first</v>
      </c>
      <c r="O665" s="62" t="str">
        <f>IF(ISTEXT(overallRate),"Do Step 1 first",IF(OR(COUNT($C665,K665)&lt;&gt;2,overallRate=0),0,IF(G665="Yes",ROUND(MAX(IF($B665="No - non-arm's length",0,MIN((0.75*K665),847)),MIN(K665,(0.75*$C665),847)),2),IF($B665="No - non-arm's length",MIN(1129,K665,$C665)*overallRate,MIN(1129,K665)*overallRate))))</f>
        <v>Do Step 1 first</v>
      </c>
      <c r="P665" s="3">
        <f t="shared" si="10"/>
        <v>0</v>
      </c>
    </row>
    <row r="666" spans="12:16" x14ac:dyDescent="0.5">
      <c r="L666" s="62" t="str">
        <f>IF(ISTEXT(overallRate),"Do Step 1 first",IF(OR(COUNT($C666,H666)&lt;&gt;2,overallRate=0),0,IF(D666="Yes",ROUND(MAX(IF($B666="No - non-arm's length",0,MIN((0.75*H666),847)),MIN(H666,(0.75*$C666),847)),2),IF($B666="No - non-arm's length",MIN(1129,H666,$C666)*overallRate,MIN(1129,H666)*overallRate))))</f>
        <v>Do Step 1 first</v>
      </c>
      <c r="M666" s="62" t="str">
        <f>IF(ISTEXT(overallRate),"Do Step 1 first",IF(OR(COUNT($C666,I666)&lt;&gt;2,overallRate=0),0,IF(E666="Yes",ROUND(MAX(IF($B666="No - non-arm's length",0,MIN((0.75*I666),847)),MIN(I666,(0.75*$C666),847)),2),IF($B666="No - non-arm's length",MIN(1129,I666,$C666)*overallRate,MIN(1129,I666)*overallRate))))</f>
        <v>Do Step 1 first</v>
      </c>
      <c r="N666" s="62" t="str">
        <f>IF(ISTEXT(overallRate),"Do Step 1 first",IF(OR(COUNT($C666,J666)&lt;&gt;2,overallRate=0),0,IF(F666="Yes",ROUND(MAX(IF($B666="No - non-arm's length",0,MIN((0.75*J666),847)),MIN(J666,(0.75*$C666),847)),2),IF($B666="No - non-arm's length",MIN(1129,J666,$C666)*overallRate,MIN(1129,J666)*overallRate))))</f>
        <v>Do Step 1 first</v>
      </c>
      <c r="O666" s="62" t="str">
        <f>IF(ISTEXT(overallRate),"Do Step 1 first",IF(OR(COUNT($C666,K666)&lt;&gt;2,overallRate=0),0,IF(G666="Yes",ROUND(MAX(IF($B666="No - non-arm's length",0,MIN((0.75*K666),847)),MIN(K666,(0.75*$C666),847)),2),IF($B666="No - non-arm's length",MIN(1129,K666,$C666)*overallRate,MIN(1129,K666)*overallRate))))</f>
        <v>Do Step 1 first</v>
      </c>
      <c r="P666" s="3">
        <f t="shared" si="10"/>
        <v>0</v>
      </c>
    </row>
    <row r="667" spans="12:16" x14ac:dyDescent="0.5">
      <c r="L667" s="62" t="str">
        <f>IF(ISTEXT(overallRate),"Do Step 1 first",IF(OR(COUNT($C667,H667)&lt;&gt;2,overallRate=0),0,IF(D667="Yes",ROUND(MAX(IF($B667="No - non-arm's length",0,MIN((0.75*H667),847)),MIN(H667,(0.75*$C667),847)),2),IF($B667="No - non-arm's length",MIN(1129,H667,$C667)*overallRate,MIN(1129,H667)*overallRate))))</f>
        <v>Do Step 1 first</v>
      </c>
      <c r="M667" s="62" t="str">
        <f>IF(ISTEXT(overallRate),"Do Step 1 first",IF(OR(COUNT($C667,I667)&lt;&gt;2,overallRate=0),0,IF(E667="Yes",ROUND(MAX(IF($B667="No - non-arm's length",0,MIN((0.75*I667),847)),MIN(I667,(0.75*$C667),847)),2),IF($B667="No - non-arm's length",MIN(1129,I667,$C667)*overallRate,MIN(1129,I667)*overallRate))))</f>
        <v>Do Step 1 first</v>
      </c>
      <c r="N667" s="62" t="str">
        <f>IF(ISTEXT(overallRate),"Do Step 1 first",IF(OR(COUNT($C667,J667)&lt;&gt;2,overallRate=0),0,IF(F667="Yes",ROUND(MAX(IF($B667="No - non-arm's length",0,MIN((0.75*J667),847)),MIN(J667,(0.75*$C667),847)),2),IF($B667="No - non-arm's length",MIN(1129,J667,$C667)*overallRate,MIN(1129,J667)*overallRate))))</f>
        <v>Do Step 1 first</v>
      </c>
      <c r="O667" s="62" t="str">
        <f>IF(ISTEXT(overallRate),"Do Step 1 first",IF(OR(COUNT($C667,K667)&lt;&gt;2,overallRate=0),0,IF(G667="Yes",ROUND(MAX(IF($B667="No - non-arm's length",0,MIN((0.75*K667),847)),MIN(K667,(0.75*$C667),847)),2),IF($B667="No - non-arm's length",MIN(1129,K667,$C667)*overallRate,MIN(1129,K667)*overallRate))))</f>
        <v>Do Step 1 first</v>
      </c>
      <c r="P667" s="3">
        <f t="shared" si="10"/>
        <v>0</v>
      </c>
    </row>
    <row r="668" spans="12:16" x14ac:dyDescent="0.5">
      <c r="L668" s="62" t="str">
        <f>IF(ISTEXT(overallRate),"Do Step 1 first",IF(OR(COUNT($C668,H668)&lt;&gt;2,overallRate=0),0,IF(D668="Yes",ROUND(MAX(IF($B668="No - non-arm's length",0,MIN((0.75*H668),847)),MIN(H668,(0.75*$C668),847)),2),IF($B668="No - non-arm's length",MIN(1129,H668,$C668)*overallRate,MIN(1129,H668)*overallRate))))</f>
        <v>Do Step 1 first</v>
      </c>
      <c r="M668" s="62" t="str">
        <f>IF(ISTEXT(overallRate),"Do Step 1 first",IF(OR(COUNT($C668,I668)&lt;&gt;2,overallRate=0),0,IF(E668="Yes",ROUND(MAX(IF($B668="No - non-arm's length",0,MIN((0.75*I668),847)),MIN(I668,(0.75*$C668),847)),2),IF($B668="No - non-arm's length",MIN(1129,I668,$C668)*overallRate,MIN(1129,I668)*overallRate))))</f>
        <v>Do Step 1 first</v>
      </c>
      <c r="N668" s="62" t="str">
        <f>IF(ISTEXT(overallRate),"Do Step 1 first",IF(OR(COUNT($C668,J668)&lt;&gt;2,overallRate=0),0,IF(F668="Yes",ROUND(MAX(IF($B668="No - non-arm's length",0,MIN((0.75*J668),847)),MIN(J668,(0.75*$C668),847)),2),IF($B668="No - non-arm's length",MIN(1129,J668,$C668)*overallRate,MIN(1129,J668)*overallRate))))</f>
        <v>Do Step 1 first</v>
      </c>
      <c r="O668" s="62" t="str">
        <f>IF(ISTEXT(overallRate),"Do Step 1 first",IF(OR(COUNT($C668,K668)&lt;&gt;2,overallRate=0),0,IF(G668="Yes",ROUND(MAX(IF($B668="No - non-arm's length",0,MIN((0.75*K668),847)),MIN(K668,(0.75*$C668),847)),2),IF($B668="No - non-arm's length",MIN(1129,K668,$C668)*overallRate,MIN(1129,K668)*overallRate))))</f>
        <v>Do Step 1 first</v>
      </c>
      <c r="P668" s="3">
        <f t="shared" si="10"/>
        <v>0</v>
      </c>
    </row>
    <row r="669" spans="12:16" x14ac:dyDescent="0.5">
      <c r="L669" s="62" t="str">
        <f>IF(ISTEXT(overallRate),"Do Step 1 first",IF(OR(COUNT($C669,H669)&lt;&gt;2,overallRate=0),0,IF(D669="Yes",ROUND(MAX(IF($B669="No - non-arm's length",0,MIN((0.75*H669),847)),MIN(H669,(0.75*$C669),847)),2),IF($B669="No - non-arm's length",MIN(1129,H669,$C669)*overallRate,MIN(1129,H669)*overallRate))))</f>
        <v>Do Step 1 first</v>
      </c>
      <c r="M669" s="62" t="str">
        <f>IF(ISTEXT(overallRate),"Do Step 1 first",IF(OR(COUNT($C669,I669)&lt;&gt;2,overallRate=0),0,IF(E669="Yes",ROUND(MAX(IF($B669="No - non-arm's length",0,MIN((0.75*I669),847)),MIN(I669,(0.75*$C669),847)),2),IF($B669="No - non-arm's length",MIN(1129,I669,$C669)*overallRate,MIN(1129,I669)*overallRate))))</f>
        <v>Do Step 1 first</v>
      </c>
      <c r="N669" s="62" t="str">
        <f>IF(ISTEXT(overallRate),"Do Step 1 first",IF(OR(COUNT($C669,J669)&lt;&gt;2,overallRate=0),0,IF(F669="Yes",ROUND(MAX(IF($B669="No - non-arm's length",0,MIN((0.75*J669),847)),MIN(J669,(0.75*$C669),847)),2),IF($B669="No - non-arm's length",MIN(1129,J669,$C669)*overallRate,MIN(1129,J669)*overallRate))))</f>
        <v>Do Step 1 first</v>
      </c>
      <c r="O669" s="62" t="str">
        <f>IF(ISTEXT(overallRate),"Do Step 1 first",IF(OR(COUNT($C669,K669)&lt;&gt;2,overallRate=0),0,IF(G669="Yes",ROUND(MAX(IF($B669="No - non-arm's length",0,MIN((0.75*K669),847)),MIN(K669,(0.75*$C669),847)),2),IF($B669="No - non-arm's length",MIN(1129,K669,$C669)*overallRate,MIN(1129,K669)*overallRate))))</f>
        <v>Do Step 1 first</v>
      </c>
      <c r="P669" s="3">
        <f t="shared" si="10"/>
        <v>0</v>
      </c>
    </row>
    <row r="670" spans="12:16" x14ac:dyDescent="0.5">
      <c r="L670" s="62" t="str">
        <f>IF(ISTEXT(overallRate),"Do Step 1 first",IF(OR(COUNT($C670,H670)&lt;&gt;2,overallRate=0),0,IF(D670="Yes",ROUND(MAX(IF($B670="No - non-arm's length",0,MIN((0.75*H670),847)),MIN(H670,(0.75*$C670),847)),2),IF($B670="No - non-arm's length",MIN(1129,H670,$C670)*overallRate,MIN(1129,H670)*overallRate))))</f>
        <v>Do Step 1 first</v>
      </c>
      <c r="M670" s="62" t="str">
        <f>IF(ISTEXT(overallRate),"Do Step 1 first",IF(OR(COUNT($C670,I670)&lt;&gt;2,overallRate=0),0,IF(E670="Yes",ROUND(MAX(IF($B670="No - non-arm's length",0,MIN((0.75*I670),847)),MIN(I670,(0.75*$C670),847)),2),IF($B670="No - non-arm's length",MIN(1129,I670,$C670)*overallRate,MIN(1129,I670)*overallRate))))</f>
        <v>Do Step 1 first</v>
      </c>
      <c r="N670" s="62" t="str">
        <f>IF(ISTEXT(overallRate),"Do Step 1 first",IF(OR(COUNT($C670,J670)&lt;&gt;2,overallRate=0),0,IF(F670="Yes",ROUND(MAX(IF($B670="No - non-arm's length",0,MIN((0.75*J670),847)),MIN(J670,(0.75*$C670),847)),2),IF($B670="No - non-arm's length",MIN(1129,J670,$C670)*overallRate,MIN(1129,J670)*overallRate))))</f>
        <v>Do Step 1 first</v>
      </c>
      <c r="O670" s="62" t="str">
        <f>IF(ISTEXT(overallRate),"Do Step 1 first",IF(OR(COUNT($C670,K670)&lt;&gt;2,overallRate=0),0,IF(G670="Yes",ROUND(MAX(IF($B670="No - non-arm's length",0,MIN((0.75*K670),847)),MIN(K670,(0.75*$C670),847)),2),IF($B670="No - non-arm's length",MIN(1129,K670,$C670)*overallRate,MIN(1129,K670)*overallRate))))</f>
        <v>Do Step 1 first</v>
      </c>
      <c r="P670" s="3">
        <f t="shared" si="10"/>
        <v>0</v>
      </c>
    </row>
    <row r="671" spans="12:16" x14ac:dyDescent="0.5">
      <c r="L671" s="62" t="str">
        <f>IF(ISTEXT(overallRate),"Do Step 1 first",IF(OR(COUNT($C671,H671)&lt;&gt;2,overallRate=0),0,IF(D671="Yes",ROUND(MAX(IF($B671="No - non-arm's length",0,MIN((0.75*H671),847)),MIN(H671,(0.75*$C671),847)),2),IF($B671="No - non-arm's length",MIN(1129,H671,$C671)*overallRate,MIN(1129,H671)*overallRate))))</f>
        <v>Do Step 1 first</v>
      </c>
      <c r="M671" s="62" t="str">
        <f>IF(ISTEXT(overallRate),"Do Step 1 first",IF(OR(COUNT($C671,I671)&lt;&gt;2,overallRate=0),0,IF(E671="Yes",ROUND(MAX(IF($B671="No - non-arm's length",0,MIN((0.75*I671),847)),MIN(I671,(0.75*$C671),847)),2),IF($B671="No - non-arm's length",MIN(1129,I671,$C671)*overallRate,MIN(1129,I671)*overallRate))))</f>
        <v>Do Step 1 first</v>
      </c>
      <c r="N671" s="62" t="str">
        <f>IF(ISTEXT(overallRate),"Do Step 1 first",IF(OR(COUNT($C671,J671)&lt;&gt;2,overallRate=0),0,IF(F671="Yes",ROUND(MAX(IF($B671="No - non-arm's length",0,MIN((0.75*J671),847)),MIN(J671,(0.75*$C671),847)),2),IF($B671="No - non-arm's length",MIN(1129,J671,$C671)*overallRate,MIN(1129,J671)*overallRate))))</f>
        <v>Do Step 1 first</v>
      </c>
      <c r="O671" s="62" t="str">
        <f>IF(ISTEXT(overallRate),"Do Step 1 first",IF(OR(COUNT($C671,K671)&lt;&gt;2,overallRate=0),0,IF(G671="Yes",ROUND(MAX(IF($B671="No - non-arm's length",0,MIN((0.75*K671),847)),MIN(K671,(0.75*$C671),847)),2),IF($B671="No - non-arm's length",MIN(1129,K671,$C671)*overallRate,MIN(1129,K671)*overallRate))))</f>
        <v>Do Step 1 first</v>
      </c>
      <c r="P671" s="3">
        <f t="shared" si="10"/>
        <v>0</v>
      </c>
    </row>
    <row r="672" spans="12:16" x14ac:dyDescent="0.5">
      <c r="L672" s="62" t="str">
        <f>IF(ISTEXT(overallRate),"Do Step 1 first",IF(OR(COUNT($C672,H672)&lt;&gt;2,overallRate=0),0,IF(D672="Yes",ROUND(MAX(IF($B672="No - non-arm's length",0,MIN((0.75*H672),847)),MIN(H672,(0.75*$C672),847)),2),IF($B672="No - non-arm's length",MIN(1129,H672,$C672)*overallRate,MIN(1129,H672)*overallRate))))</f>
        <v>Do Step 1 first</v>
      </c>
      <c r="M672" s="62" t="str">
        <f>IF(ISTEXT(overallRate),"Do Step 1 first",IF(OR(COUNT($C672,I672)&lt;&gt;2,overallRate=0),0,IF(E672="Yes",ROUND(MAX(IF($B672="No - non-arm's length",0,MIN((0.75*I672),847)),MIN(I672,(0.75*$C672),847)),2),IF($B672="No - non-arm's length",MIN(1129,I672,$C672)*overallRate,MIN(1129,I672)*overallRate))))</f>
        <v>Do Step 1 first</v>
      </c>
      <c r="N672" s="62" t="str">
        <f>IF(ISTEXT(overallRate),"Do Step 1 first",IF(OR(COUNT($C672,J672)&lt;&gt;2,overallRate=0),0,IF(F672="Yes",ROUND(MAX(IF($B672="No - non-arm's length",0,MIN((0.75*J672),847)),MIN(J672,(0.75*$C672),847)),2),IF($B672="No - non-arm's length",MIN(1129,J672,$C672)*overallRate,MIN(1129,J672)*overallRate))))</f>
        <v>Do Step 1 first</v>
      </c>
      <c r="O672" s="62" t="str">
        <f>IF(ISTEXT(overallRate),"Do Step 1 first",IF(OR(COUNT($C672,K672)&lt;&gt;2,overallRate=0),0,IF(G672="Yes",ROUND(MAX(IF($B672="No - non-arm's length",0,MIN((0.75*K672),847)),MIN(K672,(0.75*$C672),847)),2),IF($B672="No - non-arm's length",MIN(1129,K672,$C672)*overallRate,MIN(1129,K672)*overallRate))))</f>
        <v>Do Step 1 first</v>
      </c>
      <c r="P672" s="3">
        <f t="shared" si="10"/>
        <v>0</v>
      </c>
    </row>
    <row r="673" spans="12:16" x14ac:dyDescent="0.5">
      <c r="L673" s="62" t="str">
        <f>IF(ISTEXT(overallRate),"Do Step 1 first",IF(OR(COUNT($C673,H673)&lt;&gt;2,overallRate=0),0,IF(D673="Yes",ROUND(MAX(IF($B673="No - non-arm's length",0,MIN((0.75*H673),847)),MIN(H673,(0.75*$C673),847)),2),IF($B673="No - non-arm's length",MIN(1129,H673,$C673)*overallRate,MIN(1129,H673)*overallRate))))</f>
        <v>Do Step 1 first</v>
      </c>
      <c r="M673" s="62" t="str">
        <f>IF(ISTEXT(overallRate),"Do Step 1 first",IF(OR(COUNT($C673,I673)&lt;&gt;2,overallRate=0),0,IF(E673="Yes",ROUND(MAX(IF($B673="No - non-arm's length",0,MIN((0.75*I673),847)),MIN(I673,(0.75*$C673),847)),2),IF($B673="No - non-arm's length",MIN(1129,I673,$C673)*overallRate,MIN(1129,I673)*overallRate))))</f>
        <v>Do Step 1 first</v>
      </c>
      <c r="N673" s="62" t="str">
        <f>IF(ISTEXT(overallRate),"Do Step 1 first",IF(OR(COUNT($C673,J673)&lt;&gt;2,overallRate=0),0,IF(F673="Yes",ROUND(MAX(IF($B673="No - non-arm's length",0,MIN((0.75*J673),847)),MIN(J673,(0.75*$C673),847)),2),IF($B673="No - non-arm's length",MIN(1129,J673,$C673)*overallRate,MIN(1129,J673)*overallRate))))</f>
        <v>Do Step 1 first</v>
      </c>
      <c r="O673" s="62" t="str">
        <f>IF(ISTEXT(overallRate),"Do Step 1 first",IF(OR(COUNT($C673,K673)&lt;&gt;2,overallRate=0),0,IF(G673="Yes",ROUND(MAX(IF($B673="No - non-arm's length",0,MIN((0.75*K673),847)),MIN(K673,(0.75*$C673),847)),2),IF($B673="No - non-arm's length",MIN(1129,K673,$C673)*overallRate,MIN(1129,K673)*overallRate))))</f>
        <v>Do Step 1 first</v>
      </c>
      <c r="P673" s="3">
        <f t="shared" si="10"/>
        <v>0</v>
      </c>
    </row>
    <row r="674" spans="12:16" x14ac:dyDescent="0.5">
      <c r="L674" s="62" t="str">
        <f>IF(ISTEXT(overallRate),"Do Step 1 first",IF(OR(COUNT($C674,H674)&lt;&gt;2,overallRate=0),0,IF(D674="Yes",ROUND(MAX(IF($B674="No - non-arm's length",0,MIN((0.75*H674),847)),MIN(H674,(0.75*$C674),847)),2),IF($B674="No - non-arm's length",MIN(1129,H674,$C674)*overallRate,MIN(1129,H674)*overallRate))))</f>
        <v>Do Step 1 first</v>
      </c>
      <c r="M674" s="62" t="str">
        <f>IF(ISTEXT(overallRate),"Do Step 1 first",IF(OR(COUNT($C674,I674)&lt;&gt;2,overallRate=0),0,IF(E674="Yes",ROUND(MAX(IF($B674="No - non-arm's length",0,MIN((0.75*I674),847)),MIN(I674,(0.75*$C674),847)),2),IF($B674="No - non-arm's length",MIN(1129,I674,$C674)*overallRate,MIN(1129,I674)*overallRate))))</f>
        <v>Do Step 1 first</v>
      </c>
      <c r="N674" s="62" t="str">
        <f>IF(ISTEXT(overallRate),"Do Step 1 first",IF(OR(COUNT($C674,J674)&lt;&gt;2,overallRate=0),0,IF(F674="Yes",ROUND(MAX(IF($B674="No - non-arm's length",0,MIN((0.75*J674),847)),MIN(J674,(0.75*$C674),847)),2),IF($B674="No - non-arm's length",MIN(1129,J674,$C674)*overallRate,MIN(1129,J674)*overallRate))))</f>
        <v>Do Step 1 first</v>
      </c>
      <c r="O674" s="62" t="str">
        <f>IF(ISTEXT(overallRate),"Do Step 1 first",IF(OR(COUNT($C674,K674)&lt;&gt;2,overallRate=0),0,IF(G674="Yes",ROUND(MAX(IF($B674="No - non-arm's length",0,MIN((0.75*K674),847)),MIN(K674,(0.75*$C674),847)),2),IF($B674="No - non-arm's length",MIN(1129,K674,$C674)*overallRate,MIN(1129,K674)*overallRate))))</f>
        <v>Do Step 1 first</v>
      </c>
      <c r="P674" s="3">
        <f t="shared" si="10"/>
        <v>0</v>
      </c>
    </row>
    <row r="675" spans="12:16" x14ac:dyDescent="0.5">
      <c r="L675" s="62" t="str">
        <f>IF(ISTEXT(overallRate),"Do Step 1 first",IF(OR(COUNT($C675,H675)&lt;&gt;2,overallRate=0),0,IF(D675="Yes",ROUND(MAX(IF($B675="No - non-arm's length",0,MIN((0.75*H675),847)),MIN(H675,(0.75*$C675),847)),2),IF($B675="No - non-arm's length",MIN(1129,H675,$C675)*overallRate,MIN(1129,H675)*overallRate))))</f>
        <v>Do Step 1 first</v>
      </c>
      <c r="M675" s="62" t="str">
        <f>IF(ISTEXT(overallRate),"Do Step 1 first",IF(OR(COUNT($C675,I675)&lt;&gt;2,overallRate=0),0,IF(E675="Yes",ROUND(MAX(IF($B675="No - non-arm's length",0,MIN((0.75*I675),847)),MIN(I675,(0.75*$C675),847)),2),IF($B675="No - non-arm's length",MIN(1129,I675,$C675)*overallRate,MIN(1129,I675)*overallRate))))</f>
        <v>Do Step 1 first</v>
      </c>
      <c r="N675" s="62" t="str">
        <f>IF(ISTEXT(overallRate),"Do Step 1 first",IF(OR(COUNT($C675,J675)&lt;&gt;2,overallRate=0),0,IF(F675="Yes",ROUND(MAX(IF($B675="No - non-arm's length",0,MIN((0.75*J675),847)),MIN(J675,(0.75*$C675),847)),2),IF($B675="No - non-arm's length",MIN(1129,J675,$C675)*overallRate,MIN(1129,J675)*overallRate))))</f>
        <v>Do Step 1 first</v>
      </c>
      <c r="O675" s="62" t="str">
        <f>IF(ISTEXT(overallRate),"Do Step 1 first",IF(OR(COUNT($C675,K675)&lt;&gt;2,overallRate=0),0,IF(G675="Yes",ROUND(MAX(IF($B675="No - non-arm's length",0,MIN((0.75*K675),847)),MIN(K675,(0.75*$C675),847)),2),IF($B675="No - non-arm's length",MIN(1129,K675,$C675)*overallRate,MIN(1129,K675)*overallRate))))</f>
        <v>Do Step 1 first</v>
      </c>
      <c r="P675" s="3">
        <f t="shared" si="10"/>
        <v>0</v>
      </c>
    </row>
    <row r="676" spans="12:16" x14ac:dyDescent="0.5">
      <c r="L676" s="62" t="str">
        <f>IF(ISTEXT(overallRate),"Do Step 1 first",IF(OR(COUNT($C676,H676)&lt;&gt;2,overallRate=0),0,IF(D676="Yes",ROUND(MAX(IF($B676="No - non-arm's length",0,MIN((0.75*H676),847)),MIN(H676,(0.75*$C676),847)),2),IF($B676="No - non-arm's length",MIN(1129,H676,$C676)*overallRate,MIN(1129,H676)*overallRate))))</f>
        <v>Do Step 1 first</v>
      </c>
      <c r="M676" s="62" t="str">
        <f>IF(ISTEXT(overallRate),"Do Step 1 first",IF(OR(COUNT($C676,I676)&lt;&gt;2,overallRate=0),0,IF(E676="Yes",ROUND(MAX(IF($B676="No - non-arm's length",0,MIN((0.75*I676),847)),MIN(I676,(0.75*$C676),847)),2),IF($B676="No - non-arm's length",MIN(1129,I676,$C676)*overallRate,MIN(1129,I676)*overallRate))))</f>
        <v>Do Step 1 first</v>
      </c>
      <c r="N676" s="62" t="str">
        <f>IF(ISTEXT(overallRate),"Do Step 1 first",IF(OR(COUNT($C676,J676)&lt;&gt;2,overallRate=0),0,IF(F676="Yes",ROUND(MAX(IF($B676="No - non-arm's length",0,MIN((0.75*J676),847)),MIN(J676,(0.75*$C676),847)),2),IF($B676="No - non-arm's length",MIN(1129,J676,$C676)*overallRate,MIN(1129,J676)*overallRate))))</f>
        <v>Do Step 1 first</v>
      </c>
      <c r="O676" s="62" t="str">
        <f>IF(ISTEXT(overallRate),"Do Step 1 first",IF(OR(COUNT($C676,K676)&lt;&gt;2,overallRate=0),0,IF(G676="Yes",ROUND(MAX(IF($B676="No - non-arm's length",0,MIN((0.75*K676),847)),MIN(K676,(0.75*$C676),847)),2),IF($B676="No - non-arm's length",MIN(1129,K676,$C676)*overallRate,MIN(1129,K676)*overallRate))))</f>
        <v>Do Step 1 first</v>
      </c>
      <c r="P676" s="3">
        <f t="shared" si="10"/>
        <v>0</v>
      </c>
    </row>
    <row r="677" spans="12:16" x14ac:dyDescent="0.5">
      <c r="L677" s="62" t="str">
        <f>IF(ISTEXT(overallRate),"Do Step 1 first",IF(OR(COUNT($C677,H677)&lt;&gt;2,overallRate=0),0,IF(D677="Yes",ROUND(MAX(IF($B677="No - non-arm's length",0,MIN((0.75*H677),847)),MIN(H677,(0.75*$C677),847)),2),IF($B677="No - non-arm's length",MIN(1129,H677,$C677)*overallRate,MIN(1129,H677)*overallRate))))</f>
        <v>Do Step 1 first</v>
      </c>
      <c r="M677" s="62" t="str">
        <f>IF(ISTEXT(overallRate),"Do Step 1 first",IF(OR(COUNT($C677,I677)&lt;&gt;2,overallRate=0),0,IF(E677="Yes",ROUND(MAX(IF($B677="No - non-arm's length",0,MIN((0.75*I677),847)),MIN(I677,(0.75*$C677),847)),2),IF($B677="No - non-arm's length",MIN(1129,I677,$C677)*overallRate,MIN(1129,I677)*overallRate))))</f>
        <v>Do Step 1 first</v>
      </c>
      <c r="N677" s="62" t="str">
        <f>IF(ISTEXT(overallRate),"Do Step 1 first",IF(OR(COUNT($C677,J677)&lt;&gt;2,overallRate=0),0,IF(F677="Yes",ROUND(MAX(IF($B677="No - non-arm's length",0,MIN((0.75*J677),847)),MIN(J677,(0.75*$C677),847)),2),IF($B677="No - non-arm's length",MIN(1129,J677,$C677)*overallRate,MIN(1129,J677)*overallRate))))</f>
        <v>Do Step 1 first</v>
      </c>
      <c r="O677" s="62" t="str">
        <f>IF(ISTEXT(overallRate),"Do Step 1 first",IF(OR(COUNT($C677,K677)&lt;&gt;2,overallRate=0),0,IF(G677="Yes",ROUND(MAX(IF($B677="No - non-arm's length",0,MIN((0.75*K677),847)),MIN(K677,(0.75*$C677),847)),2),IF($B677="No - non-arm's length",MIN(1129,K677,$C677)*overallRate,MIN(1129,K677)*overallRate))))</f>
        <v>Do Step 1 first</v>
      </c>
      <c r="P677" s="3">
        <f t="shared" si="10"/>
        <v>0</v>
      </c>
    </row>
    <row r="678" spans="12:16" x14ac:dyDescent="0.5">
      <c r="L678" s="62" t="str">
        <f>IF(ISTEXT(overallRate),"Do Step 1 first",IF(OR(COUNT($C678,H678)&lt;&gt;2,overallRate=0),0,IF(D678="Yes",ROUND(MAX(IF($B678="No - non-arm's length",0,MIN((0.75*H678),847)),MIN(H678,(0.75*$C678),847)),2),IF($B678="No - non-arm's length",MIN(1129,H678,$C678)*overallRate,MIN(1129,H678)*overallRate))))</f>
        <v>Do Step 1 first</v>
      </c>
      <c r="M678" s="62" t="str">
        <f>IF(ISTEXT(overallRate),"Do Step 1 first",IF(OR(COUNT($C678,I678)&lt;&gt;2,overallRate=0),0,IF(E678="Yes",ROUND(MAX(IF($B678="No - non-arm's length",0,MIN((0.75*I678),847)),MIN(I678,(0.75*$C678),847)),2),IF($B678="No - non-arm's length",MIN(1129,I678,$C678)*overallRate,MIN(1129,I678)*overallRate))))</f>
        <v>Do Step 1 first</v>
      </c>
      <c r="N678" s="62" t="str">
        <f>IF(ISTEXT(overallRate),"Do Step 1 first",IF(OR(COUNT($C678,J678)&lt;&gt;2,overallRate=0),0,IF(F678="Yes",ROUND(MAX(IF($B678="No - non-arm's length",0,MIN((0.75*J678),847)),MIN(J678,(0.75*$C678),847)),2),IF($B678="No - non-arm's length",MIN(1129,J678,$C678)*overallRate,MIN(1129,J678)*overallRate))))</f>
        <v>Do Step 1 first</v>
      </c>
      <c r="O678" s="62" t="str">
        <f>IF(ISTEXT(overallRate),"Do Step 1 first",IF(OR(COUNT($C678,K678)&lt;&gt;2,overallRate=0),0,IF(G678="Yes",ROUND(MAX(IF($B678="No - non-arm's length",0,MIN((0.75*K678),847)),MIN(K678,(0.75*$C678),847)),2),IF($B678="No - non-arm's length",MIN(1129,K678,$C678)*overallRate,MIN(1129,K678)*overallRate))))</f>
        <v>Do Step 1 first</v>
      </c>
      <c r="P678" s="3">
        <f t="shared" si="10"/>
        <v>0</v>
      </c>
    </row>
    <row r="679" spans="12:16" x14ac:dyDescent="0.5">
      <c r="L679" s="62" t="str">
        <f>IF(ISTEXT(overallRate),"Do Step 1 first",IF(OR(COUNT($C679,H679)&lt;&gt;2,overallRate=0),0,IF(D679="Yes",ROUND(MAX(IF($B679="No - non-arm's length",0,MIN((0.75*H679),847)),MIN(H679,(0.75*$C679),847)),2),IF($B679="No - non-arm's length",MIN(1129,H679,$C679)*overallRate,MIN(1129,H679)*overallRate))))</f>
        <v>Do Step 1 first</v>
      </c>
      <c r="M679" s="62" t="str">
        <f>IF(ISTEXT(overallRate),"Do Step 1 first",IF(OR(COUNT($C679,I679)&lt;&gt;2,overallRate=0),0,IF(E679="Yes",ROUND(MAX(IF($B679="No - non-arm's length",0,MIN((0.75*I679),847)),MIN(I679,(0.75*$C679),847)),2),IF($B679="No - non-arm's length",MIN(1129,I679,$C679)*overallRate,MIN(1129,I679)*overallRate))))</f>
        <v>Do Step 1 first</v>
      </c>
      <c r="N679" s="62" t="str">
        <f>IF(ISTEXT(overallRate),"Do Step 1 first",IF(OR(COUNT($C679,J679)&lt;&gt;2,overallRate=0),0,IF(F679="Yes",ROUND(MAX(IF($B679="No - non-arm's length",0,MIN((0.75*J679),847)),MIN(J679,(0.75*$C679),847)),2),IF($B679="No - non-arm's length",MIN(1129,J679,$C679)*overallRate,MIN(1129,J679)*overallRate))))</f>
        <v>Do Step 1 first</v>
      </c>
      <c r="O679" s="62" t="str">
        <f>IF(ISTEXT(overallRate),"Do Step 1 first",IF(OR(COUNT($C679,K679)&lt;&gt;2,overallRate=0),0,IF(G679="Yes",ROUND(MAX(IF($B679="No - non-arm's length",0,MIN((0.75*K679),847)),MIN(K679,(0.75*$C679),847)),2),IF($B679="No - non-arm's length",MIN(1129,K679,$C679)*overallRate,MIN(1129,K679)*overallRate))))</f>
        <v>Do Step 1 first</v>
      </c>
      <c r="P679" s="3">
        <f t="shared" si="10"/>
        <v>0</v>
      </c>
    </row>
    <row r="680" spans="12:16" x14ac:dyDescent="0.5">
      <c r="L680" s="62" t="str">
        <f>IF(ISTEXT(overallRate),"Do Step 1 first",IF(OR(COUNT($C680,H680)&lt;&gt;2,overallRate=0),0,IF(D680="Yes",ROUND(MAX(IF($B680="No - non-arm's length",0,MIN((0.75*H680),847)),MIN(H680,(0.75*$C680),847)),2),IF($B680="No - non-arm's length",MIN(1129,H680,$C680)*overallRate,MIN(1129,H680)*overallRate))))</f>
        <v>Do Step 1 first</v>
      </c>
      <c r="M680" s="62" t="str">
        <f>IF(ISTEXT(overallRate),"Do Step 1 first",IF(OR(COUNT($C680,I680)&lt;&gt;2,overallRate=0),0,IF(E680="Yes",ROUND(MAX(IF($B680="No - non-arm's length",0,MIN((0.75*I680),847)),MIN(I680,(0.75*$C680),847)),2),IF($B680="No - non-arm's length",MIN(1129,I680,$C680)*overallRate,MIN(1129,I680)*overallRate))))</f>
        <v>Do Step 1 first</v>
      </c>
      <c r="N680" s="62" t="str">
        <f>IF(ISTEXT(overallRate),"Do Step 1 first",IF(OR(COUNT($C680,J680)&lt;&gt;2,overallRate=0),0,IF(F680="Yes",ROUND(MAX(IF($B680="No - non-arm's length",0,MIN((0.75*J680),847)),MIN(J680,(0.75*$C680),847)),2),IF($B680="No - non-arm's length",MIN(1129,J680,$C680)*overallRate,MIN(1129,J680)*overallRate))))</f>
        <v>Do Step 1 first</v>
      </c>
      <c r="O680" s="62" t="str">
        <f>IF(ISTEXT(overallRate),"Do Step 1 first",IF(OR(COUNT($C680,K680)&lt;&gt;2,overallRate=0),0,IF(G680="Yes",ROUND(MAX(IF($B680="No - non-arm's length",0,MIN((0.75*K680),847)),MIN(K680,(0.75*$C680),847)),2),IF($B680="No - non-arm's length",MIN(1129,K680,$C680)*overallRate,MIN(1129,K680)*overallRate))))</f>
        <v>Do Step 1 first</v>
      </c>
      <c r="P680" s="3">
        <f t="shared" si="10"/>
        <v>0</v>
      </c>
    </row>
    <row r="681" spans="12:16" x14ac:dyDescent="0.5">
      <c r="L681" s="62" t="str">
        <f>IF(ISTEXT(overallRate),"Do Step 1 first",IF(OR(COUNT($C681,H681)&lt;&gt;2,overallRate=0),0,IF(D681="Yes",ROUND(MAX(IF($B681="No - non-arm's length",0,MIN((0.75*H681),847)),MIN(H681,(0.75*$C681),847)),2),IF($B681="No - non-arm's length",MIN(1129,H681,$C681)*overallRate,MIN(1129,H681)*overallRate))))</f>
        <v>Do Step 1 first</v>
      </c>
      <c r="M681" s="62" t="str">
        <f>IF(ISTEXT(overallRate),"Do Step 1 first",IF(OR(COUNT($C681,I681)&lt;&gt;2,overallRate=0),0,IF(E681="Yes",ROUND(MAX(IF($B681="No - non-arm's length",0,MIN((0.75*I681),847)),MIN(I681,(0.75*$C681),847)),2),IF($B681="No - non-arm's length",MIN(1129,I681,$C681)*overallRate,MIN(1129,I681)*overallRate))))</f>
        <v>Do Step 1 first</v>
      </c>
      <c r="N681" s="62" t="str">
        <f>IF(ISTEXT(overallRate),"Do Step 1 first",IF(OR(COUNT($C681,J681)&lt;&gt;2,overallRate=0),0,IF(F681="Yes",ROUND(MAX(IF($B681="No - non-arm's length",0,MIN((0.75*J681),847)),MIN(J681,(0.75*$C681),847)),2),IF($B681="No - non-arm's length",MIN(1129,J681,$C681)*overallRate,MIN(1129,J681)*overallRate))))</f>
        <v>Do Step 1 first</v>
      </c>
      <c r="O681" s="62" t="str">
        <f>IF(ISTEXT(overallRate),"Do Step 1 first",IF(OR(COUNT($C681,K681)&lt;&gt;2,overallRate=0),0,IF(G681="Yes",ROUND(MAX(IF($B681="No - non-arm's length",0,MIN((0.75*K681),847)),MIN(K681,(0.75*$C681),847)),2),IF($B681="No - non-arm's length",MIN(1129,K681,$C681)*overallRate,MIN(1129,K681)*overallRate))))</f>
        <v>Do Step 1 first</v>
      </c>
      <c r="P681" s="3">
        <f t="shared" si="10"/>
        <v>0</v>
      </c>
    </row>
    <row r="682" spans="12:16" x14ac:dyDescent="0.5">
      <c r="L682" s="62" t="str">
        <f>IF(ISTEXT(overallRate),"Do Step 1 first",IF(OR(COUNT($C682,H682)&lt;&gt;2,overallRate=0),0,IF(D682="Yes",ROUND(MAX(IF($B682="No - non-arm's length",0,MIN((0.75*H682),847)),MIN(H682,(0.75*$C682),847)),2),IF($B682="No - non-arm's length",MIN(1129,H682,$C682)*overallRate,MIN(1129,H682)*overallRate))))</f>
        <v>Do Step 1 first</v>
      </c>
      <c r="M682" s="62" t="str">
        <f>IF(ISTEXT(overallRate),"Do Step 1 first",IF(OR(COUNT($C682,I682)&lt;&gt;2,overallRate=0),0,IF(E682="Yes",ROUND(MAX(IF($B682="No - non-arm's length",0,MIN((0.75*I682),847)),MIN(I682,(0.75*$C682),847)),2),IF($B682="No - non-arm's length",MIN(1129,I682,$C682)*overallRate,MIN(1129,I682)*overallRate))))</f>
        <v>Do Step 1 first</v>
      </c>
      <c r="N682" s="62" t="str">
        <f>IF(ISTEXT(overallRate),"Do Step 1 first",IF(OR(COUNT($C682,J682)&lt;&gt;2,overallRate=0),0,IF(F682="Yes",ROUND(MAX(IF($B682="No - non-arm's length",0,MIN((0.75*J682),847)),MIN(J682,(0.75*$C682),847)),2),IF($B682="No - non-arm's length",MIN(1129,J682,$C682)*overallRate,MIN(1129,J682)*overallRate))))</f>
        <v>Do Step 1 first</v>
      </c>
      <c r="O682" s="62" t="str">
        <f>IF(ISTEXT(overallRate),"Do Step 1 first",IF(OR(COUNT($C682,K682)&lt;&gt;2,overallRate=0),0,IF(G682="Yes",ROUND(MAX(IF($B682="No - non-arm's length",0,MIN((0.75*K682),847)),MIN(K682,(0.75*$C682),847)),2),IF($B682="No - non-arm's length",MIN(1129,K682,$C682)*overallRate,MIN(1129,K682)*overallRate))))</f>
        <v>Do Step 1 first</v>
      </c>
      <c r="P682" s="3">
        <f t="shared" si="10"/>
        <v>0</v>
      </c>
    </row>
    <row r="683" spans="12:16" x14ac:dyDescent="0.5">
      <c r="L683" s="62" t="str">
        <f>IF(ISTEXT(overallRate),"Do Step 1 first",IF(OR(COUNT($C683,H683)&lt;&gt;2,overallRate=0),0,IF(D683="Yes",ROUND(MAX(IF($B683="No - non-arm's length",0,MIN((0.75*H683),847)),MIN(H683,(0.75*$C683),847)),2),IF($B683="No - non-arm's length",MIN(1129,H683,$C683)*overallRate,MIN(1129,H683)*overallRate))))</f>
        <v>Do Step 1 first</v>
      </c>
      <c r="M683" s="62" t="str">
        <f>IF(ISTEXT(overallRate),"Do Step 1 first",IF(OR(COUNT($C683,I683)&lt;&gt;2,overallRate=0),0,IF(E683="Yes",ROUND(MAX(IF($B683="No - non-arm's length",0,MIN((0.75*I683),847)),MIN(I683,(0.75*$C683),847)),2),IF($B683="No - non-arm's length",MIN(1129,I683,$C683)*overallRate,MIN(1129,I683)*overallRate))))</f>
        <v>Do Step 1 first</v>
      </c>
      <c r="N683" s="62" t="str">
        <f>IF(ISTEXT(overallRate),"Do Step 1 first",IF(OR(COUNT($C683,J683)&lt;&gt;2,overallRate=0),0,IF(F683="Yes",ROUND(MAX(IF($B683="No - non-arm's length",0,MIN((0.75*J683),847)),MIN(J683,(0.75*$C683),847)),2),IF($B683="No - non-arm's length",MIN(1129,J683,$C683)*overallRate,MIN(1129,J683)*overallRate))))</f>
        <v>Do Step 1 first</v>
      </c>
      <c r="O683" s="62" t="str">
        <f>IF(ISTEXT(overallRate),"Do Step 1 first",IF(OR(COUNT($C683,K683)&lt;&gt;2,overallRate=0),0,IF(G683="Yes",ROUND(MAX(IF($B683="No - non-arm's length",0,MIN((0.75*K683),847)),MIN(K683,(0.75*$C683),847)),2),IF($B683="No - non-arm's length",MIN(1129,K683,$C683)*overallRate,MIN(1129,K683)*overallRate))))</f>
        <v>Do Step 1 first</v>
      </c>
      <c r="P683" s="3">
        <f t="shared" si="10"/>
        <v>0</v>
      </c>
    </row>
    <row r="684" spans="12:16" x14ac:dyDescent="0.5">
      <c r="L684" s="62" t="str">
        <f>IF(ISTEXT(overallRate),"Do Step 1 first",IF(OR(COUNT($C684,H684)&lt;&gt;2,overallRate=0),0,IF(D684="Yes",ROUND(MAX(IF($B684="No - non-arm's length",0,MIN((0.75*H684),847)),MIN(H684,(0.75*$C684),847)),2),IF($B684="No - non-arm's length",MIN(1129,H684,$C684)*overallRate,MIN(1129,H684)*overallRate))))</f>
        <v>Do Step 1 first</v>
      </c>
      <c r="M684" s="62" t="str">
        <f>IF(ISTEXT(overallRate),"Do Step 1 first",IF(OR(COUNT($C684,I684)&lt;&gt;2,overallRate=0),0,IF(E684="Yes",ROUND(MAX(IF($B684="No - non-arm's length",0,MIN((0.75*I684),847)),MIN(I684,(0.75*$C684),847)),2),IF($B684="No - non-arm's length",MIN(1129,I684,$C684)*overallRate,MIN(1129,I684)*overallRate))))</f>
        <v>Do Step 1 first</v>
      </c>
      <c r="N684" s="62" t="str">
        <f>IF(ISTEXT(overallRate),"Do Step 1 first",IF(OR(COUNT($C684,J684)&lt;&gt;2,overallRate=0),0,IF(F684="Yes",ROUND(MAX(IF($B684="No - non-arm's length",0,MIN((0.75*J684),847)),MIN(J684,(0.75*$C684),847)),2),IF($B684="No - non-arm's length",MIN(1129,J684,$C684)*overallRate,MIN(1129,J684)*overallRate))))</f>
        <v>Do Step 1 first</v>
      </c>
      <c r="O684" s="62" t="str">
        <f>IF(ISTEXT(overallRate),"Do Step 1 first",IF(OR(COUNT($C684,K684)&lt;&gt;2,overallRate=0),0,IF(G684="Yes",ROUND(MAX(IF($B684="No - non-arm's length",0,MIN((0.75*K684),847)),MIN(K684,(0.75*$C684),847)),2),IF($B684="No - non-arm's length",MIN(1129,K684,$C684)*overallRate,MIN(1129,K684)*overallRate))))</f>
        <v>Do Step 1 first</v>
      </c>
      <c r="P684" s="3">
        <f t="shared" si="10"/>
        <v>0</v>
      </c>
    </row>
    <row r="685" spans="12:16" x14ac:dyDescent="0.5">
      <c r="L685" s="62" t="str">
        <f>IF(ISTEXT(overallRate),"Do Step 1 first",IF(OR(COUNT($C685,H685)&lt;&gt;2,overallRate=0),0,IF(D685="Yes",ROUND(MAX(IF($B685="No - non-arm's length",0,MIN((0.75*H685),847)),MIN(H685,(0.75*$C685),847)),2),IF($B685="No - non-arm's length",MIN(1129,H685,$C685)*overallRate,MIN(1129,H685)*overallRate))))</f>
        <v>Do Step 1 first</v>
      </c>
      <c r="M685" s="62" t="str">
        <f>IF(ISTEXT(overallRate),"Do Step 1 first",IF(OR(COUNT($C685,I685)&lt;&gt;2,overallRate=0),0,IF(E685="Yes",ROUND(MAX(IF($B685="No - non-arm's length",0,MIN((0.75*I685),847)),MIN(I685,(0.75*$C685),847)),2),IF($B685="No - non-arm's length",MIN(1129,I685,$C685)*overallRate,MIN(1129,I685)*overallRate))))</f>
        <v>Do Step 1 first</v>
      </c>
      <c r="N685" s="62" t="str">
        <f>IF(ISTEXT(overallRate),"Do Step 1 first",IF(OR(COUNT($C685,J685)&lt;&gt;2,overallRate=0),0,IF(F685="Yes",ROUND(MAX(IF($B685="No - non-arm's length",0,MIN((0.75*J685),847)),MIN(J685,(0.75*$C685),847)),2),IF($B685="No - non-arm's length",MIN(1129,J685,$C685)*overallRate,MIN(1129,J685)*overallRate))))</f>
        <v>Do Step 1 first</v>
      </c>
      <c r="O685" s="62" t="str">
        <f>IF(ISTEXT(overallRate),"Do Step 1 first",IF(OR(COUNT($C685,K685)&lt;&gt;2,overallRate=0),0,IF(G685="Yes",ROUND(MAX(IF($B685="No - non-arm's length",0,MIN((0.75*K685),847)),MIN(K685,(0.75*$C685),847)),2),IF($B685="No - non-arm's length",MIN(1129,K685,$C685)*overallRate,MIN(1129,K685)*overallRate))))</f>
        <v>Do Step 1 first</v>
      </c>
      <c r="P685" s="3">
        <f t="shared" si="10"/>
        <v>0</v>
      </c>
    </row>
    <row r="686" spans="12:16" x14ac:dyDescent="0.5">
      <c r="L686" s="62" t="str">
        <f>IF(ISTEXT(overallRate),"Do Step 1 first",IF(OR(COUNT($C686,H686)&lt;&gt;2,overallRate=0),0,IF(D686="Yes",ROUND(MAX(IF($B686="No - non-arm's length",0,MIN((0.75*H686),847)),MIN(H686,(0.75*$C686),847)),2),IF($B686="No - non-arm's length",MIN(1129,H686,$C686)*overallRate,MIN(1129,H686)*overallRate))))</f>
        <v>Do Step 1 first</v>
      </c>
      <c r="M686" s="62" t="str">
        <f>IF(ISTEXT(overallRate),"Do Step 1 first",IF(OR(COUNT($C686,I686)&lt;&gt;2,overallRate=0),0,IF(E686="Yes",ROUND(MAX(IF($B686="No - non-arm's length",0,MIN((0.75*I686),847)),MIN(I686,(0.75*$C686),847)),2),IF($B686="No - non-arm's length",MIN(1129,I686,$C686)*overallRate,MIN(1129,I686)*overallRate))))</f>
        <v>Do Step 1 first</v>
      </c>
      <c r="N686" s="62" t="str">
        <f>IF(ISTEXT(overallRate),"Do Step 1 first",IF(OR(COUNT($C686,J686)&lt;&gt;2,overallRate=0),0,IF(F686="Yes",ROUND(MAX(IF($B686="No - non-arm's length",0,MIN((0.75*J686),847)),MIN(J686,(0.75*$C686),847)),2),IF($B686="No - non-arm's length",MIN(1129,J686,$C686)*overallRate,MIN(1129,J686)*overallRate))))</f>
        <v>Do Step 1 first</v>
      </c>
      <c r="O686" s="62" t="str">
        <f>IF(ISTEXT(overallRate),"Do Step 1 first",IF(OR(COUNT($C686,K686)&lt;&gt;2,overallRate=0),0,IF(G686="Yes",ROUND(MAX(IF($B686="No - non-arm's length",0,MIN((0.75*K686),847)),MIN(K686,(0.75*$C686),847)),2),IF($B686="No - non-arm's length",MIN(1129,K686,$C686)*overallRate,MIN(1129,K686)*overallRate))))</f>
        <v>Do Step 1 first</v>
      </c>
      <c r="P686" s="3">
        <f t="shared" si="10"/>
        <v>0</v>
      </c>
    </row>
    <row r="687" spans="12:16" x14ac:dyDescent="0.5">
      <c r="L687" s="62" t="str">
        <f>IF(ISTEXT(overallRate),"Do Step 1 first",IF(OR(COUNT($C687,H687)&lt;&gt;2,overallRate=0),0,IF(D687="Yes",ROUND(MAX(IF($B687="No - non-arm's length",0,MIN((0.75*H687),847)),MIN(H687,(0.75*$C687),847)),2),IF($B687="No - non-arm's length",MIN(1129,H687,$C687)*overallRate,MIN(1129,H687)*overallRate))))</f>
        <v>Do Step 1 first</v>
      </c>
      <c r="M687" s="62" t="str">
        <f>IF(ISTEXT(overallRate),"Do Step 1 first",IF(OR(COUNT($C687,I687)&lt;&gt;2,overallRate=0),0,IF(E687="Yes",ROUND(MAX(IF($B687="No - non-arm's length",0,MIN((0.75*I687),847)),MIN(I687,(0.75*$C687),847)),2),IF($B687="No - non-arm's length",MIN(1129,I687,$C687)*overallRate,MIN(1129,I687)*overallRate))))</f>
        <v>Do Step 1 first</v>
      </c>
      <c r="N687" s="62" t="str">
        <f>IF(ISTEXT(overallRate),"Do Step 1 first",IF(OR(COUNT($C687,J687)&lt;&gt;2,overallRate=0),0,IF(F687="Yes",ROUND(MAX(IF($B687="No - non-arm's length",0,MIN((0.75*J687),847)),MIN(J687,(0.75*$C687),847)),2),IF($B687="No - non-arm's length",MIN(1129,J687,$C687)*overallRate,MIN(1129,J687)*overallRate))))</f>
        <v>Do Step 1 first</v>
      </c>
      <c r="O687" s="62" t="str">
        <f>IF(ISTEXT(overallRate),"Do Step 1 first",IF(OR(COUNT($C687,K687)&lt;&gt;2,overallRate=0),0,IF(G687="Yes",ROUND(MAX(IF($B687="No - non-arm's length",0,MIN((0.75*K687),847)),MIN(K687,(0.75*$C687),847)),2),IF($B687="No - non-arm's length",MIN(1129,K687,$C687)*overallRate,MIN(1129,K687)*overallRate))))</f>
        <v>Do Step 1 first</v>
      </c>
      <c r="P687" s="3">
        <f t="shared" si="10"/>
        <v>0</v>
      </c>
    </row>
    <row r="688" spans="12:16" x14ac:dyDescent="0.5">
      <c r="L688" s="62" t="str">
        <f>IF(ISTEXT(overallRate),"Do Step 1 first",IF(OR(COUNT($C688,H688)&lt;&gt;2,overallRate=0),0,IF(D688="Yes",ROUND(MAX(IF($B688="No - non-arm's length",0,MIN((0.75*H688),847)),MIN(H688,(0.75*$C688),847)),2),IF($B688="No - non-arm's length",MIN(1129,H688,$C688)*overallRate,MIN(1129,H688)*overallRate))))</f>
        <v>Do Step 1 first</v>
      </c>
      <c r="M688" s="62" t="str">
        <f>IF(ISTEXT(overallRate),"Do Step 1 first",IF(OR(COUNT($C688,I688)&lt;&gt;2,overallRate=0),0,IF(E688="Yes",ROUND(MAX(IF($B688="No - non-arm's length",0,MIN((0.75*I688),847)),MIN(I688,(0.75*$C688),847)),2),IF($B688="No - non-arm's length",MIN(1129,I688,$C688)*overallRate,MIN(1129,I688)*overallRate))))</f>
        <v>Do Step 1 first</v>
      </c>
      <c r="N688" s="62" t="str">
        <f>IF(ISTEXT(overallRate),"Do Step 1 first",IF(OR(COUNT($C688,J688)&lt;&gt;2,overallRate=0),0,IF(F688="Yes",ROUND(MAX(IF($B688="No - non-arm's length",0,MIN((0.75*J688),847)),MIN(J688,(0.75*$C688),847)),2),IF($B688="No - non-arm's length",MIN(1129,J688,$C688)*overallRate,MIN(1129,J688)*overallRate))))</f>
        <v>Do Step 1 first</v>
      </c>
      <c r="O688" s="62" t="str">
        <f>IF(ISTEXT(overallRate),"Do Step 1 first",IF(OR(COUNT($C688,K688)&lt;&gt;2,overallRate=0),0,IF(G688="Yes",ROUND(MAX(IF($B688="No - non-arm's length",0,MIN((0.75*K688),847)),MIN(K688,(0.75*$C688),847)),2),IF($B688="No - non-arm's length",MIN(1129,K688,$C688)*overallRate,MIN(1129,K688)*overallRate))))</f>
        <v>Do Step 1 first</v>
      </c>
      <c r="P688" s="3">
        <f t="shared" si="10"/>
        <v>0</v>
      </c>
    </row>
    <row r="689" spans="12:16" x14ac:dyDescent="0.5">
      <c r="L689" s="62" t="str">
        <f>IF(ISTEXT(overallRate),"Do Step 1 first",IF(OR(COUNT($C689,H689)&lt;&gt;2,overallRate=0),0,IF(D689="Yes",ROUND(MAX(IF($B689="No - non-arm's length",0,MIN((0.75*H689),847)),MIN(H689,(0.75*$C689),847)),2),IF($B689="No - non-arm's length",MIN(1129,H689,$C689)*overallRate,MIN(1129,H689)*overallRate))))</f>
        <v>Do Step 1 first</v>
      </c>
      <c r="M689" s="62" t="str">
        <f>IF(ISTEXT(overallRate),"Do Step 1 first",IF(OR(COUNT($C689,I689)&lt;&gt;2,overallRate=0),0,IF(E689="Yes",ROUND(MAX(IF($B689="No - non-arm's length",0,MIN((0.75*I689),847)),MIN(I689,(0.75*$C689),847)),2),IF($B689="No - non-arm's length",MIN(1129,I689,$C689)*overallRate,MIN(1129,I689)*overallRate))))</f>
        <v>Do Step 1 first</v>
      </c>
      <c r="N689" s="62" t="str">
        <f>IF(ISTEXT(overallRate),"Do Step 1 first",IF(OR(COUNT($C689,J689)&lt;&gt;2,overallRate=0),0,IF(F689="Yes",ROUND(MAX(IF($B689="No - non-arm's length",0,MIN((0.75*J689),847)),MIN(J689,(0.75*$C689),847)),2),IF($B689="No - non-arm's length",MIN(1129,J689,$C689)*overallRate,MIN(1129,J689)*overallRate))))</f>
        <v>Do Step 1 first</v>
      </c>
      <c r="O689" s="62" t="str">
        <f>IF(ISTEXT(overallRate),"Do Step 1 first",IF(OR(COUNT($C689,K689)&lt;&gt;2,overallRate=0),0,IF(G689="Yes",ROUND(MAX(IF($B689="No - non-arm's length",0,MIN((0.75*K689),847)),MIN(K689,(0.75*$C689),847)),2),IF($B689="No - non-arm's length",MIN(1129,K689,$C689)*overallRate,MIN(1129,K689)*overallRate))))</f>
        <v>Do Step 1 first</v>
      </c>
      <c r="P689" s="3">
        <f t="shared" si="10"/>
        <v>0</v>
      </c>
    </row>
    <row r="690" spans="12:16" x14ac:dyDescent="0.5">
      <c r="L690" s="62" t="str">
        <f>IF(ISTEXT(overallRate),"Do Step 1 first",IF(OR(COUNT($C690,H690)&lt;&gt;2,overallRate=0),0,IF(D690="Yes",ROUND(MAX(IF($B690="No - non-arm's length",0,MIN((0.75*H690),847)),MIN(H690,(0.75*$C690),847)),2),IF($B690="No - non-arm's length",MIN(1129,H690,$C690)*overallRate,MIN(1129,H690)*overallRate))))</f>
        <v>Do Step 1 first</v>
      </c>
      <c r="M690" s="62" t="str">
        <f>IF(ISTEXT(overallRate),"Do Step 1 first",IF(OR(COUNT($C690,I690)&lt;&gt;2,overallRate=0),0,IF(E690="Yes",ROUND(MAX(IF($B690="No - non-arm's length",0,MIN((0.75*I690),847)),MIN(I690,(0.75*$C690),847)),2),IF($B690="No - non-arm's length",MIN(1129,I690,$C690)*overallRate,MIN(1129,I690)*overallRate))))</f>
        <v>Do Step 1 first</v>
      </c>
      <c r="N690" s="62" t="str">
        <f>IF(ISTEXT(overallRate),"Do Step 1 first",IF(OR(COUNT($C690,J690)&lt;&gt;2,overallRate=0),0,IF(F690="Yes",ROUND(MAX(IF($B690="No - non-arm's length",0,MIN((0.75*J690),847)),MIN(J690,(0.75*$C690),847)),2),IF($B690="No - non-arm's length",MIN(1129,J690,$C690)*overallRate,MIN(1129,J690)*overallRate))))</f>
        <v>Do Step 1 first</v>
      </c>
      <c r="O690" s="62" t="str">
        <f>IF(ISTEXT(overallRate),"Do Step 1 first",IF(OR(COUNT($C690,K690)&lt;&gt;2,overallRate=0),0,IF(G690="Yes",ROUND(MAX(IF($B690="No - non-arm's length",0,MIN((0.75*K690),847)),MIN(K690,(0.75*$C690),847)),2),IF($B690="No - non-arm's length",MIN(1129,K690,$C690)*overallRate,MIN(1129,K690)*overallRate))))</f>
        <v>Do Step 1 first</v>
      </c>
      <c r="P690" s="3">
        <f t="shared" si="10"/>
        <v>0</v>
      </c>
    </row>
    <row r="691" spans="12:16" x14ac:dyDescent="0.5">
      <c r="L691" s="62" t="str">
        <f>IF(ISTEXT(overallRate),"Do Step 1 first",IF(OR(COUNT($C691,H691)&lt;&gt;2,overallRate=0),0,IF(D691="Yes",ROUND(MAX(IF($B691="No - non-arm's length",0,MIN((0.75*H691),847)),MIN(H691,(0.75*$C691),847)),2),IF($B691="No - non-arm's length",MIN(1129,H691,$C691)*overallRate,MIN(1129,H691)*overallRate))))</f>
        <v>Do Step 1 first</v>
      </c>
      <c r="M691" s="62" t="str">
        <f>IF(ISTEXT(overallRate),"Do Step 1 first",IF(OR(COUNT($C691,I691)&lt;&gt;2,overallRate=0),0,IF(E691="Yes",ROUND(MAX(IF($B691="No - non-arm's length",0,MIN((0.75*I691),847)),MIN(I691,(0.75*$C691),847)),2),IF($B691="No - non-arm's length",MIN(1129,I691,$C691)*overallRate,MIN(1129,I691)*overallRate))))</f>
        <v>Do Step 1 first</v>
      </c>
      <c r="N691" s="62" t="str">
        <f>IF(ISTEXT(overallRate),"Do Step 1 first",IF(OR(COUNT($C691,J691)&lt;&gt;2,overallRate=0),0,IF(F691="Yes",ROUND(MAX(IF($B691="No - non-arm's length",0,MIN((0.75*J691),847)),MIN(J691,(0.75*$C691),847)),2),IF($B691="No - non-arm's length",MIN(1129,J691,$C691)*overallRate,MIN(1129,J691)*overallRate))))</f>
        <v>Do Step 1 first</v>
      </c>
      <c r="O691" s="62" t="str">
        <f>IF(ISTEXT(overallRate),"Do Step 1 first",IF(OR(COUNT($C691,K691)&lt;&gt;2,overallRate=0),0,IF(G691="Yes",ROUND(MAX(IF($B691="No - non-arm's length",0,MIN((0.75*K691),847)),MIN(K691,(0.75*$C691),847)),2),IF($B691="No - non-arm's length",MIN(1129,K691,$C691)*overallRate,MIN(1129,K691)*overallRate))))</f>
        <v>Do Step 1 first</v>
      </c>
      <c r="P691" s="3">
        <f t="shared" si="10"/>
        <v>0</v>
      </c>
    </row>
    <row r="692" spans="12:16" x14ac:dyDescent="0.5">
      <c r="L692" s="62" t="str">
        <f>IF(ISTEXT(overallRate),"Do Step 1 first",IF(OR(COUNT($C692,H692)&lt;&gt;2,overallRate=0),0,IF(D692="Yes",ROUND(MAX(IF($B692="No - non-arm's length",0,MIN((0.75*H692),847)),MIN(H692,(0.75*$C692),847)),2),IF($B692="No - non-arm's length",MIN(1129,H692,$C692)*overallRate,MIN(1129,H692)*overallRate))))</f>
        <v>Do Step 1 first</v>
      </c>
      <c r="M692" s="62" t="str">
        <f>IF(ISTEXT(overallRate),"Do Step 1 first",IF(OR(COUNT($C692,I692)&lt;&gt;2,overallRate=0),0,IF(E692="Yes",ROUND(MAX(IF($B692="No - non-arm's length",0,MIN((0.75*I692),847)),MIN(I692,(0.75*$C692),847)),2),IF($B692="No - non-arm's length",MIN(1129,I692,$C692)*overallRate,MIN(1129,I692)*overallRate))))</f>
        <v>Do Step 1 first</v>
      </c>
      <c r="N692" s="62" t="str">
        <f>IF(ISTEXT(overallRate),"Do Step 1 first",IF(OR(COUNT($C692,J692)&lt;&gt;2,overallRate=0),0,IF(F692="Yes",ROUND(MAX(IF($B692="No - non-arm's length",0,MIN((0.75*J692),847)),MIN(J692,(0.75*$C692),847)),2),IF($B692="No - non-arm's length",MIN(1129,J692,$C692)*overallRate,MIN(1129,J692)*overallRate))))</f>
        <v>Do Step 1 first</v>
      </c>
      <c r="O692" s="62" t="str">
        <f>IF(ISTEXT(overallRate),"Do Step 1 first",IF(OR(COUNT($C692,K692)&lt;&gt;2,overallRate=0),0,IF(G692="Yes",ROUND(MAX(IF($B692="No - non-arm's length",0,MIN((0.75*K692),847)),MIN(K692,(0.75*$C692),847)),2),IF($B692="No - non-arm's length",MIN(1129,K692,$C692)*overallRate,MIN(1129,K692)*overallRate))))</f>
        <v>Do Step 1 first</v>
      </c>
      <c r="P692" s="3">
        <f t="shared" si="10"/>
        <v>0</v>
      </c>
    </row>
    <row r="693" spans="12:16" x14ac:dyDescent="0.5">
      <c r="L693" s="62" t="str">
        <f>IF(ISTEXT(overallRate),"Do Step 1 first",IF(OR(COUNT($C693,H693)&lt;&gt;2,overallRate=0),0,IF(D693="Yes",ROUND(MAX(IF($B693="No - non-arm's length",0,MIN((0.75*H693),847)),MIN(H693,(0.75*$C693),847)),2),IF($B693="No - non-arm's length",MIN(1129,H693,$C693)*overallRate,MIN(1129,H693)*overallRate))))</f>
        <v>Do Step 1 first</v>
      </c>
      <c r="M693" s="62" t="str">
        <f>IF(ISTEXT(overallRate),"Do Step 1 first",IF(OR(COUNT($C693,I693)&lt;&gt;2,overallRate=0),0,IF(E693="Yes",ROUND(MAX(IF($B693="No - non-arm's length",0,MIN((0.75*I693),847)),MIN(I693,(0.75*$C693),847)),2),IF($B693="No - non-arm's length",MIN(1129,I693,$C693)*overallRate,MIN(1129,I693)*overallRate))))</f>
        <v>Do Step 1 first</v>
      </c>
      <c r="N693" s="62" t="str">
        <f>IF(ISTEXT(overallRate),"Do Step 1 first",IF(OR(COUNT($C693,J693)&lt;&gt;2,overallRate=0),0,IF(F693="Yes",ROUND(MAX(IF($B693="No - non-arm's length",0,MIN((0.75*J693),847)),MIN(J693,(0.75*$C693),847)),2),IF($B693="No - non-arm's length",MIN(1129,J693,$C693)*overallRate,MIN(1129,J693)*overallRate))))</f>
        <v>Do Step 1 first</v>
      </c>
      <c r="O693" s="62" t="str">
        <f>IF(ISTEXT(overallRate),"Do Step 1 first",IF(OR(COUNT($C693,K693)&lt;&gt;2,overallRate=0),0,IF(G693="Yes",ROUND(MAX(IF($B693="No - non-arm's length",0,MIN((0.75*K693),847)),MIN(K693,(0.75*$C693),847)),2),IF($B693="No - non-arm's length",MIN(1129,K693,$C693)*overallRate,MIN(1129,K693)*overallRate))))</f>
        <v>Do Step 1 first</v>
      </c>
      <c r="P693" s="3">
        <f t="shared" si="10"/>
        <v>0</v>
      </c>
    </row>
    <row r="694" spans="12:16" x14ac:dyDescent="0.5">
      <c r="L694" s="62" t="str">
        <f>IF(ISTEXT(overallRate),"Do Step 1 first",IF(OR(COUNT($C694,H694)&lt;&gt;2,overallRate=0),0,IF(D694="Yes",ROUND(MAX(IF($B694="No - non-arm's length",0,MIN((0.75*H694),847)),MIN(H694,(0.75*$C694),847)),2),IF($B694="No - non-arm's length",MIN(1129,H694,$C694)*overallRate,MIN(1129,H694)*overallRate))))</f>
        <v>Do Step 1 first</v>
      </c>
      <c r="M694" s="62" t="str">
        <f>IF(ISTEXT(overallRate),"Do Step 1 first",IF(OR(COUNT($C694,I694)&lt;&gt;2,overallRate=0),0,IF(E694="Yes",ROUND(MAX(IF($B694="No - non-arm's length",0,MIN((0.75*I694),847)),MIN(I694,(0.75*$C694),847)),2),IF($B694="No - non-arm's length",MIN(1129,I694,$C694)*overallRate,MIN(1129,I694)*overallRate))))</f>
        <v>Do Step 1 first</v>
      </c>
      <c r="N694" s="62" t="str">
        <f>IF(ISTEXT(overallRate),"Do Step 1 first",IF(OR(COUNT($C694,J694)&lt;&gt;2,overallRate=0),0,IF(F694="Yes",ROUND(MAX(IF($B694="No - non-arm's length",0,MIN((0.75*J694),847)),MIN(J694,(0.75*$C694),847)),2),IF($B694="No - non-arm's length",MIN(1129,J694,$C694)*overallRate,MIN(1129,J694)*overallRate))))</f>
        <v>Do Step 1 first</v>
      </c>
      <c r="O694" s="62" t="str">
        <f>IF(ISTEXT(overallRate),"Do Step 1 first",IF(OR(COUNT($C694,K694)&lt;&gt;2,overallRate=0),0,IF(G694="Yes",ROUND(MAX(IF($B694="No - non-arm's length",0,MIN((0.75*K694),847)),MIN(K694,(0.75*$C694),847)),2),IF($B694="No - non-arm's length",MIN(1129,K694,$C694)*overallRate,MIN(1129,K694)*overallRate))))</f>
        <v>Do Step 1 first</v>
      </c>
      <c r="P694" s="3">
        <f t="shared" si="10"/>
        <v>0</v>
      </c>
    </row>
    <row r="695" spans="12:16" x14ac:dyDescent="0.5">
      <c r="L695" s="62" t="str">
        <f>IF(ISTEXT(overallRate),"Do Step 1 first",IF(OR(COUNT($C695,H695)&lt;&gt;2,overallRate=0),0,IF(D695="Yes",ROUND(MAX(IF($B695="No - non-arm's length",0,MIN((0.75*H695),847)),MIN(H695,(0.75*$C695),847)),2),IF($B695="No - non-arm's length",MIN(1129,H695,$C695)*overallRate,MIN(1129,H695)*overallRate))))</f>
        <v>Do Step 1 first</v>
      </c>
      <c r="M695" s="62" t="str">
        <f>IF(ISTEXT(overallRate),"Do Step 1 first",IF(OR(COUNT($C695,I695)&lt;&gt;2,overallRate=0),0,IF(E695="Yes",ROUND(MAX(IF($B695="No - non-arm's length",0,MIN((0.75*I695),847)),MIN(I695,(0.75*$C695),847)),2),IF($B695="No - non-arm's length",MIN(1129,I695,$C695)*overallRate,MIN(1129,I695)*overallRate))))</f>
        <v>Do Step 1 first</v>
      </c>
      <c r="N695" s="62" t="str">
        <f>IF(ISTEXT(overallRate),"Do Step 1 first",IF(OR(COUNT($C695,J695)&lt;&gt;2,overallRate=0),0,IF(F695="Yes",ROUND(MAX(IF($B695="No - non-arm's length",0,MIN((0.75*J695),847)),MIN(J695,(0.75*$C695),847)),2),IF($B695="No - non-arm's length",MIN(1129,J695,$C695)*overallRate,MIN(1129,J695)*overallRate))))</f>
        <v>Do Step 1 first</v>
      </c>
      <c r="O695" s="62" t="str">
        <f>IF(ISTEXT(overallRate),"Do Step 1 first",IF(OR(COUNT($C695,K695)&lt;&gt;2,overallRate=0),0,IF(G695="Yes",ROUND(MAX(IF($B695="No - non-arm's length",0,MIN((0.75*K695),847)),MIN(K695,(0.75*$C695),847)),2),IF($B695="No - non-arm's length",MIN(1129,K695,$C695)*overallRate,MIN(1129,K695)*overallRate))))</f>
        <v>Do Step 1 first</v>
      </c>
      <c r="P695" s="3">
        <f t="shared" si="10"/>
        <v>0</v>
      </c>
    </row>
    <row r="696" spans="12:16" x14ac:dyDescent="0.5">
      <c r="L696" s="62" t="str">
        <f>IF(ISTEXT(overallRate),"Do Step 1 first",IF(OR(COUNT($C696,H696)&lt;&gt;2,overallRate=0),0,IF(D696="Yes",ROUND(MAX(IF($B696="No - non-arm's length",0,MIN((0.75*H696),847)),MIN(H696,(0.75*$C696),847)),2),IF($B696="No - non-arm's length",MIN(1129,H696,$C696)*overallRate,MIN(1129,H696)*overallRate))))</f>
        <v>Do Step 1 first</v>
      </c>
      <c r="M696" s="62" t="str">
        <f>IF(ISTEXT(overallRate),"Do Step 1 first",IF(OR(COUNT($C696,I696)&lt;&gt;2,overallRate=0),0,IF(E696="Yes",ROUND(MAX(IF($B696="No - non-arm's length",0,MIN((0.75*I696),847)),MIN(I696,(0.75*$C696),847)),2),IF($B696="No - non-arm's length",MIN(1129,I696,$C696)*overallRate,MIN(1129,I696)*overallRate))))</f>
        <v>Do Step 1 first</v>
      </c>
      <c r="N696" s="62" t="str">
        <f>IF(ISTEXT(overallRate),"Do Step 1 first",IF(OR(COUNT($C696,J696)&lt;&gt;2,overallRate=0),0,IF(F696="Yes",ROUND(MAX(IF($B696="No - non-arm's length",0,MIN((0.75*J696),847)),MIN(J696,(0.75*$C696),847)),2),IF($B696="No - non-arm's length",MIN(1129,J696,$C696)*overallRate,MIN(1129,J696)*overallRate))))</f>
        <v>Do Step 1 first</v>
      </c>
      <c r="O696" s="62" t="str">
        <f>IF(ISTEXT(overallRate),"Do Step 1 first",IF(OR(COUNT($C696,K696)&lt;&gt;2,overallRate=0),0,IF(G696="Yes",ROUND(MAX(IF($B696="No - non-arm's length",0,MIN((0.75*K696),847)),MIN(K696,(0.75*$C696),847)),2),IF($B696="No - non-arm's length",MIN(1129,K696,$C696)*overallRate,MIN(1129,K696)*overallRate))))</f>
        <v>Do Step 1 first</v>
      </c>
      <c r="P696" s="3">
        <f t="shared" si="10"/>
        <v>0</v>
      </c>
    </row>
    <row r="697" spans="12:16" x14ac:dyDescent="0.5">
      <c r="L697" s="62" t="str">
        <f>IF(ISTEXT(overallRate),"Do Step 1 first",IF(OR(COUNT($C697,H697)&lt;&gt;2,overallRate=0),0,IF(D697="Yes",ROUND(MAX(IF($B697="No - non-arm's length",0,MIN((0.75*H697),847)),MIN(H697,(0.75*$C697),847)),2),IF($B697="No - non-arm's length",MIN(1129,H697,$C697)*overallRate,MIN(1129,H697)*overallRate))))</f>
        <v>Do Step 1 first</v>
      </c>
      <c r="M697" s="62" t="str">
        <f>IF(ISTEXT(overallRate),"Do Step 1 first",IF(OR(COUNT($C697,I697)&lt;&gt;2,overallRate=0),0,IF(E697="Yes",ROUND(MAX(IF($B697="No - non-arm's length",0,MIN((0.75*I697),847)),MIN(I697,(0.75*$C697),847)),2),IF($B697="No - non-arm's length",MIN(1129,I697,$C697)*overallRate,MIN(1129,I697)*overallRate))))</f>
        <v>Do Step 1 first</v>
      </c>
      <c r="N697" s="62" t="str">
        <f>IF(ISTEXT(overallRate),"Do Step 1 first",IF(OR(COUNT($C697,J697)&lt;&gt;2,overallRate=0),0,IF(F697="Yes",ROUND(MAX(IF($B697="No - non-arm's length",0,MIN((0.75*J697),847)),MIN(J697,(0.75*$C697),847)),2),IF($B697="No - non-arm's length",MIN(1129,J697,$C697)*overallRate,MIN(1129,J697)*overallRate))))</f>
        <v>Do Step 1 first</v>
      </c>
      <c r="O697" s="62" t="str">
        <f>IF(ISTEXT(overallRate),"Do Step 1 first",IF(OR(COUNT($C697,K697)&lt;&gt;2,overallRate=0),0,IF(G697="Yes",ROUND(MAX(IF($B697="No - non-arm's length",0,MIN((0.75*K697),847)),MIN(K697,(0.75*$C697),847)),2),IF($B697="No - non-arm's length",MIN(1129,K697,$C697)*overallRate,MIN(1129,K697)*overallRate))))</f>
        <v>Do Step 1 first</v>
      </c>
      <c r="P697" s="3">
        <f t="shared" si="10"/>
        <v>0</v>
      </c>
    </row>
    <row r="698" spans="12:16" x14ac:dyDescent="0.5">
      <c r="L698" s="62" t="str">
        <f>IF(ISTEXT(overallRate),"Do Step 1 first",IF(OR(COUNT($C698,H698)&lt;&gt;2,overallRate=0),0,IF(D698="Yes",ROUND(MAX(IF($B698="No - non-arm's length",0,MIN((0.75*H698),847)),MIN(H698,(0.75*$C698),847)),2),IF($B698="No - non-arm's length",MIN(1129,H698,$C698)*overallRate,MIN(1129,H698)*overallRate))))</f>
        <v>Do Step 1 first</v>
      </c>
      <c r="M698" s="62" t="str">
        <f>IF(ISTEXT(overallRate),"Do Step 1 first",IF(OR(COUNT($C698,I698)&lt;&gt;2,overallRate=0),0,IF(E698="Yes",ROUND(MAX(IF($B698="No - non-arm's length",0,MIN((0.75*I698),847)),MIN(I698,(0.75*$C698),847)),2),IF($B698="No - non-arm's length",MIN(1129,I698,$C698)*overallRate,MIN(1129,I698)*overallRate))))</f>
        <v>Do Step 1 first</v>
      </c>
      <c r="N698" s="62" t="str">
        <f>IF(ISTEXT(overallRate),"Do Step 1 first",IF(OR(COUNT($C698,J698)&lt;&gt;2,overallRate=0),0,IF(F698="Yes",ROUND(MAX(IF($B698="No - non-arm's length",0,MIN((0.75*J698),847)),MIN(J698,(0.75*$C698),847)),2),IF($B698="No - non-arm's length",MIN(1129,J698,$C698)*overallRate,MIN(1129,J698)*overallRate))))</f>
        <v>Do Step 1 first</v>
      </c>
      <c r="O698" s="62" t="str">
        <f>IF(ISTEXT(overallRate),"Do Step 1 first",IF(OR(COUNT($C698,K698)&lt;&gt;2,overallRate=0),0,IF(G698="Yes",ROUND(MAX(IF($B698="No - non-arm's length",0,MIN((0.75*K698),847)),MIN(K698,(0.75*$C698),847)),2),IF($B698="No - non-arm's length",MIN(1129,K698,$C698)*overallRate,MIN(1129,K698)*overallRate))))</f>
        <v>Do Step 1 first</v>
      </c>
      <c r="P698" s="3">
        <f t="shared" si="10"/>
        <v>0</v>
      </c>
    </row>
    <row r="699" spans="12:16" x14ac:dyDescent="0.5">
      <c r="L699" s="62" t="str">
        <f>IF(ISTEXT(overallRate),"Do Step 1 first",IF(OR(COUNT($C699,H699)&lt;&gt;2,overallRate=0),0,IF(D699="Yes",ROUND(MAX(IF($B699="No - non-arm's length",0,MIN((0.75*H699),847)),MIN(H699,(0.75*$C699),847)),2),IF($B699="No - non-arm's length",MIN(1129,H699,$C699)*overallRate,MIN(1129,H699)*overallRate))))</f>
        <v>Do Step 1 first</v>
      </c>
      <c r="M699" s="62" t="str">
        <f>IF(ISTEXT(overallRate),"Do Step 1 first",IF(OR(COUNT($C699,I699)&lt;&gt;2,overallRate=0),0,IF(E699="Yes",ROUND(MAX(IF($B699="No - non-arm's length",0,MIN((0.75*I699),847)),MIN(I699,(0.75*$C699),847)),2),IF($B699="No - non-arm's length",MIN(1129,I699,$C699)*overallRate,MIN(1129,I699)*overallRate))))</f>
        <v>Do Step 1 first</v>
      </c>
      <c r="N699" s="62" t="str">
        <f>IF(ISTEXT(overallRate),"Do Step 1 first",IF(OR(COUNT($C699,J699)&lt;&gt;2,overallRate=0),0,IF(F699="Yes",ROUND(MAX(IF($B699="No - non-arm's length",0,MIN((0.75*J699),847)),MIN(J699,(0.75*$C699),847)),2),IF($B699="No - non-arm's length",MIN(1129,J699,$C699)*overallRate,MIN(1129,J699)*overallRate))))</f>
        <v>Do Step 1 first</v>
      </c>
      <c r="O699" s="62" t="str">
        <f>IF(ISTEXT(overallRate),"Do Step 1 first",IF(OR(COUNT($C699,K699)&lt;&gt;2,overallRate=0),0,IF(G699="Yes",ROUND(MAX(IF($B699="No - non-arm's length",0,MIN((0.75*K699),847)),MIN(K699,(0.75*$C699),847)),2),IF($B699="No - non-arm's length",MIN(1129,K699,$C699)*overallRate,MIN(1129,K699)*overallRate))))</f>
        <v>Do Step 1 first</v>
      </c>
      <c r="P699" s="3">
        <f t="shared" si="10"/>
        <v>0</v>
      </c>
    </row>
    <row r="700" spans="12:16" x14ac:dyDescent="0.5">
      <c r="L700" s="62" t="str">
        <f>IF(ISTEXT(overallRate),"Do Step 1 first",IF(OR(COUNT($C700,H700)&lt;&gt;2,overallRate=0),0,IF(D700="Yes",ROUND(MAX(IF($B700="No - non-arm's length",0,MIN((0.75*H700),847)),MIN(H700,(0.75*$C700),847)),2),IF($B700="No - non-arm's length",MIN(1129,H700,$C700)*overallRate,MIN(1129,H700)*overallRate))))</f>
        <v>Do Step 1 first</v>
      </c>
      <c r="M700" s="62" t="str">
        <f>IF(ISTEXT(overallRate),"Do Step 1 first",IF(OR(COUNT($C700,I700)&lt;&gt;2,overallRate=0),0,IF(E700="Yes",ROUND(MAX(IF($B700="No - non-arm's length",0,MIN((0.75*I700),847)),MIN(I700,(0.75*$C700),847)),2),IF($B700="No - non-arm's length",MIN(1129,I700,$C700)*overallRate,MIN(1129,I700)*overallRate))))</f>
        <v>Do Step 1 first</v>
      </c>
      <c r="N700" s="62" t="str">
        <f>IF(ISTEXT(overallRate),"Do Step 1 first",IF(OR(COUNT($C700,J700)&lt;&gt;2,overallRate=0),0,IF(F700="Yes",ROUND(MAX(IF($B700="No - non-arm's length",0,MIN((0.75*J700),847)),MIN(J700,(0.75*$C700),847)),2),IF($B700="No - non-arm's length",MIN(1129,J700,$C700)*overallRate,MIN(1129,J700)*overallRate))))</f>
        <v>Do Step 1 first</v>
      </c>
      <c r="O700" s="62" t="str">
        <f>IF(ISTEXT(overallRate),"Do Step 1 first",IF(OR(COUNT($C700,K700)&lt;&gt;2,overallRate=0),0,IF(G700="Yes",ROUND(MAX(IF($B700="No - non-arm's length",0,MIN((0.75*K700),847)),MIN(K700,(0.75*$C700),847)),2),IF($B700="No - non-arm's length",MIN(1129,K700,$C700)*overallRate,MIN(1129,K700)*overallRate))))</f>
        <v>Do Step 1 first</v>
      </c>
      <c r="P700" s="3">
        <f t="shared" si="10"/>
        <v>0</v>
      </c>
    </row>
    <row r="701" spans="12:16" x14ac:dyDescent="0.5">
      <c r="L701" s="62" t="str">
        <f>IF(ISTEXT(overallRate),"Do Step 1 first",IF(OR(COUNT($C701,H701)&lt;&gt;2,overallRate=0),0,IF(D701="Yes",ROUND(MAX(IF($B701="No - non-arm's length",0,MIN((0.75*H701),847)),MIN(H701,(0.75*$C701),847)),2),IF($B701="No - non-arm's length",MIN(1129,H701,$C701)*overallRate,MIN(1129,H701)*overallRate))))</f>
        <v>Do Step 1 first</v>
      </c>
      <c r="M701" s="62" t="str">
        <f>IF(ISTEXT(overallRate),"Do Step 1 first",IF(OR(COUNT($C701,I701)&lt;&gt;2,overallRate=0),0,IF(E701="Yes",ROUND(MAX(IF($B701="No - non-arm's length",0,MIN((0.75*I701),847)),MIN(I701,(0.75*$C701),847)),2),IF($B701="No - non-arm's length",MIN(1129,I701,$C701)*overallRate,MIN(1129,I701)*overallRate))))</f>
        <v>Do Step 1 first</v>
      </c>
      <c r="N701" s="62" t="str">
        <f>IF(ISTEXT(overallRate),"Do Step 1 first",IF(OR(COUNT($C701,J701)&lt;&gt;2,overallRate=0),0,IF(F701="Yes",ROUND(MAX(IF($B701="No - non-arm's length",0,MIN((0.75*J701),847)),MIN(J701,(0.75*$C701),847)),2),IF($B701="No - non-arm's length",MIN(1129,J701,$C701)*overallRate,MIN(1129,J701)*overallRate))))</f>
        <v>Do Step 1 first</v>
      </c>
      <c r="O701" s="62" t="str">
        <f>IF(ISTEXT(overallRate),"Do Step 1 first",IF(OR(COUNT($C701,K701)&lt;&gt;2,overallRate=0),0,IF(G701="Yes",ROUND(MAX(IF($B701="No - non-arm's length",0,MIN((0.75*K701),847)),MIN(K701,(0.75*$C701),847)),2),IF($B701="No - non-arm's length",MIN(1129,K701,$C701)*overallRate,MIN(1129,K701)*overallRate))))</f>
        <v>Do Step 1 first</v>
      </c>
      <c r="P701" s="3">
        <f t="shared" si="10"/>
        <v>0</v>
      </c>
    </row>
    <row r="702" spans="12:16" x14ac:dyDescent="0.5">
      <c r="L702" s="62" t="str">
        <f>IF(ISTEXT(overallRate),"Do Step 1 first",IF(OR(COUNT($C702,H702)&lt;&gt;2,overallRate=0),0,IF(D702="Yes",ROUND(MAX(IF($B702="No - non-arm's length",0,MIN((0.75*H702),847)),MIN(H702,(0.75*$C702),847)),2),IF($B702="No - non-arm's length",MIN(1129,H702,$C702)*overallRate,MIN(1129,H702)*overallRate))))</f>
        <v>Do Step 1 first</v>
      </c>
      <c r="M702" s="62" t="str">
        <f>IF(ISTEXT(overallRate),"Do Step 1 first",IF(OR(COUNT($C702,I702)&lt;&gt;2,overallRate=0),0,IF(E702="Yes",ROUND(MAX(IF($B702="No - non-arm's length",0,MIN((0.75*I702),847)),MIN(I702,(0.75*$C702),847)),2),IF($B702="No - non-arm's length",MIN(1129,I702,$C702)*overallRate,MIN(1129,I702)*overallRate))))</f>
        <v>Do Step 1 first</v>
      </c>
      <c r="N702" s="62" t="str">
        <f>IF(ISTEXT(overallRate),"Do Step 1 first",IF(OR(COUNT($C702,J702)&lt;&gt;2,overallRate=0),0,IF(F702="Yes",ROUND(MAX(IF($B702="No - non-arm's length",0,MIN((0.75*J702),847)),MIN(J702,(0.75*$C702),847)),2),IF($B702="No - non-arm's length",MIN(1129,J702,$C702)*overallRate,MIN(1129,J702)*overallRate))))</f>
        <v>Do Step 1 first</v>
      </c>
      <c r="O702" s="62" t="str">
        <f>IF(ISTEXT(overallRate),"Do Step 1 first",IF(OR(COUNT($C702,K702)&lt;&gt;2,overallRate=0),0,IF(G702="Yes",ROUND(MAX(IF($B702="No - non-arm's length",0,MIN((0.75*K702),847)),MIN(K702,(0.75*$C702),847)),2),IF($B702="No - non-arm's length",MIN(1129,K702,$C702)*overallRate,MIN(1129,K702)*overallRate))))</f>
        <v>Do Step 1 first</v>
      </c>
      <c r="P702" s="3">
        <f t="shared" si="10"/>
        <v>0</v>
      </c>
    </row>
    <row r="703" spans="12:16" x14ac:dyDescent="0.5">
      <c r="L703" s="62" t="str">
        <f>IF(ISTEXT(overallRate),"Do Step 1 first",IF(OR(COUNT($C703,H703)&lt;&gt;2,overallRate=0),0,IF(D703="Yes",ROUND(MAX(IF($B703="No - non-arm's length",0,MIN((0.75*H703),847)),MIN(H703,(0.75*$C703),847)),2),IF($B703="No - non-arm's length",MIN(1129,H703,$C703)*overallRate,MIN(1129,H703)*overallRate))))</f>
        <v>Do Step 1 first</v>
      </c>
      <c r="M703" s="62" t="str">
        <f>IF(ISTEXT(overallRate),"Do Step 1 first",IF(OR(COUNT($C703,I703)&lt;&gt;2,overallRate=0),0,IF(E703="Yes",ROUND(MAX(IF($B703="No - non-arm's length",0,MIN((0.75*I703),847)),MIN(I703,(0.75*$C703),847)),2),IF($B703="No - non-arm's length",MIN(1129,I703,$C703)*overallRate,MIN(1129,I703)*overallRate))))</f>
        <v>Do Step 1 first</v>
      </c>
      <c r="N703" s="62" t="str">
        <f>IF(ISTEXT(overallRate),"Do Step 1 first",IF(OR(COUNT($C703,J703)&lt;&gt;2,overallRate=0),0,IF(F703="Yes",ROUND(MAX(IF($B703="No - non-arm's length",0,MIN((0.75*J703),847)),MIN(J703,(0.75*$C703),847)),2),IF($B703="No - non-arm's length",MIN(1129,J703,$C703)*overallRate,MIN(1129,J703)*overallRate))))</f>
        <v>Do Step 1 first</v>
      </c>
      <c r="O703" s="62" t="str">
        <f>IF(ISTEXT(overallRate),"Do Step 1 first",IF(OR(COUNT($C703,K703)&lt;&gt;2,overallRate=0),0,IF(G703="Yes",ROUND(MAX(IF($B703="No - non-arm's length",0,MIN((0.75*K703),847)),MIN(K703,(0.75*$C703),847)),2),IF($B703="No - non-arm's length",MIN(1129,K703,$C703)*overallRate,MIN(1129,K703)*overallRate))))</f>
        <v>Do Step 1 first</v>
      </c>
      <c r="P703" s="3">
        <f t="shared" si="10"/>
        <v>0</v>
      </c>
    </row>
    <row r="704" spans="12:16" x14ac:dyDescent="0.5">
      <c r="L704" s="62" t="str">
        <f>IF(ISTEXT(overallRate),"Do Step 1 first",IF(OR(COUNT($C704,H704)&lt;&gt;2,overallRate=0),0,IF(D704="Yes",ROUND(MAX(IF($B704="No - non-arm's length",0,MIN((0.75*H704),847)),MIN(H704,(0.75*$C704),847)),2),IF($B704="No - non-arm's length",MIN(1129,H704,$C704)*overallRate,MIN(1129,H704)*overallRate))))</f>
        <v>Do Step 1 first</v>
      </c>
      <c r="M704" s="62" t="str">
        <f>IF(ISTEXT(overallRate),"Do Step 1 first",IF(OR(COUNT($C704,I704)&lt;&gt;2,overallRate=0),0,IF(E704="Yes",ROUND(MAX(IF($B704="No - non-arm's length",0,MIN((0.75*I704),847)),MIN(I704,(0.75*$C704),847)),2),IF($B704="No - non-arm's length",MIN(1129,I704,$C704)*overallRate,MIN(1129,I704)*overallRate))))</f>
        <v>Do Step 1 first</v>
      </c>
      <c r="N704" s="62" t="str">
        <f>IF(ISTEXT(overallRate),"Do Step 1 first",IF(OR(COUNT($C704,J704)&lt;&gt;2,overallRate=0),0,IF(F704="Yes",ROUND(MAX(IF($B704="No - non-arm's length",0,MIN((0.75*J704),847)),MIN(J704,(0.75*$C704),847)),2),IF($B704="No - non-arm's length",MIN(1129,J704,$C704)*overallRate,MIN(1129,J704)*overallRate))))</f>
        <v>Do Step 1 first</v>
      </c>
      <c r="O704" s="62" t="str">
        <f>IF(ISTEXT(overallRate),"Do Step 1 first",IF(OR(COUNT($C704,K704)&lt;&gt;2,overallRate=0),0,IF(G704="Yes",ROUND(MAX(IF($B704="No - non-arm's length",0,MIN((0.75*K704),847)),MIN(K704,(0.75*$C704),847)),2),IF($B704="No - non-arm's length",MIN(1129,K704,$C704)*overallRate,MIN(1129,K704)*overallRate))))</f>
        <v>Do Step 1 first</v>
      </c>
      <c r="P704" s="3">
        <f t="shared" si="10"/>
        <v>0</v>
      </c>
    </row>
    <row r="705" spans="12:16" x14ac:dyDescent="0.5">
      <c r="L705" s="62" t="str">
        <f>IF(ISTEXT(overallRate),"Do Step 1 first",IF(OR(COUNT($C705,H705)&lt;&gt;2,overallRate=0),0,IF(D705="Yes",ROUND(MAX(IF($B705="No - non-arm's length",0,MIN((0.75*H705),847)),MIN(H705,(0.75*$C705),847)),2),IF($B705="No - non-arm's length",MIN(1129,H705,$C705)*overallRate,MIN(1129,H705)*overallRate))))</f>
        <v>Do Step 1 first</v>
      </c>
      <c r="M705" s="62" t="str">
        <f>IF(ISTEXT(overallRate),"Do Step 1 first",IF(OR(COUNT($C705,I705)&lt;&gt;2,overallRate=0),0,IF(E705="Yes",ROUND(MAX(IF($B705="No - non-arm's length",0,MIN((0.75*I705),847)),MIN(I705,(0.75*$C705),847)),2),IF($B705="No - non-arm's length",MIN(1129,I705,$C705)*overallRate,MIN(1129,I705)*overallRate))))</f>
        <v>Do Step 1 first</v>
      </c>
      <c r="N705" s="62" t="str">
        <f>IF(ISTEXT(overallRate),"Do Step 1 first",IF(OR(COUNT($C705,J705)&lt;&gt;2,overallRate=0),0,IF(F705="Yes",ROUND(MAX(IF($B705="No - non-arm's length",0,MIN((0.75*J705),847)),MIN(J705,(0.75*$C705),847)),2),IF($B705="No - non-arm's length",MIN(1129,J705,$C705)*overallRate,MIN(1129,J705)*overallRate))))</f>
        <v>Do Step 1 first</v>
      </c>
      <c r="O705" s="62" t="str">
        <f>IF(ISTEXT(overallRate),"Do Step 1 first",IF(OR(COUNT($C705,K705)&lt;&gt;2,overallRate=0),0,IF(G705="Yes",ROUND(MAX(IF($B705="No - non-arm's length",0,MIN((0.75*K705),847)),MIN(K705,(0.75*$C705),847)),2),IF($B705="No - non-arm's length",MIN(1129,K705,$C705)*overallRate,MIN(1129,K705)*overallRate))))</f>
        <v>Do Step 1 first</v>
      </c>
      <c r="P705" s="3">
        <f t="shared" si="10"/>
        <v>0</v>
      </c>
    </row>
    <row r="706" spans="12:16" x14ac:dyDescent="0.5">
      <c r="L706" s="62" t="str">
        <f>IF(ISTEXT(overallRate),"Do Step 1 first",IF(OR(COUNT($C706,H706)&lt;&gt;2,overallRate=0),0,IF(D706="Yes",ROUND(MAX(IF($B706="No - non-arm's length",0,MIN((0.75*H706),847)),MIN(H706,(0.75*$C706),847)),2),IF($B706="No - non-arm's length",MIN(1129,H706,$C706)*overallRate,MIN(1129,H706)*overallRate))))</f>
        <v>Do Step 1 first</v>
      </c>
      <c r="M706" s="62" t="str">
        <f>IF(ISTEXT(overallRate),"Do Step 1 first",IF(OR(COUNT($C706,I706)&lt;&gt;2,overallRate=0),0,IF(E706="Yes",ROUND(MAX(IF($B706="No - non-arm's length",0,MIN((0.75*I706),847)),MIN(I706,(0.75*$C706),847)),2),IF($B706="No - non-arm's length",MIN(1129,I706,$C706)*overallRate,MIN(1129,I706)*overallRate))))</f>
        <v>Do Step 1 first</v>
      </c>
      <c r="N706" s="62" t="str">
        <f>IF(ISTEXT(overallRate),"Do Step 1 first",IF(OR(COUNT($C706,J706)&lt;&gt;2,overallRate=0),0,IF(F706="Yes",ROUND(MAX(IF($B706="No - non-arm's length",0,MIN((0.75*J706),847)),MIN(J706,(0.75*$C706),847)),2),IF($B706="No - non-arm's length",MIN(1129,J706,$C706)*overallRate,MIN(1129,J706)*overallRate))))</f>
        <v>Do Step 1 first</v>
      </c>
      <c r="O706" s="62" t="str">
        <f>IF(ISTEXT(overallRate),"Do Step 1 first",IF(OR(COUNT($C706,K706)&lt;&gt;2,overallRate=0),0,IF(G706="Yes",ROUND(MAX(IF($B706="No - non-arm's length",0,MIN((0.75*K706),847)),MIN(K706,(0.75*$C706),847)),2),IF($B706="No - non-arm's length",MIN(1129,K706,$C706)*overallRate,MIN(1129,K706)*overallRate))))</f>
        <v>Do Step 1 first</v>
      </c>
      <c r="P706" s="3">
        <f t="shared" si="10"/>
        <v>0</v>
      </c>
    </row>
    <row r="707" spans="12:16" x14ac:dyDescent="0.5">
      <c r="L707" s="62" t="str">
        <f>IF(ISTEXT(overallRate),"Do Step 1 first",IF(OR(COUNT($C707,H707)&lt;&gt;2,overallRate=0),0,IF(D707="Yes",ROUND(MAX(IF($B707="No - non-arm's length",0,MIN((0.75*H707),847)),MIN(H707,(0.75*$C707),847)),2),IF($B707="No - non-arm's length",MIN(1129,H707,$C707)*overallRate,MIN(1129,H707)*overallRate))))</f>
        <v>Do Step 1 first</v>
      </c>
      <c r="M707" s="62" t="str">
        <f>IF(ISTEXT(overallRate),"Do Step 1 first",IF(OR(COUNT($C707,I707)&lt;&gt;2,overallRate=0),0,IF(E707="Yes",ROUND(MAX(IF($B707="No - non-arm's length",0,MIN((0.75*I707),847)),MIN(I707,(0.75*$C707),847)),2),IF($B707="No - non-arm's length",MIN(1129,I707,$C707)*overallRate,MIN(1129,I707)*overallRate))))</f>
        <v>Do Step 1 first</v>
      </c>
      <c r="N707" s="62" t="str">
        <f>IF(ISTEXT(overallRate),"Do Step 1 first",IF(OR(COUNT($C707,J707)&lt;&gt;2,overallRate=0),0,IF(F707="Yes",ROUND(MAX(IF($B707="No - non-arm's length",0,MIN((0.75*J707),847)),MIN(J707,(0.75*$C707),847)),2),IF($B707="No - non-arm's length",MIN(1129,J707,$C707)*overallRate,MIN(1129,J707)*overallRate))))</f>
        <v>Do Step 1 first</v>
      </c>
      <c r="O707" s="62" t="str">
        <f>IF(ISTEXT(overallRate),"Do Step 1 first",IF(OR(COUNT($C707,K707)&lt;&gt;2,overallRate=0),0,IF(G707="Yes",ROUND(MAX(IF($B707="No - non-arm's length",0,MIN((0.75*K707),847)),MIN(K707,(0.75*$C707),847)),2),IF($B707="No - non-arm's length",MIN(1129,K707,$C707)*overallRate,MIN(1129,K707)*overallRate))))</f>
        <v>Do Step 1 first</v>
      </c>
      <c r="P707" s="3">
        <f t="shared" si="10"/>
        <v>0</v>
      </c>
    </row>
    <row r="708" spans="12:16" x14ac:dyDescent="0.5">
      <c r="L708" s="62" t="str">
        <f>IF(ISTEXT(overallRate),"Do Step 1 first",IF(OR(COUNT($C708,H708)&lt;&gt;2,overallRate=0),0,IF(D708="Yes",ROUND(MAX(IF($B708="No - non-arm's length",0,MIN((0.75*H708),847)),MIN(H708,(0.75*$C708),847)),2),IF($B708="No - non-arm's length",MIN(1129,H708,$C708)*overallRate,MIN(1129,H708)*overallRate))))</f>
        <v>Do Step 1 first</v>
      </c>
      <c r="M708" s="62" t="str">
        <f>IF(ISTEXT(overallRate),"Do Step 1 first",IF(OR(COUNT($C708,I708)&lt;&gt;2,overallRate=0),0,IF(E708="Yes",ROUND(MAX(IF($B708="No - non-arm's length",0,MIN((0.75*I708),847)),MIN(I708,(0.75*$C708),847)),2),IF($B708="No - non-arm's length",MIN(1129,I708,$C708)*overallRate,MIN(1129,I708)*overallRate))))</f>
        <v>Do Step 1 first</v>
      </c>
      <c r="N708" s="62" t="str">
        <f>IF(ISTEXT(overallRate),"Do Step 1 first",IF(OR(COUNT($C708,J708)&lt;&gt;2,overallRate=0),0,IF(F708="Yes",ROUND(MAX(IF($B708="No - non-arm's length",0,MIN((0.75*J708),847)),MIN(J708,(0.75*$C708),847)),2),IF($B708="No - non-arm's length",MIN(1129,J708,$C708)*overallRate,MIN(1129,J708)*overallRate))))</f>
        <v>Do Step 1 first</v>
      </c>
      <c r="O708" s="62" t="str">
        <f>IF(ISTEXT(overallRate),"Do Step 1 first",IF(OR(COUNT($C708,K708)&lt;&gt;2,overallRate=0),0,IF(G708="Yes",ROUND(MAX(IF($B708="No - non-arm's length",0,MIN((0.75*K708),847)),MIN(K708,(0.75*$C708),847)),2),IF($B708="No - non-arm's length",MIN(1129,K708,$C708)*overallRate,MIN(1129,K708)*overallRate))))</f>
        <v>Do Step 1 first</v>
      </c>
      <c r="P708" s="3">
        <f t="shared" si="10"/>
        <v>0</v>
      </c>
    </row>
    <row r="709" spans="12:16" x14ac:dyDescent="0.5">
      <c r="L709" s="62" t="str">
        <f>IF(ISTEXT(overallRate),"Do Step 1 first",IF(OR(COUNT($C709,H709)&lt;&gt;2,overallRate=0),0,IF(D709="Yes",ROUND(MAX(IF($B709="No - non-arm's length",0,MIN((0.75*H709),847)),MIN(H709,(0.75*$C709),847)),2),IF($B709="No - non-arm's length",MIN(1129,H709,$C709)*overallRate,MIN(1129,H709)*overallRate))))</f>
        <v>Do Step 1 first</v>
      </c>
      <c r="M709" s="62" t="str">
        <f>IF(ISTEXT(overallRate),"Do Step 1 first",IF(OR(COUNT($C709,I709)&lt;&gt;2,overallRate=0),0,IF(E709="Yes",ROUND(MAX(IF($B709="No - non-arm's length",0,MIN((0.75*I709),847)),MIN(I709,(0.75*$C709),847)),2),IF($B709="No - non-arm's length",MIN(1129,I709,$C709)*overallRate,MIN(1129,I709)*overallRate))))</f>
        <v>Do Step 1 first</v>
      </c>
      <c r="N709" s="62" t="str">
        <f>IF(ISTEXT(overallRate),"Do Step 1 first",IF(OR(COUNT($C709,J709)&lt;&gt;2,overallRate=0),0,IF(F709="Yes",ROUND(MAX(IF($B709="No - non-arm's length",0,MIN((0.75*J709),847)),MIN(J709,(0.75*$C709),847)),2),IF($B709="No - non-arm's length",MIN(1129,J709,$C709)*overallRate,MIN(1129,J709)*overallRate))))</f>
        <v>Do Step 1 first</v>
      </c>
      <c r="O709" s="62" t="str">
        <f>IF(ISTEXT(overallRate),"Do Step 1 first",IF(OR(COUNT($C709,K709)&lt;&gt;2,overallRate=0),0,IF(G709="Yes",ROUND(MAX(IF($B709="No - non-arm's length",0,MIN((0.75*K709),847)),MIN(K709,(0.75*$C709),847)),2),IF($B709="No - non-arm's length",MIN(1129,K709,$C709)*overallRate,MIN(1129,K709)*overallRate))))</f>
        <v>Do Step 1 first</v>
      </c>
      <c r="P709" s="3">
        <f t="shared" si="10"/>
        <v>0</v>
      </c>
    </row>
    <row r="710" spans="12:16" x14ac:dyDescent="0.5">
      <c r="L710" s="62" t="str">
        <f>IF(ISTEXT(overallRate),"Do Step 1 first",IF(OR(COUNT($C710,H710)&lt;&gt;2,overallRate=0),0,IF(D710="Yes",ROUND(MAX(IF($B710="No - non-arm's length",0,MIN((0.75*H710),847)),MIN(H710,(0.75*$C710),847)),2),IF($B710="No - non-arm's length",MIN(1129,H710,$C710)*overallRate,MIN(1129,H710)*overallRate))))</f>
        <v>Do Step 1 first</v>
      </c>
      <c r="M710" s="62" t="str">
        <f>IF(ISTEXT(overallRate),"Do Step 1 first",IF(OR(COUNT($C710,I710)&lt;&gt;2,overallRate=0),0,IF(E710="Yes",ROUND(MAX(IF($B710="No - non-arm's length",0,MIN((0.75*I710),847)),MIN(I710,(0.75*$C710),847)),2),IF($B710="No - non-arm's length",MIN(1129,I710,$C710)*overallRate,MIN(1129,I710)*overallRate))))</f>
        <v>Do Step 1 first</v>
      </c>
      <c r="N710" s="62" t="str">
        <f>IF(ISTEXT(overallRate),"Do Step 1 first",IF(OR(COUNT($C710,J710)&lt;&gt;2,overallRate=0),0,IF(F710="Yes",ROUND(MAX(IF($B710="No - non-arm's length",0,MIN((0.75*J710),847)),MIN(J710,(0.75*$C710),847)),2),IF($B710="No - non-arm's length",MIN(1129,J710,$C710)*overallRate,MIN(1129,J710)*overallRate))))</f>
        <v>Do Step 1 first</v>
      </c>
      <c r="O710" s="62" t="str">
        <f>IF(ISTEXT(overallRate),"Do Step 1 first",IF(OR(COUNT($C710,K710)&lt;&gt;2,overallRate=0),0,IF(G710="Yes",ROUND(MAX(IF($B710="No - non-arm's length",0,MIN((0.75*K710),847)),MIN(K710,(0.75*$C710),847)),2),IF($B710="No - non-arm's length",MIN(1129,K710,$C710)*overallRate,MIN(1129,K710)*overallRate))))</f>
        <v>Do Step 1 first</v>
      </c>
      <c r="P710" s="3">
        <f t="shared" si="10"/>
        <v>0</v>
      </c>
    </row>
    <row r="711" spans="12:16" x14ac:dyDescent="0.5">
      <c r="L711" s="62" t="str">
        <f>IF(ISTEXT(overallRate),"Do Step 1 first",IF(OR(COUNT($C711,H711)&lt;&gt;2,overallRate=0),0,IF(D711="Yes",ROUND(MAX(IF($B711="No - non-arm's length",0,MIN((0.75*H711),847)),MIN(H711,(0.75*$C711),847)),2),IF($B711="No - non-arm's length",MIN(1129,H711,$C711)*overallRate,MIN(1129,H711)*overallRate))))</f>
        <v>Do Step 1 first</v>
      </c>
      <c r="M711" s="62" t="str">
        <f>IF(ISTEXT(overallRate),"Do Step 1 first",IF(OR(COUNT($C711,I711)&lt;&gt;2,overallRate=0),0,IF(E711="Yes",ROUND(MAX(IF($B711="No - non-arm's length",0,MIN((0.75*I711),847)),MIN(I711,(0.75*$C711),847)),2),IF($B711="No - non-arm's length",MIN(1129,I711,$C711)*overallRate,MIN(1129,I711)*overallRate))))</f>
        <v>Do Step 1 first</v>
      </c>
      <c r="N711" s="62" t="str">
        <f>IF(ISTEXT(overallRate),"Do Step 1 first",IF(OR(COUNT($C711,J711)&lt;&gt;2,overallRate=0),0,IF(F711="Yes",ROUND(MAX(IF($B711="No - non-arm's length",0,MIN((0.75*J711),847)),MIN(J711,(0.75*$C711),847)),2),IF($B711="No - non-arm's length",MIN(1129,J711,$C711)*overallRate,MIN(1129,J711)*overallRate))))</f>
        <v>Do Step 1 first</v>
      </c>
      <c r="O711" s="62" t="str">
        <f>IF(ISTEXT(overallRate),"Do Step 1 first",IF(OR(COUNT($C711,K711)&lt;&gt;2,overallRate=0),0,IF(G711="Yes",ROUND(MAX(IF($B711="No - non-arm's length",0,MIN((0.75*K711),847)),MIN(K711,(0.75*$C711),847)),2),IF($B711="No - non-arm's length",MIN(1129,K711,$C711)*overallRate,MIN(1129,K711)*overallRate))))</f>
        <v>Do Step 1 first</v>
      </c>
      <c r="P711" s="3">
        <f t="shared" ref="P711:P774" si="11">IF(AND(COUNT(C711:K711)&gt;0,OR(COUNT(C711:K711)&lt;&gt;5,ISBLANK(B711))),"Fill out all amounts",SUM(L711:O711))</f>
        <v>0</v>
      </c>
    </row>
    <row r="712" spans="12:16" x14ac:dyDescent="0.5">
      <c r="L712" s="62" t="str">
        <f>IF(ISTEXT(overallRate),"Do Step 1 first",IF(OR(COUNT($C712,H712)&lt;&gt;2,overallRate=0),0,IF(D712="Yes",ROUND(MAX(IF($B712="No - non-arm's length",0,MIN((0.75*H712),847)),MIN(H712,(0.75*$C712),847)),2),IF($B712="No - non-arm's length",MIN(1129,H712,$C712)*overallRate,MIN(1129,H712)*overallRate))))</f>
        <v>Do Step 1 first</v>
      </c>
      <c r="M712" s="62" t="str">
        <f>IF(ISTEXT(overallRate),"Do Step 1 first",IF(OR(COUNT($C712,I712)&lt;&gt;2,overallRate=0),0,IF(E712="Yes",ROUND(MAX(IF($B712="No - non-arm's length",0,MIN((0.75*I712),847)),MIN(I712,(0.75*$C712),847)),2),IF($B712="No - non-arm's length",MIN(1129,I712,$C712)*overallRate,MIN(1129,I712)*overallRate))))</f>
        <v>Do Step 1 first</v>
      </c>
      <c r="N712" s="62" t="str">
        <f>IF(ISTEXT(overallRate),"Do Step 1 first",IF(OR(COUNT($C712,J712)&lt;&gt;2,overallRate=0),0,IF(F712="Yes",ROUND(MAX(IF($B712="No - non-arm's length",0,MIN((0.75*J712),847)),MIN(J712,(0.75*$C712),847)),2),IF($B712="No - non-arm's length",MIN(1129,J712,$C712)*overallRate,MIN(1129,J712)*overallRate))))</f>
        <v>Do Step 1 first</v>
      </c>
      <c r="O712" s="62" t="str">
        <f>IF(ISTEXT(overallRate),"Do Step 1 first",IF(OR(COUNT($C712,K712)&lt;&gt;2,overallRate=0),0,IF(G712="Yes",ROUND(MAX(IF($B712="No - non-arm's length",0,MIN((0.75*K712),847)),MIN(K712,(0.75*$C712),847)),2),IF($B712="No - non-arm's length",MIN(1129,K712,$C712)*overallRate,MIN(1129,K712)*overallRate))))</f>
        <v>Do Step 1 first</v>
      </c>
      <c r="P712" s="3">
        <f t="shared" si="11"/>
        <v>0</v>
      </c>
    </row>
    <row r="713" spans="12:16" x14ac:dyDescent="0.5">
      <c r="L713" s="62" t="str">
        <f>IF(ISTEXT(overallRate),"Do Step 1 first",IF(OR(COUNT($C713,H713)&lt;&gt;2,overallRate=0),0,IF(D713="Yes",ROUND(MAX(IF($B713="No - non-arm's length",0,MIN((0.75*H713),847)),MIN(H713,(0.75*$C713),847)),2),IF($B713="No - non-arm's length",MIN(1129,H713,$C713)*overallRate,MIN(1129,H713)*overallRate))))</f>
        <v>Do Step 1 first</v>
      </c>
      <c r="M713" s="62" t="str">
        <f>IF(ISTEXT(overallRate),"Do Step 1 first",IF(OR(COUNT($C713,I713)&lt;&gt;2,overallRate=0),0,IF(E713="Yes",ROUND(MAX(IF($B713="No - non-arm's length",0,MIN((0.75*I713),847)),MIN(I713,(0.75*$C713),847)),2),IF($B713="No - non-arm's length",MIN(1129,I713,$C713)*overallRate,MIN(1129,I713)*overallRate))))</f>
        <v>Do Step 1 first</v>
      </c>
      <c r="N713" s="62" t="str">
        <f>IF(ISTEXT(overallRate),"Do Step 1 first",IF(OR(COUNT($C713,J713)&lt;&gt;2,overallRate=0),0,IF(F713="Yes",ROUND(MAX(IF($B713="No - non-arm's length",0,MIN((0.75*J713),847)),MIN(J713,(0.75*$C713),847)),2),IF($B713="No - non-arm's length",MIN(1129,J713,$C713)*overallRate,MIN(1129,J713)*overallRate))))</f>
        <v>Do Step 1 first</v>
      </c>
      <c r="O713" s="62" t="str">
        <f>IF(ISTEXT(overallRate),"Do Step 1 first",IF(OR(COUNT($C713,K713)&lt;&gt;2,overallRate=0),0,IF(G713="Yes",ROUND(MAX(IF($B713="No - non-arm's length",0,MIN((0.75*K713),847)),MIN(K713,(0.75*$C713),847)),2),IF($B713="No - non-arm's length",MIN(1129,K713,$C713)*overallRate,MIN(1129,K713)*overallRate))))</f>
        <v>Do Step 1 first</v>
      </c>
      <c r="P713" s="3">
        <f t="shared" si="11"/>
        <v>0</v>
      </c>
    </row>
    <row r="714" spans="12:16" x14ac:dyDescent="0.5">
      <c r="L714" s="62" t="str">
        <f>IF(ISTEXT(overallRate),"Do Step 1 first",IF(OR(COUNT($C714,H714)&lt;&gt;2,overallRate=0),0,IF(D714="Yes",ROUND(MAX(IF($B714="No - non-arm's length",0,MIN((0.75*H714),847)),MIN(H714,(0.75*$C714),847)),2),IF($B714="No - non-arm's length",MIN(1129,H714,$C714)*overallRate,MIN(1129,H714)*overallRate))))</f>
        <v>Do Step 1 first</v>
      </c>
      <c r="M714" s="62" t="str">
        <f>IF(ISTEXT(overallRate),"Do Step 1 first",IF(OR(COUNT($C714,I714)&lt;&gt;2,overallRate=0),0,IF(E714="Yes",ROUND(MAX(IF($B714="No - non-arm's length",0,MIN((0.75*I714),847)),MIN(I714,(0.75*$C714),847)),2),IF($B714="No - non-arm's length",MIN(1129,I714,$C714)*overallRate,MIN(1129,I714)*overallRate))))</f>
        <v>Do Step 1 first</v>
      </c>
      <c r="N714" s="62" t="str">
        <f>IF(ISTEXT(overallRate),"Do Step 1 first",IF(OR(COUNT($C714,J714)&lt;&gt;2,overallRate=0),0,IF(F714="Yes",ROUND(MAX(IF($B714="No - non-arm's length",0,MIN((0.75*J714),847)),MIN(J714,(0.75*$C714),847)),2),IF($B714="No - non-arm's length",MIN(1129,J714,$C714)*overallRate,MIN(1129,J714)*overallRate))))</f>
        <v>Do Step 1 first</v>
      </c>
      <c r="O714" s="62" t="str">
        <f>IF(ISTEXT(overallRate),"Do Step 1 first",IF(OR(COUNT($C714,K714)&lt;&gt;2,overallRate=0),0,IF(G714="Yes",ROUND(MAX(IF($B714="No - non-arm's length",0,MIN((0.75*K714),847)),MIN(K714,(0.75*$C714),847)),2),IF($B714="No - non-arm's length",MIN(1129,K714,$C714)*overallRate,MIN(1129,K714)*overallRate))))</f>
        <v>Do Step 1 first</v>
      </c>
      <c r="P714" s="3">
        <f t="shared" si="11"/>
        <v>0</v>
      </c>
    </row>
    <row r="715" spans="12:16" x14ac:dyDescent="0.5">
      <c r="L715" s="62" t="str">
        <f>IF(ISTEXT(overallRate),"Do Step 1 first",IF(OR(COUNT($C715,H715)&lt;&gt;2,overallRate=0),0,IF(D715="Yes",ROUND(MAX(IF($B715="No - non-arm's length",0,MIN((0.75*H715),847)),MIN(H715,(0.75*$C715),847)),2),IF($B715="No - non-arm's length",MIN(1129,H715,$C715)*overallRate,MIN(1129,H715)*overallRate))))</f>
        <v>Do Step 1 first</v>
      </c>
      <c r="M715" s="62" t="str">
        <f>IF(ISTEXT(overallRate),"Do Step 1 first",IF(OR(COUNT($C715,I715)&lt;&gt;2,overallRate=0),0,IF(E715="Yes",ROUND(MAX(IF($B715="No - non-arm's length",0,MIN((0.75*I715),847)),MIN(I715,(0.75*$C715),847)),2),IF($B715="No - non-arm's length",MIN(1129,I715,$C715)*overallRate,MIN(1129,I715)*overallRate))))</f>
        <v>Do Step 1 first</v>
      </c>
      <c r="N715" s="62" t="str">
        <f>IF(ISTEXT(overallRate),"Do Step 1 first",IF(OR(COUNT($C715,J715)&lt;&gt;2,overallRate=0),0,IF(F715="Yes",ROUND(MAX(IF($B715="No - non-arm's length",0,MIN((0.75*J715),847)),MIN(J715,(0.75*$C715),847)),2),IF($B715="No - non-arm's length",MIN(1129,J715,$C715)*overallRate,MIN(1129,J715)*overallRate))))</f>
        <v>Do Step 1 first</v>
      </c>
      <c r="O715" s="62" t="str">
        <f>IF(ISTEXT(overallRate),"Do Step 1 first",IF(OR(COUNT($C715,K715)&lt;&gt;2,overallRate=0),0,IF(G715="Yes",ROUND(MAX(IF($B715="No - non-arm's length",0,MIN((0.75*K715),847)),MIN(K715,(0.75*$C715),847)),2),IF($B715="No - non-arm's length",MIN(1129,K715,$C715)*overallRate,MIN(1129,K715)*overallRate))))</f>
        <v>Do Step 1 first</v>
      </c>
      <c r="P715" s="3">
        <f t="shared" si="11"/>
        <v>0</v>
      </c>
    </row>
    <row r="716" spans="12:16" x14ac:dyDescent="0.5">
      <c r="L716" s="62" t="str">
        <f>IF(ISTEXT(overallRate),"Do Step 1 first",IF(OR(COUNT($C716,H716)&lt;&gt;2,overallRate=0),0,IF(D716="Yes",ROUND(MAX(IF($B716="No - non-arm's length",0,MIN((0.75*H716),847)),MIN(H716,(0.75*$C716),847)),2),IF($B716="No - non-arm's length",MIN(1129,H716,$C716)*overallRate,MIN(1129,H716)*overallRate))))</f>
        <v>Do Step 1 first</v>
      </c>
      <c r="M716" s="62" t="str">
        <f>IF(ISTEXT(overallRate),"Do Step 1 first",IF(OR(COUNT($C716,I716)&lt;&gt;2,overallRate=0),0,IF(E716="Yes",ROUND(MAX(IF($B716="No - non-arm's length",0,MIN((0.75*I716),847)),MIN(I716,(0.75*$C716),847)),2),IF($B716="No - non-arm's length",MIN(1129,I716,$C716)*overallRate,MIN(1129,I716)*overallRate))))</f>
        <v>Do Step 1 first</v>
      </c>
      <c r="N716" s="62" t="str">
        <f>IF(ISTEXT(overallRate),"Do Step 1 first",IF(OR(COUNT($C716,J716)&lt;&gt;2,overallRate=0),0,IF(F716="Yes",ROUND(MAX(IF($B716="No - non-arm's length",0,MIN((0.75*J716),847)),MIN(J716,(0.75*$C716),847)),2),IF($B716="No - non-arm's length",MIN(1129,J716,$C716)*overallRate,MIN(1129,J716)*overallRate))))</f>
        <v>Do Step 1 first</v>
      </c>
      <c r="O716" s="62" t="str">
        <f>IF(ISTEXT(overallRate),"Do Step 1 first",IF(OR(COUNT($C716,K716)&lt;&gt;2,overallRate=0),0,IF(G716="Yes",ROUND(MAX(IF($B716="No - non-arm's length",0,MIN((0.75*K716),847)),MIN(K716,(0.75*$C716),847)),2),IF($B716="No - non-arm's length",MIN(1129,K716,$C716)*overallRate,MIN(1129,K716)*overallRate))))</f>
        <v>Do Step 1 first</v>
      </c>
      <c r="P716" s="3">
        <f t="shared" si="11"/>
        <v>0</v>
      </c>
    </row>
    <row r="717" spans="12:16" x14ac:dyDescent="0.5">
      <c r="L717" s="62" t="str">
        <f>IF(ISTEXT(overallRate),"Do Step 1 first",IF(OR(COUNT($C717,H717)&lt;&gt;2,overallRate=0),0,IF(D717="Yes",ROUND(MAX(IF($B717="No - non-arm's length",0,MIN((0.75*H717),847)),MIN(H717,(0.75*$C717),847)),2),IF($B717="No - non-arm's length",MIN(1129,H717,$C717)*overallRate,MIN(1129,H717)*overallRate))))</f>
        <v>Do Step 1 first</v>
      </c>
      <c r="M717" s="62" t="str">
        <f>IF(ISTEXT(overallRate),"Do Step 1 first",IF(OR(COUNT($C717,I717)&lt;&gt;2,overallRate=0),0,IF(E717="Yes",ROUND(MAX(IF($B717="No - non-arm's length",0,MIN((0.75*I717),847)),MIN(I717,(0.75*$C717),847)),2),IF($B717="No - non-arm's length",MIN(1129,I717,$C717)*overallRate,MIN(1129,I717)*overallRate))))</f>
        <v>Do Step 1 first</v>
      </c>
      <c r="N717" s="62" t="str">
        <f>IF(ISTEXT(overallRate),"Do Step 1 first",IF(OR(COUNT($C717,J717)&lt;&gt;2,overallRate=0),0,IF(F717="Yes",ROUND(MAX(IF($B717="No - non-arm's length",0,MIN((0.75*J717),847)),MIN(J717,(0.75*$C717),847)),2),IF($B717="No - non-arm's length",MIN(1129,J717,$C717)*overallRate,MIN(1129,J717)*overallRate))))</f>
        <v>Do Step 1 first</v>
      </c>
      <c r="O717" s="62" t="str">
        <f>IF(ISTEXT(overallRate),"Do Step 1 first",IF(OR(COUNT($C717,K717)&lt;&gt;2,overallRate=0),0,IF(G717="Yes",ROUND(MAX(IF($B717="No - non-arm's length",0,MIN((0.75*K717),847)),MIN(K717,(0.75*$C717),847)),2),IF($B717="No - non-arm's length",MIN(1129,K717,$C717)*overallRate,MIN(1129,K717)*overallRate))))</f>
        <v>Do Step 1 first</v>
      </c>
      <c r="P717" s="3">
        <f t="shared" si="11"/>
        <v>0</v>
      </c>
    </row>
    <row r="718" spans="12:16" x14ac:dyDescent="0.5">
      <c r="L718" s="62" t="str">
        <f>IF(ISTEXT(overallRate),"Do Step 1 first",IF(OR(COUNT($C718,H718)&lt;&gt;2,overallRate=0),0,IF(D718="Yes",ROUND(MAX(IF($B718="No - non-arm's length",0,MIN((0.75*H718),847)),MIN(H718,(0.75*$C718),847)),2),IF($B718="No - non-arm's length",MIN(1129,H718,$C718)*overallRate,MIN(1129,H718)*overallRate))))</f>
        <v>Do Step 1 first</v>
      </c>
      <c r="M718" s="62" t="str">
        <f>IF(ISTEXT(overallRate),"Do Step 1 first",IF(OR(COUNT($C718,I718)&lt;&gt;2,overallRate=0),0,IF(E718="Yes",ROUND(MAX(IF($B718="No - non-arm's length",0,MIN((0.75*I718),847)),MIN(I718,(0.75*$C718),847)),2),IF($B718="No - non-arm's length",MIN(1129,I718,$C718)*overallRate,MIN(1129,I718)*overallRate))))</f>
        <v>Do Step 1 first</v>
      </c>
      <c r="N718" s="62" t="str">
        <f>IF(ISTEXT(overallRate),"Do Step 1 first",IF(OR(COUNT($C718,J718)&lt;&gt;2,overallRate=0),0,IF(F718="Yes",ROUND(MAX(IF($B718="No - non-arm's length",0,MIN((0.75*J718),847)),MIN(J718,(0.75*$C718),847)),2),IF($B718="No - non-arm's length",MIN(1129,J718,$C718)*overallRate,MIN(1129,J718)*overallRate))))</f>
        <v>Do Step 1 first</v>
      </c>
      <c r="O718" s="62" t="str">
        <f>IF(ISTEXT(overallRate),"Do Step 1 first",IF(OR(COUNT($C718,K718)&lt;&gt;2,overallRate=0),0,IF(G718="Yes",ROUND(MAX(IF($B718="No - non-arm's length",0,MIN((0.75*K718),847)),MIN(K718,(0.75*$C718),847)),2),IF($B718="No - non-arm's length",MIN(1129,K718,$C718)*overallRate,MIN(1129,K718)*overallRate))))</f>
        <v>Do Step 1 first</v>
      </c>
      <c r="P718" s="3">
        <f t="shared" si="11"/>
        <v>0</v>
      </c>
    </row>
    <row r="719" spans="12:16" x14ac:dyDescent="0.5">
      <c r="L719" s="62" t="str">
        <f>IF(ISTEXT(overallRate),"Do Step 1 first",IF(OR(COUNT($C719,H719)&lt;&gt;2,overallRate=0),0,IF(D719="Yes",ROUND(MAX(IF($B719="No - non-arm's length",0,MIN((0.75*H719),847)),MIN(H719,(0.75*$C719),847)),2),IF($B719="No - non-arm's length",MIN(1129,H719,$C719)*overallRate,MIN(1129,H719)*overallRate))))</f>
        <v>Do Step 1 first</v>
      </c>
      <c r="M719" s="62" t="str">
        <f>IF(ISTEXT(overallRate),"Do Step 1 first",IF(OR(COUNT($C719,I719)&lt;&gt;2,overallRate=0),0,IF(E719="Yes",ROUND(MAX(IF($B719="No - non-arm's length",0,MIN((0.75*I719),847)),MIN(I719,(0.75*$C719),847)),2),IF($B719="No - non-arm's length",MIN(1129,I719,$C719)*overallRate,MIN(1129,I719)*overallRate))))</f>
        <v>Do Step 1 first</v>
      </c>
      <c r="N719" s="62" t="str">
        <f>IF(ISTEXT(overallRate),"Do Step 1 first",IF(OR(COUNT($C719,J719)&lt;&gt;2,overallRate=0),0,IF(F719="Yes",ROUND(MAX(IF($B719="No - non-arm's length",0,MIN((0.75*J719),847)),MIN(J719,(0.75*$C719),847)),2),IF($B719="No - non-arm's length",MIN(1129,J719,$C719)*overallRate,MIN(1129,J719)*overallRate))))</f>
        <v>Do Step 1 first</v>
      </c>
      <c r="O719" s="62" t="str">
        <f>IF(ISTEXT(overallRate),"Do Step 1 first",IF(OR(COUNT($C719,K719)&lt;&gt;2,overallRate=0),0,IF(G719="Yes",ROUND(MAX(IF($B719="No - non-arm's length",0,MIN((0.75*K719),847)),MIN(K719,(0.75*$C719),847)),2),IF($B719="No - non-arm's length",MIN(1129,K719,$C719)*overallRate,MIN(1129,K719)*overallRate))))</f>
        <v>Do Step 1 first</v>
      </c>
      <c r="P719" s="3">
        <f t="shared" si="11"/>
        <v>0</v>
      </c>
    </row>
    <row r="720" spans="12:16" x14ac:dyDescent="0.5">
      <c r="L720" s="62" t="str">
        <f>IF(ISTEXT(overallRate),"Do Step 1 first",IF(OR(COUNT($C720,H720)&lt;&gt;2,overallRate=0),0,IF(D720="Yes",ROUND(MAX(IF($B720="No - non-arm's length",0,MIN((0.75*H720),847)),MIN(H720,(0.75*$C720),847)),2),IF($B720="No - non-arm's length",MIN(1129,H720,$C720)*overallRate,MIN(1129,H720)*overallRate))))</f>
        <v>Do Step 1 first</v>
      </c>
      <c r="M720" s="62" t="str">
        <f>IF(ISTEXT(overallRate),"Do Step 1 first",IF(OR(COUNT($C720,I720)&lt;&gt;2,overallRate=0),0,IF(E720="Yes",ROUND(MAX(IF($B720="No - non-arm's length",0,MIN((0.75*I720),847)),MIN(I720,(0.75*$C720),847)),2),IF($B720="No - non-arm's length",MIN(1129,I720,$C720)*overallRate,MIN(1129,I720)*overallRate))))</f>
        <v>Do Step 1 first</v>
      </c>
      <c r="N720" s="62" t="str">
        <f>IF(ISTEXT(overallRate),"Do Step 1 first",IF(OR(COUNT($C720,J720)&lt;&gt;2,overallRate=0),0,IF(F720="Yes",ROUND(MAX(IF($B720="No - non-arm's length",0,MIN((0.75*J720),847)),MIN(J720,(0.75*$C720),847)),2),IF($B720="No - non-arm's length",MIN(1129,J720,$C720)*overallRate,MIN(1129,J720)*overallRate))))</f>
        <v>Do Step 1 first</v>
      </c>
      <c r="O720" s="62" t="str">
        <f>IF(ISTEXT(overallRate),"Do Step 1 first",IF(OR(COUNT($C720,K720)&lt;&gt;2,overallRate=0),0,IF(G720="Yes",ROUND(MAX(IF($B720="No - non-arm's length",0,MIN((0.75*K720),847)),MIN(K720,(0.75*$C720),847)),2),IF($B720="No - non-arm's length",MIN(1129,K720,$C720)*overallRate,MIN(1129,K720)*overallRate))))</f>
        <v>Do Step 1 first</v>
      </c>
      <c r="P720" s="3">
        <f t="shared" si="11"/>
        <v>0</v>
      </c>
    </row>
    <row r="721" spans="12:16" x14ac:dyDescent="0.5">
      <c r="L721" s="62" t="str">
        <f>IF(ISTEXT(overallRate),"Do Step 1 first",IF(OR(COUNT($C721,H721)&lt;&gt;2,overallRate=0),0,IF(D721="Yes",ROUND(MAX(IF($B721="No - non-arm's length",0,MIN((0.75*H721),847)),MIN(H721,(0.75*$C721),847)),2),IF($B721="No - non-arm's length",MIN(1129,H721,$C721)*overallRate,MIN(1129,H721)*overallRate))))</f>
        <v>Do Step 1 first</v>
      </c>
      <c r="M721" s="62" t="str">
        <f>IF(ISTEXT(overallRate),"Do Step 1 first",IF(OR(COUNT($C721,I721)&lt;&gt;2,overallRate=0),0,IF(E721="Yes",ROUND(MAX(IF($B721="No - non-arm's length",0,MIN((0.75*I721),847)),MIN(I721,(0.75*$C721),847)),2),IF($B721="No - non-arm's length",MIN(1129,I721,$C721)*overallRate,MIN(1129,I721)*overallRate))))</f>
        <v>Do Step 1 first</v>
      </c>
      <c r="N721" s="62" t="str">
        <f>IF(ISTEXT(overallRate),"Do Step 1 first",IF(OR(COUNT($C721,J721)&lt;&gt;2,overallRate=0),0,IF(F721="Yes",ROUND(MAX(IF($B721="No - non-arm's length",0,MIN((0.75*J721),847)),MIN(J721,(0.75*$C721),847)),2),IF($B721="No - non-arm's length",MIN(1129,J721,$C721)*overallRate,MIN(1129,J721)*overallRate))))</f>
        <v>Do Step 1 first</v>
      </c>
      <c r="O721" s="62" t="str">
        <f>IF(ISTEXT(overallRate),"Do Step 1 first",IF(OR(COUNT($C721,K721)&lt;&gt;2,overallRate=0),0,IF(G721="Yes",ROUND(MAX(IF($B721="No - non-arm's length",0,MIN((0.75*K721),847)),MIN(K721,(0.75*$C721),847)),2),IF($B721="No - non-arm's length",MIN(1129,K721,$C721)*overallRate,MIN(1129,K721)*overallRate))))</f>
        <v>Do Step 1 first</v>
      </c>
      <c r="P721" s="3">
        <f t="shared" si="11"/>
        <v>0</v>
      </c>
    </row>
    <row r="722" spans="12:16" x14ac:dyDescent="0.5">
      <c r="L722" s="62" t="str">
        <f>IF(ISTEXT(overallRate),"Do Step 1 first",IF(OR(COUNT($C722,H722)&lt;&gt;2,overallRate=0),0,IF(D722="Yes",ROUND(MAX(IF($B722="No - non-arm's length",0,MIN((0.75*H722),847)),MIN(H722,(0.75*$C722),847)),2),IF($B722="No - non-arm's length",MIN(1129,H722,$C722)*overallRate,MIN(1129,H722)*overallRate))))</f>
        <v>Do Step 1 first</v>
      </c>
      <c r="M722" s="62" t="str">
        <f>IF(ISTEXT(overallRate),"Do Step 1 first",IF(OR(COUNT($C722,I722)&lt;&gt;2,overallRate=0),0,IF(E722="Yes",ROUND(MAX(IF($B722="No - non-arm's length",0,MIN((0.75*I722),847)),MIN(I722,(0.75*$C722),847)),2),IF($B722="No - non-arm's length",MIN(1129,I722,$C722)*overallRate,MIN(1129,I722)*overallRate))))</f>
        <v>Do Step 1 first</v>
      </c>
      <c r="N722" s="62" t="str">
        <f>IF(ISTEXT(overallRate),"Do Step 1 first",IF(OR(COUNT($C722,J722)&lt;&gt;2,overallRate=0),0,IF(F722="Yes",ROUND(MAX(IF($B722="No - non-arm's length",0,MIN((0.75*J722),847)),MIN(J722,(0.75*$C722),847)),2),IF($B722="No - non-arm's length",MIN(1129,J722,$C722)*overallRate,MIN(1129,J722)*overallRate))))</f>
        <v>Do Step 1 first</v>
      </c>
      <c r="O722" s="62" t="str">
        <f>IF(ISTEXT(overallRate),"Do Step 1 first",IF(OR(COUNT($C722,K722)&lt;&gt;2,overallRate=0),0,IF(G722="Yes",ROUND(MAX(IF($B722="No - non-arm's length",0,MIN((0.75*K722),847)),MIN(K722,(0.75*$C722),847)),2),IF($B722="No - non-arm's length",MIN(1129,K722,$C722)*overallRate,MIN(1129,K722)*overallRate))))</f>
        <v>Do Step 1 first</v>
      </c>
      <c r="P722" s="3">
        <f t="shared" si="11"/>
        <v>0</v>
      </c>
    </row>
    <row r="723" spans="12:16" x14ac:dyDescent="0.5">
      <c r="L723" s="62" t="str">
        <f>IF(ISTEXT(overallRate),"Do Step 1 first",IF(OR(COUNT($C723,H723)&lt;&gt;2,overallRate=0),0,IF(D723="Yes",ROUND(MAX(IF($B723="No - non-arm's length",0,MIN((0.75*H723),847)),MIN(H723,(0.75*$C723),847)),2),IF($B723="No - non-arm's length",MIN(1129,H723,$C723)*overallRate,MIN(1129,H723)*overallRate))))</f>
        <v>Do Step 1 first</v>
      </c>
      <c r="M723" s="62" t="str">
        <f>IF(ISTEXT(overallRate),"Do Step 1 first",IF(OR(COUNT($C723,I723)&lt;&gt;2,overallRate=0),0,IF(E723="Yes",ROUND(MAX(IF($B723="No - non-arm's length",0,MIN((0.75*I723),847)),MIN(I723,(0.75*$C723),847)),2),IF($B723="No - non-arm's length",MIN(1129,I723,$C723)*overallRate,MIN(1129,I723)*overallRate))))</f>
        <v>Do Step 1 first</v>
      </c>
      <c r="N723" s="62" t="str">
        <f>IF(ISTEXT(overallRate),"Do Step 1 first",IF(OR(COUNT($C723,J723)&lt;&gt;2,overallRate=0),0,IF(F723="Yes",ROUND(MAX(IF($B723="No - non-arm's length",0,MIN((0.75*J723),847)),MIN(J723,(0.75*$C723),847)),2),IF($B723="No - non-arm's length",MIN(1129,J723,$C723)*overallRate,MIN(1129,J723)*overallRate))))</f>
        <v>Do Step 1 first</v>
      </c>
      <c r="O723" s="62" t="str">
        <f>IF(ISTEXT(overallRate),"Do Step 1 first",IF(OR(COUNT($C723,K723)&lt;&gt;2,overallRate=0),0,IF(G723="Yes",ROUND(MAX(IF($B723="No - non-arm's length",0,MIN((0.75*K723),847)),MIN(K723,(0.75*$C723),847)),2),IF($B723="No - non-arm's length",MIN(1129,K723,$C723)*overallRate,MIN(1129,K723)*overallRate))))</f>
        <v>Do Step 1 first</v>
      </c>
      <c r="P723" s="3">
        <f t="shared" si="11"/>
        <v>0</v>
      </c>
    </row>
    <row r="724" spans="12:16" x14ac:dyDescent="0.5">
      <c r="L724" s="62" t="str">
        <f>IF(ISTEXT(overallRate),"Do Step 1 first",IF(OR(COUNT($C724,H724)&lt;&gt;2,overallRate=0),0,IF(D724="Yes",ROUND(MAX(IF($B724="No - non-arm's length",0,MIN((0.75*H724),847)),MIN(H724,(0.75*$C724),847)),2),IF($B724="No - non-arm's length",MIN(1129,H724,$C724)*overallRate,MIN(1129,H724)*overallRate))))</f>
        <v>Do Step 1 first</v>
      </c>
      <c r="M724" s="62" t="str">
        <f>IF(ISTEXT(overallRate),"Do Step 1 first",IF(OR(COUNT($C724,I724)&lt;&gt;2,overallRate=0),0,IF(E724="Yes",ROUND(MAX(IF($B724="No - non-arm's length",0,MIN((0.75*I724),847)),MIN(I724,(0.75*$C724),847)),2),IF($B724="No - non-arm's length",MIN(1129,I724,$C724)*overallRate,MIN(1129,I724)*overallRate))))</f>
        <v>Do Step 1 first</v>
      </c>
      <c r="N724" s="62" t="str">
        <f>IF(ISTEXT(overallRate),"Do Step 1 first",IF(OR(COUNT($C724,J724)&lt;&gt;2,overallRate=0),0,IF(F724="Yes",ROUND(MAX(IF($B724="No - non-arm's length",0,MIN((0.75*J724),847)),MIN(J724,(0.75*$C724),847)),2),IF($B724="No - non-arm's length",MIN(1129,J724,$C724)*overallRate,MIN(1129,J724)*overallRate))))</f>
        <v>Do Step 1 first</v>
      </c>
      <c r="O724" s="62" t="str">
        <f>IF(ISTEXT(overallRate),"Do Step 1 first",IF(OR(COUNT($C724,K724)&lt;&gt;2,overallRate=0),0,IF(G724="Yes",ROUND(MAX(IF($B724="No - non-arm's length",0,MIN((0.75*K724),847)),MIN(K724,(0.75*$C724),847)),2),IF($B724="No - non-arm's length",MIN(1129,K724,$C724)*overallRate,MIN(1129,K724)*overallRate))))</f>
        <v>Do Step 1 first</v>
      </c>
      <c r="P724" s="3">
        <f t="shared" si="11"/>
        <v>0</v>
      </c>
    </row>
    <row r="725" spans="12:16" x14ac:dyDescent="0.5">
      <c r="L725" s="62" t="str">
        <f>IF(ISTEXT(overallRate),"Do Step 1 first",IF(OR(COUNT($C725,H725)&lt;&gt;2,overallRate=0),0,IF(D725="Yes",ROUND(MAX(IF($B725="No - non-arm's length",0,MIN((0.75*H725),847)),MIN(H725,(0.75*$C725),847)),2),IF($B725="No - non-arm's length",MIN(1129,H725,$C725)*overallRate,MIN(1129,H725)*overallRate))))</f>
        <v>Do Step 1 first</v>
      </c>
      <c r="M725" s="62" t="str">
        <f>IF(ISTEXT(overallRate),"Do Step 1 first",IF(OR(COUNT($C725,I725)&lt;&gt;2,overallRate=0),0,IF(E725="Yes",ROUND(MAX(IF($B725="No - non-arm's length",0,MIN((0.75*I725),847)),MIN(I725,(0.75*$C725),847)),2),IF($B725="No - non-arm's length",MIN(1129,I725,$C725)*overallRate,MIN(1129,I725)*overallRate))))</f>
        <v>Do Step 1 first</v>
      </c>
      <c r="N725" s="62" t="str">
        <f>IF(ISTEXT(overallRate),"Do Step 1 first",IF(OR(COUNT($C725,J725)&lt;&gt;2,overallRate=0),0,IF(F725="Yes",ROUND(MAX(IF($B725="No - non-arm's length",0,MIN((0.75*J725),847)),MIN(J725,(0.75*$C725),847)),2),IF($B725="No - non-arm's length",MIN(1129,J725,$C725)*overallRate,MIN(1129,J725)*overallRate))))</f>
        <v>Do Step 1 first</v>
      </c>
      <c r="O725" s="62" t="str">
        <f>IF(ISTEXT(overallRate),"Do Step 1 first",IF(OR(COUNT($C725,K725)&lt;&gt;2,overallRate=0),0,IF(G725="Yes",ROUND(MAX(IF($B725="No - non-arm's length",0,MIN((0.75*K725),847)),MIN(K725,(0.75*$C725),847)),2),IF($B725="No - non-arm's length",MIN(1129,K725,$C725)*overallRate,MIN(1129,K725)*overallRate))))</f>
        <v>Do Step 1 first</v>
      </c>
      <c r="P725" s="3">
        <f t="shared" si="11"/>
        <v>0</v>
      </c>
    </row>
    <row r="726" spans="12:16" x14ac:dyDescent="0.5">
      <c r="L726" s="62" t="str">
        <f>IF(ISTEXT(overallRate),"Do Step 1 first",IF(OR(COUNT($C726,H726)&lt;&gt;2,overallRate=0),0,IF(D726="Yes",ROUND(MAX(IF($B726="No - non-arm's length",0,MIN((0.75*H726),847)),MIN(H726,(0.75*$C726),847)),2),IF($B726="No - non-arm's length",MIN(1129,H726,$C726)*overallRate,MIN(1129,H726)*overallRate))))</f>
        <v>Do Step 1 first</v>
      </c>
      <c r="M726" s="62" t="str">
        <f>IF(ISTEXT(overallRate),"Do Step 1 first",IF(OR(COUNT($C726,I726)&lt;&gt;2,overallRate=0),0,IF(E726="Yes",ROUND(MAX(IF($B726="No - non-arm's length",0,MIN((0.75*I726),847)),MIN(I726,(0.75*$C726),847)),2),IF($B726="No - non-arm's length",MIN(1129,I726,$C726)*overallRate,MIN(1129,I726)*overallRate))))</f>
        <v>Do Step 1 first</v>
      </c>
      <c r="N726" s="62" t="str">
        <f>IF(ISTEXT(overallRate),"Do Step 1 first",IF(OR(COUNT($C726,J726)&lt;&gt;2,overallRate=0),0,IF(F726="Yes",ROUND(MAX(IF($B726="No - non-arm's length",0,MIN((0.75*J726),847)),MIN(J726,(0.75*$C726),847)),2),IF($B726="No - non-arm's length",MIN(1129,J726,$C726)*overallRate,MIN(1129,J726)*overallRate))))</f>
        <v>Do Step 1 first</v>
      </c>
      <c r="O726" s="62" t="str">
        <f>IF(ISTEXT(overallRate),"Do Step 1 first",IF(OR(COUNT($C726,K726)&lt;&gt;2,overallRate=0),0,IF(G726="Yes",ROUND(MAX(IF($B726="No - non-arm's length",0,MIN((0.75*K726),847)),MIN(K726,(0.75*$C726),847)),2),IF($B726="No - non-arm's length",MIN(1129,K726,$C726)*overallRate,MIN(1129,K726)*overallRate))))</f>
        <v>Do Step 1 first</v>
      </c>
      <c r="P726" s="3">
        <f t="shared" si="11"/>
        <v>0</v>
      </c>
    </row>
    <row r="727" spans="12:16" x14ac:dyDescent="0.5">
      <c r="L727" s="62" t="str">
        <f>IF(ISTEXT(overallRate),"Do Step 1 first",IF(OR(COUNT($C727,H727)&lt;&gt;2,overallRate=0),0,IF(D727="Yes",ROUND(MAX(IF($B727="No - non-arm's length",0,MIN((0.75*H727),847)),MIN(H727,(0.75*$C727),847)),2),IF($B727="No - non-arm's length",MIN(1129,H727,$C727)*overallRate,MIN(1129,H727)*overallRate))))</f>
        <v>Do Step 1 first</v>
      </c>
      <c r="M727" s="62" t="str">
        <f>IF(ISTEXT(overallRate),"Do Step 1 first",IF(OR(COUNT($C727,I727)&lt;&gt;2,overallRate=0),0,IF(E727="Yes",ROUND(MAX(IF($B727="No - non-arm's length",0,MIN((0.75*I727),847)),MIN(I727,(0.75*$C727),847)),2),IF($B727="No - non-arm's length",MIN(1129,I727,$C727)*overallRate,MIN(1129,I727)*overallRate))))</f>
        <v>Do Step 1 first</v>
      </c>
      <c r="N727" s="62" t="str">
        <f>IF(ISTEXT(overallRate),"Do Step 1 first",IF(OR(COUNT($C727,J727)&lt;&gt;2,overallRate=0),0,IF(F727="Yes",ROUND(MAX(IF($B727="No - non-arm's length",0,MIN((0.75*J727),847)),MIN(J727,(0.75*$C727),847)),2),IF($B727="No - non-arm's length",MIN(1129,J727,$C727)*overallRate,MIN(1129,J727)*overallRate))))</f>
        <v>Do Step 1 first</v>
      </c>
      <c r="O727" s="62" t="str">
        <f>IF(ISTEXT(overallRate),"Do Step 1 first",IF(OR(COUNT($C727,K727)&lt;&gt;2,overallRate=0),0,IF(G727="Yes",ROUND(MAX(IF($B727="No - non-arm's length",0,MIN((0.75*K727),847)),MIN(K727,(0.75*$C727),847)),2),IF($B727="No - non-arm's length",MIN(1129,K727,$C727)*overallRate,MIN(1129,K727)*overallRate))))</f>
        <v>Do Step 1 first</v>
      </c>
      <c r="P727" s="3">
        <f t="shared" si="11"/>
        <v>0</v>
      </c>
    </row>
    <row r="728" spans="12:16" x14ac:dyDescent="0.5">
      <c r="L728" s="62" t="str">
        <f>IF(ISTEXT(overallRate),"Do Step 1 first",IF(OR(COUNT($C728,H728)&lt;&gt;2,overallRate=0),0,IF(D728="Yes",ROUND(MAX(IF($B728="No - non-arm's length",0,MIN((0.75*H728),847)),MIN(H728,(0.75*$C728),847)),2),IF($B728="No - non-arm's length",MIN(1129,H728,$C728)*overallRate,MIN(1129,H728)*overallRate))))</f>
        <v>Do Step 1 first</v>
      </c>
      <c r="M728" s="62" t="str">
        <f>IF(ISTEXT(overallRate),"Do Step 1 first",IF(OR(COUNT($C728,I728)&lt;&gt;2,overallRate=0),0,IF(E728="Yes",ROUND(MAX(IF($B728="No - non-arm's length",0,MIN((0.75*I728),847)),MIN(I728,(0.75*$C728),847)),2),IF($B728="No - non-arm's length",MIN(1129,I728,$C728)*overallRate,MIN(1129,I728)*overallRate))))</f>
        <v>Do Step 1 first</v>
      </c>
      <c r="N728" s="62" t="str">
        <f>IF(ISTEXT(overallRate),"Do Step 1 first",IF(OR(COUNT($C728,J728)&lt;&gt;2,overallRate=0),0,IF(F728="Yes",ROUND(MAX(IF($B728="No - non-arm's length",0,MIN((0.75*J728),847)),MIN(J728,(0.75*$C728),847)),2),IF($B728="No - non-arm's length",MIN(1129,J728,$C728)*overallRate,MIN(1129,J728)*overallRate))))</f>
        <v>Do Step 1 first</v>
      </c>
      <c r="O728" s="62" t="str">
        <f>IF(ISTEXT(overallRate),"Do Step 1 first",IF(OR(COUNT($C728,K728)&lt;&gt;2,overallRate=0),0,IF(G728="Yes",ROUND(MAX(IF($B728="No - non-arm's length",0,MIN((0.75*K728),847)),MIN(K728,(0.75*$C728),847)),2),IF($B728="No - non-arm's length",MIN(1129,K728,$C728)*overallRate,MIN(1129,K728)*overallRate))))</f>
        <v>Do Step 1 first</v>
      </c>
      <c r="P728" s="3">
        <f t="shared" si="11"/>
        <v>0</v>
      </c>
    </row>
    <row r="729" spans="12:16" x14ac:dyDescent="0.5">
      <c r="L729" s="62" t="str">
        <f>IF(ISTEXT(overallRate),"Do Step 1 first",IF(OR(COUNT($C729,H729)&lt;&gt;2,overallRate=0),0,IF(D729="Yes",ROUND(MAX(IF($B729="No - non-arm's length",0,MIN((0.75*H729),847)),MIN(H729,(0.75*$C729),847)),2),IF($B729="No - non-arm's length",MIN(1129,H729,$C729)*overallRate,MIN(1129,H729)*overallRate))))</f>
        <v>Do Step 1 first</v>
      </c>
      <c r="M729" s="62" t="str">
        <f>IF(ISTEXT(overallRate),"Do Step 1 first",IF(OR(COUNT($C729,I729)&lt;&gt;2,overallRate=0),0,IF(E729="Yes",ROUND(MAX(IF($B729="No - non-arm's length",0,MIN((0.75*I729),847)),MIN(I729,(0.75*$C729),847)),2),IF($B729="No - non-arm's length",MIN(1129,I729,$C729)*overallRate,MIN(1129,I729)*overallRate))))</f>
        <v>Do Step 1 first</v>
      </c>
      <c r="N729" s="62" t="str">
        <f>IF(ISTEXT(overallRate),"Do Step 1 first",IF(OR(COUNT($C729,J729)&lt;&gt;2,overallRate=0),0,IF(F729="Yes",ROUND(MAX(IF($B729="No - non-arm's length",0,MIN((0.75*J729),847)),MIN(J729,(0.75*$C729),847)),2),IF($B729="No - non-arm's length",MIN(1129,J729,$C729)*overallRate,MIN(1129,J729)*overallRate))))</f>
        <v>Do Step 1 first</v>
      </c>
      <c r="O729" s="62" t="str">
        <f>IF(ISTEXT(overallRate),"Do Step 1 first",IF(OR(COUNT($C729,K729)&lt;&gt;2,overallRate=0),0,IF(G729="Yes",ROUND(MAX(IF($B729="No - non-arm's length",0,MIN((0.75*K729),847)),MIN(K729,(0.75*$C729),847)),2),IF($B729="No - non-arm's length",MIN(1129,K729,$C729)*overallRate,MIN(1129,K729)*overallRate))))</f>
        <v>Do Step 1 first</v>
      </c>
      <c r="P729" s="3">
        <f t="shared" si="11"/>
        <v>0</v>
      </c>
    </row>
    <row r="730" spans="12:16" x14ac:dyDescent="0.5">
      <c r="L730" s="62" t="str">
        <f>IF(ISTEXT(overallRate),"Do Step 1 first",IF(OR(COUNT($C730,H730)&lt;&gt;2,overallRate=0),0,IF(D730="Yes",ROUND(MAX(IF($B730="No - non-arm's length",0,MIN((0.75*H730),847)),MIN(H730,(0.75*$C730),847)),2),IF($B730="No - non-arm's length",MIN(1129,H730,$C730)*overallRate,MIN(1129,H730)*overallRate))))</f>
        <v>Do Step 1 first</v>
      </c>
      <c r="M730" s="62" t="str">
        <f>IF(ISTEXT(overallRate),"Do Step 1 first",IF(OR(COUNT($C730,I730)&lt;&gt;2,overallRate=0),0,IF(E730="Yes",ROUND(MAX(IF($B730="No - non-arm's length",0,MIN((0.75*I730),847)),MIN(I730,(0.75*$C730),847)),2),IF($B730="No - non-arm's length",MIN(1129,I730,$C730)*overallRate,MIN(1129,I730)*overallRate))))</f>
        <v>Do Step 1 first</v>
      </c>
      <c r="N730" s="62" t="str">
        <f>IF(ISTEXT(overallRate),"Do Step 1 first",IF(OR(COUNT($C730,J730)&lt;&gt;2,overallRate=0),0,IF(F730="Yes",ROUND(MAX(IF($B730="No - non-arm's length",0,MIN((0.75*J730),847)),MIN(J730,(0.75*$C730),847)),2),IF($B730="No - non-arm's length",MIN(1129,J730,$C730)*overallRate,MIN(1129,J730)*overallRate))))</f>
        <v>Do Step 1 first</v>
      </c>
      <c r="O730" s="62" t="str">
        <f>IF(ISTEXT(overallRate),"Do Step 1 first",IF(OR(COUNT($C730,K730)&lt;&gt;2,overallRate=0),0,IF(G730="Yes",ROUND(MAX(IF($B730="No - non-arm's length",0,MIN((0.75*K730),847)),MIN(K730,(0.75*$C730),847)),2),IF($B730="No - non-arm's length",MIN(1129,K730,$C730)*overallRate,MIN(1129,K730)*overallRate))))</f>
        <v>Do Step 1 first</v>
      </c>
      <c r="P730" s="3">
        <f t="shared" si="11"/>
        <v>0</v>
      </c>
    </row>
    <row r="731" spans="12:16" x14ac:dyDescent="0.5">
      <c r="L731" s="62" t="str">
        <f>IF(ISTEXT(overallRate),"Do Step 1 first",IF(OR(COUNT($C731,H731)&lt;&gt;2,overallRate=0),0,IF(D731="Yes",ROUND(MAX(IF($B731="No - non-arm's length",0,MIN((0.75*H731),847)),MIN(H731,(0.75*$C731),847)),2),IF($B731="No - non-arm's length",MIN(1129,H731,$C731)*overallRate,MIN(1129,H731)*overallRate))))</f>
        <v>Do Step 1 first</v>
      </c>
      <c r="M731" s="62" t="str">
        <f>IF(ISTEXT(overallRate),"Do Step 1 first",IF(OR(COUNT($C731,I731)&lt;&gt;2,overallRate=0),0,IF(E731="Yes",ROUND(MAX(IF($B731="No - non-arm's length",0,MIN((0.75*I731),847)),MIN(I731,(0.75*$C731),847)),2),IF($B731="No - non-arm's length",MIN(1129,I731,$C731)*overallRate,MIN(1129,I731)*overallRate))))</f>
        <v>Do Step 1 first</v>
      </c>
      <c r="N731" s="62" t="str">
        <f>IF(ISTEXT(overallRate),"Do Step 1 first",IF(OR(COUNT($C731,J731)&lt;&gt;2,overallRate=0),0,IF(F731="Yes",ROUND(MAX(IF($B731="No - non-arm's length",0,MIN((0.75*J731),847)),MIN(J731,(0.75*$C731),847)),2),IF($B731="No - non-arm's length",MIN(1129,J731,$C731)*overallRate,MIN(1129,J731)*overallRate))))</f>
        <v>Do Step 1 first</v>
      </c>
      <c r="O731" s="62" t="str">
        <f>IF(ISTEXT(overallRate),"Do Step 1 first",IF(OR(COUNT($C731,K731)&lt;&gt;2,overallRate=0),0,IF(G731="Yes",ROUND(MAX(IF($B731="No - non-arm's length",0,MIN((0.75*K731),847)),MIN(K731,(0.75*$C731),847)),2),IF($B731="No - non-arm's length",MIN(1129,K731,$C731)*overallRate,MIN(1129,K731)*overallRate))))</f>
        <v>Do Step 1 first</v>
      </c>
      <c r="P731" s="3">
        <f t="shared" si="11"/>
        <v>0</v>
      </c>
    </row>
    <row r="732" spans="12:16" x14ac:dyDescent="0.5">
      <c r="L732" s="62" t="str">
        <f>IF(ISTEXT(overallRate),"Do Step 1 first",IF(OR(COUNT($C732,H732)&lt;&gt;2,overallRate=0),0,IF(D732="Yes",ROUND(MAX(IF($B732="No - non-arm's length",0,MIN((0.75*H732),847)),MIN(H732,(0.75*$C732),847)),2),IF($B732="No - non-arm's length",MIN(1129,H732,$C732)*overallRate,MIN(1129,H732)*overallRate))))</f>
        <v>Do Step 1 first</v>
      </c>
      <c r="M732" s="62" t="str">
        <f>IF(ISTEXT(overallRate),"Do Step 1 first",IF(OR(COUNT($C732,I732)&lt;&gt;2,overallRate=0),0,IF(E732="Yes",ROUND(MAX(IF($B732="No - non-arm's length",0,MIN((0.75*I732),847)),MIN(I732,(0.75*$C732),847)),2),IF($B732="No - non-arm's length",MIN(1129,I732,$C732)*overallRate,MIN(1129,I732)*overallRate))))</f>
        <v>Do Step 1 first</v>
      </c>
      <c r="N732" s="62" t="str">
        <f>IF(ISTEXT(overallRate),"Do Step 1 first",IF(OR(COUNT($C732,J732)&lt;&gt;2,overallRate=0),0,IF(F732="Yes",ROUND(MAX(IF($B732="No - non-arm's length",0,MIN((0.75*J732),847)),MIN(J732,(0.75*$C732),847)),2),IF($B732="No - non-arm's length",MIN(1129,J732,$C732)*overallRate,MIN(1129,J732)*overallRate))))</f>
        <v>Do Step 1 first</v>
      </c>
      <c r="O732" s="62" t="str">
        <f>IF(ISTEXT(overallRate),"Do Step 1 first",IF(OR(COUNT($C732,K732)&lt;&gt;2,overallRate=0),0,IF(G732="Yes",ROUND(MAX(IF($B732="No - non-arm's length",0,MIN((0.75*K732),847)),MIN(K732,(0.75*$C732),847)),2),IF($B732="No - non-arm's length",MIN(1129,K732,$C732)*overallRate,MIN(1129,K732)*overallRate))))</f>
        <v>Do Step 1 first</v>
      </c>
      <c r="P732" s="3">
        <f t="shared" si="11"/>
        <v>0</v>
      </c>
    </row>
    <row r="733" spans="12:16" x14ac:dyDescent="0.5">
      <c r="L733" s="62" t="str">
        <f>IF(ISTEXT(overallRate),"Do Step 1 first",IF(OR(COUNT($C733,H733)&lt;&gt;2,overallRate=0),0,IF(D733="Yes",ROUND(MAX(IF($B733="No - non-arm's length",0,MIN((0.75*H733),847)),MIN(H733,(0.75*$C733),847)),2),IF($B733="No - non-arm's length",MIN(1129,H733,$C733)*overallRate,MIN(1129,H733)*overallRate))))</f>
        <v>Do Step 1 first</v>
      </c>
      <c r="M733" s="62" t="str">
        <f>IF(ISTEXT(overallRate),"Do Step 1 first",IF(OR(COUNT($C733,I733)&lt;&gt;2,overallRate=0),0,IF(E733="Yes",ROUND(MAX(IF($B733="No - non-arm's length",0,MIN((0.75*I733),847)),MIN(I733,(0.75*$C733),847)),2),IF($B733="No - non-arm's length",MIN(1129,I733,$C733)*overallRate,MIN(1129,I733)*overallRate))))</f>
        <v>Do Step 1 first</v>
      </c>
      <c r="N733" s="62" t="str">
        <f>IF(ISTEXT(overallRate),"Do Step 1 first",IF(OR(COUNT($C733,J733)&lt;&gt;2,overallRate=0),0,IF(F733="Yes",ROUND(MAX(IF($B733="No - non-arm's length",0,MIN((0.75*J733),847)),MIN(J733,(0.75*$C733),847)),2),IF($B733="No - non-arm's length",MIN(1129,J733,$C733)*overallRate,MIN(1129,J733)*overallRate))))</f>
        <v>Do Step 1 first</v>
      </c>
      <c r="O733" s="62" t="str">
        <f>IF(ISTEXT(overallRate),"Do Step 1 first",IF(OR(COUNT($C733,K733)&lt;&gt;2,overallRate=0),0,IF(G733="Yes",ROUND(MAX(IF($B733="No - non-arm's length",0,MIN((0.75*K733),847)),MIN(K733,(0.75*$C733),847)),2),IF($B733="No - non-arm's length",MIN(1129,K733,$C733)*overallRate,MIN(1129,K733)*overallRate))))</f>
        <v>Do Step 1 first</v>
      </c>
      <c r="P733" s="3">
        <f t="shared" si="11"/>
        <v>0</v>
      </c>
    </row>
    <row r="734" spans="12:16" x14ac:dyDescent="0.5">
      <c r="L734" s="62" t="str">
        <f>IF(ISTEXT(overallRate),"Do Step 1 first",IF(OR(COUNT($C734,H734)&lt;&gt;2,overallRate=0),0,IF(D734="Yes",ROUND(MAX(IF($B734="No - non-arm's length",0,MIN((0.75*H734),847)),MIN(H734,(0.75*$C734),847)),2),IF($B734="No - non-arm's length",MIN(1129,H734,$C734)*overallRate,MIN(1129,H734)*overallRate))))</f>
        <v>Do Step 1 first</v>
      </c>
      <c r="M734" s="62" t="str">
        <f>IF(ISTEXT(overallRate),"Do Step 1 first",IF(OR(COUNT($C734,I734)&lt;&gt;2,overallRate=0),0,IF(E734="Yes",ROUND(MAX(IF($B734="No - non-arm's length",0,MIN((0.75*I734),847)),MIN(I734,(0.75*$C734),847)),2),IF($B734="No - non-arm's length",MIN(1129,I734,$C734)*overallRate,MIN(1129,I734)*overallRate))))</f>
        <v>Do Step 1 first</v>
      </c>
      <c r="N734" s="62" t="str">
        <f>IF(ISTEXT(overallRate),"Do Step 1 first",IF(OR(COUNT($C734,J734)&lt;&gt;2,overallRate=0),0,IF(F734="Yes",ROUND(MAX(IF($B734="No - non-arm's length",0,MIN((0.75*J734),847)),MIN(J734,(0.75*$C734),847)),2),IF($B734="No - non-arm's length",MIN(1129,J734,$C734)*overallRate,MIN(1129,J734)*overallRate))))</f>
        <v>Do Step 1 first</v>
      </c>
      <c r="O734" s="62" t="str">
        <f>IF(ISTEXT(overallRate),"Do Step 1 first",IF(OR(COUNT($C734,K734)&lt;&gt;2,overallRate=0),0,IF(G734="Yes",ROUND(MAX(IF($B734="No - non-arm's length",0,MIN((0.75*K734),847)),MIN(K734,(0.75*$C734),847)),2),IF($B734="No - non-arm's length",MIN(1129,K734,$C734)*overallRate,MIN(1129,K734)*overallRate))))</f>
        <v>Do Step 1 first</v>
      </c>
      <c r="P734" s="3">
        <f t="shared" si="11"/>
        <v>0</v>
      </c>
    </row>
    <row r="735" spans="12:16" x14ac:dyDescent="0.5">
      <c r="L735" s="62" t="str">
        <f>IF(ISTEXT(overallRate),"Do Step 1 first",IF(OR(COUNT($C735,H735)&lt;&gt;2,overallRate=0),0,IF(D735="Yes",ROUND(MAX(IF($B735="No - non-arm's length",0,MIN((0.75*H735),847)),MIN(H735,(0.75*$C735),847)),2),IF($B735="No - non-arm's length",MIN(1129,H735,$C735)*overallRate,MIN(1129,H735)*overallRate))))</f>
        <v>Do Step 1 first</v>
      </c>
      <c r="M735" s="62" t="str">
        <f>IF(ISTEXT(overallRate),"Do Step 1 first",IF(OR(COUNT($C735,I735)&lt;&gt;2,overallRate=0),0,IF(E735="Yes",ROUND(MAX(IF($B735="No - non-arm's length",0,MIN((0.75*I735),847)),MIN(I735,(0.75*$C735),847)),2),IF($B735="No - non-arm's length",MIN(1129,I735,$C735)*overallRate,MIN(1129,I735)*overallRate))))</f>
        <v>Do Step 1 first</v>
      </c>
      <c r="N735" s="62" t="str">
        <f>IF(ISTEXT(overallRate),"Do Step 1 first",IF(OR(COUNT($C735,J735)&lt;&gt;2,overallRate=0),0,IF(F735="Yes",ROUND(MAX(IF($B735="No - non-arm's length",0,MIN((0.75*J735),847)),MIN(J735,(0.75*$C735),847)),2),IF($B735="No - non-arm's length",MIN(1129,J735,$C735)*overallRate,MIN(1129,J735)*overallRate))))</f>
        <v>Do Step 1 first</v>
      </c>
      <c r="O735" s="62" t="str">
        <f>IF(ISTEXT(overallRate),"Do Step 1 first",IF(OR(COUNT($C735,K735)&lt;&gt;2,overallRate=0),0,IF(G735="Yes",ROUND(MAX(IF($B735="No - non-arm's length",0,MIN((0.75*K735),847)),MIN(K735,(0.75*$C735),847)),2),IF($B735="No - non-arm's length",MIN(1129,K735,$C735)*overallRate,MIN(1129,K735)*overallRate))))</f>
        <v>Do Step 1 first</v>
      </c>
      <c r="P735" s="3">
        <f t="shared" si="11"/>
        <v>0</v>
      </c>
    </row>
    <row r="736" spans="12:16" x14ac:dyDescent="0.5">
      <c r="L736" s="62" t="str">
        <f>IF(ISTEXT(overallRate),"Do Step 1 first",IF(OR(COUNT($C736,H736)&lt;&gt;2,overallRate=0),0,IF(D736="Yes",ROUND(MAX(IF($B736="No - non-arm's length",0,MIN((0.75*H736),847)),MIN(H736,(0.75*$C736),847)),2),IF($B736="No - non-arm's length",MIN(1129,H736,$C736)*overallRate,MIN(1129,H736)*overallRate))))</f>
        <v>Do Step 1 first</v>
      </c>
      <c r="M736" s="62" t="str">
        <f>IF(ISTEXT(overallRate),"Do Step 1 first",IF(OR(COUNT($C736,I736)&lt;&gt;2,overallRate=0),0,IF(E736="Yes",ROUND(MAX(IF($B736="No - non-arm's length",0,MIN((0.75*I736),847)),MIN(I736,(0.75*$C736),847)),2),IF($B736="No - non-arm's length",MIN(1129,I736,$C736)*overallRate,MIN(1129,I736)*overallRate))))</f>
        <v>Do Step 1 first</v>
      </c>
      <c r="N736" s="62" t="str">
        <f>IF(ISTEXT(overallRate),"Do Step 1 first",IF(OR(COUNT($C736,J736)&lt;&gt;2,overallRate=0),0,IF(F736="Yes",ROUND(MAX(IF($B736="No - non-arm's length",0,MIN((0.75*J736),847)),MIN(J736,(0.75*$C736),847)),2),IF($B736="No - non-arm's length",MIN(1129,J736,$C736)*overallRate,MIN(1129,J736)*overallRate))))</f>
        <v>Do Step 1 first</v>
      </c>
      <c r="O736" s="62" t="str">
        <f>IF(ISTEXT(overallRate),"Do Step 1 first",IF(OR(COUNT($C736,K736)&lt;&gt;2,overallRate=0),0,IF(G736="Yes",ROUND(MAX(IF($B736="No - non-arm's length",0,MIN((0.75*K736),847)),MIN(K736,(0.75*$C736),847)),2),IF($B736="No - non-arm's length",MIN(1129,K736,$C736)*overallRate,MIN(1129,K736)*overallRate))))</f>
        <v>Do Step 1 first</v>
      </c>
      <c r="P736" s="3">
        <f t="shared" si="11"/>
        <v>0</v>
      </c>
    </row>
    <row r="737" spans="12:16" x14ac:dyDescent="0.5">
      <c r="L737" s="62" t="str">
        <f>IF(ISTEXT(overallRate),"Do Step 1 first",IF(OR(COUNT($C737,H737)&lt;&gt;2,overallRate=0),0,IF(D737="Yes",ROUND(MAX(IF($B737="No - non-arm's length",0,MIN((0.75*H737),847)),MIN(H737,(0.75*$C737),847)),2),IF($B737="No - non-arm's length",MIN(1129,H737,$C737)*overallRate,MIN(1129,H737)*overallRate))))</f>
        <v>Do Step 1 first</v>
      </c>
      <c r="M737" s="62" t="str">
        <f>IF(ISTEXT(overallRate),"Do Step 1 first",IF(OR(COUNT($C737,I737)&lt;&gt;2,overallRate=0),0,IF(E737="Yes",ROUND(MAX(IF($B737="No - non-arm's length",0,MIN((0.75*I737),847)),MIN(I737,(0.75*$C737),847)),2),IF($B737="No - non-arm's length",MIN(1129,I737,$C737)*overallRate,MIN(1129,I737)*overallRate))))</f>
        <v>Do Step 1 first</v>
      </c>
      <c r="N737" s="62" t="str">
        <f>IF(ISTEXT(overallRate),"Do Step 1 first",IF(OR(COUNT($C737,J737)&lt;&gt;2,overallRate=0),0,IF(F737="Yes",ROUND(MAX(IF($B737="No - non-arm's length",0,MIN((0.75*J737),847)),MIN(J737,(0.75*$C737),847)),2),IF($B737="No - non-arm's length",MIN(1129,J737,$C737)*overallRate,MIN(1129,J737)*overallRate))))</f>
        <v>Do Step 1 first</v>
      </c>
      <c r="O737" s="62" t="str">
        <f>IF(ISTEXT(overallRate),"Do Step 1 first",IF(OR(COUNT($C737,K737)&lt;&gt;2,overallRate=0),0,IF(G737="Yes",ROUND(MAX(IF($B737="No - non-arm's length",0,MIN((0.75*K737),847)),MIN(K737,(0.75*$C737),847)),2),IF($B737="No - non-arm's length",MIN(1129,K737,$C737)*overallRate,MIN(1129,K737)*overallRate))))</f>
        <v>Do Step 1 first</v>
      </c>
      <c r="P737" s="3">
        <f t="shared" si="11"/>
        <v>0</v>
      </c>
    </row>
    <row r="738" spans="12:16" x14ac:dyDescent="0.5">
      <c r="L738" s="62" t="str">
        <f>IF(ISTEXT(overallRate),"Do Step 1 first",IF(OR(COUNT($C738,H738)&lt;&gt;2,overallRate=0),0,IF(D738="Yes",ROUND(MAX(IF($B738="No - non-arm's length",0,MIN((0.75*H738),847)),MIN(H738,(0.75*$C738),847)),2),IF($B738="No - non-arm's length",MIN(1129,H738,$C738)*overallRate,MIN(1129,H738)*overallRate))))</f>
        <v>Do Step 1 first</v>
      </c>
      <c r="M738" s="62" t="str">
        <f>IF(ISTEXT(overallRate),"Do Step 1 first",IF(OR(COUNT($C738,I738)&lt;&gt;2,overallRate=0),0,IF(E738="Yes",ROUND(MAX(IF($B738="No - non-arm's length",0,MIN((0.75*I738),847)),MIN(I738,(0.75*$C738),847)),2),IF($B738="No - non-arm's length",MIN(1129,I738,$C738)*overallRate,MIN(1129,I738)*overallRate))))</f>
        <v>Do Step 1 first</v>
      </c>
      <c r="N738" s="62" t="str">
        <f>IF(ISTEXT(overallRate),"Do Step 1 first",IF(OR(COUNT($C738,J738)&lt;&gt;2,overallRate=0),0,IF(F738="Yes",ROUND(MAX(IF($B738="No - non-arm's length",0,MIN((0.75*J738),847)),MIN(J738,(0.75*$C738),847)),2),IF($B738="No - non-arm's length",MIN(1129,J738,$C738)*overallRate,MIN(1129,J738)*overallRate))))</f>
        <v>Do Step 1 first</v>
      </c>
      <c r="O738" s="62" t="str">
        <f>IF(ISTEXT(overallRate),"Do Step 1 first",IF(OR(COUNT($C738,K738)&lt;&gt;2,overallRate=0),0,IF(G738="Yes",ROUND(MAX(IF($B738="No - non-arm's length",0,MIN((0.75*K738),847)),MIN(K738,(0.75*$C738),847)),2),IF($B738="No - non-arm's length",MIN(1129,K738,$C738)*overallRate,MIN(1129,K738)*overallRate))))</f>
        <v>Do Step 1 first</v>
      </c>
      <c r="P738" s="3">
        <f t="shared" si="11"/>
        <v>0</v>
      </c>
    </row>
    <row r="739" spans="12:16" x14ac:dyDescent="0.5">
      <c r="L739" s="62" t="str">
        <f>IF(ISTEXT(overallRate),"Do Step 1 first",IF(OR(COUNT($C739,H739)&lt;&gt;2,overallRate=0),0,IF(D739="Yes",ROUND(MAX(IF($B739="No - non-arm's length",0,MIN((0.75*H739),847)),MIN(H739,(0.75*$C739),847)),2),IF($B739="No - non-arm's length",MIN(1129,H739,$C739)*overallRate,MIN(1129,H739)*overallRate))))</f>
        <v>Do Step 1 first</v>
      </c>
      <c r="M739" s="62" t="str">
        <f>IF(ISTEXT(overallRate),"Do Step 1 first",IF(OR(COUNT($C739,I739)&lt;&gt;2,overallRate=0),0,IF(E739="Yes",ROUND(MAX(IF($B739="No - non-arm's length",0,MIN((0.75*I739),847)),MIN(I739,(0.75*$C739),847)),2),IF($B739="No - non-arm's length",MIN(1129,I739,$C739)*overallRate,MIN(1129,I739)*overallRate))))</f>
        <v>Do Step 1 first</v>
      </c>
      <c r="N739" s="62" t="str">
        <f>IF(ISTEXT(overallRate),"Do Step 1 first",IF(OR(COUNT($C739,J739)&lt;&gt;2,overallRate=0),0,IF(F739="Yes",ROUND(MAX(IF($B739="No - non-arm's length",0,MIN((0.75*J739),847)),MIN(J739,(0.75*$C739),847)),2),IF($B739="No - non-arm's length",MIN(1129,J739,$C739)*overallRate,MIN(1129,J739)*overallRate))))</f>
        <v>Do Step 1 first</v>
      </c>
      <c r="O739" s="62" t="str">
        <f>IF(ISTEXT(overallRate),"Do Step 1 first",IF(OR(COUNT($C739,K739)&lt;&gt;2,overallRate=0),0,IF(G739="Yes",ROUND(MAX(IF($B739="No - non-arm's length",0,MIN((0.75*K739),847)),MIN(K739,(0.75*$C739),847)),2),IF($B739="No - non-arm's length",MIN(1129,K739,$C739)*overallRate,MIN(1129,K739)*overallRate))))</f>
        <v>Do Step 1 first</v>
      </c>
      <c r="P739" s="3">
        <f t="shared" si="11"/>
        <v>0</v>
      </c>
    </row>
    <row r="740" spans="12:16" x14ac:dyDescent="0.5">
      <c r="L740" s="62" t="str">
        <f>IF(ISTEXT(overallRate),"Do Step 1 first",IF(OR(COUNT($C740,H740)&lt;&gt;2,overallRate=0),0,IF(D740="Yes",ROUND(MAX(IF($B740="No - non-arm's length",0,MIN((0.75*H740),847)),MIN(H740,(0.75*$C740),847)),2),IF($B740="No - non-arm's length",MIN(1129,H740,$C740)*overallRate,MIN(1129,H740)*overallRate))))</f>
        <v>Do Step 1 first</v>
      </c>
      <c r="M740" s="62" t="str">
        <f>IF(ISTEXT(overallRate),"Do Step 1 first",IF(OR(COUNT($C740,I740)&lt;&gt;2,overallRate=0),0,IF(E740="Yes",ROUND(MAX(IF($B740="No - non-arm's length",0,MIN((0.75*I740),847)),MIN(I740,(0.75*$C740),847)),2),IF($B740="No - non-arm's length",MIN(1129,I740,$C740)*overallRate,MIN(1129,I740)*overallRate))))</f>
        <v>Do Step 1 first</v>
      </c>
      <c r="N740" s="62" t="str">
        <f>IF(ISTEXT(overallRate),"Do Step 1 first",IF(OR(COUNT($C740,J740)&lt;&gt;2,overallRate=0),0,IF(F740="Yes",ROUND(MAX(IF($B740="No - non-arm's length",0,MIN((0.75*J740),847)),MIN(J740,(0.75*$C740),847)),2),IF($B740="No - non-arm's length",MIN(1129,J740,$C740)*overallRate,MIN(1129,J740)*overallRate))))</f>
        <v>Do Step 1 first</v>
      </c>
      <c r="O740" s="62" t="str">
        <f>IF(ISTEXT(overallRate),"Do Step 1 first",IF(OR(COUNT($C740,K740)&lt;&gt;2,overallRate=0),0,IF(G740="Yes",ROUND(MAX(IF($B740="No - non-arm's length",0,MIN((0.75*K740),847)),MIN(K740,(0.75*$C740),847)),2),IF($B740="No - non-arm's length",MIN(1129,K740,$C740)*overallRate,MIN(1129,K740)*overallRate))))</f>
        <v>Do Step 1 first</v>
      </c>
      <c r="P740" s="3">
        <f t="shared" si="11"/>
        <v>0</v>
      </c>
    </row>
    <row r="741" spans="12:16" x14ac:dyDescent="0.5">
      <c r="L741" s="62" t="str">
        <f>IF(ISTEXT(overallRate),"Do Step 1 first",IF(OR(COUNT($C741,H741)&lt;&gt;2,overallRate=0),0,IF(D741="Yes",ROUND(MAX(IF($B741="No - non-arm's length",0,MIN((0.75*H741),847)),MIN(H741,(0.75*$C741),847)),2),IF($B741="No - non-arm's length",MIN(1129,H741,$C741)*overallRate,MIN(1129,H741)*overallRate))))</f>
        <v>Do Step 1 first</v>
      </c>
      <c r="M741" s="62" t="str">
        <f>IF(ISTEXT(overallRate),"Do Step 1 first",IF(OR(COUNT($C741,I741)&lt;&gt;2,overallRate=0),0,IF(E741="Yes",ROUND(MAX(IF($B741="No - non-arm's length",0,MIN((0.75*I741),847)),MIN(I741,(0.75*$C741),847)),2),IF($B741="No - non-arm's length",MIN(1129,I741,$C741)*overallRate,MIN(1129,I741)*overallRate))))</f>
        <v>Do Step 1 first</v>
      </c>
      <c r="N741" s="62" t="str">
        <f>IF(ISTEXT(overallRate),"Do Step 1 first",IF(OR(COUNT($C741,J741)&lt;&gt;2,overallRate=0),0,IF(F741="Yes",ROUND(MAX(IF($B741="No - non-arm's length",0,MIN((0.75*J741),847)),MIN(J741,(0.75*$C741),847)),2),IF($B741="No - non-arm's length",MIN(1129,J741,$C741)*overallRate,MIN(1129,J741)*overallRate))))</f>
        <v>Do Step 1 first</v>
      </c>
      <c r="O741" s="62" t="str">
        <f>IF(ISTEXT(overallRate),"Do Step 1 first",IF(OR(COUNT($C741,K741)&lt;&gt;2,overallRate=0),0,IF(G741="Yes",ROUND(MAX(IF($B741="No - non-arm's length",0,MIN((0.75*K741),847)),MIN(K741,(0.75*$C741),847)),2),IF($B741="No - non-arm's length",MIN(1129,K741,$C741)*overallRate,MIN(1129,K741)*overallRate))))</f>
        <v>Do Step 1 first</v>
      </c>
      <c r="P741" s="3">
        <f t="shared" si="11"/>
        <v>0</v>
      </c>
    </row>
    <row r="742" spans="12:16" x14ac:dyDescent="0.5">
      <c r="L742" s="62" t="str">
        <f>IF(ISTEXT(overallRate),"Do Step 1 first",IF(OR(COUNT($C742,H742)&lt;&gt;2,overallRate=0),0,IF(D742="Yes",ROUND(MAX(IF($B742="No - non-arm's length",0,MIN((0.75*H742),847)),MIN(H742,(0.75*$C742),847)),2),IF($B742="No - non-arm's length",MIN(1129,H742,$C742)*overallRate,MIN(1129,H742)*overallRate))))</f>
        <v>Do Step 1 first</v>
      </c>
      <c r="M742" s="62" t="str">
        <f>IF(ISTEXT(overallRate),"Do Step 1 first",IF(OR(COUNT($C742,I742)&lt;&gt;2,overallRate=0),0,IF(E742="Yes",ROUND(MAX(IF($B742="No - non-arm's length",0,MIN((0.75*I742),847)),MIN(I742,(0.75*$C742),847)),2),IF($B742="No - non-arm's length",MIN(1129,I742,$C742)*overallRate,MIN(1129,I742)*overallRate))))</f>
        <v>Do Step 1 first</v>
      </c>
      <c r="N742" s="62" t="str">
        <f>IF(ISTEXT(overallRate),"Do Step 1 first",IF(OR(COUNT($C742,J742)&lt;&gt;2,overallRate=0),0,IF(F742="Yes",ROUND(MAX(IF($B742="No - non-arm's length",0,MIN((0.75*J742),847)),MIN(J742,(0.75*$C742),847)),2),IF($B742="No - non-arm's length",MIN(1129,J742,$C742)*overallRate,MIN(1129,J742)*overallRate))))</f>
        <v>Do Step 1 first</v>
      </c>
      <c r="O742" s="62" t="str">
        <f>IF(ISTEXT(overallRate),"Do Step 1 first",IF(OR(COUNT($C742,K742)&lt;&gt;2,overallRate=0),0,IF(G742="Yes",ROUND(MAX(IF($B742="No - non-arm's length",0,MIN((0.75*K742),847)),MIN(K742,(0.75*$C742),847)),2),IF($B742="No - non-arm's length",MIN(1129,K742,$C742)*overallRate,MIN(1129,K742)*overallRate))))</f>
        <v>Do Step 1 first</v>
      </c>
      <c r="P742" s="3">
        <f t="shared" si="11"/>
        <v>0</v>
      </c>
    </row>
    <row r="743" spans="12:16" x14ac:dyDescent="0.5">
      <c r="L743" s="62" t="str">
        <f>IF(ISTEXT(overallRate),"Do Step 1 first",IF(OR(COUNT($C743,H743)&lt;&gt;2,overallRate=0),0,IF(D743="Yes",ROUND(MAX(IF($B743="No - non-arm's length",0,MIN((0.75*H743),847)),MIN(H743,(0.75*$C743),847)),2),IF($B743="No - non-arm's length",MIN(1129,H743,$C743)*overallRate,MIN(1129,H743)*overallRate))))</f>
        <v>Do Step 1 first</v>
      </c>
      <c r="M743" s="62" t="str">
        <f>IF(ISTEXT(overallRate),"Do Step 1 first",IF(OR(COUNT($C743,I743)&lt;&gt;2,overallRate=0),0,IF(E743="Yes",ROUND(MAX(IF($B743="No - non-arm's length",0,MIN((0.75*I743),847)),MIN(I743,(0.75*$C743),847)),2),IF($B743="No - non-arm's length",MIN(1129,I743,$C743)*overallRate,MIN(1129,I743)*overallRate))))</f>
        <v>Do Step 1 first</v>
      </c>
      <c r="N743" s="62" t="str">
        <f>IF(ISTEXT(overallRate),"Do Step 1 first",IF(OR(COUNT($C743,J743)&lt;&gt;2,overallRate=0),0,IF(F743="Yes",ROUND(MAX(IF($B743="No - non-arm's length",0,MIN((0.75*J743),847)),MIN(J743,(0.75*$C743),847)),2),IF($B743="No - non-arm's length",MIN(1129,J743,$C743)*overallRate,MIN(1129,J743)*overallRate))))</f>
        <v>Do Step 1 first</v>
      </c>
      <c r="O743" s="62" t="str">
        <f>IF(ISTEXT(overallRate),"Do Step 1 first",IF(OR(COUNT($C743,K743)&lt;&gt;2,overallRate=0),0,IF(G743="Yes",ROUND(MAX(IF($B743="No - non-arm's length",0,MIN((0.75*K743),847)),MIN(K743,(0.75*$C743),847)),2),IF($B743="No - non-arm's length",MIN(1129,K743,$C743)*overallRate,MIN(1129,K743)*overallRate))))</f>
        <v>Do Step 1 first</v>
      </c>
      <c r="P743" s="3">
        <f t="shared" si="11"/>
        <v>0</v>
      </c>
    </row>
    <row r="744" spans="12:16" x14ac:dyDescent="0.5">
      <c r="L744" s="62" t="str">
        <f>IF(ISTEXT(overallRate),"Do Step 1 first",IF(OR(COUNT($C744,H744)&lt;&gt;2,overallRate=0),0,IF(D744="Yes",ROUND(MAX(IF($B744="No - non-arm's length",0,MIN((0.75*H744),847)),MIN(H744,(0.75*$C744),847)),2),IF($B744="No - non-arm's length",MIN(1129,H744,$C744)*overallRate,MIN(1129,H744)*overallRate))))</f>
        <v>Do Step 1 first</v>
      </c>
      <c r="M744" s="62" t="str">
        <f>IF(ISTEXT(overallRate),"Do Step 1 first",IF(OR(COUNT($C744,I744)&lt;&gt;2,overallRate=0),0,IF(E744="Yes",ROUND(MAX(IF($B744="No - non-arm's length",0,MIN((0.75*I744),847)),MIN(I744,(0.75*$C744),847)),2),IF($B744="No - non-arm's length",MIN(1129,I744,$C744)*overallRate,MIN(1129,I744)*overallRate))))</f>
        <v>Do Step 1 first</v>
      </c>
      <c r="N744" s="62" t="str">
        <f>IF(ISTEXT(overallRate),"Do Step 1 first",IF(OR(COUNT($C744,J744)&lt;&gt;2,overallRate=0),0,IF(F744="Yes",ROUND(MAX(IF($B744="No - non-arm's length",0,MIN((0.75*J744),847)),MIN(J744,(0.75*$C744),847)),2),IF($B744="No - non-arm's length",MIN(1129,J744,$C744)*overallRate,MIN(1129,J744)*overallRate))))</f>
        <v>Do Step 1 first</v>
      </c>
      <c r="O744" s="62" t="str">
        <f>IF(ISTEXT(overallRate),"Do Step 1 first",IF(OR(COUNT($C744,K744)&lt;&gt;2,overallRate=0),0,IF(G744="Yes",ROUND(MAX(IF($B744="No - non-arm's length",0,MIN((0.75*K744),847)),MIN(K744,(0.75*$C744),847)),2),IF($B744="No - non-arm's length",MIN(1129,K744,$C744)*overallRate,MIN(1129,K744)*overallRate))))</f>
        <v>Do Step 1 first</v>
      </c>
      <c r="P744" s="3">
        <f t="shared" si="11"/>
        <v>0</v>
      </c>
    </row>
    <row r="745" spans="12:16" x14ac:dyDescent="0.5">
      <c r="L745" s="62" t="str">
        <f>IF(ISTEXT(overallRate),"Do Step 1 first",IF(OR(COUNT($C745,H745)&lt;&gt;2,overallRate=0),0,IF(D745="Yes",ROUND(MAX(IF($B745="No - non-arm's length",0,MIN((0.75*H745),847)),MIN(H745,(0.75*$C745),847)),2),IF($B745="No - non-arm's length",MIN(1129,H745,$C745)*overallRate,MIN(1129,H745)*overallRate))))</f>
        <v>Do Step 1 first</v>
      </c>
      <c r="M745" s="62" t="str">
        <f>IF(ISTEXT(overallRate),"Do Step 1 first",IF(OR(COUNT($C745,I745)&lt;&gt;2,overallRate=0),0,IF(E745="Yes",ROUND(MAX(IF($B745="No - non-arm's length",0,MIN((0.75*I745),847)),MIN(I745,(0.75*$C745),847)),2),IF($B745="No - non-arm's length",MIN(1129,I745,$C745)*overallRate,MIN(1129,I745)*overallRate))))</f>
        <v>Do Step 1 first</v>
      </c>
      <c r="N745" s="62" t="str">
        <f>IF(ISTEXT(overallRate),"Do Step 1 first",IF(OR(COUNT($C745,J745)&lt;&gt;2,overallRate=0),0,IF(F745="Yes",ROUND(MAX(IF($B745="No - non-arm's length",0,MIN((0.75*J745),847)),MIN(J745,(0.75*$C745),847)),2),IF($B745="No - non-arm's length",MIN(1129,J745,$C745)*overallRate,MIN(1129,J745)*overallRate))))</f>
        <v>Do Step 1 first</v>
      </c>
      <c r="O745" s="62" t="str">
        <f>IF(ISTEXT(overallRate),"Do Step 1 first",IF(OR(COUNT($C745,K745)&lt;&gt;2,overallRate=0),0,IF(G745="Yes",ROUND(MAX(IF($B745="No - non-arm's length",0,MIN((0.75*K745),847)),MIN(K745,(0.75*$C745),847)),2),IF($B745="No - non-arm's length",MIN(1129,K745,$C745)*overallRate,MIN(1129,K745)*overallRate))))</f>
        <v>Do Step 1 first</v>
      </c>
      <c r="P745" s="3">
        <f t="shared" si="11"/>
        <v>0</v>
      </c>
    </row>
    <row r="746" spans="12:16" x14ac:dyDescent="0.5">
      <c r="L746" s="62" t="str">
        <f>IF(ISTEXT(overallRate),"Do Step 1 first",IF(OR(COUNT($C746,H746)&lt;&gt;2,overallRate=0),0,IF(D746="Yes",ROUND(MAX(IF($B746="No - non-arm's length",0,MIN((0.75*H746),847)),MIN(H746,(0.75*$C746),847)),2),IF($B746="No - non-arm's length",MIN(1129,H746,$C746)*overallRate,MIN(1129,H746)*overallRate))))</f>
        <v>Do Step 1 first</v>
      </c>
      <c r="M746" s="62" t="str">
        <f>IF(ISTEXT(overallRate),"Do Step 1 first",IF(OR(COUNT($C746,I746)&lt;&gt;2,overallRate=0),0,IF(E746="Yes",ROUND(MAX(IF($B746="No - non-arm's length",0,MIN((0.75*I746),847)),MIN(I746,(0.75*$C746),847)),2),IF($B746="No - non-arm's length",MIN(1129,I746,$C746)*overallRate,MIN(1129,I746)*overallRate))))</f>
        <v>Do Step 1 first</v>
      </c>
      <c r="N746" s="62" t="str">
        <f>IF(ISTEXT(overallRate),"Do Step 1 first",IF(OR(COUNT($C746,J746)&lt;&gt;2,overallRate=0),0,IF(F746="Yes",ROUND(MAX(IF($B746="No - non-arm's length",0,MIN((0.75*J746),847)),MIN(J746,(0.75*$C746),847)),2),IF($B746="No - non-arm's length",MIN(1129,J746,$C746)*overallRate,MIN(1129,J746)*overallRate))))</f>
        <v>Do Step 1 first</v>
      </c>
      <c r="O746" s="62" t="str">
        <f>IF(ISTEXT(overallRate),"Do Step 1 first",IF(OR(COUNT($C746,K746)&lt;&gt;2,overallRate=0),0,IF(G746="Yes",ROUND(MAX(IF($B746="No - non-arm's length",0,MIN((0.75*K746),847)),MIN(K746,(0.75*$C746),847)),2),IF($B746="No - non-arm's length",MIN(1129,K746,$C746)*overallRate,MIN(1129,K746)*overallRate))))</f>
        <v>Do Step 1 first</v>
      </c>
      <c r="P746" s="3">
        <f t="shared" si="11"/>
        <v>0</v>
      </c>
    </row>
    <row r="747" spans="12:16" x14ac:dyDescent="0.5">
      <c r="L747" s="62" t="str">
        <f>IF(ISTEXT(overallRate),"Do Step 1 first",IF(OR(COUNT($C747,H747)&lt;&gt;2,overallRate=0),0,IF(D747="Yes",ROUND(MAX(IF($B747="No - non-arm's length",0,MIN((0.75*H747),847)),MIN(H747,(0.75*$C747),847)),2),IF($B747="No - non-arm's length",MIN(1129,H747,$C747)*overallRate,MIN(1129,H747)*overallRate))))</f>
        <v>Do Step 1 first</v>
      </c>
      <c r="M747" s="62" t="str">
        <f>IF(ISTEXT(overallRate),"Do Step 1 first",IF(OR(COUNT($C747,I747)&lt;&gt;2,overallRate=0),0,IF(E747="Yes",ROUND(MAX(IF($B747="No - non-arm's length",0,MIN((0.75*I747),847)),MIN(I747,(0.75*$C747),847)),2),IF($B747="No - non-arm's length",MIN(1129,I747,$C747)*overallRate,MIN(1129,I747)*overallRate))))</f>
        <v>Do Step 1 first</v>
      </c>
      <c r="N747" s="62" t="str">
        <f>IF(ISTEXT(overallRate),"Do Step 1 first",IF(OR(COUNT($C747,J747)&lt;&gt;2,overallRate=0),0,IF(F747="Yes",ROUND(MAX(IF($B747="No - non-arm's length",0,MIN((0.75*J747),847)),MIN(J747,(0.75*$C747),847)),2),IF($B747="No - non-arm's length",MIN(1129,J747,$C747)*overallRate,MIN(1129,J747)*overallRate))))</f>
        <v>Do Step 1 first</v>
      </c>
      <c r="O747" s="62" t="str">
        <f>IF(ISTEXT(overallRate),"Do Step 1 first",IF(OR(COUNT($C747,K747)&lt;&gt;2,overallRate=0),0,IF(G747="Yes",ROUND(MAX(IF($B747="No - non-arm's length",0,MIN((0.75*K747),847)),MIN(K747,(0.75*$C747),847)),2),IF($B747="No - non-arm's length",MIN(1129,K747,$C747)*overallRate,MIN(1129,K747)*overallRate))))</f>
        <v>Do Step 1 first</v>
      </c>
      <c r="P747" s="3">
        <f t="shared" si="11"/>
        <v>0</v>
      </c>
    </row>
    <row r="748" spans="12:16" x14ac:dyDescent="0.5">
      <c r="L748" s="62" t="str">
        <f>IF(ISTEXT(overallRate),"Do Step 1 first",IF(OR(COUNT($C748,H748)&lt;&gt;2,overallRate=0),0,IF(D748="Yes",ROUND(MAX(IF($B748="No - non-arm's length",0,MIN((0.75*H748),847)),MIN(H748,(0.75*$C748),847)),2),IF($B748="No - non-arm's length",MIN(1129,H748,$C748)*overallRate,MIN(1129,H748)*overallRate))))</f>
        <v>Do Step 1 first</v>
      </c>
      <c r="M748" s="62" t="str">
        <f>IF(ISTEXT(overallRate),"Do Step 1 first",IF(OR(COUNT($C748,I748)&lt;&gt;2,overallRate=0),0,IF(E748="Yes",ROUND(MAX(IF($B748="No - non-arm's length",0,MIN((0.75*I748),847)),MIN(I748,(0.75*$C748),847)),2),IF($B748="No - non-arm's length",MIN(1129,I748,$C748)*overallRate,MIN(1129,I748)*overallRate))))</f>
        <v>Do Step 1 first</v>
      </c>
      <c r="N748" s="62" t="str">
        <f>IF(ISTEXT(overallRate),"Do Step 1 first",IF(OR(COUNT($C748,J748)&lt;&gt;2,overallRate=0),0,IF(F748="Yes",ROUND(MAX(IF($B748="No - non-arm's length",0,MIN((0.75*J748),847)),MIN(J748,(0.75*$C748),847)),2),IF($B748="No - non-arm's length",MIN(1129,J748,$C748)*overallRate,MIN(1129,J748)*overallRate))))</f>
        <v>Do Step 1 first</v>
      </c>
      <c r="O748" s="62" t="str">
        <f>IF(ISTEXT(overallRate),"Do Step 1 first",IF(OR(COUNT($C748,K748)&lt;&gt;2,overallRate=0),0,IF(G748="Yes",ROUND(MAX(IF($B748="No - non-arm's length",0,MIN((0.75*K748),847)),MIN(K748,(0.75*$C748),847)),2),IF($B748="No - non-arm's length",MIN(1129,K748,$C748)*overallRate,MIN(1129,K748)*overallRate))))</f>
        <v>Do Step 1 first</v>
      </c>
      <c r="P748" s="3">
        <f t="shared" si="11"/>
        <v>0</v>
      </c>
    </row>
    <row r="749" spans="12:16" x14ac:dyDescent="0.5">
      <c r="L749" s="62" t="str">
        <f>IF(ISTEXT(overallRate),"Do Step 1 first",IF(OR(COUNT($C749,H749)&lt;&gt;2,overallRate=0),0,IF(D749="Yes",ROUND(MAX(IF($B749="No - non-arm's length",0,MIN((0.75*H749),847)),MIN(H749,(0.75*$C749),847)),2),IF($B749="No - non-arm's length",MIN(1129,H749,$C749)*overallRate,MIN(1129,H749)*overallRate))))</f>
        <v>Do Step 1 first</v>
      </c>
      <c r="M749" s="62" t="str">
        <f>IF(ISTEXT(overallRate),"Do Step 1 first",IF(OR(COUNT($C749,I749)&lt;&gt;2,overallRate=0),0,IF(E749="Yes",ROUND(MAX(IF($B749="No - non-arm's length",0,MIN((0.75*I749),847)),MIN(I749,(0.75*$C749),847)),2),IF($B749="No - non-arm's length",MIN(1129,I749,$C749)*overallRate,MIN(1129,I749)*overallRate))))</f>
        <v>Do Step 1 first</v>
      </c>
      <c r="N749" s="62" t="str">
        <f>IF(ISTEXT(overallRate),"Do Step 1 first",IF(OR(COUNT($C749,J749)&lt;&gt;2,overallRate=0),0,IF(F749="Yes",ROUND(MAX(IF($B749="No - non-arm's length",0,MIN((0.75*J749),847)),MIN(J749,(0.75*$C749),847)),2),IF($B749="No - non-arm's length",MIN(1129,J749,$C749)*overallRate,MIN(1129,J749)*overallRate))))</f>
        <v>Do Step 1 first</v>
      </c>
      <c r="O749" s="62" t="str">
        <f>IF(ISTEXT(overallRate),"Do Step 1 first",IF(OR(COUNT($C749,K749)&lt;&gt;2,overallRate=0),0,IF(G749="Yes",ROUND(MAX(IF($B749="No - non-arm's length",0,MIN((0.75*K749),847)),MIN(K749,(0.75*$C749),847)),2),IF($B749="No - non-arm's length",MIN(1129,K749,$C749)*overallRate,MIN(1129,K749)*overallRate))))</f>
        <v>Do Step 1 first</v>
      </c>
      <c r="P749" s="3">
        <f t="shared" si="11"/>
        <v>0</v>
      </c>
    </row>
    <row r="750" spans="12:16" x14ac:dyDescent="0.5">
      <c r="L750" s="62" t="str">
        <f>IF(ISTEXT(overallRate),"Do Step 1 first",IF(OR(COUNT($C750,H750)&lt;&gt;2,overallRate=0),0,IF(D750="Yes",ROUND(MAX(IF($B750="No - non-arm's length",0,MIN((0.75*H750),847)),MIN(H750,(0.75*$C750),847)),2),IF($B750="No - non-arm's length",MIN(1129,H750,$C750)*overallRate,MIN(1129,H750)*overallRate))))</f>
        <v>Do Step 1 first</v>
      </c>
      <c r="M750" s="62" t="str">
        <f>IF(ISTEXT(overallRate),"Do Step 1 first",IF(OR(COUNT($C750,I750)&lt;&gt;2,overallRate=0),0,IF(E750="Yes",ROUND(MAX(IF($B750="No - non-arm's length",0,MIN((0.75*I750),847)),MIN(I750,(0.75*$C750),847)),2),IF($B750="No - non-arm's length",MIN(1129,I750,$C750)*overallRate,MIN(1129,I750)*overallRate))))</f>
        <v>Do Step 1 first</v>
      </c>
      <c r="N750" s="62" t="str">
        <f>IF(ISTEXT(overallRate),"Do Step 1 first",IF(OR(COUNT($C750,J750)&lt;&gt;2,overallRate=0),0,IF(F750="Yes",ROUND(MAX(IF($B750="No - non-arm's length",0,MIN((0.75*J750),847)),MIN(J750,(0.75*$C750),847)),2),IF($B750="No - non-arm's length",MIN(1129,J750,$C750)*overallRate,MIN(1129,J750)*overallRate))))</f>
        <v>Do Step 1 first</v>
      </c>
      <c r="O750" s="62" t="str">
        <f>IF(ISTEXT(overallRate),"Do Step 1 first",IF(OR(COUNT($C750,K750)&lt;&gt;2,overallRate=0),0,IF(G750="Yes",ROUND(MAX(IF($B750="No - non-arm's length",0,MIN((0.75*K750),847)),MIN(K750,(0.75*$C750),847)),2),IF($B750="No - non-arm's length",MIN(1129,K750,$C750)*overallRate,MIN(1129,K750)*overallRate))))</f>
        <v>Do Step 1 first</v>
      </c>
      <c r="P750" s="3">
        <f t="shared" si="11"/>
        <v>0</v>
      </c>
    </row>
    <row r="751" spans="12:16" x14ac:dyDescent="0.5">
      <c r="L751" s="62" t="str">
        <f>IF(ISTEXT(overallRate),"Do Step 1 first",IF(OR(COUNT($C751,H751)&lt;&gt;2,overallRate=0),0,IF(D751="Yes",ROUND(MAX(IF($B751="No - non-arm's length",0,MIN((0.75*H751),847)),MIN(H751,(0.75*$C751),847)),2),IF($B751="No - non-arm's length",MIN(1129,H751,$C751)*overallRate,MIN(1129,H751)*overallRate))))</f>
        <v>Do Step 1 first</v>
      </c>
      <c r="M751" s="62" t="str">
        <f>IF(ISTEXT(overallRate),"Do Step 1 first",IF(OR(COUNT($C751,I751)&lt;&gt;2,overallRate=0),0,IF(E751="Yes",ROUND(MAX(IF($B751="No - non-arm's length",0,MIN((0.75*I751),847)),MIN(I751,(0.75*$C751),847)),2),IF($B751="No - non-arm's length",MIN(1129,I751,$C751)*overallRate,MIN(1129,I751)*overallRate))))</f>
        <v>Do Step 1 first</v>
      </c>
      <c r="N751" s="62" t="str">
        <f>IF(ISTEXT(overallRate),"Do Step 1 first",IF(OR(COUNT($C751,J751)&lt;&gt;2,overallRate=0),0,IF(F751="Yes",ROUND(MAX(IF($B751="No - non-arm's length",0,MIN((0.75*J751),847)),MIN(J751,(0.75*$C751),847)),2),IF($B751="No - non-arm's length",MIN(1129,J751,$C751)*overallRate,MIN(1129,J751)*overallRate))))</f>
        <v>Do Step 1 first</v>
      </c>
      <c r="O751" s="62" t="str">
        <f>IF(ISTEXT(overallRate),"Do Step 1 first",IF(OR(COUNT($C751,K751)&lt;&gt;2,overallRate=0),0,IF(G751="Yes",ROUND(MAX(IF($B751="No - non-arm's length",0,MIN((0.75*K751),847)),MIN(K751,(0.75*$C751),847)),2),IF($B751="No - non-arm's length",MIN(1129,K751,$C751)*overallRate,MIN(1129,K751)*overallRate))))</f>
        <v>Do Step 1 first</v>
      </c>
      <c r="P751" s="3">
        <f t="shared" si="11"/>
        <v>0</v>
      </c>
    </row>
    <row r="752" spans="12:16" x14ac:dyDescent="0.5">
      <c r="L752" s="62" t="str">
        <f>IF(ISTEXT(overallRate),"Do Step 1 first",IF(OR(COUNT($C752,H752)&lt;&gt;2,overallRate=0),0,IF(D752="Yes",ROUND(MAX(IF($B752="No - non-arm's length",0,MIN((0.75*H752),847)),MIN(H752,(0.75*$C752),847)),2),IF($B752="No - non-arm's length",MIN(1129,H752,$C752)*overallRate,MIN(1129,H752)*overallRate))))</f>
        <v>Do Step 1 first</v>
      </c>
      <c r="M752" s="62" t="str">
        <f>IF(ISTEXT(overallRate),"Do Step 1 first",IF(OR(COUNT($C752,I752)&lt;&gt;2,overallRate=0),0,IF(E752="Yes",ROUND(MAX(IF($B752="No - non-arm's length",0,MIN((0.75*I752),847)),MIN(I752,(0.75*$C752),847)),2),IF($B752="No - non-arm's length",MIN(1129,I752,$C752)*overallRate,MIN(1129,I752)*overallRate))))</f>
        <v>Do Step 1 first</v>
      </c>
      <c r="N752" s="62" t="str">
        <f>IF(ISTEXT(overallRate),"Do Step 1 first",IF(OR(COUNT($C752,J752)&lt;&gt;2,overallRate=0),0,IF(F752="Yes",ROUND(MAX(IF($B752="No - non-arm's length",0,MIN((0.75*J752),847)),MIN(J752,(0.75*$C752),847)),2),IF($B752="No - non-arm's length",MIN(1129,J752,$C752)*overallRate,MIN(1129,J752)*overallRate))))</f>
        <v>Do Step 1 first</v>
      </c>
      <c r="O752" s="62" t="str">
        <f>IF(ISTEXT(overallRate),"Do Step 1 first",IF(OR(COUNT($C752,K752)&lt;&gt;2,overallRate=0),0,IF(G752="Yes",ROUND(MAX(IF($B752="No - non-arm's length",0,MIN((0.75*K752),847)),MIN(K752,(0.75*$C752),847)),2),IF($B752="No - non-arm's length",MIN(1129,K752,$C752)*overallRate,MIN(1129,K752)*overallRate))))</f>
        <v>Do Step 1 first</v>
      </c>
      <c r="P752" s="3">
        <f t="shared" si="11"/>
        <v>0</v>
      </c>
    </row>
    <row r="753" spans="12:16" x14ac:dyDescent="0.5">
      <c r="L753" s="62" t="str">
        <f>IF(ISTEXT(overallRate),"Do Step 1 first",IF(OR(COUNT($C753,H753)&lt;&gt;2,overallRate=0),0,IF(D753="Yes",ROUND(MAX(IF($B753="No - non-arm's length",0,MIN((0.75*H753),847)),MIN(H753,(0.75*$C753),847)),2),IF($B753="No - non-arm's length",MIN(1129,H753,$C753)*overallRate,MIN(1129,H753)*overallRate))))</f>
        <v>Do Step 1 first</v>
      </c>
      <c r="M753" s="62" t="str">
        <f>IF(ISTEXT(overallRate),"Do Step 1 first",IF(OR(COUNT($C753,I753)&lt;&gt;2,overallRate=0),0,IF(E753="Yes",ROUND(MAX(IF($B753="No - non-arm's length",0,MIN((0.75*I753),847)),MIN(I753,(0.75*$C753),847)),2),IF($B753="No - non-arm's length",MIN(1129,I753,$C753)*overallRate,MIN(1129,I753)*overallRate))))</f>
        <v>Do Step 1 first</v>
      </c>
      <c r="N753" s="62" t="str">
        <f>IF(ISTEXT(overallRate),"Do Step 1 first",IF(OR(COUNT($C753,J753)&lt;&gt;2,overallRate=0),0,IF(F753="Yes",ROUND(MAX(IF($B753="No - non-arm's length",0,MIN((0.75*J753),847)),MIN(J753,(0.75*$C753),847)),2),IF($B753="No - non-arm's length",MIN(1129,J753,$C753)*overallRate,MIN(1129,J753)*overallRate))))</f>
        <v>Do Step 1 first</v>
      </c>
      <c r="O753" s="62" t="str">
        <f>IF(ISTEXT(overallRate),"Do Step 1 first",IF(OR(COUNT($C753,K753)&lt;&gt;2,overallRate=0),0,IF(G753="Yes",ROUND(MAX(IF($B753="No - non-arm's length",0,MIN((0.75*K753),847)),MIN(K753,(0.75*$C753),847)),2),IF($B753="No - non-arm's length",MIN(1129,K753,$C753)*overallRate,MIN(1129,K753)*overallRate))))</f>
        <v>Do Step 1 first</v>
      </c>
      <c r="P753" s="3">
        <f t="shared" si="11"/>
        <v>0</v>
      </c>
    </row>
    <row r="754" spans="12:16" x14ac:dyDescent="0.5">
      <c r="L754" s="62" t="str">
        <f>IF(ISTEXT(overallRate),"Do Step 1 first",IF(OR(COUNT($C754,H754)&lt;&gt;2,overallRate=0),0,IF(D754="Yes",ROUND(MAX(IF($B754="No - non-arm's length",0,MIN((0.75*H754),847)),MIN(H754,(0.75*$C754),847)),2),IF($B754="No - non-arm's length",MIN(1129,H754,$C754)*overallRate,MIN(1129,H754)*overallRate))))</f>
        <v>Do Step 1 first</v>
      </c>
      <c r="M754" s="62" t="str">
        <f>IF(ISTEXT(overallRate),"Do Step 1 first",IF(OR(COUNT($C754,I754)&lt;&gt;2,overallRate=0),0,IF(E754="Yes",ROUND(MAX(IF($B754="No - non-arm's length",0,MIN((0.75*I754),847)),MIN(I754,(0.75*$C754),847)),2),IF($B754="No - non-arm's length",MIN(1129,I754,$C754)*overallRate,MIN(1129,I754)*overallRate))))</f>
        <v>Do Step 1 first</v>
      </c>
      <c r="N754" s="62" t="str">
        <f>IF(ISTEXT(overallRate),"Do Step 1 first",IF(OR(COUNT($C754,J754)&lt;&gt;2,overallRate=0),0,IF(F754="Yes",ROUND(MAX(IF($B754="No - non-arm's length",0,MIN((0.75*J754),847)),MIN(J754,(0.75*$C754),847)),2),IF($B754="No - non-arm's length",MIN(1129,J754,$C754)*overallRate,MIN(1129,J754)*overallRate))))</f>
        <v>Do Step 1 first</v>
      </c>
      <c r="O754" s="62" t="str">
        <f>IF(ISTEXT(overallRate),"Do Step 1 first",IF(OR(COUNT($C754,K754)&lt;&gt;2,overallRate=0),0,IF(G754="Yes",ROUND(MAX(IF($B754="No - non-arm's length",0,MIN((0.75*K754),847)),MIN(K754,(0.75*$C754),847)),2),IF($B754="No - non-arm's length",MIN(1129,K754,$C754)*overallRate,MIN(1129,K754)*overallRate))))</f>
        <v>Do Step 1 first</v>
      </c>
      <c r="P754" s="3">
        <f t="shared" si="11"/>
        <v>0</v>
      </c>
    </row>
    <row r="755" spans="12:16" x14ac:dyDescent="0.5">
      <c r="L755" s="62" t="str">
        <f>IF(ISTEXT(overallRate),"Do Step 1 first",IF(OR(COUNT($C755,H755)&lt;&gt;2,overallRate=0),0,IF(D755="Yes",ROUND(MAX(IF($B755="No - non-arm's length",0,MIN((0.75*H755),847)),MIN(H755,(0.75*$C755),847)),2),IF($B755="No - non-arm's length",MIN(1129,H755,$C755)*overallRate,MIN(1129,H755)*overallRate))))</f>
        <v>Do Step 1 first</v>
      </c>
      <c r="M755" s="62" t="str">
        <f>IF(ISTEXT(overallRate),"Do Step 1 first",IF(OR(COUNT($C755,I755)&lt;&gt;2,overallRate=0),0,IF(E755="Yes",ROUND(MAX(IF($B755="No - non-arm's length",0,MIN((0.75*I755),847)),MIN(I755,(0.75*$C755),847)),2),IF($B755="No - non-arm's length",MIN(1129,I755,$C755)*overallRate,MIN(1129,I755)*overallRate))))</f>
        <v>Do Step 1 first</v>
      </c>
      <c r="N755" s="62" t="str">
        <f>IF(ISTEXT(overallRate),"Do Step 1 first",IF(OR(COUNT($C755,J755)&lt;&gt;2,overallRate=0),0,IF(F755="Yes",ROUND(MAX(IF($B755="No - non-arm's length",0,MIN((0.75*J755),847)),MIN(J755,(0.75*$C755),847)),2),IF($B755="No - non-arm's length",MIN(1129,J755,$C755)*overallRate,MIN(1129,J755)*overallRate))))</f>
        <v>Do Step 1 first</v>
      </c>
      <c r="O755" s="62" t="str">
        <f>IF(ISTEXT(overallRate),"Do Step 1 first",IF(OR(COUNT($C755,K755)&lt;&gt;2,overallRate=0),0,IF(G755="Yes",ROUND(MAX(IF($B755="No - non-arm's length",0,MIN((0.75*K755),847)),MIN(K755,(0.75*$C755),847)),2),IF($B755="No - non-arm's length",MIN(1129,K755,$C755)*overallRate,MIN(1129,K755)*overallRate))))</f>
        <v>Do Step 1 first</v>
      </c>
      <c r="P755" s="3">
        <f t="shared" si="11"/>
        <v>0</v>
      </c>
    </row>
    <row r="756" spans="12:16" x14ac:dyDescent="0.5">
      <c r="L756" s="62" t="str">
        <f>IF(ISTEXT(overallRate),"Do Step 1 first",IF(OR(COUNT($C756,H756)&lt;&gt;2,overallRate=0),0,IF(D756="Yes",ROUND(MAX(IF($B756="No - non-arm's length",0,MIN((0.75*H756),847)),MIN(H756,(0.75*$C756),847)),2),IF($B756="No - non-arm's length",MIN(1129,H756,$C756)*overallRate,MIN(1129,H756)*overallRate))))</f>
        <v>Do Step 1 first</v>
      </c>
      <c r="M756" s="62" t="str">
        <f>IF(ISTEXT(overallRate),"Do Step 1 first",IF(OR(COUNT($C756,I756)&lt;&gt;2,overallRate=0),0,IF(E756="Yes",ROUND(MAX(IF($B756="No - non-arm's length",0,MIN((0.75*I756),847)),MIN(I756,(0.75*$C756),847)),2),IF($B756="No - non-arm's length",MIN(1129,I756,$C756)*overallRate,MIN(1129,I756)*overallRate))))</f>
        <v>Do Step 1 first</v>
      </c>
      <c r="N756" s="62" t="str">
        <f>IF(ISTEXT(overallRate),"Do Step 1 first",IF(OR(COUNT($C756,J756)&lt;&gt;2,overallRate=0),0,IF(F756="Yes",ROUND(MAX(IF($B756="No - non-arm's length",0,MIN((0.75*J756),847)),MIN(J756,(0.75*$C756),847)),2),IF($B756="No - non-arm's length",MIN(1129,J756,$C756)*overallRate,MIN(1129,J756)*overallRate))))</f>
        <v>Do Step 1 first</v>
      </c>
      <c r="O756" s="62" t="str">
        <f>IF(ISTEXT(overallRate),"Do Step 1 first",IF(OR(COUNT($C756,K756)&lt;&gt;2,overallRate=0),0,IF(G756="Yes",ROUND(MAX(IF($B756="No - non-arm's length",0,MIN((0.75*K756),847)),MIN(K756,(0.75*$C756),847)),2),IF($B756="No - non-arm's length",MIN(1129,K756,$C756)*overallRate,MIN(1129,K756)*overallRate))))</f>
        <v>Do Step 1 first</v>
      </c>
      <c r="P756" s="3">
        <f t="shared" si="11"/>
        <v>0</v>
      </c>
    </row>
    <row r="757" spans="12:16" x14ac:dyDescent="0.5">
      <c r="L757" s="62" t="str">
        <f>IF(ISTEXT(overallRate),"Do Step 1 first",IF(OR(COUNT($C757,H757)&lt;&gt;2,overallRate=0),0,IF(D757="Yes",ROUND(MAX(IF($B757="No - non-arm's length",0,MIN((0.75*H757),847)),MIN(H757,(0.75*$C757),847)),2),IF($B757="No - non-arm's length",MIN(1129,H757,$C757)*overallRate,MIN(1129,H757)*overallRate))))</f>
        <v>Do Step 1 first</v>
      </c>
      <c r="M757" s="62" t="str">
        <f>IF(ISTEXT(overallRate),"Do Step 1 first",IF(OR(COUNT($C757,I757)&lt;&gt;2,overallRate=0),0,IF(E757="Yes",ROUND(MAX(IF($B757="No - non-arm's length",0,MIN((0.75*I757),847)),MIN(I757,(0.75*$C757),847)),2),IF($B757="No - non-arm's length",MIN(1129,I757,$C757)*overallRate,MIN(1129,I757)*overallRate))))</f>
        <v>Do Step 1 first</v>
      </c>
      <c r="N757" s="62" t="str">
        <f>IF(ISTEXT(overallRate),"Do Step 1 first",IF(OR(COUNT($C757,J757)&lt;&gt;2,overallRate=0),0,IF(F757="Yes",ROUND(MAX(IF($B757="No - non-arm's length",0,MIN((0.75*J757),847)),MIN(J757,(0.75*$C757),847)),2),IF($B757="No - non-arm's length",MIN(1129,J757,$C757)*overallRate,MIN(1129,J757)*overallRate))))</f>
        <v>Do Step 1 first</v>
      </c>
      <c r="O757" s="62" t="str">
        <f>IF(ISTEXT(overallRate),"Do Step 1 first",IF(OR(COUNT($C757,K757)&lt;&gt;2,overallRate=0),0,IF(G757="Yes",ROUND(MAX(IF($B757="No - non-arm's length",0,MIN((0.75*K757),847)),MIN(K757,(0.75*$C757),847)),2),IF($B757="No - non-arm's length",MIN(1129,K757,$C757)*overallRate,MIN(1129,K757)*overallRate))))</f>
        <v>Do Step 1 first</v>
      </c>
      <c r="P757" s="3">
        <f t="shared" si="11"/>
        <v>0</v>
      </c>
    </row>
    <row r="758" spans="12:16" x14ac:dyDescent="0.5">
      <c r="L758" s="62" t="str">
        <f>IF(ISTEXT(overallRate),"Do Step 1 first",IF(OR(COUNT($C758,H758)&lt;&gt;2,overallRate=0),0,IF(D758="Yes",ROUND(MAX(IF($B758="No - non-arm's length",0,MIN((0.75*H758),847)),MIN(H758,(0.75*$C758),847)),2),IF($B758="No - non-arm's length",MIN(1129,H758,$C758)*overallRate,MIN(1129,H758)*overallRate))))</f>
        <v>Do Step 1 first</v>
      </c>
      <c r="M758" s="62" t="str">
        <f>IF(ISTEXT(overallRate),"Do Step 1 first",IF(OR(COUNT($C758,I758)&lt;&gt;2,overallRate=0),0,IF(E758="Yes",ROUND(MAX(IF($B758="No - non-arm's length",0,MIN((0.75*I758),847)),MIN(I758,(0.75*$C758),847)),2),IF($B758="No - non-arm's length",MIN(1129,I758,$C758)*overallRate,MIN(1129,I758)*overallRate))))</f>
        <v>Do Step 1 first</v>
      </c>
      <c r="N758" s="62" t="str">
        <f>IF(ISTEXT(overallRate),"Do Step 1 first",IF(OR(COUNT($C758,J758)&lt;&gt;2,overallRate=0),0,IF(F758="Yes",ROUND(MAX(IF($B758="No - non-arm's length",0,MIN((0.75*J758),847)),MIN(J758,(0.75*$C758),847)),2),IF($B758="No - non-arm's length",MIN(1129,J758,$C758)*overallRate,MIN(1129,J758)*overallRate))))</f>
        <v>Do Step 1 first</v>
      </c>
      <c r="O758" s="62" t="str">
        <f>IF(ISTEXT(overallRate),"Do Step 1 first",IF(OR(COUNT($C758,K758)&lt;&gt;2,overallRate=0),0,IF(G758="Yes",ROUND(MAX(IF($B758="No - non-arm's length",0,MIN((0.75*K758),847)),MIN(K758,(0.75*$C758),847)),2),IF($B758="No - non-arm's length",MIN(1129,K758,$C758)*overallRate,MIN(1129,K758)*overallRate))))</f>
        <v>Do Step 1 first</v>
      </c>
      <c r="P758" s="3">
        <f t="shared" si="11"/>
        <v>0</v>
      </c>
    </row>
    <row r="759" spans="12:16" x14ac:dyDescent="0.5">
      <c r="L759" s="62" t="str">
        <f>IF(ISTEXT(overallRate),"Do Step 1 first",IF(OR(COUNT($C759,H759)&lt;&gt;2,overallRate=0),0,IF(D759="Yes",ROUND(MAX(IF($B759="No - non-arm's length",0,MIN((0.75*H759),847)),MIN(H759,(0.75*$C759),847)),2),IF($B759="No - non-arm's length",MIN(1129,H759,$C759)*overallRate,MIN(1129,H759)*overallRate))))</f>
        <v>Do Step 1 first</v>
      </c>
      <c r="M759" s="62" t="str">
        <f>IF(ISTEXT(overallRate),"Do Step 1 first",IF(OR(COUNT($C759,I759)&lt;&gt;2,overallRate=0),0,IF(E759="Yes",ROUND(MAX(IF($B759="No - non-arm's length",0,MIN((0.75*I759),847)),MIN(I759,(0.75*$C759),847)),2),IF($B759="No - non-arm's length",MIN(1129,I759,$C759)*overallRate,MIN(1129,I759)*overallRate))))</f>
        <v>Do Step 1 first</v>
      </c>
      <c r="N759" s="62" t="str">
        <f>IF(ISTEXT(overallRate),"Do Step 1 first",IF(OR(COUNT($C759,J759)&lt;&gt;2,overallRate=0),0,IF(F759="Yes",ROUND(MAX(IF($B759="No - non-arm's length",0,MIN((0.75*J759),847)),MIN(J759,(0.75*$C759),847)),2),IF($B759="No - non-arm's length",MIN(1129,J759,$C759)*overallRate,MIN(1129,J759)*overallRate))))</f>
        <v>Do Step 1 first</v>
      </c>
      <c r="O759" s="62" t="str">
        <f>IF(ISTEXT(overallRate),"Do Step 1 first",IF(OR(COUNT($C759,K759)&lt;&gt;2,overallRate=0),0,IF(G759="Yes",ROUND(MAX(IF($B759="No - non-arm's length",0,MIN((0.75*K759),847)),MIN(K759,(0.75*$C759),847)),2),IF($B759="No - non-arm's length",MIN(1129,K759,$C759)*overallRate,MIN(1129,K759)*overallRate))))</f>
        <v>Do Step 1 first</v>
      </c>
      <c r="P759" s="3">
        <f t="shared" si="11"/>
        <v>0</v>
      </c>
    </row>
    <row r="760" spans="12:16" x14ac:dyDescent="0.5">
      <c r="L760" s="62" t="str">
        <f>IF(ISTEXT(overallRate),"Do Step 1 first",IF(OR(COUNT($C760,H760)&lt;&gt;2,overallRate=0),0,IF(D760="Yes",ROUND(MAX(IF($B760="No - non-arm's length",0,MIN((0.75*H760),847)),MIN(H760,(0.75*$C760),847)),2),IF($B760="No - non-arm's length",MIN(1129,H760,$C760)*overallRate,MIN(1129,H760)*overallRate))))</f>
        <v>Do Step 1 first</v>
      </c>
      <c r="M760" s="62" t="str">
        <f>IF(ISTEXT(overallRate),"Do Step 1 first",IF(OR(COUNT($C760,I760)&lt;&gt;2,overallRate=0),0,IF(E760="Yes",ROUND(MAX(IF($B760="No - non-arm's length",0,MIN((0.75*I760),847)),MIN(I760,(0.75*$C760),847)),2),IF($B760="No - non-arm's length",MIN(1129,I760,$C760)*overallRate,MIN(1129,I760)*overallRate))))</f>
        <v>Do Step 1 first</v>
      </c>
      <c r="N760" s="62" t="str">
        <f>IF(ISTEXT(overallRate),"Do Step 1 first",IF(OR(COUNT($C760,J760)&lt;&gt;2,overallRate=0),0,IF(F760="Yes",ROUND(MAX(IF($B760="No - non-arm's length",0,MIN((0.75*J760),847)),MIN(J760,(0.75*$C760),847)),2),IF($B760="No - non-arm's length",MIN(1129,J760,$C760)*overallRate,MIN(1129,J760)*overallRate))))</f>
        <v>Do Step 1 first</v>
      </c>
      <c r="O760" s="62" t="str">
        <f>IF(ISTEXT(overallRate),"Do Step 1 first",IF(OR(COUNT($C760,K760)&lt;&gt;2,overallRate=0),0,IF(G760="Yes",ROUND(MAX(IF($B760="No - non-arm's length",0,MIN((0.75*K760),847)),MIN(K760,(0.75*$C760),847)),2),IF($B760="No - non-arm's length",MIN(1129,K760,$C760)*overallRate,MIN(1129,K760)*overallRate))))</f>
        <v>Do Step 1 first</v>
      </c>
      <c r="P760" s="3">
        <f t="shared" si="11"/>
        <v>0</v>
      </c>
    </row>
    <row r="761" spans="12:16" x14ac:dyDescent="0.5">
      <c r="L761" s="62" t="str">
        <f>IF(ISTEXT(overallRate),"Do Step 1 first",IF(OR(COUNT($C761,H761)&lt;&gt;2,overallRate=0),0,IF(D761="Yes",ROUND(MAX(IF($B761="No - non-arm's length",0,MIN((0.75*H761),847)),MIN(H761,(0.75*$C761),847)),2),IF($B761="No - non-arm's length",MIN(1129,H761,$C761)*overallRate,MIN(1129,H761)*overallRate))))</f>
        <v>Do Step 1 first</v>
      </c>
      <c r="M761" s="62" t="str">
        <f>IF(ISTEXT(overallRate),"Do Step 1 first",IF(OR(COUNT($C761,I761)&lt;&gt;2,overallRate=0),0,IF(E761="Yes",ROUND(MAX(IF($B761="No - non-arm's length",0,MIN((0.75*I761),847)),MIN(I761,(0.75*$C761),847)),2),IF($B761="No - non-arm's length",MIN(1129,I761,$C761)*overallRate,MIN(1129,I761)*overallRate))))</f>
        <v>Do Step 1 first</v>
      </c>
      <c r="N761" s="62" t="str">
        <f>IF(ISTEXT(overallRate),"Do Step 1 first",IF(OR(COUNT($C761,J761)&lt;&gt;2,overallRate=0),0,IF(F761="Yes",ROUND(MAX(IF($B761="No - non-arm's length",0,MIN((0.75*J761),847)),MIN(J761,(0.75*$C761),847)),2),IF($B761="No - non-arm's length",MIN(1129,J761,$C761)*overallRate,MIN(1129,J761)*overallRate))))</f>
        <v>Do Step 1 first</v>
      </c>
      <c r="O761" s="62" t="str">
        <f>IF(ISTEXT(overallRate),"Do Step 1 first",IF(OR(COUNT($C761,K761)&lt;&gt;2,overallRate=0),0,IF(G761="Yes",ROUND(MAX(IF($B761="No - non-arm's length",0,MIN((0.75*K761),847)),MIN(K761,(0.75*$C761),847)),2),IF($B761="No - non-arm's length",MIN(1129,K761,$C761)*overallRate,MIN(1129,K761)*overallRate))))</f>
        <v>Do Step 1 first</v>
      </c>
      <c r="P761" s="3">
        <f t="shared" si="11"/>
        <v>0</v>
      </c>
    </row>
    <row r="762" spans="12:16" x14ac:dyDescent="0.5">
      <c r="L762" s="62" t="str">
        <f>IF(ISTEXT(overallRate),"Do Step 1 first",IF(OR(COUNT($C762,H762)&lt;&gt;2,overallRate=0),0,IF(D762="Yes",ROUND(MAX(IF($B762="No - non-arm's length",0,MIN((0.75*H762),847)),MIN(H762,(0.75*$C762),847)),2),IF($B762="No - non-arm's length",MIN(1129,H762,$C762)*overallRate,MIN(1129,H762)*overallRate))))</f>
        <v>Do Step 1 first</v>
      </c>
      <c r="M762" s="62" t="str">
        <f>IF(ISTEXT(overallRate),"Do Step 1 first",IF(OR(COUNT($C762,I762)&lt;&gt;2,overallRate=0),0,IF(E762="Yes",ROUND(MAX(IF($B762="No - non-arm's length",0,MIN((0.75*I762),847)),MIN(I762,(0.75*$C762),847)),2),IF($B762="No - non-arm's length",MIN(1129,I762,$C762)*overallRate,MIN(1129,I762)*overallRate))))</f>
        <v>Do Step 1 first</v>
      </c>
      <c r="N762" s="62" t="str">
        <f>IF(ISTEXT(overallRate),"Do Step 1 first",IF(OR(COUNT($C762,J762)&lt;&gt;2,overallRate=0),0,IF(F762="Yes",ROUND(MAX(IF($B762="No - non-arm's length",0,MIN((0.75*J762),847)),MIN(J762,(0.75*$C762),847)),2),IF($B762="No - non-arm's length",MIN(1129,J762,$C762)*overallRate,MIN(1129,J762)*overallRate))))</f>
        <v>Do Step 1 first</v>
      </c>
      <c r="O762" s="62" t="str">
        <f>IF(ISTEXT(overallRate),"Do Step 1 first",IF(OR(COUNT($C762,K762)&lt;&gt;2,overallRate=0),0,IF(G762="Yes",ROUND(MAX(IF($B762="No - non-arm's length",0,MIN((0.75*K762),847)),MIN(K762,(0.75*$C762),847)),2),IF($B762="No - non-arm's length",MIN(1129,K762,$C762)*overallRate,MIN(1129,K762)*overallRate))))</f>
        <v>Do Step 1 first</v>
      </c>
      <c r="P762" s="3">
        <f t="shared" si="11"/>
        <v>0</v>
      </c>
    </row>
    <row r="763" spans="12:16" x14ac:dyDescent="0.5">
      <c r="L763" s="62" t="str">
        <f>IF(ISTEXT(overallRate),"Do Step 1 first",IF(OR(COUNT($C763,H763)&lt;&gt;2,overallRate=0),0,IF(D763="Yes",ROUND(MAX(IF($B763="No - non-arm's length",0,MIN((0.75*H763),847)),MIN(H763,(0.75*$C763),847)),2),IF($B763="No - non-arm's length",MIN(1129,H763,$C763)*overallRate,MIN(1129,H763)*overallRate))))</f>
        <v>Do Step 1 first</v>
      </c>
      <c r="M763" s="62" t="str">
        <f>IF(ISTEXT(overallRate),"Do Step 1 first",IF(OR(COUNT($C763,I763)&lt;&gt;2,overallRate=0),0,IF(E763="Yes",ROUND(MAX(IF($B763="No - non-arm's length",0,MIN((0.75*I763),847)),MIN(I763,(0.75*$C763),847)),2),IF($B763="No - non-arm's length",MIN(1129,I763,$C763)*overallRate,MIN(1129,I763)*overallRate))))</f>
        <v>Do Step 1 first</v>
      </c>
      <c r="N763" s="62" t="str">
        <f>IF(ISTEXT(overallRate),"Do Step 1 first",IF(OR(COUNT($C763,J763)&lt;&gt;2,overallRate=0),0,IF(F763="Yes",ROUND(MAX(IF($B763="No - non-arm's length",0,MIN((0.75*J763),847)),MIN(J763,(0.75*$C763),847)),2),IF($B763="No - non-arm's length",MIN(1129,J763,$C763)*overallRate,MIN(1129,J763)*overallRate))))</f>
        <v>Do Step 1 first</v>
      </c>
      <c r="O763" s="62" t="str">
        <f>IF(ISTEXT(overallRate),"Do Step 1 first",IF(OR(COUNT($C763,K763)&lt;&gt;2,overallRate=0),0,IF(G763="Yes",ROUND(MAX(IF($B763="No - non-arm's length",0,MIN((0.75*K763),847)),MIN(K763,(0.75*$C763),847)),2),IF($B763="No - non-arm's length",MIN(1129,K763,$C763)*overallRate,MIN(1129,K763)*overallRate))))</f>
        <v>Do Step 1 first</v>
      </c>
      <c r="P763" s="3">
        <f t="shared" si="11"/>
        <v>0</v>
      </c>
    </row>
    <row r="764" spans="12:16" x14ac:dyDescent="0.5">
      <c r="L764" s="62" t="str">
        <f>IF(ISTEXT(overallRate),"Do Step 1 first",IF(OR(COUNT($C764,H764)&lt;&gt;2,overallRate=0),0,IF(D764="Yes",ROUND(MAX(IF($B764="No - non-arm's length",0,MIN((0.75*H764),847)),MIN(H764,(0.75*$C764),847)),2),IF($B764="No - non-arm's length",MIN(1129,H764,$C764)*overallRate,MIN(1129,H764)*overallRate))))</f>
        <v>Do Step 1 first</v>
      </c>
      <c r="M764" s="62" t="str">
        <f>IF(ISTEXT(overallRate),"Do Step 1 first",IF(OR(COUNT($C764,I764)&lt;&gt;2,overallRate=0),0,IF(E764="Yes",ROUND(MAX(IF($B764="No - non-arm's length",0,MIN((0.75*I764),847)),MIN(I764,(0.75*$C764),847)),2),IF($B764="No - non-arm's length",MIN(1129,I764,$C764)*overallRate,MIN(1129,I764)*overallRate))))</f>
        <v>Do Step 1 first</v>
      </c>
      <c r="N764" s="62" t="str">
        <f>IF(ISTEXT(overallRate),"Do Step 1 first",IF(OR(COUNT($C764,J764)&lt;&gt;2,overallRate=0),0,IF(F764="Yes",ROUND(MAX(IF($B764="No - non-arm's length",0,MIN((0.75*J764),847)),MIN(J764,(0.75*$C764),847)),2),IF($B764="No - non-arm's length",MIN(1129,J764,$C764)*overallRate,MIN(1129,J764)*overallRate))))</f>
        <v>Do Step 1 first</v>
      </c>
      <c r="O764" s="62" t="str">
        <f>IF(ISTEXT(overallRate),"Do Step 1 first",IF(OR(COUNT($C764,K764)&lt;&gt;2,overallRate=0),0,IF(G764="Yes",ROUND(MAX(IF($B764="No - non-arm's length",0,MIN((0.75*K764),847)),MIN(K764,(0.75*$C764),847)),2),IF($B764="No - non-arm's length",MIN(1129,K764,$C764)*overallRate,MIN(1129,K764)*overallRate))))</f>
        <v>Do Step 1 first</v>
      </c>
      <c r="P764" s="3">
        <f t="shared" si="11"/>
        <v>0</v>
      </c>
    </row>
    <row r="765" spans="12:16" x14ac:dyDescent="0.5">
      <c r="L765" s="62" t="str">
        <f>IF(ISTEXT(overallRate),"Do Step 1 first",IF(OR(COUNT($C765,H765)&lt;&gt;2,overallRate=0),0,IF(D765="Yes",ROUND(MAX(IF($B765="No - non-arm's length",0,MIN((0.75*H765),847)),MIN(H765,(0.75*$C765),847)),2),IF($B765="No - non-arm's length",MIN(1129,H765,$C765)*overallRate,MIN(1129,H765)*overallRate))))</f>
        <v>Do Step 1 first</v>
      </c>
      <c r="M765" s="62" t="str">
        <f>IF(ISTEXT(overallRate),"Do Step 1 first",IF(OR(COUNT($C765,I765)&lt;&gt;2,overallRate=0),0,IF(E765="Yes",ROUND(MAX(IF($B765="No - non-arm's length",0,MIN((0.75*I765),847)),MIN(I765,(0.75*$C765),847)),2),IF($B765="No - non-arm's length",MIN(1129,I765,$C765)*overallRate,MIN(1129,I765)*overallRate))))</f>
        <v>Do Step 1 first</v>
      </c>
      <c r="N765" s="62" t="str">
        <f>IF(ISTEXT(overallRate),"Do Step 1 first",IF(OR(COUNT($C765,J765)&lt;&gt;2,overallRate=0),0,IF(F765="Yes",ROUND(MAX(IF($B765="No - non-arm's length",0,MIN((0.75*J765),847)),MIN(J765,(0.75*$C765),847)),2),IF($B765="No - non-arm's length",MIN(1129,J765,$C765)*overallRate,MIN(1129,J765)*overallRate))))</f>
        <v>Do Step 1 first</v>
      </c>
      <c r="O765" s="62" t="str">
        <f>IF(ISTEXT(overallRate),"Do Step 1 first",IF(OR(COUNT($C765,K765)&lt;&gt;2,overallRate=0),0,IF(G765="Yes",ROUND(MAX(IF($B765="No - non-arm's length",0,MIN((0.75*K765),847)),MIN(K765,(0.75*$C765),847)),2),IF($B765="No - non-arm's length",MIN(1129,K765,$C765)*overallRate,MIN(1129,K765)*overallRate))))</f>
        <v>Do Step 1 first</v>
      </c>
      <c r="P765" s="3">
        <f t="shared" si="11"/>
        <v>0</v>
      </c>
    </row>
    <row r="766" spans="12:16" x14ac:dyDescent="0.5">
      <c r="L766" s="62" t="str">
        <f>IF(ISTEXT(overallRate),"Do Step 1 first",IF(OR(COUNT($C766,H766)&lt;&gt;2,overallRate=0),0,IF(D766="Yes",ROUND(MAX(IF($B766="No - non-arm's length",0,MIN((0.75*H766),847)),MIN(H766,(0.75*$C766),847)),2),IF($B766="No - non-arm's length",MIN(1129,H766,$C766)*overallRate,MIN(1129,H766)*overallRate))))</f>
        <v>Do Step 1 first</v>
      </c>
      <c r="M766" s="62" t="str">
        <f>IF(ISTEXT(overallRate),"Do Step 1 first",IF(OR(COUNT($C766,I766)&lt;&gt;2,overallRate=0),0,IF(E766="Yes",ROUND(MAX(IF($B766="No - non-arm's length",0,MIN((0.75*I766),847)),MIN(I766,(0.75*$C766),847)),2),IF($B766="No - non-arm's length",MIN(1129,I766,$C766)*overallRate,MIN(1129,I766)*overallRate))))</f>
        <v>Do Step 1 first</v>
      </c>
      <c r="N766" s="62" t="str">
        <f>IF(ISTEXT(overallRate),"Do Step 1 first",IF(OR(COUNT($C766,J766)&lt;&gt;2,overallRate=0),0,IF(F766="Yes",ROUND(MAX(IF($B766="No - non-arm's length",0,MIN((0.75*J766),847)),MIN(J766,(0.75*$C766),847)),2),IF($B766="No - non-arm's length",MIN(1129,J766,$C766)*overallRate,MIN(1129,J766)*overallRate))))</f>
        <v>Do Step 1 first</v>
      </c>
      <c r="O766" s="62" t="str">
        <f>IF(ISTEXT(overallRate),"Do Step 1 first",IF(OR(COUNT($C766,K766)&lt;&gt;2,overallRate=0),0,IF(G766="Yes",ROUND(MAX(IF($B766="No - non-arm's length",0,MIN((0.75*K766),847)),MIN(K766,(0.75*$C766),847)),2),IF($B766="No - non-arm's length",MIN(1129,K766,$C766)*overallRate,MIN(1129,K766)*overallRate))))</f>
        <v>Do Step 1 first</v>
      </c>
      <c r="P766" s="3">
        <f t="shared" si="11"/>
        <v>0</v>
      </c>
    </row>
    <row r="767" spans="12:16" x14ac:dyDescent="0.5">
      <c r="L767" s="62" t="str">
        <f>IF(ISTEXT(overallRate),"Do Step 1 first",IF(OR(COUNT($C767,H767)&lt;&gt;2,overallRate=0),0,IF(D767="Yes",ROUND(MAX(IF($B767="No - non-arm's length",0,MIN((0.75*H767),847)),MIN(H767,(0.75*$C767),847)),2),IF($B767="No - non-arm's length",MIN(1129,H767,$C767)*overallRate,MIN(1129,H767)*overallRate))))</f>
        <v>Do Step 1 first</v>
      </c>
      <c r="M767" s="62" t="str">
        <f>IF(ISTEXT(overallRate),"Do Step 1 first",IF(OR(COUNT($C767,I767)&lt;&gt;2,overallRate=0),0,IF(E767="Yes",ROUND(MAX(IF($B767="No - non-arm's length",0,MIN((0.75*I767),847)),MIN(I767,(0.75*$C767),847)),2),IF($B767="No - non-arm's length",MIN(1129,I767,$C767)*overallRate,MIN(1129,I767)*overallRate))))</f>
        <v>Do Step 1 first</v>
      </c>
      <c r="N767" s="62" t="str">
        <f>IF(ISTEXT(overallRate),"Do Step 1 first",IF(OR(COUNT($C767,J767)&lt;&gt;2,overallRate=0),0,IF(F767="Yes",ROUND(MAX(IF($B767="No - non-arm's length",0,MIN((0.75*J767),847)),MIN(J767,(0.75*$C767),847)),2),IF($B767="No - non-arm's length",MIN(1129,J767,$C767)*overallRate,MIN(1129,J767)*overallRate))))</f>
        <v>Do Step 1 first</v>
      </c>
      <c r="O767" s="62" t="str">
        <f>IF(ISTEXT(overallRate),"Do Step 1 first",IF(OR(COUNT($C767,K767)&lt;&gt;2,overallRate=0),0,IF(G767="Yes",ROUND(MAX(IF($B767="No - non-arm's length",0,MIN((0.75*K767),847)),MIN(K767,(0.75*$C767),847)),2),IF($B767="No - non-arm's length",MIN(1129,K767,$C767)*overallRate,MIN(1129,K767)*overallRate))))</f>
        <v>Do Step 1 first</v>
      </c>
      <c r="P767" s="3">
        <f t="shared" si="11"/>
        <v>0</v>
      </c>
    </row>
    <row r="768" spans="12:16" x14ac:dyDescent="0.5">
      <c r="L768" s="62" t="str">
        <f>IF(ISTEXT(overallRate),"Do Step 1 first",IF(OR(COUNT($C768,H768)&lt;&gt;2,overallRate=0),0,IF(D768="Yes",ROUND(MAX(IF($B768="No - non-arm's length",0,MIN((0.75*H768),847)),MIN(H768,(0.75*$C768),847)),2),IF($B768="No - non-arm's length",MIN(1129,H768,$C768)*overallRate,MIN(1129,H768)*overallRate))))</f>
        <v>Do Step 1 first</v>
      </c>
      <c r="M768" s="62" t="str">
        <f>IF(ISTEXT(overallRate),"Do Step 1 first",IF(OR(COUNT($C768,I768)&lt;&gt;2,overallRate=0),0,IF(E768="Yes",ROUND(MAX(IF($B768="No - non-arm's length",0,MIN((0.75*I768),847)),MIN(I768,(0.75*$C768),847)),2),IF($B768="No - non-arm's length",MIN(1129,I768,$C768)*overallRate,MIN(1129,I768)*overallRate))))</f>
        <v>Do Step 1 first</v>
      </c>
      <c r="N768" s="62" t="str">
        <f>IF(ISTEXT(overallRate),"Do Step 1 first",IF(OR(COUNT($C768,J768)&lt;&gt;2,overallRate=0),0,IF(F768="Yes",ROUND(MAX(IF($B768="No - non-arm's length",0,MIN((0.75*J768),847)),MIN(J768,(0.75*$C768),847)),2),IF($B768="No - non-arm's length",MIN(1129,J768,$C768)*overallRate,MIN(1129,J768)*overallRate))))</f>
        <v>Do Step 1 first</v>
      </c>
      <c r="O768" s="62" t="str">
        <f>IF(ISTEXT(overallRate),"Do Step 1 first",IF(OR(COUNT($C768,K768)&lt;&gt;2,overallRate=0),0,IF(G768="Yes",ROUND(MAX(IF($B768="No - non-arm's length",0,MIN((0.75*K768),847)),MIN(K768,(0.75*$C768),847)),2),IF($B768="No - non-arm's length",MIN(1129,K768,$C768)*overallRate,MIN(1129,K768)*overallRate))))</f>
        <v>Do Step 1 first</v>
      </c>
      <c r="P768" s="3">
        <f t="shared" si="11"/>
        <v>0</v>
      </c>
    </row>
    <row r="769" spans="12:16" x14ac:dyDescent="0.5">
      <c r="L769" s="62" t="str">
        <f>IF(ISTEXT(overallRate),"Do Step 1 first",IF(OR(COUNT($C769,H769)&lt;&gt;2,overallRate=0),0,IF(D769="Yes",ROUND(MAX(IF($B769="No - non-arm's length",0,MIN((0.75*H769),847)),MIN(H769,(0.75*$C769),847)),2),IF($B769="No - non-arm's length",MIN(1129,H769,$C769)*overallRate,MIN(1129,H769)*overallRate))))</f>
        <v>Do Step 1 first</v>
      </c>
      <c r="M769" s="62" t="str">
        <f>IF(ISTEXT(overallRate),"Do Step 1 first",IF(OR(COUNT($C769,I769)&lt;&gt;2,overallRate=0),0,IF(E769="Yes",ROUND(MAX(IF($B769="No - non-arm's length",0,MIN((0.75*I769),847)),MIN(I769,(0.75*$C769),847)),2),IF($B769="No - non-arm's length",MIN(1129,I769,$C769)*overallRate,MIN(1129,I769)*overallRate))))</f>
        <v>Do Step 1 first</v>
      </c>
      <c r="N769" s="62" t="str">
        <f>IF(ISTEXT(overallRate),"Do Step 1 first",IF(OR(COUNT($C769,J769)&lt;&gt;2,overallRate=0),0,IF(F769="Yes",ROUND(MAX(IF($B769="No - non-arm's length",0,MIN((0.75*J769),847)),MIN(J769,(0.75*$C769),847)),2),IF($B769="No - non-arm's length",MIN(1129,J769,$C769)*overallRate,MIN(1129,J769)*overallRate))))</f>
        <v>Do Step 1 first</v>
      </c>
      <c r="O769" s="62" t="str">
        <f>IF(ISTEXT(overallRate),"Do Step 1 first",IF(OR(COUNT($C769,K769)&lt;&gt;2,overallRate=0),0,IF(G769="Yes",ROUND(MAX(IF($B769="No - non-arm's length",0,MIN((0.75*K769),847)),MIN(K769,(0.75*$C769),847)),2),IF($B769="No - non-arm's length",MIN(1129,K769,$C769)*overallRate,MIN(1129,K769)*overallRate))))</f>
        <v>Do Step 1 first</v>
      </c>
      <c r="P769" s="3">
        <f t="shared" si="11"/>
        <v>0</v>
      </c>
    </row>
    <row r="770" spans="12:16" x14ac:dyDescent="0.5">
      <c r="L770" s="62" t="str">
        <f>IF(ISTEXT(overallRate),"Do Step 1 first",IF(OR(COUNT($C770,H770)&lt;&gt;2,overallRate=0),0,IF(D770="Yes",ROUND(MAX(IF($B770="No - non-arm's length",0,MIN((0.75*H770),847)),MIN(H770,(0.75*$C770),847)),2),IF($B770="No - non-arm's length",MIN(1129,H770,$C770)*overallRate,MIN(1129,H770)*overallRate))))</f>
        <v>Do Step 1 first</v>
      </c>
      <c r="M770" s="62" t="str">
        <f>IF(ISTEXT(overallRate),"Do Step 1 first",IF(OR(COUNT($C770,I770)&lt;&gt;2,overallRate=0),0,IF(E770="Yes",ROUND(MAX(IF($B770="No - non-arm's length",0,MIN((0.75*I770),847)),MIN(I770,(0.75*$C770),847)),2),IF($B770="No - non-arm's length",MIN(1129,I770,$C770)*overallRate,MIN(1129,I770)*overallRate))))</f>
        <v>Do Step 1 first</v>
      </c>
      <c r="N770" s="62" t="str">
        <f>IF(ISTEXT(overallRate),"Do Step 1 first",IF(OR(COUNT($C770,J770)&lt;&gt;2,overallRate=0),0,IF(F770="Yes",ROUND(MAX(IF($B770="No - non-arm's length",0,MIN((0.75*J770),847)),MIN(J770,(0.75*$C770),847)),2),IF($B770="No - non-arm's length",MIN(1129,J770,$C770)*overallRate,MIN(1129,J770)*overallRate))))</f>
        <v>Do Step 1 first</v>
      </c>
      <c r="O770" s="62" t="str">
        <f>IF(ISTEXT(overallRate),"Do Step 1 first",IF(OR(COUNT($C770,K770)&lt;&gt;2,overallRate=0),0,IF(G770="Yes",ROUND(MAX(IF($B770="No - non-arm's length",0,MIN((0.75*K770),847)),MIN(K770,(0.75*$C770),847)),2),IF($B770="No - non-arm's length",MIN(1129,K770,$C770)*overallRate,MIN(1129,K770)*overallRate))))</f>
        <v>Do Step 1 first</v>
      </c>
      <c r="P770" s="3">
        <f t="shared" si="11"/>
        <v>0</v>
      </c>
    </row>
    <row r="771" spans="12:16" x14ac:dyDescent="0.5">
      <c r="L771" s="62" t="str">
        <f>IF(ISTEXT(overallRate),"Do Step 1 first",IF(OR(COUNT($C771,H771)&lt;&gt;2,overallRate=0),0,IF(D771="Yes",ROUND(MAX(IF($B771="No - non-arm's length",0,MIN((0.75*H771),847)),MIN(H771,(0.75*$C771),847)),2),IF($B771="No - non-arm's length",MIN(1129,H771,$C771)*overallRate,MIN(1129,H771)*overallRate))))</f>
        <v>Do Step 1 first</v>
      </c>
      <c r="M771" s="62" t="str">
        <f>IF(ISTEXT(overallRate),"Do Step 1 first",IF(OR(COUNT($C771,I771)&lt;&gt;2,overallRate=0),0,IF(E771="Yes",ROUND(MAX(IF($B771="No - non-arm's length",0,MIN((0.75*I771),847)),MIN(I771,(0.75*$C771),847)),2),IF($B771="No - non-arm's length",MIN(1129,I771,$C771)*overallRate,MIN(1129,I771)*overallRate))))</f>
        <v>Do Step 1 first</v>
      </c>
      <c r="N771" s="62" t="str">
        <f>IF(ISTEXT(overallRate),"Do Step 1 first",IF(OR(COUNT($C771,J771)&lt;&gt;2,overallRate=0),0,IF(F771="Yes",ROUND(MAX(IF($B771="No - non-arm's length",0,MIN((0.75*J771),847)),MIN(J771,(0.75*$C771),847)),2),IF($B771="No - non-arm's length",MIN(1129,J771,$C771)*overallRate,MIN(1129,J771)*overallRate))))</f>
        <v>Do Step 1 first</v>
      </c>
      <c r="O771" s="62" t="str">
        <f>IF(ISTEXT(overallRate),"Do Step 1 first",IF(OR(COUNT($C771,K771)&lt;&gt;2,overallRate=0),0,IF(G771="Yes",ROUND(MAX(IF($B771="No - non-arm's length",0,MIN((0.75*K771),847)),MIN(K771,(0.75*$C771),847)),2),IF($B771="No - non-arm's length",MIN(1129,K771,$C771)*overallRate,MIN(1129,K771)*overallRate))))</f>
        <v>Do Step 1 first</v>
      </c>
      <c r="P771" s="3">
        <f t="shared" si="11"/>
        <v>0</v>
      </c>
    </row>
    <row r="772" spans="12:16" x14ac:dyDescent="0.5">
      <c r="L772" s="62" t="str">
        <f>IF(ISTEXT(overallRate),"Do Step 1 first",IF(OR(COUNT($C772,H772)&lt;&gt;2,overallRate=0),0,IF(D772="Yes",ROUND(MAX(IF($B772="No - non-arm's length",0,MIN((0.75*H772),847)),MIN(H772,(0.75*$C772),847)),2),IF($B772="No - non-arm's length",MIN(1129,H772,$C772)*overallRate,MIN(1129,H772)*overallRate))))</f>
        <v>Do Step 1 first</v>
      </c>
      <c r="M772" s="62" t="str">
        <f>IF(ISTEXT(overallRate),"Do Step 1 first",IF(OR(COUNT($C772,I772)&lt;&gt;2,overallRate=0),0,IF(E772="Yes",ROUND(MAX(IF($B772="No - non-arm's length",0,MIN((0.75*I772),847)),MIN(I772,(0.75*$C772),847)),2),IF($B772="No - non-arm's length",MIN(1129,I772,$C772)*overallRate,MIN(1129,I772)*overallRate))))</f>
        <v>Do Step 1 first</v>
      </c>
      <c r="N772" s="62" t="str">
        <f>IF(ISTEXT(overallRate),"Do Step 1 first",IF(OR(COUNT($C772,J772)&lt;&gt;2,overallRate=0),0,IF(F772="Yes",ROUND(MAX(IF($B772="No - non-arm's length",0,MIN((0.75*J772),847)),MIN(J772,(0.75*$C772),847)),2),IF($B772="No - non-arm's length",MIN(1129,J772,$C772)*overallRate,MIN(1129,J772)*overallRate))))</f>
        <v>Do Step 1 first</v>
      </c>
      <c r="O772" s="62" t="str">
        <f>IF(ISTEXT(overallRate),"Do Step 1 first",IF(OR(COUNT($C772,K772)&lt;&gt;2,overallRate=0),0,IF(G772="Yes",ROUND(MAX(IF($B772="No - non-arm's length",0,MIN((0.75*K772),847)),MIN(K772,(0.75*$C772),847)),2),IF($B772="No - non-arm's length",MIN(1129,K772,$C772)*overallRate,MIN(1129,K772)*overallRate))))</f>
        <v>Do Step 1 first</v>
      </c>
      <c r="P772" s="3">
        <f t="shared" si="11"/>
        <v>0</v>
      </c>
    </row>
    <row r="773" spans="12:16" x14ac:dyDescent="0.5">
      <c r="L773" s="62" t="str">
        <f>IF(ISTEXT(overallRate),"Do Step 1 first",IF(OR(COUNT($C773,H773)&lt;&gt;2,overallRate=0),0,IF(D773="Yes",ROUND(MAX(IF($B773="No - non-arm's length",0,MIN((0.75*H773),847)),MIN(H773,(0.75*$C773),847)),2),IF($B773="No - non-arm's length",MIN(1129,H773,$C773)*overallRate,MIN(1129,H773)*overallRate))))</f>
        <v>Do Step 1 first</v>
      </c>
      <c r="M773" s="62" t="str">
        <f>IF(ISTEXT(overallRate),"Do Step 1 first",IF(OR(COUNT($C773,I773)&lt;&gt;2,overallRate=0),0,IF(E773="Yes",ROUND(MAX(IF($B773="No - non-arm's length",0,MIN((0.75*I773),847)),MIN(I773,(0.75*$C773),847)),2),IF($B773="No - non-arm's length",MIN(1129,I773,$C773)*overallRate,MIN(1129,I773)*overallRate))))</f>
        <v>Do Step 1 first</v>
      </c>
      <c r="N773" s="62" t="str">
        <f>IF(ISTEXT(overallRate),"Do Step 1 first",IF(OR(COUNT($C773,J773)&lt;&gt;2,overallRate=0),0,IF(F773="Yes",ROUND(MAX(IF($B773="No - non-arm's length",0,MIN((0.75*J773),847)),MIN(J773,(0.75*$C773),847)),2),IF($B773="No - non-arm's length",MIN(1129,J773,$C773)*overallRate,MIN(1129,J773)*overallRate))))</f>
        <v>Do Step 1 first</v>
      </c>
      <c r="O773" s="62" t="str">
        <f>IF(ISTEXT(overallRate),"Do Step 1 first",IF(OR(COUNT($C773,K773)&lt;&gt;2,overallRate=0),0,IF(G773="Yes",ROUND(MAX(IF($B773="No - non-arm's length",0,MIN((0.75*K773),847)),MIN(K773,(0.75*$C773),847)),2),IF($B773="No - non-arm's length",MIN(1129,K773,$C773)*overallRate,MIN(1129,K773)*overallRate))))</f>
        <v>Do Step 1 first</v>
      </c>
      <c r="P773" s="3">
        <f t="shared" si="11"/>
        <v>0</v>
      </c>
    </row>
    <row r="774" spans="12:16" x14ac:dyDescent="0.5">
      <c r="L774" s="62" t="str">
        <f>IF(ISTEXT(overallRate),"Do Step 1 first",IF(OR(COUNT($C774,H774)&lt;&gt;2,overallRate=0),0,IF(D774="Yes",ROUND(MAX(IF($B774="No - non-arm's length",0,MIN((0.75*H774),847)),MIN(H774,(0.75*$C774),847)),2),IF($B774="No - non-arm's length",MIN(1129,H774,$C774)*overallRate,MIN(1129,H774)*overallRate))))</f>
        <v>Do Step 1 first</v>
      </c>
      <c r="M774" s="62" t="str">
        <f>IF(ISTEXT(overallRate),"Do Step 1 first",IF(OR(COUNT($C774,I774)&lt;&gt;2,overallRate=0),0,IF(E774="Yes",ROUND(MAX(IF($B774="No - non-arm's length",0,MIN((0.75*I774),847)),MIN(I774,(0.75*$C774),847)),2),IF($B774="No - non-arm's length",MIN(1129,I774,$C774)*overallRate,MIN(1129,I774)*overallRate))))</f>
        <v>Do Step 1 first</v>
      </c>
      <c r="N774" s="62" t="str">
        <f>IF(ISTEXT(overallRate),"Do Step 1 first",IF(OR(COUNT($C774,J774)&lt;&gt;2,overallRate=0),0,IF(F774="Yes",ROUND(MAX(IF($B774="No - non-arm's length",0,MIN((0.75*J774),847)),MIN(J774,(0.75*$C774),847)),2),IF($B774="No - non-arm's length",MIN(1129,J774,$C774)*overallRate,MIN(1129,J774)*overallRate))))</f>
        <v>Do Step 1 first</v>
      </c>
      <c r="O774" s="62" t="str">
        <f>IF(ISTEXT(overallRate),"Do Step 1 first",IF(OR(COUNT($C774,K774)&lt;&gt;2,overallRate=0),0,IF(G774="Yes",ROUND(MAX(IF($B774="No - non-arm's length",0,MIN((0.75*K774),847)),MIN(K774,(0.75*$C774),847)),2),IF($B774="No - non-arm's length",MIN(1129,K774,$C774)*overallRate,MIN(1129,K774)*overallRate))))</f>
        <v>Do Step 1 first</v>
      </c>
      <c r="P774" s="3">
        <f t="shared" si="11"/>
        <v>0</v>
      </c>
    </row>
    <row r="775" spans="12:16" x14ac:dyDescent="0.5">
      <c r="L775" s="62" t="str">
        <f>IF(ISTEXT(overallRate),"Do Step 1 first",IF(OR(COUNT($C775,H775)&lt;&gt;2,overallRate=0),0,IF(D775="Yes",ROUND(MAX(IF($B775="No - non-arm's length",0,MIN((0.75*H775),847)),MIN(H775,(0.75*$C775),847)),2),IF($B775="No - non-arm's length",MIN(1129,H775,$C775)*overallRate,MIN(1129,H775)*overallRate))))</f>
        <v>Do Step 1 first</v>
      </c>
      <c r="M775" s="62" t="str">
        <f>IF(ISTEXT(overallRate),"Do Step 1 first",IF(OR(COUNT($C775,I775)&lt;&gt;2,overallRate=0),0,IF(E775="Yes",ROUND(MAX(IF($B775="No - non-arm's length",0,MIN((0.75*I775),847)),MIN(I775,(0.75*$C775),847)),2),IF($B775="No - non-arm's length",MIN(1129,I775,$C775)*overallRate,MIN(1129,I775)*overallRate))))</f>
        <v>Do Step 1 first</v>
      </c>
      <c r="N775" s="62" t="str">
        <f>IF(ISTEXT(overallRate),"Do Step 1 first",IF(OR(COUNT($C775,J775)&lt;&gt;2,overallRate=0),0,IF(F775="Yes",ROUND(MAX(IF($B775="No - non-arm's length",0,MIN((0.75*J775),847)),MIN(J775,(0.75*$C775),847)),2),IF($B775="No - non-arm's length",MIN(1129,J775,$C775)*overallRate,MIN(1129,J775)*overallRate))))</f>
        <v>Do Step 1 first</v>
      </c>
      <c r="O775" s="62" t="str">
        <f>IF(ISTEXT(overallRate),"Do Step 1 first",IF(OR(COUNT($C775,K775)&lt;&gt;2,overallRate=0),0,IF(G775="Yes",ROUND(MAX(IF($B775="No - non-arm's length",0,MIN((0.75*K775),847)),MIN(K775,(0.75*$C775),847)),2),IF($B775="No - non-arm's length",MIN(1129,K775,$C775)*overallRate,MIN(1129,K775)*overallRate))))</f>
        <v>Do Step 1 first</v>
      </c>
      <c r="P775" s="3">
        <f t="shared" ref="P775:P838" si="12">IF(AND(COUNT(C775:K775)&gt;0,OR(COUNT(C775:K775)&lt;&gt;5,ISBLANK(B775))),"Fill out all amounts",SUM(L775:O775))</f>
        <v>0</v>
      </c>
    </row>
    <row r="776" spans="12:16" x14ac:dyDescent="0.5">
      <c r="L776" s="62" t="str">
        <f>IF(ISTEXT(overallRate),"Do Step 1 first",IF(OR(COUNT($C776,H776)&lt;&gt;2,overallRate=0),0,IF(D776="Yes",ROUND(MAX(IF($B776="No - non-arm's length",0,MIN((0.75*H776),847)),MIN(H776,(0.75*$C776),847)),2),IF($B776="No - non-arm's length",MIN(1129,H776,$C776)*overallRate,MIN(1129,H776)*overallRate))))</f>
        <v>Do Step 1 first</v>
      </c>
      <c r="M776" s="62" t="str">
        <f>IF(ISTEXT(overallRate),"Do Step 1 first",IF(OR(COUNT($C776,I776)&lt;&gt;2,overallRate=0),0,IF(E776="Yes",ROUND(MAX(IF($B776="No - non-arm's length",0,MIN((0.75*I776),847)),MIN(I776,(0.75*$C776),847)),2),IF($B776="No - non-arm's length",MIN(1129,I776,$C776)*overallRate,MIN(1129,I776)*overallRate))))</f>
        <v>Do Step 1 first</v>
      </c>
      <c r="N776" s="62" t="str">
        <f>IF(ISTEXT(overallRate),"Do Step 1 first",IF(OR(COUNT($C776,J776)&lt;&gt;2,overallRate=0),0,IF(F776="Yes",ROUND(MAX(IF($B776="No - non-arm's length",0,MIN((0.75*J776),847)),MIN(J776,(0.75*$C776),847)),2),IF($B776="No - non-arm's length",MIN(1129,J776,$C776)*overallRate,MIN(1129,J776)*overallRate))))</f>
        <v>Do Step 1 first</v>
      </c>
      <c r="O776" s="62" t="str">
        <f>IF(ISTEXT(overallRate),"Do Step 1 first",IF(OR(COUNT($C776,K776)&lt;&gt;2,overallRate=0),0,IF(G776="Yes",ROUND(MAX(IF($B776="No - non-arm's length",0,MIN((0.75*K776),847)),MIN(K776,(0.75*$C776),847)),2),IF($B776="No - non-arm's length",MIN(1129,K776,$C776)*overallRate,MIN(1129,K776)*overallRate))))</f>
        <v>Do Step 1 first</v>
      </c>
      <c r="P776" s="3">
        <f t="shared" si="12"/>
        <v>0</v>
      </c>
    </row>
    <row r="777" spans="12:16" x14ac:dyDescent="0.5">
      <c r="L777" s="62" t="str">
        <f>IF(ISTEXT(overallRate),"Do Step 1 first",IF(OR(COUNT($C777,H777)&lt;&gt;2,overallRate=0),0,IF(D777="Yes",ROUND(MAX(IF($B777="No - non-arm's length",0,MIN((0.75*H777),847)),MIN(H777,(0.75*$C777),847)),2),IF($B777="No - non-arm's length",MIN(1129,H777,$C777)*overallRate,MIN(1129,H777)*overallRate))))</f>
        <v>Do Step 1 first</v>
      </c>
      <c r="M777" s="62" t="str">
        <f>IF(ISTEXT(overallRate),"Do Step 1 first",IF(OR(COUNT($C777,I777)&lt;&gt;2,overallRate=0),0,IF(E777="Yes",ROUND(MAX(IF($B777="No - non-arm's length",0,MIN((0.75*I777),847)),MIN(I777,(0.75*$C777),847)),2),IF($B777="No - non-arm's length",MIN(1129,I777,$C777)*overallRate,MIN(1129,I777)*overallRate))))</f>
        <v>Do Step 1 first</v>
      </c>
      <c r="N777" s="62" t="str">
        <f>IF(ISTEXT(overallRate),"Do Step 1 first",IF(OR(COUNT($C777,J777)&lt;&gt;2,overallRate=0),0,IF(F777="Yes",ROUND(MAX(IF($B777="No - non-arm's length",0,MIN((0.75*J777),847)),MIN(J777,(0.75*$C777),847)),2),IF($B777="No - non-arm's length",MIN(1129,J777,$C777)*overallRate,MIN(1129,J777)*overallRate))))</f>
        <v>Do Step 1 first</v>
      </c>
      <c r="O777" s="62" t="str">
        <f>IF(ISTEXT(overallRate),"Do Step 1 first",IF(OR(COUNT($C777,K777)&lt;&gt;2,overallRate=0),0,IF(G777="Yes",ROUND(MAX(IF($B777="No - non-arm's length",0,MIN((0.75*K777),847)),MIN(K777,(0.75*$C777),847)),2),IF($B777="No - non-arm's length",MIN(1129,K777,$C777)*overallRate,MIN(1129,K777)*overallRate))))</f>
        <v>Do Step 1 first</v>
      </c>
      <c r="P777" s="3">
        <f t="shared" si="12"/>
        <v>0</v>
      </c>
    </row>
    <row r="778" spans="12:16" x14ac:dyDescent="0.5">
      <c r="L778" s="62" t="str">
        <f>IF(ISTEXT(overallRate),"Do Step 1 first",IF(OR(COUNT($C778,H778)&lt;&gt;2,overallRate=0),0,IF(D778="Yes",ROUND(MAX(IF($B778="No - non-arm's length",0,MIN((0.75*H778),847)),MIN(H778,(0.75*$C778),847)),2),IF($B778="No - non-arm's length",MIN(1129,H778,$C778)*overallRate,MIN(1129,H778)*overallRate))))</f>
        <v>Do Step 1 first</v>
      </c>
      <c r="M778" s="62" t="str">
        <f>IF(ISTEXT(overallRate),"Do Step 1 first",IF(OR(COUNT($C778,I778)&lt;&gt;2,overallRate=0),0,IF(E778="Yes",ROUND(MAX(IF($B778="No - non-arm's length",0,MIN((0.75*I778),847)),MIN(I778,(0.75*$C778),847)),2),IF($B778="No - non-arm's length",MIN(1129,I778,$C778)*overallRate,MIN(1129,I778)*overallRate))))</f>
        <v>Do Step 1 first</v>
      </c>
      <c r="N778" s="62" t="str">
        <f>IF(ISTEXT(overallRate),"Do Step 1 first",IF(OR(COUNT($C778,J778)&lt;&gt;2,overallRate=0),0,IF(F778="Yes",ROUND(MAX(IF($B778="No - non-arm's length",0,MIN((0.75*J778),847)),MIN(J778,(0.75*$C778),847)),2),IF($B778="No - non-arm's length",MIN(1129,J778,$C778)*overallRate,MIN(1129,J778)*overallRate))))</f>
        <v>Do Step 1 first</v>
      </c>
      <c r="O778" s="62" t="str">
        <f>IF(ISTEXT(overallRate),"Do Step 1 first",IF(OR(COUNT($C778,K778)&lt;&gt;2,overallRate=0),0,IF(G778="Yes",ROUND(MAX(IF($B778="No - non-arm's length",0,MIN((0.75*K778),847)),MIN(K778,(0.75*$C778),847)),2),IF($B778="No - non-arm's length",MIN(1129,K778,$C778)*overallRate,MIN(1129,K778)*overallRate))))</f>
        <v>Do Step 1 first</v>
      </c>
      <c r="P778" s="3">
        <f t="shared" si="12"/>
        <v>0</v>
      </c>
    </row>
    <row r="779" spans="12:16" x14ac:dyDescent="0.5">
      <c r="L779" s="62" t="str">
        <f>IF(ISTEXT(overallRate),"Do Step 1 first",IF(OR(COUNT($C779,H779)&lt;&gt;2,overallRate=0),0,IF(D779="Yes",ROUND(MAX(IF($B779="No - non-arm's length",0,MIN((0.75*H779),847)),MIN(H779,(0.75*$C779),847)),2),IF($B779="No - non-arm's length",MIN(1129,H779,$C779)*overallRate,MIN(1129,H779)*overallRate))))</f>
        <v>Do Step 1 first</v>
      </c>
      <c r="M779" s="62" t="str">
        <f>IF(ISTEXT(overallRate),"Do Step 1 first",IF(OR(COUNT($C779,I779)&lt;&gt;2,overallRate=0),0,IF(E779="Yes",ROUND(MAX(IF($B779="No - non-arm's length",0,MIN((0.75*I779),847)),MIN(I779,(0.75*$C779),847)),2),IF($B779="No - non-arm's length",MIN(1129,I779,$C779)*overallRate,MIN(1129,I779)*overallRate))))</f>
        <v>Do Step 1 first</v>
      </c>
      <c r="N779" s="62" t="str">
        <f>IF(ISTEXT(overallRate),"Do Step 1 first",IF(OR(COUNT($C779,J779)&lt;&gt;2,overallRate=0),0,IF(F779="Yes",ROUND(MAX(IF($B779="No - non-arm's length",0,MIN((0.75*J779),847)),MIN(J779,(0.75*$C779),847)),2),IF($B779="No - non-arm's length",MIN(1129,J779,$C779)*overallRate,MIN(1129,J779)*overallRate))))</f>
        <v>Do Step 1 first</v>
      </c>
      <c r="O779" s="62" t="str">
        <f>IF(ISTEXT(overallRate),"Do Step 1 first",IF(OR(COUNT($C779,K779)&lt;&gt;2,overallRate=0),0,IF(G779="Yes",ROUND(MAX(IF($B779="No - non-arm's length",0,MIN((0.75*K779),847)),MIN(K779,(0.75*$C779),847)),2),IF($B779="No - non-arm's length",MIN(1129,K779,$C779)*overallRate,MIN(1129,K779)*overallRate))))</f>
        <v>Do Step 1 first</v>
      </c>
      <c r="P779" s="3">
        <f t="shared" si="12"/>
        <v>0</v>
      </c>
    </row>
    <row r="780" spans="12:16" x14ac:dyDescent="0.5">
      <c r="L780" s="62" t="str">
        <f>IF(ISTEXT(overallRate),"Do Step 1 first",IF(OR(COUNT($C780,H780)&lt;&gt;2,overallRate=0),0,IF(D780="Yes",ROUND(MAX(IF($B780="No - non-arm's length",0,MIN((0.75*H780),847)),MIN(H780,(0.75*$C780),847)),2),IF($B780="No - non-arm's length",MIN(1129,H780,$C780)*overallRate,MIN(1129,H780)*overallRate))))</f>
        <v>Do Step 1 first</v>
      </c>
      <c r="M780" s="62" t="str">
        <f>IF(ISTEXT(overallRate),"Do Step 1 first",IF(OR(COUNT($C780,I780)&lt;&gt;2,overallRate=0),0,IF(E780="Yes",ROUND(MAX(IF($B780="No - non-arm's length",0,MIN((0.75*I780),847)),MIN(I780,(0.75*$C780),847)),2),IF($B780="No - non-arm's length",MIN(1129,I780,$C780)*overallRate,MIN(1129,I780)*overallRate))))</f>
        <v>Do Step 1 first</v>
      </c>
      <c r="N780" s="62" t="str">
        <f>IF(ISTEXT(overallRate),"Do Step 1 first",IF(OR(COUNT($C780,J780)&lt;&gt;2,overallRate=0),0,IF(F780="Yes",ROUND(MAX(IF($B780="No - non-arm's length",0,MIN((0.75*J780),847)),MIN(J780,(0.75*$C780),847)),2),IF($B780="No - non-arm's length",MIN(1129,J780,$C780)*overallRate,MIN(1129,J780)*overallRate))))</f>
        <v>Do Step 1 first</v>
      </c>
      <c r="O780" s="62" t="str">
        <f>IF(ISTEXT(overallRate),"Do Step 1 first",IF(OR(COUNT($C780,K780)&lt;&gt;2,overallRate=0),0,IF(G780="Yes",ROUND(MAX(IF($B780="No - non-arm's length",0,MIN((0.75*K780),847)),MIN(K780,(0.75*$C780),847)),2),IF($B780="No - non-arm's length",MIN(1129,K780,$C780)*overallRate,MIN(1129,K780)*overallRate))))</f>
        <v>Do Step 1 first</v>
      </c>
      <c r="P780" s="3">
        <f t="shared" si="12"/>
        <v>0</v>
      </c>
    </row>
    <row r="781" spans="12:16" x14ac:dyDescent="0.5">
      <c r="L781" s="62" t="str">
        <f>IF(ISTEXT(overallRate),"Do Step 1 first",IF(OR(COUNT($C781,H781)&lt;&gt;2,overallRate=0),0,IF(D781="Yes",ROUND(MAX(IF($B781="No - non-arm's length",0,MIN((0.75*H781),847)),MIN(H781,(0.75*$C781),847)),2),IF($B781="No - non-arm's length",MIN(1129,H781,$C781)*overallRate,MIN(1129,H781)*overallRate))))</f>
        <v>Do Step 1 first</v>
      </c>
      <c r="M781" s="62" t="str">
        <f>IF(ISTEXT(overallRate),"Do Step 1 first",IF(OR(COUNT($C781,I781)&lt;&gt;2,overallRate=0),0,IF(E781="Yes",ROUND(MAX(IF($B781="No - non-arm's length",0,MIN((0.75*I781),847)),MIN(I781,(0.75*$C781),847)),2),IF($B781="No - non-arm's length",MIN(1129,I781,$C781)*overallRate,MIN(1129,I781)*overallRate))))</f>
        <v>Do Step 1 first</v>
      </c>
      <c r="N781" s="62" t="str">
        <f>IF(ISTEXT(overallRate),"Do Step 1 first",IF(OR(COUNT($C781,J781)&lt;&gt;2,overallRate=0),0,IF(F781="Yes",ROUND(MAX(IF($B781="No - non-arm's length",0,MIN((0.75*J781),847)),MIN(J781,(0.75*$C781),847)),2),IF($B781="No - non-arm's length",MIN(1129,J781,$C781)*overallRate,MIN(1129,J781)*overallRate))))</f>
        <v>Do Step 1 first</v>
      </c>
      <c r="O781" s="62" t="str">
        <f>IF(ISTEXT(overallRate),"Do Step 1 first",IF(OR(COUNT($C781,K781)&lt;&gt;2,overallRate=0),0,IF(G781="Yes",ROUND(MAX(IF($B781="No - non-arm's length",0,MIN((0.75*K781),847)),MIN(K781,(0.75*$C781),847)),2),IF($B781="No - non-arm's length",MIN(1129,K781,$C781)*overallRate,MIN(1129,K781)*overallRate))))</f>
        <v>Do Step 1 first</v>
      </c>
      <c r="P781" s="3">
        <f t="shared" si="12"/>
        <v>0</v>
      </c>
    </row>
    <row r="782" spans="12:16" x14ac:dyDescent="0.5">
      <c r="L782" s="62" t="str">
        <f>IF(ISTEXT(overallRate),"Do Step 1 first",IF(OR(COUNT($C782,H782)&lt;&gt;2,overallRate=0),0,IF(D782="Yes",ROUND(MAX(IF($B782="No - non-arm's length",0,MIN((0.75*H782),847)),MIN(H782,(0.75*$C782),847)),2),IF($B782="No - non-arm's length",MIN(1129,H782,$C782)*overallRate,MIN(1129,H782)*overallRate))))</f>
        <v>Do Step 1 first</v>
      </c>
      <c r="M782" s="62" t="str">
        <f>IF(ISTEXT(overallRate),"Do Step 1 first",IF(OR(COUNT($C782,I782)&lt;&gt;2,overallRate=0),0,IF(E782="Yes",ROUND(MAX(IF($B782="No - non-arm's length",0,MIN((0.75*I782),847)),MIN(I782,(0.75*$C782),847)),2),IF($B782="No - non-arm's length",MIN(1129,I782,$C782)*overallRate,MIN(1129,I782)*overallRate))))</f>
        <v>Do Step 1 first</v>
      </c>
      <c r="N782" s="62" t="str">
        <f>IF(ISTEXT(overallRate),"Do Step 1 first",IF(OR(COUNT($C782,J782)&lt;&gt;2,overallRate=0),0,IF(F782="Yes",ROUND(MAX(IF($B782="No - non-arm's length",0,MIN((0.75*J782),847)),MIN(J782,(0.75*$C782),847)),2),IF($B782="No - non-arm's length",MIN(1129,J782,$C782)*overallRate,MIN(1129,J782)*overallRate))))</f>
        <v>Do Step 1 first</v>
      </c>
      <c r="O782" s="62" t="str">
        <f>IF(ISTEXT(overallRate),"Do Step 1 first",IF(OR(COUNT($C782,K782)&lt;&gt;2,overallRate=0),0,IF(G782="Yes",ROUND(MAX(IF($B782="No - non-arm's length",0,MIN((0.75*K782),847)),MIN(K782,(0.75*$C782),847)),2),IF($B782="No - non-arm's length",MIN(1129,K782,$C782)*overallRate,MIN(1129,K782)*overallRate))))</f>
        <v>Do Step 1 first</v>
      </c>
      <c r="P782" s="3">
        <f t="shared" si="12"/>
        <v>0</v>
      </c>
    </row>
    <row r="783" spans="12:16" x14ac:dyDescent="0.5">
      <c r="L783" s="62" t="str">
        <f>IF(ISTEXT(overallRate),"Do Step 1 first",IF(OR(COUNT($C783,H783)&lt;&gt;2,overallRate=0),0,IF(D783="Yes",ROUND(MAX(IF($B783="No - non-arm's length",0,MIN((0.75*H783),847)),MIN(H783,(0.75*$C783),847)),2),IF($B783="No - non-arm's length",MIN(1129,H783,$C783)*overallRate,MIN(1129,H783)*overallRate))))</f>
        <v>Do Step 1 first</v>
      </c>
      <c r="M783" s="62" t="str">
        <f>IF(ISTEXT(overallRate),"Do Step 1 first",IF(OR(COUNT($C783,I783)&lt;&gt;2,overallRate=0),0,IF(E783="Yes",ROUND(MAX(IF($B783="No - non-arm's length",0,MIN((0.75*I783),847)),MIN(I783,(0.75*$C783),847)),2),IF($B783="No - non-arm's length",MIN(1129,I783,$C783)*overallRate,MIN(1129,I783)*overallRate))))</f>
        <v>Do Step 1 first</v>
      </c>
      <c r="N783" s="62" t="str">
        <f>IF(ISTEXT(overallRate),"Do Step 1 first",IF(OR(COUNT($C783,J783)&lt;&gt;2,overallRate=0),0,IF(F783="Yes",ROUND(MAX(IF($B783="No - non-arm's length",0,MIN((0.75*J783),847)),MIN(J783,(0.75*$C783),847)),2),IF($B783="No - non-arm's length",MIN(1129,J783,$C783)*overallRate,MIN(1129,J783)*overallRate))))</f>
        <v>Do Step 1 first</v>
      </c>
      <c r="O783" s="62" t="str">
        <f>IF(ISTEXT(overallRate),"Do Step 1 first",IF(OR(COUNT($C783,K783)&lt;&gt;2,overallRate=0),0,IF(G783="Yes",ROUND(MAX(IF($B783="No - non-arm's length",0,MIN((0.75*K783),847)),MIN(K783,(0.75*$C783),847)),2),IF($B783="No - non-arm's length",MIN(1129,K783,$C783)*overallRate,MIN(1129,K783)*overallRate))))</f>
        <v>Do Step 1 first</v>
      </c>
      <c r="P783" s="3">
        <f t="shared" si="12"/>
        <v>0</v>
      </c>
    </row>
    <row r="784" spans="12:16" x14ac:dyDescent="0.5">
      <c r="L784" s="62" t="str">
        <f>IF(ISTEXT(overallRate),"Do Step 1 first",IF(OR(COUNT($C784,H784)&lt;&gt;2,overallRate=0),0,IF(D784="Yes",ROUND(MAX(IF($B784="No - non-arm's length",0,MIN((0.75*H784),847)),MIN(H784,(0.75*$C784),847)),2),IF($B784="No - non-arm's length",MIN(1129,H784,$C784)*overallRate,MIN(1129,H784)*overallRate))))</f>
        <v>Do Step 1 first</v>
      </c>
      <c r="M784" s="62" t="str">
        <f>IF(ISTEXT(overallRate),"Do Step 1 first",IF(OR(COUNT($C784,I784)&lt;&gt;2,overallRate=0),0,IF(E784="Yes",ROUND(MAX(IF($B784="No - non-arm's length",0,MIN((0.75*I784),847)),MIN(I784,(0.75*$C784),847)),2),IF($B784="No - non-arm's length",MIN(1129,I784,$C784)*overallRate,MIN(1129,I784)*overallRate))))</f>
        <v>Do Step 1 first</v>
      </c>
      <c r="N784" s="62" t="str">
        <f>IF(ISTEXT(overallRate),"Do Step 1 first",IF(OR(COUNT($C784,J784)&lt;&gt;2,overallRate=0),0,IF(F784="Yes",ROUND(MAX(IF($B784="No - non-arm's length",0,MIN((0.75*J784),847)),MIN(J784,(0.75*$C784),847)),2),IF($B784="No - non-arm's length",MIN(1129,J784,$C784)*overallRate,MIN(1129,J784)*overallRate))))</f>
        <v>Do Step 1 first</v>
      </c>
      <c r="O784" s="62" t="str">
        <f>IF(ISTEXT(overallRate),"Do Step 1 first",IF(OR(COUNT($C784,K784)&lt;&gt;2,overallRate=0),0,IF(G784="Yes",ROUND(MAX(IF($B784="No - non-arm's length",0,MIN((0.75*K784),847)),MIN(K784,(0.75*$C784),847)),2),IF($B784="No - non-arm's length",MIN(1129,K784,$C784)*overallRate,MIN(1129,K784)*overallRate))))</f>
        <v>Do Step 1 first</v>
      </c>
      <c r="P784" s="3">
        <f t="shared" si="12"/>
        <v>0</v>
      </c>
    </row>
    <row r="785" spans="12:16" x14ac:dyDescent="0.5">
      <c r="L785" s="62" t="str">
        <f>IF(ISTEXT(overallRate),"Do Step 1 first",IF(OR(COUNT($C785,H785)&lt;&gt;2,overallRate=0),0,IF(D785="Yes",ROUND(MAX(IF($B785="No - non-arm's length",0,MIN((0.75*H785),847)),MIN(H785,(0.75*$C785),847)),2),IF($B785="No - non-arm's length",MIN(1129,H785,$C785)*overallRate,MIN(1129,H785)*overallRate))))</f>
        <v>Do Step 1 first</v>
      </c>
      <c r="M785" s="62" t="str">
        <f>IF(ISTEXT(overallRate),"Do Step 1 first",IF(OR(COUNT($C785,I785)&lt;&gt;2,overallRate=0),0,IF(E785="Yes",ROUND(MAX(IF($B785="No - non-arm's length",0,MIN((0.75*I785),847)),MIN(I785,(0.75*$C785),847)),2),IF($B785="No - non-arm's length",MIN(1129,I785,$C785)*overallRate,MIN(1129,I785)*overallRate))))</f>
        <v>Do Step 1 first</v>
      </c>
      <c r="N785" s="62" t="str">
        <f>IF(ISTEXT(overallRate),"Do Step 1 first",IF(OR(COUNT($C785,J785)&lt;&gt;2,overallRate=0),0,IF(F785="Yes",ROUND(MAX(IF($B785="No - non-arm's length",0,MIN((0.75*J785),847)),MIN(J785,(0.75*$C785),847)),2),IF($B785="No - non-arm's length",MIN(1129,J785,$C785)*overallRate,MIN(1129,J785)*overallRate))))</f>
        <v>Do Step 1 first</v>
      </c>
      <c r="O785" s="62" t="str">
        <f>IF(ISTEXT(overallRate),"Do Step 1 first",IF(OR(COUNT($C785,K785)&lt;&gt;2,overallRate=0),0,IF(G785="Yes",ROUND(MAX(IF($B785="No - non-arm's length",0,MIN((0.75*K785),847)),MIN(K785,(0.75*$C785),847)),2),IF($B785="No - non-arm's length",MIN(1129,K785,$C785)*overallRate,MIN(1129,K785)*overallRate))))</f>
        <v>Do Step 1 first</v>
      </c>
      <c r="P785" s="3">
        <f t="shared" si="12"/>
        <v>0</v>
      </c>
    </row>
    <row r="786" spans="12:16" x14ac:dyDescent="0.5">
      <c r="L786" s="62" t="str">
        <f>IF(ISTEXT(overallRate),"Do Step 1 first",IF(OR(COUNT($C786,H786)&lt;&gt;2,overallRate=0),0,IF(D786="Yes",ROUND(MAX(IF($B786="No - non-arm's length",0,MIN((0.75*H786),847)),MIN(H786,(0.75*$C786),847)),2),IF($B786="No - non-arm's length",MIN(1129,H786,$C786)*overallRate,MIN(1129,H786)*overallRate))))</f>
        <v>Do Step 1 first</v>
      </c>
      <c r="M786" s="62" t="str">
        <f>IF(ISTEXT(overallRate),"Do Step 1 first",IF(OR(COUNT($C786,I786)&lt;&gt;2,overallRate=0),0,IF(E786="Yes",ROUND(MAX(IF($B786="No - non-arm's length",0,MIN((0.75*I786),847)),MIN(I786,(0.75*$C786),847)),2),IF($B786="No - non-arm's length",MIN(1129,I786,$C786)*overallRate,MIN(1129,I786)*overallRate))))</f>
        <v>Do Step 1 first</v>
      </c>
      <c r="N786" s="62" t="str">
        <f>IF(ISTEXT(overallRate),"Do Step 1 first",IF(OR(COUNT($C786,J786)&lt;&gt;2,overallRate=0),0,IF(F786="Yes",ROUND(MAX(IF($B786="No - non-arm's length",0,MIN((0.75*J786),847)),MIN(J786,(0.75*$C786),847)),2),IF($B786="No - non-arm's length",MIN(1129,J786,$C786)*overallRate,MIN(1129,J786)*overallRate))))</f>
        <v>Do Step 1 first</v>
      </c>
      <c r="O786" s="62" t="str">
        <f>IF(ISTEXT(overallRate),"Do Step 1 first",IF(OR(COUNT($C786,K786)&lt;&gt;2,overallRate=0),0,IF(G786="Yes",ROUND(MAX(IF($B786="No - non-arm's length",0,MIN((0.75*K786),847)),MIN(K786,(0.75*$C786),847)),2),IF($B786="No - non-arm's length",MIN(1129,K786,$C786)*overallRate,MIN(1129,K786)*overallRate))))</f>
        <v>Do Step 1 first</v>
      </c>
      <c r="P786" s="3">
        <f t="shared" si="12"/>
        <v>0</v>
      </c>
    </row>
    <row r="787" spans="12:16" x14ac:dyDescent="0.5">
      <c r="L787" s="62" t="str">
        <f>IF(ISTEXT(overallRate),"Do Step 1 first",IF(OR(COUNT($C787,H787)&lt;&gt;2,overallRate=0),0,IF(D787="Yes",ROUND(MAX(IF($B787="No - non-arm's length",0,MIN((0.75*H787),847)),MIN(H787,(0.75*$C787),847)),2),IF($B787="No - non-arm's length",MIN(1129,H787,$C787)*overallRate,MIN(1129,H787)*overallRate))))</f>
        <v>Do Step 1 first</v>
      </c>
      <c r="M787" s="62" t="str">
        <f>IF(ISTEXT(overallRate),"Do Step 1 first",IF(OR(COUNT($C787,I787)&lt;&gt;2,overallRate=0),0,IF(E787="Yes",ROUND(MAX(IF($B787="No - non-arm's length",0,MIN((0.75*I787),847)),MIN(I787,(0.75*$C787),847)),2),IF($B787="No - non-arm's length",MIN(1129,I787,$C787)*overallRate,MIN(1129,I787)*overallRate))))</f>
        <v>Do Step 1 first</v>
      </c>
      <c r="N787" s="62" t="str">
        <f>IF(ISTEXT(overallRate),"Do Step 1 first",IF(OR(COUNT($C787,J787)&lt;&gt;2,overallRate=0),0,IF(F787="Yes",ROUND(MAX(IF($B787="No - non-arm's length",0,MIN((0.75*J787),847)),MIN(J787,(0.75*$C787),847)),2),IF($B787="No - non-arm's length",MIN(1129,J787,$C787)*overallRate,MIN(1129,J787)*overallRate))))</f>
        <v>Do Step 1 first</v>
      </c>
      <c r="O787" s="62" t="str">
        <f>IF(ISTEXT(overallRate),"Do Step 1 first",IF(OR(COUNT($C787,K787)&lt;&gt;2,overallRate=0),0,IF(G787="Yes",ROUND(MAX(IF($B787="No - non-arm's length",0,MIN((0.75*K787),847)),MIN(K787,(0.75*$C787),847)),2),IF($B787="No - non-arm's length",MIN(1129,K787,$C787)*overallRate,MIN(1129,K787)*overallRate))))</f>
        <v>Do Step 1 first</v>
      </c>
      <c r="P787" s="3">
        <f t="shared" si="12"/>
        <v>0</v>
      </c>
    </row>
    <row r="788" spans="12:16" x14ac:dyDescent="0.5">
      <c r="L788" s="62" t="str">
        <f>IF(ISTEXT(overallRate),"Do Step 1 first",IF(OR(COUNT($C788,H788)&lt;&gt;2,overallRate=0),0,IF(D788="Yes",ROUND(MAX(IF($B788="No - non-arm's length",0,MIN((0.75*H788),847)),MIN(H788,(0.75*$C788),847)),2),IF($B788="No - non-arm's length",MIN(1129,H788,$C788)*overallRate,MIN(1129,H788)*overallRate))))</f>
        <v>Do Step 1 first</v>
      </c>
      <c r="M788" s="62" t="str">
        <f>IF(ISTEXT(overallRate),"Do Step 1 first",IF(OR(COUNT($C788,I788)&lt;&gt;2,overallRate=0),0,IF(E788="Yes",ROUND(MAX(IF($B788="No - non-arm's length",0,MIN((0.75*I788),847)),MIN(I788,(0.75*$C788),847)),2),IF($B788="No - non-arm's length",MIN(1129,I788,$C788)*overallRate,MIN(1129,I788)*overallRate))))</f>
        <v>Do Step 1 first</v>
      </c>
      <c r="N788" s="62" t="str">
        <f>IF(ISTEXT(overallRate),"Do Step 1 first",IF(OR(COUNT($C788,J788)&lt;&gt;2,overallRate=0),0,IF(F788="Yes",ROUND(MAX(IF($B788="No - non-arm's length",0,MIN((0.75*J788),847)),MIN(J788,(0.75*$C788),847)),2),IF($B788="No - non-arm's length",MIN(1129,J788,$C788)*overallRate,MIN(1129,J788)*overallRate))))</f>
        <v>Do Step 1 first</v>
      </c>
      <c r="O788" s="62" t="str">
        <f>IF(ISTEXT(overallRate),"Do Step 1 first",IF(OR(COUNT($C788,K788)&lt;&gt;2,overallRate=0),0,IF(G788="Yes",ROUND(MAX(IF($B788="No - non-arm's length",0,MIN((0.75*K788),847)),MIN(K788,(0.75*$C788),847)),2),IF($B788="No - non-arm's length",MIN(1129,K788,$C788)*overallRate,MIN(1129,K788)*overallRate))))</f>
        <v>Do Step 1 first</v>
      </c>
      <c r="P788" s="3">
        <f t="shared" si="12"/>
        <v>0</v>
      </c>
    </row>
    <row r="789" spans="12:16" x14ac:dyDescent="0.5">
      <c r="L789" s="62" t="str">
        <f>IF(ISTEXT(overallRate),"Do Step 1 first",IF(OR(COUNT($C789,H789)&lt;&gt;2,overallRate=0),0,IF(D789="Yes",ROUND(MAX(IF($B789="No - non-arm's length",0,MIN((0.75*H789),847)),MIN(H789,(0.75*$C789),847)),2),IF($B789="No - non-arm's length",MIN(1129,H789,$C789)*overallRate,MIN(1129,H789)*overallRate))))</f>
        <v>Do Step 1 first</v>
      </c>
      <c r="M789" s="62" t="str">
        <f>IF(ISTEXT(overallRate),"Do Step 1 first",IF(OR(COUNT($C789,I789)&lt;&gt;2,overallRate=0),0,IF(E789="Yes",ROUND(MAX(IF($B789="No - non-arm's length",0,MIN((0.75*I789),847)),MIN(I789,(0.75*$C789),847)),2),IF($B789="No - non-arm's length",MIN(1129,I789,$C789)*overallRate,MIN(1129,I789)*overallRate))))</f>
        <v>Do Step 1 first</v>
      </c>
      <c r="N789" s="62" t="str">
        <f>IF(ISTEXT(overallRate),"Do Step 1 first",IF(OR(COUNT($C789,J789)&lt;&gt;2,overallRate=0),0,IF(F789="Yes",ROUND(MAX(IF($B789="No - non-arm's length",0,MIN((0.75*J789),847)),MIN(J789,(0.75*$C789),847)),2),IF($B789="No - non-arm's length",MIN(1129,J789,$C789)*overallRate,MIN(1129,J789)*overallRate))))</f>
        <v>Do Step 1 first</v>
      </c>
      <c r="O789" s="62" t="str">
        <f>IF(ISTEXT(overallRate),"Do Step 1 first",IF(OR(COUNT($C789,K789)&lt;&gt;2,overallRate=0),0,IF(G789="Yes",ROUND(MAX(IF($B789="No - non-arm's length",0,MIN((0.75*K789),847)),MIN(K789,(0.75*$C789),847)),2),IF($B789="No - non-arm's length",MIN(1129,K789,$C789)*overallRate,MIN(1129,K789)*overallRate))))</f>
        <v>Do Step 1 first</v>
      </c>
      <c r="P789" s="3">
        <f t="shared" si="12"/>
        <v>0</v>
      </c>
    </row>
    <row r="790" spans="12:16" x14ac:dyDescent="0.5">
      <c r="L790" s="62" t="str">
        <f>IF(ISTEXT(overallRate),"Do Step 1 first",IF(OR(COUNT($C790,H790)&lt;&gt;2,overallRate=0),0,IF(D790="Yes",ROUND(MAX(IF($B790="No - non-arm's length",0,MIN((0.75*H790),847)),MIN(H790,(0.75*$C790),847)),2),IF($B790="No - non-arm's length",MIN(1129,H790,$C790)*overallRate,MIN(1129,H790)*overallRate))))</f>
        <v>Do Step 1 first</v>
      </c>
      <c r="M790" s="62" t="str">
        <f>IF(ISTEXT(overallRate),"Do Step 1 first",IF(OR(COUNT($C790,I790)&lt;&gt;2,overallRate=0),0,IF(E790="Yes",ROUND(MAX(IF($B790="No - non-arm's length",0,MIN((0.75*I790),847)),MIN(I790,(0.75*$C790),847)),2),IF($B790="No - non-arm's length",MIN(1129,I790,$C790)*overallRate,MIN(1129,I790)*overallRate))))</f>
        <v>Do Step 1 first</v>
      </c>
      <c r="N790" s="62" t="str">
        <f>IF(ISTEXT(overallRate),"Do Step 1 first",IF(OR(COUNT($C790,J790)&lt;&gt;2,overallRate=0),0,IF(F790="Yes",ROUND(MAX(IF($B790="No - non-arm's length",0,MIN((0.75*J790),847)),MIN(J790,(0.75*$C790),847)),2),IF($B790="No - non-arm's length",MIN(1129,J790,$C790)*overallRate,MIN(1129,J790)*overallRate))))</f>
        <v>Do Step 1 first</v>
      </c>
      <c r="O790" s="62" t="str">
        <f>IF(ISTEXT(overallRate),"Do Step 1 first",IF(OR(COUNT($C790,K790)&lt;&gt;2,overallRate=0),0,IF(G790="Yes",ROUND(MAX(IF($B790="No - non-arm's length",0,MIN((0.75*K790),847)),MIN(K790,(0.75*$C790),847)),2),IF($B790="No - non-arm's length",MIN(1129,K790,$C790)*overallRate,MIN(1129,K790)*overallRate))))</f>
        <v>Do Step 1 first</v>
      </c>
      <c r="P790" s="3">
        <f t="shared" si="12"/>
        <v>0</v>
      </c>
    </row>
    <row r="791" spans="12:16" x14ac:dyDescent="0.5">
      <c r="L791" s="62" t="str">
        <f>IF(ISTEXT(overallRate),"Do Step 1 first",IF(OR(COUNT($C791,H791)&lt;&gt;2,overallRate=0),0,IF(D791="Yes",ROUND(MAX(IF($B791="No - non-arm's length",0,MIN((0.75*H791),847)),MIN(H791,(0.75*$C791),847)),2),IF($B791="No - non-arm's length",MIN(1129,H791,$C791)*overallRate,MIN(1129,H791)*overallRate))))</f>
        <v>Do Step 1 first</v>
      </c>
      <c r="M791" s="62" t="str">
        <f>IF(ISTEXT(overallRate),"Do Step 1 first",IF(OR(COUNT($C791,I791)&lt;&gt;2,overallRate=0),0,IF(E791="Yes",ROUND(MAX(IF($B791="No - non-arm's length",0,MIN((0.75*I791),847)),MIN(I791,(0.75*$C791),847)),2),IF($B791="No - non-arm's length",MIN(1129,I791,$C791)*overallRate,MIN(1129,I791)*overallRate))))</f>
        <v>Do Step 1 first</v>
      </c>
      <c r="N791" s="62" t="str">
        <f>IF(ISTEXT(overallRate),"Do Step 1 first",IF(OR(COUNT($C791,J791)&lt;&gt;2,overallRate=0),0,IF(F791="Yes",ROUND(MAX(IF($B791="No - non-arm's length",0,MIN((0.75*J791),847)),MIN(J791,(0.75*$C791),847)),2),IF($B791="No - non-arm's length",MIN(1129,J791,$C791)*overallRate,MIN(1129,J791)*overallRate))))</f>
        <v>Do Step 1 first</v>
      </c>
      <c r="O791" s="62" t="str">
        <f>IF(ISTEXT(overallRate),"Do Step 1 first",IF(OR(COUNT($C791,K791)&lt;&gt;2,overallRate=0),0,IF(G791="Yes",ROUND(MAX(IF($B791="No - non-arm's length",0,MIN((0.75*K791),847)),MIN(K791,(0.75*$C791),847)),2),IF($B791="No - non-arm's length",MIN(1129,K791,$C791)*overallRate,MIN(1129,K791)*overallRate))))</f>
        <v>Do Step 1 first</v>
      </c>
      <c r="P791" s="3">
        <f t="shared" si="12"/>
        <v>0</v>
      </c>
    </row>
    <row r="792" spans="12:16" x14ac:dyDescent="0.5">
      <c r="L792" s="62" t="str">
        <f>IF(ISTEXT(overallRate),"Do Step 1 first",IF(OR(COUNT($C792,H792)&lt;&gt;2,overallRate=0),0,IF(D792="Yes",ROUND(MAX(IF($B792="No - non-arm's length",0,MIN((0.75*H792),847)),MIN(H792,(0.75*$C792),847)),2),IF($B792="No - non-arm's length",MIN(1129,H792,$C792)*overallRate,MIN(1129,H792)*overallRate))))</f>
        <v>Do Step 1 first</v>
      </c>
      <c r="M792" s="62" t="str">
        <f>IF(ISTEXT(overallRate),"Do Step 1 first",IF(OR(COUNT($C792,I792)&lt;&gt;2,overallRate=0),0,IF(E792="Yes",ROUND(MAX(IF($B792="No - non-arm's length",0,MIN((0.75*I792),847)),MIN(I792,(0.75*$C792),847)),2),IF($B792="No - non-arm's length",MIN(1129,I792,$C792)*overallRate,MIN(1129,I792)*overallRate))))</f>
        <v>Do Step 1 first</v>
      </c>
      <c r="N792" s="62" t="str">
        <f>IF(ISTEXT(overallRate),"Do Step 1 first",IF(OR(COUNT($C792,J792)&lt;&gt;2,overallRate=0),0,IF(F792="Yes",ROUND(MAX(IF($B792="No - non-arm's length",0,MIN((0.75*J792),847)),MIN(J792,(0.75*$C792),847)),2),IF($B792="No - non-arm's length",MIN(1129,J792,$C792)*overallRate,MIN(1129,J792)*overallRate))))</f>
        <v>Do Step 1 first</v>
      </c>
      <c r="O792" s="62" t="str">
        <f>IF(ISTEXT(overallRate),"Do Step 1 first",IF(OR(COUNT($C792,K792)&lt;&gt;2,overallRate=0),0,IF(G792="Yes",ROUND(MAX(IF($B792="No - non-arm's length",0,MIN((0.75*K792),847)),MIN(K792,(0.75*$C792),847)),2),IF($B792="No - non-arm's length",MIN(1129,K792,$C792)*overallRate,MIN(1129,K792)*overallRate))))</f>
        <v>Do Step 1 first</v>
      </c>
      <c r="P792" s="3">
        <f t="shared" si="12"/>
        <v>0</v>
      </c>
    </row>
    <row r="793" spans="12:16" x14ac:dyDescent="0.5">
      <c r="L793" s="62" t="str">
        <f>IF(ISTEXT(overallRate),"Do Step 1 first",IF(OR(COUNT($C793,H793)&lt;&gt;2,overallRate=0),0,IF(D793="Yes",ROUND(MAX(IF($B793="No - non-arm's length",0,MIN((0.75*H793),847)),MIN(H793,(0.75*$C793),847)),2),IF($B793="No - non-arm's length",MIN(1129,H793,$C793)*overallRate,MIN(1129,H793)*overallRate))))</f>
        <v>Do Step 1 first</v>
      </c>
      <c r="M793" s="62" t="str">
        <f>IF(ISTEXT(overallRate),"Do Step 1 first",IF(OR(COUNT($C793,I793)&lt;&gt;2,overallRate=0),0,IF(E793="Yes",ROUND(MAX(IF($B793="No - non-arm's length",0,MIN((0.75*I793),847)),MIN(I793,(0.75*$C793),847)),2),IF($B793="No - non-arm's length",MIN(1129,I793,$C793)*overallRate,MIN(1129,I793)*overallRate))))</f>
        <v>Do Step 1 first</v>
      </c>
      <c r="N793" s="62" t="str">
        <f>IF(ISTEXT(overallRate),"Do Step 1 first",IF(OR(COUNT($C793,J793)&lt;&gt;2,overallRate=0),0,IF(F793="Yes",ROUND(MAX(IF($B793="No - non-arm's length",0,MIN((0.75*J793),847)),MIN(J793,(0.75*$C793),847)),2),IF($B793="No - non-arm's length",MIN(1129,J793,$C793)*overallRate,MIN(1129,J793)*overallRate))))</f>
        <v>Do Step 1 first</v>
      </c>
      <c r="O793" s="62" t="str">
        <f>IF(ISTEXT(overallRate),"Do Step 1 first",IF(OR(COUNT($C793,K793)&lt;&gt;2,overallRate=0),0,IF(G793="Yes",ROUND(MAX(IF($B793="No - non-arm's length",0,MIN((0.75*K793),847)),MIN(K793,(0.75*$C793),847)),2),IF($B793="No - non-arm's length",MIN(1129,K793,$C793)*overallRate,MIN(1129,K793)*overallRate))))</f>
        <v>Do Step 1 first</v>
      </c>
      <c r="P793" s="3">
        <f t="shared" si="12"/>
        <v>0</v>
      </c>
    </row>
    <row r="794" spans="12:16" x14ac:dyDescent="0.5">
      <c r="L794" s="62" t="str">
        <f>IF(ISTEXT(overallRate),"Do Step 1 first",IF(OR(COUNT($C794,H794)&lt;&gt;2,overallRate=0),0,IF(D794="Yes",ROUND(MAX(IF($B794="No - non-arm's length",0,MIN((0.75*H794),847)),MIN(H794,(0.75*$C794),847)),2),IF($B794="No - non-arm's length",MIN(1129,H794,$C794)*overallRate,MIN(1129,H794)*overallRate))))</f>
        <v>Do Step 1 first</v>
      </c>
      <c r="M794" s="62" t="str">
        <f>IF(ISTEXT(overallRate),"Do Step 1 first",IF(OR(COUNT($C794,I794)&lt;&gt;2,overallRate=0),0,IF(E794="Yes",ROUND(MAX(IF($B794="No - non-arm's length",0,MIN((0.75*I794),847)),MIN(I794,(0.75*$C794),847)),2),IF($B794="No - non-arm's length",MIN(1129,I794,$C794)*overallRate,MIN(1129,I794)*overallRate))))</f>
        <v>Do Step 1 first</v>
      </c>
      <c r="N794" s="62" t="str">
        <f>IF(ISTEXT(overallRate),"Do Step 1 first",IF(OR(COUNT($C794,J794)&lt;&gt;2,overallRate=0),0,IF(F794="Yes",ROUND(MAX(IF($B794="No - non-arm's length",0,MIN((0.75*J794),847)),MIN(J794,(0.75*$C794),847)),2),IF($B794="No - non-arm's length",MIN(1129,J794,$C794)*overallRate,MIN(1129,J794)*overallRate))))</f>
        <v>Do Step 1 first</v>
      </c>
      <c r="O794" s="62" t="str">
        <f>IF(ISTEXT(overallRate),"Do Step 1 first",IF(OR(COUNT($C794,K794)&lt;&gt;2,overallRate=0),0,IF(G794="Yes",ROUND(MAX(IF($B794="No - non-arm's length",0,MIN((0.75*K794),847)),MIN(K794,(0.75*$C794),847)),2),IF($B794="No - non-arm's length",MIN(1129,K794,$C794)*overallRate,MIN(1129,K794)*overallRate))))</f>
        <v>Do Step 1 first</v>
      </c>
      <c r="P794" s="3">
        <f t="shared" si="12"/>
        <v>0</v>
      </c>
    </row>
    <row r="795" spans="12:16" x14ac:dyDescent="0.5">
      <c r="L795" s="62" t="str">
        <f>IF(ISTEXT(overallRate),"Do Step 1 first",IF(OR(COUNT($C795,H795)&lt;&gt;2,overallRate=0),0,IF(D795="Yes",ROUND(MAX(IF($B795="No - non-arm's length",0,MIN((0.75*H795),847)),MIN(H795,(0.75*$C795),847)),2),IF($B795="No - non-arm's length",MIN(1129,H795,$C795)*overallRate,MIN(1129,H795)*overallRate))))</f>
        <v>Do Step 1 first</v>
      </c>
      <c r="M795" s="62" t="str">
        <f>IF(ISTEXT(overallRate),"Do Step 1 first",IF(OR(COUNT($C795,I795)&lt;&gt;2,overallRate=0),0,IF(E795="Yes",ROUND(MAX(IF($B795="No - non-arm's length",0,MIN((0.75*I795),847)),MIN(I795,(0.75*$C795),847)),2),IF($B795="No - non-arm's length",MIN(1129,I795,$C795)*overallRate,MIN(1129,I795)*overallRate))))</f>
        <v>Do Step 1 first</v>
      </c>
      <c r="N795" s="62" t="str">
        <f>IF(ISTEXT(overallRate),"Do Step 1 first",IF(OR(COUNT($C795,J795)&lt;&gt;2,overallRate=0),0,IF(F795="Yes",ROUND(MAX(IF($B795="No - non-arm's length",0,MIN((0.75*J795),847)),MIN(J795,(0.75*$C795),847)),2),IF($B795="No - non-arm's length",MIN(1129,J795,$C795)*overallRate,MIN(1129,J795)*overallRate))))</f>
        <v>Do Step 1 first</v>
      </c>
      <c r="O795" s="62" t="str">
        <f>IF(ISTEXT(overallRate),"Do Step 1 first",IF(OR(COUNT($C795,K795)&lt;&gt;2,overallRate=0),0,IF(G795="Yes",ROUND(MAX(IF($B795="No - non-arm's length",0,MIN((0.75*K795),847)),MIN(K795,(0.75*$C795),847)),2),IF($B795="No - non-arm's length",MIN(1129,K795,$C795)*overallRate,MIN(1129,K795)*overallRate))))</f>
        <v>Do Step 1 first</v>
      </c>
      <c r="P795" s="3">
        <f t="shared" si="12"/>
        <v>0</v>
      </c>
    </row>
    <row r="796" spans="12:16" x14ac:dyDescent="0.5">
      <c r="L796" s="62" t="str">
        <f>IF(ISTEXT(overallRate),"Do Step 1 first",IF(OR(COUNT($C796,H796)&lt;&gt;2,overallRate=0),0,IF(D796="Yes",ROUND(MAX(IF($B796="No - non-arm's length",0,MIN((0.75*H796),847)),MIN(H796,(0.75*$C796),847)),2),IF($B796="No - non-arm's length",MIN(1129,H796,$C796)*overallRate,MIN(1129,H796)*overallRate))))</f>
        <v>Do Step 1 first</v>
      </c>
      <c r="M796" s="62" t="str">
        <f>IF(ISTEXT(overallRate),"Do Step 1 first",IF(OR(COUNT($C796,I796)&lt;&gt;2,overallRate=0),0,IF(E796="Yes",ROUND(MAX(IF($B796="No - non-arm's length",0,MIN((0.75*I796),847)),MIN(I796,(0.75*$C796),847)),2),IF($B796="No - non-arm's length",MIN(1129,I796,$C796)*overallRate,MIN(1129,I796)*overallRate))))</f>
        <v>Do Step 1 first</v>
      </c>
      <c r="N796" s="62" t="str">
        <f>IF(ISTEXT(overallRate),"Do Step 1 first",IF(OR(COUNT($C796,J796)&lt;&gt;2,overallRate=0),0,IF(F796="Yes",ROUND(MAX(IF($B796="No - non-arm's length",0,MIN((0.75*J796),847)),MIN(J796,(0.75*$C796),847)),2),IF($B796="No - non-arm's length",MIN(1129,J796,$C796)*overallRate,MIN(1129,J796)*overallRate))))</f>
        <v>Do Step 1 first</v>
      </c>
      <c r="O796" s="62" t="str">
        <f>IF(ISTEXT(overallRate),"Do Step 1 first",IF(OR(COUNT($C796,K796)&lt;&gt;2,overallRate=0),0,IF(G796="Yes",ROUND(MAX(IF($B796="No - non-arm's length",0,MIN((0.75*K796),847)),MIN(K796,(0.75*$C796),847)),2),IF($B796="No - non-arm's length",MIN(1129,K796,$C796)*overallRate,MIN(1129,K796)*overallRate))))</f>
        <v>Do Step 1 first</v>
      </c>
      <c r="P796" s="3">
        <f t="shared" si="12"/>
        <v>0</v>
      </c>
    </row>
    <row r="797" spans="12:16" x14ac:dyDescent="0.5">
      <c r="L797" s="62" t="str">
        <f>IF(ISTEXT(overallRate),"Do Step 1 first",IF(OR(COUNT($C797,H797)&lt;&gt;2,overallRate=0),0,IF(D797="Yes",ROUND(MAX(IF($B797="No - non-arm's length",0,MIN((0.75*H797),847)),MIN(H797,(0.75*$C797),847)),2),IF($B797="No - non-arm's length",MIN(1129,H797,$C797)*overallRate,MIN(1129,H797)*overallRate))))</f>
        <v>Do Step 1 first</v>
      </c>
      <c r="M797" s="62" t="str">
        <f>IF(ISTEXT(overallRate),"Do Step 1 first",IF(OR(COUNT($C797,I797)&lt;&gt;2,overallRate=0),0,IF(E797="Yes",ROUND(MAX(IF($B797="No - non-arm's length",0,MIN((0.75*I797),847)),MIN(I797,(0.75*$C797),847)),2),IF($B797="No - non-arm's length",MIN(1129,I797,$C797)*overallRate,MIN(1129,I797)*overallRate))))</f>
        <v>Do Step 1 first</v>
      </c>
      <c r="N797" s="62" t="str">
        <f>IF(ISTEXT(overallRate),"Do Step 1 first",IF(OR(COUNT($C797,J797)&lt;&gt;2,overallRate=0),0,IF(F797="Yes",ROUND(MAX(IF($B797="No - non-arm's length",0,MIN((0.75*J797),847)),MIN(J797,(0.75*$C797),847)),2),IF($B797="No - non-arm's length",MIN(1129,J797,$C797)*overallRate,MIN(1129,J797)*overallRate))))</f>
        <v>Do Step 1 first</v>
      </c>
      <c r="O797" s="62" t="str">
        <f>IF(ISTEXT(overallRate),"Do Step 1 first",IF(OR(COUNT($C797,K797)&lt;&gt;2,overallRate=0),0,IF(G797="Yes",ROUND(MAX(IF($B797="No - non-arm's length",0,MIN((0.75*K797),847)),MIN(K797,(0.75*$C797),847)),2),IF($B797="No - non-arm's length",MIN(1129,K797,$C797)*overallRate,MIN(1129,K797)*overallRate))))</f>
        <v>Do Step 1 first</v>
      </c>
      <c r="P797" s="3">
        <f t="shared" si="12"/>
        <v>0</v>
      </c>
    </row>
    <row r="798" spans="12:16" x14ac:dyDescent="0.5">
      <c r="L798" s="62" t="str">
        <f>IF(ISTEXT(overallRate),"Do Step 1 first",IF(OR(COUNT($C798,H798)&lt;&gt;2,overallRate=0),0,IF(D798="Yes",ROUND(MAX(IF($B798="No - non-arm's length",0,MIN((0.75*H798),847)),MIN(H798,(0.75*$C798),847)),2),IF($B798="No - non-arm's length",MIN(1129,H798,$C798)*overallRate,MIN(1129,H798)*overallRate))))</f>
        <v>Do Step 1 first</v>
      </c>
      <c r="M798" s="62" t="str">
        <f>IF(ISTEXT(overallRate),"Do Step 1 first",IF(OR(COUNT($C798,I798)&lt;&gt;2,overallRate=0),0,IF(E798="Yes",ROUND(MAX(IF($B798="No - non-arm's length",0,MIN((0.75*I798),847)),MIN(I798,(0.75*$C798),847)),2),IF($B798="No - non-arm's length",MIN(1129,I798,$C798)*overallRate,MIN(1129,I798)*overallRate))))</f>
        <v>Do Step 1 first</v>
      </c>
      <c r="N798" s="62" t="str">
        <f>IF(ISTEXT(overallRate),"Do Step 1 first",IF(OR(COUNT($C798,J798)&lt;&gt;2,overallRate=0),0,IF(F798="Yes",ROUND(MAX(IF($B798="No - non-arm's length",0,MIN((0.75*J798),847)),MIN(J798,(0.75*$C798),847)),2),IF($B798="No - non-arm's length",MIN(1129,J798,$C798)*overallRate,MIN(1129,J798)*overallRate))))</f>
        <v>Do Step 1 first</v>
      </c>
      <c r="O798" s="62" t="str">
        <f>IF(ISTEXT(overallRate),"Do Step 1 first",IF(OR(COUNT($C798,K798)&lt;&gt;2,overallRate=0),0,IF(G798="Yes",ROUND(MAX(IF($B798="No - non-arm's length",0,MIN((0.75*K798),847)),MIN(K798,(0.75*$C798),847)),2),IF($B798="No - non-arm's length",MIN(1129,K798,$C798)*overallRate,MIN(1129,K798)*overallRate))))</f>
        <v>Do Step 1 first</v>
      </c>
      <c r="P798" s="3">
        <f t="shared" si="12"/>
        <v>0</v>
      </c>
    </row>
    <row r="799" spans="12:16" x14ac:dyDescent="0.5">
      <c r="L799" s="62" t="str">
        <f>IF(ISTEXT(overallRate),"Do Step 1 first",IF(OR(COUNT($C799,H799)&lt;&gt;2,overallRate=0),0,IF(D799="Yes",ROUND(MAX(IF($B799="No - non-arm's length",0,MIN((0.75*H799),847)),MIN(H799,(0.75*$C799),847)),2),IF($B799="No - non-arm's length",MIN(1129,H799,$C799)*overallRate,MIN(1129,H799)*overallRate))))</f>
        <v>Do Step 1 first</v>
      </c>
      <c r="M799" s="62" t="str">
        <f>IF(ISTEXT(overallRate),"Do Step 1 first",IF(OR(COUNT($C799,I799)&lt;&gt;2,overallRate=0),0,IF(E799="Yes",ROUND(MAX(IF($B799="No - non-arm's length",0,MIN((0.75*I799),847)),MIN(I799,(0.75*$C799),847)),2),IF($B799="No - non-arm's length",MIN(1129,I799,$C799)*overallRate,MIN(1129,I799)*overallRate))))</f>
        <v>Do Step 1 first</v>
      </c>
      <c r="N799" s="62" t="str">
        <f>IF(ISTEXT(overallRate),"Do Step 1 first",IF(OR(COUNT($C799,J799)&lt;&gt;2,overallRate=0),0,IF(F799="Yes",ROUND(MAX(IF($B799="No - non-arm's length",0,MIN((0.75*J799),847)),MIN(J799,(0.75*$C799),847)),2),IF($B799="No - non-arm's length",MIN(1129,J799,$C799)*overallRate,MIN(1129,J799)*overallRate))))</f>
        <v>Do Step 1 first</v>
      </c>
      <c r="O799" s="62" t="str">
        <f>IF(ISTEXT(overallRate),"Do Step 1 first",IF(OR(COUNT($C799,K799)&lt;&gt;2,overallRate=0),0,IF(G799="Yes",ROUND(MAX(IF($B799="No - non-arm's length",0,MIN((0.75*K799),847)),MIN(K799,(0.75*$C799),847)),2),IF($B799="No - non-arm's length",MIN(1129,K799,$C799)*overallRate,MIN(1129,K799)*overallRate))))</f>
        <v>Do Step 1 first</v>
      </c>
      <c r="P799" s="3">
        <f t="shared" si="12"/>
        <v>0</v>
      </c>
    </row>
    <row r="800" spans="12:16" x14ac:dyDescent="0.5">
      <c r="L800" s="62" t="str">
        <f>IF(ISTEXT(overallRate),"Do Step 1 first",IF(OR(COUNT($C800,H800)&lt;&gt;2,overallRate=0),0,IF(D800="Yes",ROUND(MAX(IF($B800="No - non-arm's length",0,MIN((0.75*H800),847)),MIN(H800,(0.75*$C800),847)),2),IF($B800="No - non-arm's length",MIN(1129,H800,$C800)*overallRate,MIN(1129,H800)*overallRate))))</f>
        <v>Do Step 1 first</v>
      </c>
      <c r="M800" s="62" t="str">
        <f>IF(ISTEXT(overallRate),"Do Step 1 first",IF(OR(COUNT($C800,I800)&lt;&gt;2,overallRate=0),0,IF(E800="Yes",ROUND(MAX(IF($B800="No - non-arm's length",0,MIN((0.75*I800),847)),MIN(I800,(0.75*$C800),847)),2),IF($B800="No - non-arm's length",MIN(1129,I800,$C800)*overallRate,MIN(1129,I800)*overallRate))))</f>
        <v>Do Step 1 first</v>
      </c>
      <c r="N800" s="62" t="str">
        <f>IF(ISTEXT(overallRate),"Do Step 1 first",IF(OR(COUNT($C800,J800)&lt;&gt;2,overallRate=0),0,IF(F800="Yes",ROUND(MAX(IF($B800="No - non-arm's length",0,MIN((0.75*J800),847)),MIN(J800,(0.75*$C800),847)),2),IF($B800="No - non-arm's length",MIN(1129,J800,$C800)*overallRate,MIN(1129,J800)*overallRate))))</f>
        <v>Do Step 1 first</v>
      </c>
      <c r="O800" s="62" t="str">
        <f>IF(ISTEXT(overallRate),"Do Step 1 first",IF(OR(COUNT($C800,K800)&lt;&gt;2,overallRate=0),0,IF(G800="Yes",ROUND(MAX(IF($B800="No - non-arm's length",0,MIN((0.75*K800),847)),MIN(K800,(0.75*$C800),847)),2),IF($B800="No - non-arm's length",MIN(1129,K800,$C800)*overallRate,MIN(1129,K800)*overallRate))))</f>
        <v>Do Step 1 first</v>
      </c>
      <c r="P800" s="3">
        <f t="shared" si="12"/>
        <v>0</v>
      </c>
    </row>
    <row r="801" spans="12:16" x14ac:dyDescent="0.5">
      <c r="L801" s="62" t="str">
        <f>IF(ISTEXT(overallRate),"Do Step 1 first",IF(OR(COUNT($C801,H801)&lt;&gt;2,overallRate=0),0,IF(D801="Yes",ROUND(MAX(IF($B801="No - non-arm's length",0,MIN((0.75*H801),847)),MIN(H801,(0.75*$C801),847)),2),IF($B801="No - non-arm's length",MIN(1129,H801,$C801)*overallRate,MIN(1129,H801)*overallRate))))</f>
        <v>Do Step 1 first</v>
      </c>
      <c r="M801" s="62" t="str">
        <f>IF(ISTEXT(overallRate),"Do Step 1 first",IF(OR(COUNT($C801,I801)&lt;&gt;2,overallRate=0),0,IF(E801="Yes",ROUND(MAX(IF($B801="No - non-arm's length",0,MIN((0.75*I801),847)),MIN(I801,(0.75*$C801),847)),2),IF($B801="No - non-arm's length",MIN(1129,I801,$C801)*overallRate,MIN(1129,I801)*overallRate))))</f>
        <v>Do Step 1 first</v>
      </c>
      <c r="N801" s="62" t="str">
        <f>IF(ISTEXT(overallRate),"Do Step 1 first",IF(OR(COUNT($C801,J801)&lt;&gt;2,overallRate=0),0,IF(F801="Yes",ROUND(MAX(IF($B801="No - non-arm's length",0,MIN((0.75*J801),847)),MIN(J801,(0.75*$C801),847)),2),IF($B801="No - non-arm's length",MIN(1129,J801,$C801)*overallRate,MIN(1129,J801)*overallRate))))</f>
        <v>Do Step 1 first</v>
      </c>
      <c r="O801" s="62" t="str">
        <f>IF(ISTEXT(overallRate),"Do Step 1 first",IF(OR(COUNT($C801,K801)&lt;&gt;2,overallRate=0),0,IF(G801="Yes",ROUND(MAX(IF($B801="No - non-arm's length",0,MIN((0.75*K801),847)),MIN(K801,(0.75*$C801),847)),2),IF($B801="No - non-arm's length",MIN(1129,K801,$C801)*overallRate,MIN(1129,K801)*overallRate))))</f>
        <v>Do Step 1 first</v>
      </c>
      <c r="P801" s="3">
        <f t="shared" si="12"/>
        <v>0</v>
      </c>
    </row>
    <row r="802" spans="12:16" x14ac:dyDescent="0.5">
      <c r="L802" s="62" t="str">
        <f>IF(ISTEXT(overallRate),"Do Step 1 first",IF(OR(COUNT($C802,H802)&lt;&gt;2,overallRate=0),0,IF(D802="Yes",ROUND(MAX(IF($B802="No - non-arm's length",0,MIN((0.75*H802),847)),MIN(H802,(0.75*$C802),847)),2),IF($B802="No - non-arm's length",MIN(1129,H802,$C802)*overallRate,MIN(1129,H802)*overallRate))))</f>
        <v>Do Step 1 first</v>
      </c>
      <c r="M802" s="62" t="str">
        <f>IF(ISTEXT(overallRate),"Do Step 1 first",IF(OR(COUNT($C802,I802)&lt;&gt;2,overallRate=0),0,IF(E802="Yes",ROUND(MAX(IF($B802="No - non-arm's length",0,MIN((0.75*I802),847)),MIN(I802,(0.75*$C802),847)),2),IF($B802="No - non-arm's length",MIN(1129,I802,$C802)*overallRate,MIN(1129,I802)*overallRate))))</f>
        <v>Do Step 1 first</v>
      </c>
      <c r="N802" s="62" t="str">
        <f>IF(ISTEXT(overallRate),"Do Step 1 first",IF(OR(COUNT($C802,J802)&lt;&gt;2,overallRate=0),0,IF(F802="Yes",ROUND(MAX(IF($B802="No - non-arm's length",0,MIN((0.75*J802),847)),MIN(J802,(0.75*$C802),847)),2),IF($B802="No - non-arm's length",MIN(1129,J802,$C802)*overallRate,MIN(1129,J802)*overallRate))))</f>
        <v>Do Step 1 first</v>
      </c>
      <c r="O802" s="62" t="str">
        <f>IF(ISTEXT(overallRate),"Do Step 1 first",IF(OR(COUNT($C802,K802)&lt;&gt;2,overallRate=0),0,IF(G802="Yes",ROUND(MAX(IF($B802="No - non-arm's length",0,MIN((0.75*K802),847)),MIN(K802,(0.75*$C802),847)),2),IF($B802="No - non-arm's length",MIN(1129,K802,$C802)*overallRate,MIN(1129,K802)*overallRate))))</f>
        <v>Do Step 1 first</v>
      </c>
      <c r="P802" s="3">
        <f t="shared" si="12"/>
        <v>0</v>
      </c>
    </row>
    <row r="803" spans="12:16" x14ac:dyDescent="0.5">
      <c r="L803" s="62" t="str">
        <f>IF(ISTEXT(overallRate),"Do Step 1 first",IF(OR(COUNT($C803,H803)&lt;&gt;2,overallRate=0),0,IF(D803="Yes",ROUND(MAX(IF($B803="No - non-arm's length",0,MIN((0.75*H803),847)),MIN(H803,(0.75*$C803),847)),2),IF($B803="No - non-arm's length",MIN(1129,H803,$C803)*overallRate,MIN(1129,H803)*overallRate))))</f>
        <v>Do Step 1 first</v>
      </c>
      <c r="M803" s="62" t="str">
        <f>IF(ISTEXT(overallRate),"Do Step 1 first",IF(OR(COUNT($C803,I803)&lt;&gt;2,overallRate=0),0,IF(E803="Yes",ROUND(MAX(IF($B803="No - non-arm's length",0,MIN((0.75*I803),847)),MIN(I803,(0.75*$C803),847)),2),IF($B803="No - non-arm's length",MIN(1129,I803,$C803)*overallRate,MIN(1129,I803)*overallRate))))</f>
        <v>Do Step 1 first</v>
      </c>
      <c r="N803" s="62" t="str">
        <f>IF(ISTEXT(overallRate),"Do Step 1 first",IF(OR(COUNT($C803,J803)&lt;&gt;2,overallRate=0),0,IF(F803="Yes",ROUND(MAX(IF($B803="No - non-arm's length",0,MIN((0.75*J803),847)),MIN(J803,(0.75*$C803),847)),2),IF($B803="No - non-arm's length",MIN(1129,J803,$C803)*overallRate,MIN(1129,J803)*overallRate))))</f>
        <v>Do Step 1 first</v>
      </c>
      <c r="O803" s="62" t="str">
        <f>IF(ISTEXT(overallRate),"Do Step 1 first",IF(OR(COUNT($C803,K803)&lt;&gt;2,overallRate=0),0,IF(G803="Yes",ROUND(MAX(IF($B803="No - non-arm's length",0,MIN((0.75*K803),847)),MIN(K803,(0.75*$C803),847)),2),IF($B803="No - non-arm's length",MIN(1129,K803,$C803)*overallRate,MIN(1129,K803)*overallRate))))</f>
        <v>Do Step 1 first</v>
      </c>
      <c r="P803" s="3">
        <f t="shared" si="12"/>
        <v>0</v>
      </c>
    </row>
    <row r="804" spans="12:16" x14ac:dyDescent="0.5">
      <c r="L804" s="62" t="str">
        <f>IF(ISTEXT(overallRate),"Do Step 1 first",IF(OR(COUNT($C804,H804)&lt;&gt;2,overallRate=0),0,IF(D804="Yes",ROUND(MAX(IF($B804="No - non-arm's length",0,MIN((0.75*H804),847)),MIN(H804,(0.75*$C804),847)),2),IF($B804="No - non-arm's length",MIN(1129,H804,$C804)*overallRate,MIN(1129,H804)*overallRate))))</f>
        <v>Do Step 1 first</v>
      </c>
      <c r="M804" s="62" t="str">
        <f>IF(ISTEXT(overallRate),"Do Step 1 first",IF(OR(COUNT($C804,I804)&lt;&gt;2,overallRate=0),0,IF(E804="Yes",ROUND(MAX(IF($B804="No - non-arm's length",0,MIN((0.75*I804),847)),MIN(I804,(0.75*$C804),847)),2),IF($B804="No - non-arm's length",MIN(1129,I804,$C804)*overallRate,MIN(1129,I804)*overallRate))))</f>
        <v>Do Step 1 first</v>
      </c>
      <c r="N804" s="62" t="str">
        <f>IF(ISTEXT(overallRate),"Do Step 1 first",IF(OR(COUNT($C804,J804)&lt;&gt;2,overallRate=0),0,IF(F804="Yes",ROUND(MAX(IF($B804="No - non-arm's length",0,MIN((0.75*J804),847)),MIN(J804,(0.75*$C804),847)),2),IF($B804="No - non-arm's length",MIN(1129,J804,$C804)*overallRate,MIN(1129,J804)*overallRate))))</f>
        <v>Do Step 1 first</v>
      </c>
      <c r="O804" s="62" t="str">
        <f>IF(ISTEXT(overallRate),"Do Step 1 first",IF(OR(COUNT($C804,K804)&lt;&gt;2,overallRate=0),0,IF(G804="Yes",ROUND(MAX(IF($B804="No - non-arm's length",0,MIN((0.75*K804),847)),MIN(K804,(0.75*$C804),847)),2),IF($B804="No - non-arm's length",MIN(1129,K804,$C804)*overallRate,MIN(1129,K804)*overallRate))))</f>
        <v>Do Step 1 first</v>
      </c>
      <c r="P804" s="3">
        <f t="shared" si="12"/>
        <v>0</v>
      </c>
    </row>
    <row r="805" spans="12:16" x14ac:dyDescent="0.5">
      <c r="L805" s="62" t="str">
        <f>IF(ISTEXT(overallRate),"Do Step 1 first",IF(OR(COUNT($C805,H805)&lt;&gt;2,overallRate=0),0,IF(D805="Yes",ROUND(MAX(IF($B805="No - non-arm's length",0,MIN((0.75*H805),847)),MIN(H805,(0.75*$C805),847)),2),IF($B805="No - non-arm's length",MIN(1129,H805,$C805)*overallRate,MIN(1129,H805)*overallRate))))</f>
        <v>Do Step 1 first</v>
      </c>
      <c r="M805" s="62" t="str">
        <f>IF(ISTEXT(overallRate),"Do Step 1 first",IF(OR(COUNT($C805,I805)&lt;&gt;2,overallRate=0),0,IF(E805="Yes",ROUND(MAX(IF($B805="No - non-arm's length",0,MIN((0.75*I805),847)),MIN(I805,(0.75*$C805),847)),2),IF($B805="No - non-arm's length",MIN(1129,I805,$C805)*overallRate,MIN(1129,I805)*overallRate))))</f>
        <v>Do Step 1 first</v>
      </c>
      <c r="N805" s="62" t="str">
        <f>IF(ISTEXT(overallRate),"Do Step 1 first",IF(OR(COUNT($C805,J805)&lt;&gt;2,overallRate=0),0,IF(F805="Yes",ROUND(MAX(IF($B805="No - non-arm's length",0,MIN((0.75*J805),847)),MIN(J805,(0.75*$C805),847)),2),IF($B805="No - non-arm's length",MIN(1129,J805,$C805)*overallRate,MIN(1129,J805)*overallRate))))</f>
        <v>Do Step 1 first</v>
      </c>
      <c r="O805" s="62" t="str">
        <f>IF(ISTEXT(overallRate),"Do Step 1 first",IF(OR(COUNT($C805,K805)&lt;&gt;2,overallRate=0),0,IF(G805="Yes",ROUND(MAX(IF($B805="No - non-arm's length",0,MIN((0.75*K805),847)),MIN(K805,(0.75*$C805),847)),2),IF($B805="No - non-arm's length",MIN(1129,K805,$C805)*overallRate,MIN(1129,K805)*overallRate))))</f>
        <v>Do Step 1 first</v>
      </c>
      <c r="P805" s="3">
        <f t="shared" si="12"/>
        <v>0</v>
      </c>
    </row>
    <row r="806" spans="12:16" x14ac:dyDescent="0.5">
      <c r="L806" s="62" t="str">
        <f>IF(ISTEXT(overallRate),"Do Step 1 first",IF(OR(COUNT($C806,H806)&lt;&gt;2,overallRate=0),0,IF(D806="Yes",ROUND(MAX(IF($B806="No - non-arm's length",0,MIN((0.75*H806),847)),MIN(H806,(0.75*$C806),847)),2),IF($B806="No - non-arm's length",MIN(1129,H806,$C806)*overallRate,MIN(1129,H806)*overallRate))))</f>
        <v>Do Step 1 first</v>
      </c>
      <c r="M806" s="62" t="str">
        <f>IF(ISTEXT(overallRate),"Do Step 1 first",IF(OR(COUNT($C806,I806)&lt;&gt;2,overallRate=0),0,IF(E806="Yes",ROUND(MAX(IF($B806="No - non-arm's length",0,MIN((0.75*I806),847)),MIN(I806,(0.75*$C806),847)),2),IF($B806="No - non-arm's length",MIN(1129,I806,$C806)*overallRate,MIN(1129,I806)*overallRate))))</f>
        <v>Do Step 1 first</v>
      </c>
      <c r="N806" s="62" t="str">
        <f>IF(ISTEXT(overallRate),"Do Step 1 first",IF(OR(COUNT($C806,J806)&lt;&gt;2,overallRate=0),0,IF(F806="Yes",ROUND(MAX(IF($B806="No - non-arm's length",0,MIN((0.75*J806),847)),MIN(J806,(0.75*$C806),847)),2),IF($B806="No - non-arm's length",MIN(1129,J806,$C806)*overallRate,MIN(1129,J806)*overallRate))))</f>
        <v>Do Step 1 first</v>
      </c>
      <c r="O806" s="62" t="str">
        <f>IF(ISTEXT(overallRate),"Do Step 1 first",IF(OR(COUNT($C806,K806)&lt;&gt;2,overallRate=0),0,IF(G806="Yes",ROUND(MAX(IF($B806="No - non-arm's length",0,MIN((0.75*K806),847)),MIN(K806,(0.75*$C806),847)),2),IF($B806="No - non-arm's length",MIN(1129,K806,$C806)*overallRate,MIN(1129,K806)*overallRate))))</f>
        <v>Do Step 1 first</v>
      </c>
      <c r="P806" s="3">
        <f t="shared" si="12"/>
        <v>0</v>
      </c>
    </row>
    <row r="807" spans="12:16" x14ac:dyDescent="0.5">
      <c r="L807" s="62" t="str">
        <f>IF(ISTEXT(overallRate),"Do Step 1 first",IF(OR(COUNT($C807,H807)&lt;&gt;2,overallRate=0),0,IF(D807="Yes",ROUND(MAX(IF($B807="No - non-arm's length",0,MIN((0.75*H807),847)),MIN(H807,(0.75*$C807),847)),2),IF($B807="No - non-arm's length",MIN(1129,H807,$C807)*overallRate,MIN(1129,H807)*overallRate))))</f>
        <v>Do Step 1 first</v>
      </c>
      <c r="M807" s="62" t="str">
        <f>IF(ISTEXT(overallRate),"Do Step 1 first",IF(OR(COUNT($C807,I807)&lt;&gt;2,overallRate=0),0,IF(E807="Yes",ROUND(MAX(IF($B807="No - non-arm's length",0,MIN((0.75*I807),847)),MIN(I807,(0.75*$C807),847)),2),IF($B807="No - non-arm's length",MIN(1129,I807,$C807)*overallRate,MIN(1129,I807)*overallRate))))</f>
        <v>Do Step 1 first</v>
      </c>
      <c r="N807" s="62" t="str">
        <f>IF(ISTEXT(overallRate),"Do Step 1 first",IF(OR(COUNT($C807,J807)&lt;&gt;2,overallRate=0),0,IF(F807="Yes",ROUND(MAX(IF($B807="No - non-arm's length",0,MIN((0.75*J807),847)),MIN(J807,(0.75*$C807),847)),2),IF($B807="No - non-arm's length",MIN(1129,J807,$C807)*overallRate,MIN(1129,J807)*overallRate))))</f>
        <v>Do Step 1 first</v>
      </c>
      <c r="O807" s="62" t="str">
        <f>IF(ISTEXT(overallRate),"Do Step 1 first",IF(OR(COUNT($C807,K807)&lt;&gt;2,overallRate=0),0,IF(G807="Yes",ROUND(MAX(IF($B807="No - non-arm's length",0,MIN((0.75*K807),847)),MIN(K807,(0.75*$C807),847)),2),IF($B807="No - non-arm's length",MIN(1129,K807,$C807)*overallRate,MIN(1129,K807)*overallRate))))</f>
        <v>Do Step 1 first</v>
      </c>
      <c r="P807" s="3">
        <f t="shared" si="12"/>
        <v>0</v>
      </c>
    </row>
    <row r="808" spans="12:16" x14ac:dyDescent="0.5">
      <c r="L808" s="62" t="str">
        <f>IF(ISTEXT(overallRate),"Do Step 1 first",IF(OR(COUNT($C808,H808)&lt;&gt;2,overallRate=0),0,IF(D808="Yes",ROUND(MAX(IF($B808="No - non-arm's length",0,MIN((0.75*H808),847)),MIN(H808,(0.75*$C808),847)),2),IF($B808="No - non-arm's length",MIN(1129,H808,$C808)*overallRate,MIN(1129,H808)*overallRate))))</f>
        <v>Do Step 1 first</v>
      </c>
      <c r="M808" s="62" t="str">
        <f>IF(ISTEXT(overallRate),"Do Step 1 first",IF(OR(COUNT($C808,I808)&lt;&gt;2,overallRate=0),0,IF(E808="Yes",ROUND(MAX(IF($B808="No - non-arm's length",0,MIN((0.75*I808),847)),MIN(I808,(0.75*$C808),847)),2),IF($B808="No - non-arm's length",MIN(1129,I808,$C808)*overallRate,MIN(1129,I808)*overallRate))))</f>
        <v>Do Step 1 first</v>
      </c>
      <c r="N808" s="62" t="str">
        <f>IF(ISTEXT(overallRate),"Do Step 1 first",IF(OR(COUNT($C808,J808)&lt;&gt;2,overallRate=0),0,IF(F808="Yes",ROUND(MAX(IF($B808="No - non-arm's length",0,MIN((0.75*J808),847)),MIN(J808,(0.75*$C808),847)),2),IF($B808="No - non-arm's length",MIN(1129,J808,$C808)*overallRate,MIN(1129,J808)*overallRate))))</f>
        <v>Do Step 1 first</v>
      </c>
      <c r="O808" s="62" t="str">
        <f>IF(ISTEXT(overallRate),"Do Step 1 first",IF(OR(COUNT($C808,K808)&lt;&gt;2,overallRate=0),0,IF(G808="Yes",ROUND(MAX(IF($B808="No - non-arm's length",0,MIN((0.75*K808),847)),MIN(K808,(0.75*$C808),847)),2),IF($B808="No - non-arm's length",MIN(1129,K808,$C808)*overallRate,MIN(1129,K808)*overallRate))))</f>
        <v>Do Step 1 first</v>
      </c>
      <c r="P808" s="3">
        <f t="shared" si="12"/>
        <v>0</v>
      </c>
    </row>
    <row r="809" spans="12:16" x14ac:dyDescent="0.5">
      <c r="L809" s="62" t="str">
        <f>IF(ISTEXT(overallRate),"Do Step 1 first",IF(OR(COUNT($C809,H809)&lt;&gt;2,overallRate=0),0,IF(D809="Yes",ROUND(MAX(IF($B809="No - non-arm's length",0,MIN((0.75*H809),847)),MIN(H809,(0.75*$C809),847)),2),IF($B809="No - non-arm's length",MIN(1129,H809,$C809)*overallRate,MIN(1129,H809)*overallRate))))</f>
        <v>Do Step 1 first</v>
      </c>
      <c r="M809" s="62" t="str">
        <f>IF(ISTEXT(overallRate),"Do Step 1 first",IF(OR(COUNT($C809,I809)&lt;&gt;2,overallRate=0),0,IF(E809="Yes",ROUND(MAX(IF($B809="No - non-arm's length",0,MIN((0.75*I809),847)),MIN(I809,(0.75*$C809),847)),2),IF($B809="No - non-arm's length",MIN(1129,I809,$C809)*overallRate,MIN(1129,I809)*overallRate))))</f>
        <v>Do Step 1 first</v>
      </c>
      <c r="N809" s="62" t="str">
        <f>IF(ISTEXT(overallRate),"Do Step 1 first",IF(OR(COUNT($C809,J809)&lt;&gt;2,overallRate=0),0,IF(F809="Yes",ROUND(MAX(IF($B809="No - non-arm's length",0,MIN((0.75*J809),847)),MIN(J809,(0.75*$C809),847)),2),IF($B809="No - non-arm's length",MIN(1129,J809,$C809)*overallRate,MIN(1129,J809)*overallRate))))</f>
        <v>Do Step 1 first</v>
      </c>
      <c r="O809" s="62" t="str">
        <f>IF(ISTEXT(overallRate),"Do Step 1 first",IF(OR(COUNT($C809,K809)&lt;&gt;2,overallRate=0),0,IF(G809="Yes",ROUND(MAX(IF($B809="No - non-arm's length",0,MIN((0.75*K809),847)),MIN(K809,(0.75*$C809),847)),2),IF($B809="No - non-arm's length",MIN(1129,K809,$C809)*overallRate,MIN(1129,K809)*overallRate))))</f>
        <v>Do Step 1 first</v>
      </c>
      <c r="P809" s="3">
        <f t="shared" si="12"/>
        <v>0</v>
      </c>
    </row>
    <row r="810" spans="12:16" x14ac:dyDescent="0.5">
      <c r="L810" s="62" t="str">
        <f>IF(ISTEXT(overallRate),"Do Step 1 first",IF(OR(COUNT($C810,H810)&lt;&gt;2,overallRate=0),0,IF(D810="Yes",ROUND(MAX(IF($B810="No - non-arm's length",0,MIN((0.75*H810),847)),MIN(H810,(0.75*$C810),847)),2),IF($B810="No - non-arm's length",MIN(1129,H810,$C810)*overallRate,MIN(1129,H810)*overallRate))))</f>
        <v>Do Step 1 first</v>
      </c>
      <c r="M810" s="62" t="str">
        <f>IF(ISTEXT(overallRate),"Do Step 1 first",IF(OR(COUNT($C810,I810)&lt;&gt;2,overallRate=0),0,IF(E810="Yes",ROUND(MAX(IF($B810="No - non-arm's length",0,MIN((0.75*I810),847)),MIN(I810,(0.75*$C810),847)),2),IF($B810="No - non-arm's length",MIN(1129,I810,$C810)*overallRate,MIN(1129,I810)*overallRate))))</f>
        <v>Do Step 1 first</v>
      </c>
      <c r="N810" s="62" t="str">
        <f>IF(ISTEXT(overallRate),"Do Step 1 first",IF(OR(COUNT($C810,J810)&lt;&gt;2,overallRate=0),0,IF(F810="Yes",ROUND(MAX(IF($B810="No - non-arm's length",0,MIN((0.75*J810),847)),MIN(J810,(0.75*$C810),847)),2),IF($B810="No - non-arm's length",MIN(1129,J810,$C810)*overallRate,MIN(1129,J810)*overallRate))))</f>
        <v>Do Step 1 first</v>
      </c>
      <c r="O810" s="62" t="str">
        <f>IF(ISTEXT(overallRate),"Do Step 1 first",IF(OR(COUNT($C810,K810)&lt;&gt;2,overallRate=0),0,IF(G810="Yes",ROUND(MAX(IF($B810="No - non-arm's length",0,MIN((0.75*K810),847)),MIN(K810,(0.75*$C810),847)),2),IF($B810="No - non-arm's length",MIN(1129,K810,$C810)*overallRate,MIN(1129,K810)*overallRate))))</f>
        <v>Do Step 1 first</v>
      </c>
      <c r="P810" s="3">
        <f t="shared" si="12"/>
        <v>0</v>
      </c>
    </row>
    <row r="811" spans="12:16" x14ac:dyDescent="0.5">
      <c r="L811" s="62" t="str">
        <f>IF(ISTEXT(overallRate),"Do Step 1 first",IF(OR(COUNT($C811,H811)&lt;&gt;2,overallRate=0),0,IF(D811="Yes",ROUND(MAX(IF($B811="No - non-arm's length",0,MIN((0.75*H811),847)),MIN(H811,(0.75*$C811),847)),2),IF($B811="No - non-arm's length",MIN(1129,H811,$C811)*overallRate,MIN(1129,H811)*overallRate))))</f>
        <v>Do Step 1 first</v>
      </c>
      <c r="M811" s="62" t="str">
        <f>IF(ISTEXT(overallRate),"Do Step 1 first",IF(OR(COUNT($C811,I811)&lt;&gt;2,overallRate=0),0,IF(E811="Yes",ROUND(MAX(IF($B811="No - non-arm's length",0,MIN((0.75*I811),847)),MIN(I811,(0.75*$C811),847)),2),IF($B811="No - non-arm's length",MIN(1129,I811,$C811)*overallRate,MIN(1129,I811)*overallRate))))</f>
        <v>Do Step 1 first</v>
      </c>
      <c r="N811" s="62" t="str">
        <f>IF(ISTEXT(overallRate),"Do Step 1 first",IF(OR(COUNT($C811,J811)&lt;&gt;2,overallRate=0),0,IF(F811="Yes",ROUND(MAX(IF($B811="No - non-arm's length",0,MIN((0.75*J811),847)),MIN(J811,(0.75*$C811),847)),2),IF($B811="No - non-arm's length",MIN(1129,J811,$C811)*overallRate,MIN(1129,J811)*overallRate))))</f>
        <v>Do Step 1 first</v>
      </c>
      <c r="O811" s="62" t="str">
        <f>IF(ISTEXT(overallRate),"Do Step 1 first",IF(OR(COUNT($C811,K811)&lt;&gt;2,overallRate=0),0,IF(G811="Yes",ROUND(MAX(IF($B811="No - non-arm's length",0,MIN((0.75*K811),847)),MIN(K811,(0.75*$C811),847)),2),IF($B811="No - non-arm's length",MIN(1129,K811,$C811)*overallRate,MIN(1129,K811)*overallRate))))</f>
        <v>Do Step 1 first</v>
      </c>
      <c r="P811" s="3">
        <f t="shared" si="12"/>
        <v>0</v>
      </c>
    </row>
    <row r="812" spans="12:16" x14ac:dyDescent="0.5">
      <c r="L812" s="62" t="str">
        <f>IF(ISTEXT(overallRate),"Do Step 1 first",IF(OR(COUNT($C812,H812)&lt;&gt;2,overallRate=0),0,IF(D812="Yes",ROUND(MAX(IF($B812="No - non-arm's length",0,MIN((0.75*H812),847)),MIN(H812,(0.75*$C812),847)),2),IF($B812="No - non-arm's length",MIN(1129,H812,$C812)*overallRate,MIN(1129,H812)*overallRate))))</f>
        <v>Do Step 1 first</v>
      </c>
      <c r="M812" s="62" t="str">
        <f>IF(ISTEXT(overallRate),"Do Step 1 first",IF(OR(COUNT($C812,I812)&lt;&gt;2,overallRate=0),0,IF(E812="Yes",ROUND(MAX(IF($B812="No - non-arm's length",0,MIN((0.75*I812),847)),MIN(I812,(0.75*$C812),847)),2),IF($B812="No - non-arm's length",MIN(1129,I812,$C812)*overallRate,MIN(1129,I812)*overallRate))))</f>
        <v>Do Step 1 first</v>
      </c>
      <c r="N812" s="62" t="str">
        <f>IF(ISTEXT(overallRate),"Do Step 1 first",IF(OR(COUNT($C812,J812)&lt;&gt;2,overallRate=0),0,IF(F812="Yes",ROUND(MAX(IF($B812="No - non-arm's length",0,MIN((0.75*J812),847)),MIN(J812,(0.75*$C812),847)),2),IF($B812="No - non-arm's length",MIN(1129,J812,$C812)*overallRate,MIN(1129,J812)*overallRate))))</f>
        <v>Do Step 1 first</v>
      </c>
      <c r="O812" s="62" t="str">
        <f>IF(ISTEXT(overallRate),"Do Step 1 first",IF(OR(COUNT($C812,K812)&lt;&gt;2,overallRate=0),0,IF(G812="Yes",ROUND(MAX(IF($B812="No - non-arm's length",0,MIN((0.75*K812),847)),MIN(K812,(0.75*$C812),847)),2),IF($B812="No - non-arm's length",MIN(1129,K812,$C812)*overallRate,MIN(1129,K812)*overallRate))))</f>
        <v>Do Step 1 first</v>
      </c>
      <c r="P812" s="3">
        <f t="shared" si="12"/>
        <v>0</v>
      </c>
    </row>
    <row r="813" spans="12:16" x14ac:dyDescent="0.5">
      <c r="L813" s="62" t="str">
        <f>IF(ISTEXT(overallRate),"Do Step 1 first",IF(OR(COUNT($C813,H813)&lt;&gt;2,overallRate=0),0,IF(D813="Yes",ROUND(MAX(IF($B813="No - non-arm's length",0,MIN((0.75*H813),847)),MIN(H813,(0.75*$C813),847)),2),IF($B813="No - non-arm's length",MIN(1129,H813,$C813)*overallRate,MIN(1129,H813)*overallRate))))</f>
        <v>Do Step 1 first</v>
      </c>
      <c r="M813" s="62" t="str">
        <f>IF(ISTEXT(overallRate),"Do Step 1 first",IF(OR(COUNT($C813,I813)&lt;&gt;2,overallRate=0),0,IF(E813="Yes",ROUND(MAX(IF($B813="No - non-arm's length",0,MIN((0.75*I813),847)),MIN(I813,(0.75*$C813),847)),2),IF($B813="No - non-arm's length",MIN(1129,I813,$C813)*overallRate,MIN(1129,I813)*overallRate))))</f>
        <v>Do Step 1 first</v>
      </c>
      <c r="N813" s="62" t="str">
        <f>IF(ISTEXT(overallRate),"Do Step 1 first",IF(OR(COUNT($C813,J813)&lt;&gt;2,overallRate=0),0,IF(F813="Yes",ROUND(MAX(IF($B813="No - non-arm's length",0,MIN((0.75*J813),847)),MIN(J813,(0.75*$C813),847)),2),IF($B813="No - non-arm's length",MIN(1129,J813,$C813)*overallRate,MIN(1129,J813)*overallRate))))</f>
        <v>Do Step 1 first</v>
      </c>
      <c r="O813" s="62" t="str">
        <f>IF(ISTEXT(overallRate),"Do Step 1 first",IF(OR(COUNT($C813,K813)&lt;&gt;2,overallRate=0),0,IF(G813="Yes",ROUND(MAX(IF($B813="No - non-arm's length",0,MIN((0.75*K813),847)),MIN(K813,(0.75*$C813),847)),2),IF($B813="No - non-arm's length",MIN(1129,K813,$C813)*overallRate,MIN(1129,K813)*overallRate))))</f>
        <v>Do Step 1 first</v>
      </c>
      <c r="P813" s="3">
        <f t="shared" si="12"/>
        <v>0</v>
      </c>
    </row>
    <row r="814" spans="12:16" x14ac:dyDescent="0.5">
      <c r="L814" s="62" t="str">
        <f>IF(ISTEXT(overallRate),"Do Step 1 first",IF(OR(COUNT($C814,H814)&lt;&gt;2,overallRate=0),0,IF(D814="Yes",ROUND(MAX(IF($B814="No - non-arm's length",0,MIN((0.75*H814),847)),MIN(H814,(0.75*$C814),847)),2),IF($B814="No - non-arm's length",MIN(1129,H814,$C814)*overallRate,MIN(1129,H814)*overallRate))))</f>
        <v>Do Step 1 first</v>
      </c>
      <c r="M814" s="62" t="str">
        <f>IF(ISTEXT(overallRate),"Do Step 1 first",IF(OR(COUNT($C814,I814)&lt;&gt;2,overallRate=0),0,IF(E814="Yes",ROUND(MAX(IF($B814="No - non-arm's length",0,MIN((0.75*I814),847)),MIN(I814,(0.75*$C814),847)),2),IF($B814="No - non-arm's length",MIN(1129,I814,$C814)*overallRate,MIN(1129,I814)*overallRate))))</f>
        <v>Do Step 1 first</v>
      </c>
      <c r="N814" s="62" t="str">
        <f>IF(ISTEXT(overallRate),"Do Step 1 first",IF(OR(COUNT($C814,J814)&lt;&gt;2,overallRate=0),0,IF(F814="Yes",ROUND(MAX(IF($B814="No - non-arm's length",0,MIN((0.75*J814),847)),MIN(J814,(0.75*$C814),847)),2),IF($B814="No - non-arm's length",MIN(1129,J814,$C814)*overallRate,MIN(1129,J814)*overallRate))))</f>
        <v>Do Step 1 first</v>
      </c>
      <c r="O814" s="62" t="str">
        <f>IF(ISTEXT(overallRate),"Do Step 1 first",IF(OR(COUNT($C814,K814)&lt;&gt;2,overallRate=0),0,IF(G814="Yes",ROUND(MAX(IF($B814="No - non-arm's length",0,MIN((0.75*K814),847)),MIN(K814,(0.75*$C814),847)),2),IF($B814="No - non-arm's length",MIN(1129,K814,$C814)*overallRate,MIN(1129,K814)*overallRate))))</f>
        <v>Do Step 1 first</v>
      </c>
      <c r="P814" s="3">
        <f t="shared" si="12"/>
        <v>0</v>
      </c>
    </row>
    <row r="815" spans="12:16" x14ac:dyDescent="0.5">
      <c r="L815" s="62" t="str">
        <f>IF(ISTEXT(overallRate),"Do Step 1 first",IF(OR(COUNT($C815,H815)&lt;&gt;2,overallRate=0),0,IF(D815="Yes",ROUND(MAX(IF($B815="No - non-arm's length",0,MIN((0.75*H815),847)),MIN(H815,(0.75*$C815),847)),2),IF($B815="No - non-arm's length",MIN(1129,H815,$C815)*overallRate,MIN(1129,H815)*overallRate))))</f>
        <v>Do Step 1 first</v>
      </c>
      <c r="M815" s="62" t="str">
        <f>IF(ISTEXT(overallRate),"Do Step 1 first",IF(OR(COUNT($C815,I815)&lt;&gt;2,overallRate=0),0,IF(E815="Yes",ROUND(MAX(IF($B815="No - non-arm's length",0,MIN((0.75*I815),847)),MIN(I815,(0.75*$C815),847)),2),IF($B815="No - non-arm's length",MIN(1129,I815,$C815)*overallRate,MIN(1129,I815)*overallRate))))</f>
        <v>Do Step 1 first</v>
      </c>
      <c r="N815" s="62" t="str">
        <f>IF(ISTEXT(overallRate),"Do Step 1 first",IF(OR(COUNT($C815,J815)&lt;&gt;2,overallRate=0),0,IF(F815="Yes",ROUND(MAX(IF($B815="No - non-arm's length",0,MIN((0.75*J815),847)),MIN(J815,(0.75*$C815),847)),2),IF($B815="No - non-arm's length",MIN(1129,J815,$C815)*overallRate,MIN(1129,J815)*overallRate))))</f>
        <v>Do Step 1 first</v>
      </c>
      <c r="O815" s="62" t="str">
        <f>IF(ISTEXT(overallRate),"Do Step 1 first",IF(OR(COUNT($C815,K815)&lt;&gt;2,overallRate=0),0,IF(G815="Yes",ROUND(MAX(IF($B815="No - non-arm's length",0,MIN((0.75*K815),847)),MIN(K815,(0.75*$C815),847)),2),IF($B815="No - non-arm's length",MIN(1129,K815,$C815)*overallRate,MIN(1129,K815)*overallRate))))</f>
        <v>Do Step 1 first</v>
      </c>
      <c r="P815" s="3">
        <f t="shared" si="12"/>
        <v>0</v>
      </c>
    </row>
    <row r="816" spans="12:16" x14ac:dyDescent="0.5">
      <c r="L816" s="62" t="str">
        <f>IF(ISTEXT(overallRate),"Do Step 1 first",IF(OR(COUNT($C816,H816)&lt;&gt;2,overallRate=0),0,IF(D816="Yes",ROUND(MAX(IF($B816="No - non-arm's length",0,MIN((0.75*H816),847)),MIN(H816,(0.75*$C816),847)),2),IF($B816="No - non-arm's length",MIN(1129,H816,$C816)*overallRate,MIN(1129,H816)*overallRate))))</f>
        <v>Do Step 1 first</v>
      </c>
      <c r="M816" s="62" t="str">
        <f>IF(ISTEXT(overallRate),"Do Step 1 first",IF(OR(COUNT($C816,I816)&lt;&gt;2,overallRate=0),0,IF(E816="Yes",ROUND(MAX(IF($B816="No - non-arm's length",0,MIN((0.75*I816),847)),MIN(I816,(0.75*$C816),847)),2),IF($B816="No - non-arm's length",MIN(1129,I816,$C816)*overallRate,MIN(1129,I816)*overallRate))))</f>
        <v>Do Step 1 first</v>
      </c>
      <c r="N816" s="62" t="str">
        <f>IF(ISTEXT(overallRate),"Do Step 1 first",IF(OR(COUNT($C816,J816)&lt;&gt;2,overallRate=0),0,IF(F816="Yes",ROUND(MAX(IF($B816="No - non-arm's length",0,MIN((0.75*J816),847)),MIN(J816,(0.75*$C816),847)),2),IF($B816="No - non-arm's length",MIN(1129,J816,$C816)*overallRate,MIN(1129,J816)*overallRate))))</f>
        <v>Do Step 1 first</v>
      </c>
      <c r="O816" s="62" t="str">
        <f>IF(ISTEXT(overallRate),"Do Step 1 first",IF(OR(COUNT($C816,K816)&lt;&gt;2,overallRate=0),0,IF(G816="Yes",ROUND(MAX(IF($B816="No - non-arm's length",0,MIN((0.75*K816),847)),MIN(K816,(0.75*$C816),847)),2),IF($B816="No - non-arm's length",MIN(1129,K816,$C816)*overallRate,MIN(1129,K816)*overallRate))))</f>
        <v>Do Step 1 first</v>
      </c>
      <c r="P816" s="3">
        <f t="shared" si="12"/>
        <v>0</v>
      </c>
    </row>
    <row r="817" spans="12:16" x14ac:dyDescent="0.5">
      <c r="L817" s="62" t="str">
        <f>IF(ISTEXT(overallRate),"Do Step 1 first",IF(OR(COUNT($C817,H817)&lt;&gt;2,overallRate=0),0,IF(D817="Yes",ROUND(MAX(IF($B817="No - non-arm's length",0,MIN((0.75*H817),847)),MIN(H817,(0.75*$C817),847)),2),IF($B817="No - non-arm's length",MIN(1129,H817,$C817)*overallRate,MIN(1129,H817)*overallRate))))</f>
        <v>Do Step 1 first</v>
      </c>
      <c r="M817" s="62" t="str">
        <f>IF(ISTEXT(overallRate),"Do Step 1 first",IF(OR(COUNT($C817,I817)&lt;&gt;2,overallRate=0),0,IF(E817="Yes",ROUND(MAX(IF($B817="No - non-arm's length",0,MIN((0.75*I817),847)),MIN(I817,(0.75*$C817),847)),2),IF($B817="No - non-arm's length",MIN(1129,I817,$C817)*overallRate,MIN(1129,I817)*overallRate))))</f>
        <v>Do Step 1 first</v>
      </c>
      <c r="N817" s="62" t="str">
        <f>IF(ISTEXT(overallRate),"Do Step 1 first",IF(OR(COUNT($C817,J817)&lt;&gt;2,overallRate=0),0,IF(F817="Yes",ROUND(MAX(IF($B817="No - non-arm's length",0,MIN((0.75*J817),847)),MIN(J817,(0.75*$C817),847)),2),IF($B817="No - non-arm's length",MIN(1129,J817,$C817)*overallRate,MIN(1129,J817)*overallRate))))</f>
        <v>Do Step 1 first</v>
      </c>
      <c r="O817" s="62" t="str">
        <f>IF(ISTEXT(overallRate),"Do Step 1 first",IF(OR(COUNT($C817,K817)&lt;&gt;2,overallRate=0),0,IF(G817="Yes",ROUND(MAX(IF($B817="No - non-arm's length",0,MIN((0.75*K817),847)),MIN(K817,(0.75*$C817),847)),2),IF($B817="No - non-arm's length",MIN(1129,K817,$C817)*overallRate,MIN(1129,K817)*overallRate))))</f>
        <v>Do Step 1 first</v>
      </c>
      <c r="P817" s="3">
        <f t="shared" si="12"/>
        <v>0</v>
      </c>
    </row>
    <row r="818" spans="12:16" x14ac:dyDescent="0.5">
      <c r="L818" s="62" t="str">
        <f>IF(ISTEXT(overallRate),"Do Step 1 first",IF(OR(COUNT($C818,H818)&lt;&gt;2,overallRate=0),0,IF(D818="Yes",ROUND(MAX(IF($B818="No - non-arm's length",0,MIN((0.75*H818),847)),MIN(H818,(0.75*$C818),847)),2),IF($B818="No - non-arm's length",MIN(1129,H818,$C818)*overallRate,MIN(1129,H818)*overallRate))))</f>
        <v>Do Step 1 first</v>
      </c>
      <c r="M818" s="62" t="str">
        <f>IF(ISTEXT(overallRate),"Do Step 1 first",IF(OR(COUNT($C818,I818)&lt;&gt;2,overallRate=0),0,IF(E818="Yes",ROUND(MAX(IF($B818="No - non-arm's length",0,MIN((0.75*I818),847)),MIN(I818,(0.75*$C818),847)),2),IF($B818="No - non-arm's length",MIN(1129,I818,$C818)*overallRate,MIN(1129,I818)*overallRate))))</f>
        <v>Do Step 1 first</v>
      </c>
      <c r="N818" s="62" t="str">
        <f>IF(ISTEXT(overallRate),"Do Step 1 first",IF(OR(COUNT($C818,J818)&lt;&gt;2,overallRate=0),0,IF(F818="Yes",ROUND(MAX(IF($B818="No - non-arm's length",0,MIN((0.75*J818),847)),MIN(J818,(0.75*$C818),847)),2),IF($B818="No - non-arm's length",MIN(1129,J818,$C818)*overallRate,MIN(1129,J818)*overallRate))))</f>
        <v>Do Step 1 first</v>
      </c>
      <c r="O818" s="62" t="str">
        <f>IF(ISTEXT(overallRate),"Do Step 1 first",IF(OR(COUNT($C818,K818)&lt;&gt;2,overallRate=0),0,IF(G818="Yes",ROUND(MAX(IF($B818="No - non-arm's length",0,MIN((0.75*K818),847)),MIN(K818,(0.75*$C818),847)),2),IF($B818="No - non-arm's length",MIN(1129,K818,$C818)*overallRate,MIN(1129,K818)*overallRate))))</f>
        <v>Do Step 1 first</v>
      </c>
      <c r="P818" s="3">
        <f t="shared" si="12"/>
        <v>0</v>
      </c>
    </row>
    <row r="819" spans="12:16" x14ac:dyDescent="0.5">
      <c r="L819" s="62" t="str">
        <f>IF(ISTEXT(overallRate),"Do Step 1 first",IF(OR(COUNT($C819,H819)&lt;&gt;2,overallRate=0),0,IF(D819="Yes",ROUND(MAX(IF($B819="No - non-arm's length",0,MIN((0.75*H819),847)),MIN(H819,(0.75*$C819),847)),2),IF($B819="No - non-arm's length",MIN(1129,H819,$C819)*overallRate,MIN(1129,H819)*overallRate))))</f>
        <v>Do Step 1 first</v>
      </c>
      <c r="M819" s="62" t="str">
        <f>IF(ISTEXT(overallRate),"Do Step 1 first",IF(OR(COUNT($C819,I819)&lt;&gt;2,overallRate=0),0,IF(E819="Yes",ROUND(MAX(IF($B819="No - non-arm's length",0,MIN((0.75*I819),847)),MIN(I819,(0.75*$C819),847)),2),IF($B819="No - non-arm's length",MIN(1129,I819,$C819)*overallRate,MIN(1129,I819)*overallRate))))</f>
        <v>Do Step 1 first</v>
      </c>
      <c r="N819" s="62" t="str">
        <f>IF(ISTEXT(overallRate),"Do Step 1 first",IF(OR(COUNT($C819,J819)&lt;&gt;2,overallRate=0),0,IF(F819="Yes",ROUND(MAX(IF($B819="No - non-arm's length",0,MIN((0.75*J819),847)),MIN(J819,(0.75*$C819),847)),2),IF($B819="No - non-arm's length",MIN(1129,J819,$C819)*overallRate,MIN(1129,J819)*overallRate))))</f>
        <v>Do Step 1 first</v>
      </c>
      <c r="O819" s="62" t="str">
        <f>IF(ISTEXT(overallRate),"Do Step 1 first",IF(OR(COUNT($C819,K819)&lt;&gt;2,overallRate=0),0,IF(G819="Yes",ROUND(MAX(IF($B819="No - non-arm's length",0,MIN((0.75*K819),847)),MIN(K819,(0.75*$C819),847)),2),IF($B819="No - non-arm's length",MIN(1129,K819,$C819)*overallRate,MIN(1129,K819)*overallRate))))</f>
        <v>Do Step 1 first</v>
      </c>
      <c r="P819" s="3">
        <f t="shared" si="12"/>
        <v>0</v>
      </c>
    </row>
    <row r="820" spans="12:16" x14ac:dyDescent="0.5">
      <c r="L820" s="62" t="str">
        <f>IF(ISTEXT(overallRate),"Do Step 1 first",IF(OR(COUNT($C820,H820)&lt;&gt;2,overallRate=0),0,IF(D820="Yes",ROUND(MAX(IF($B820="No - non-arm's length",0,MIN((0.75*H820),847)),MIN(H820,(0.75*$C820),847)),2),IF($B820="No - non-arm's length",MIN(1129,H820,$C820)*overallRate,MIN(1129,H820)*overallRate))))</f>
        <v>Do Step 1 first</v>
      </c>
      <c r="M820" s="62" t="str">
        <f>IF(ISTEXT(overallRate),"Do Step 1 first",IF(OR(COUNT($C820,I820)&lt;&gt;2,overallRate=0),0,IF(E820="Yes",ROUND(MAX(IF($B820="No - non-arm's length",0,MIN((0.75*I820),847)),MIN(I820,(0.75*$C820),847)),2),IF($B820="No - non-arm's length",MIN(1129,I820,$C820)*overallRate,MIN(1129,I820)*overallRate))))</f>
        <v>Do Step 1 first</v>
      </c>
      <c r="N820" s="62" t="str">
        <f>IF(ISTEXT(overallRate),"Do Step 1 first",IF(OR(COUNT($C820,J820)&lt;&gt;2,overallRate=0),0,IF(F820="Yes",ROUND(MAX(IF($B820="No - non-arm's length",0,MIN((0.75*J820),847)),MIN(J820,(0.75*$C820),847)),2),IF($B820="No - non-arm's length",MIN(1129,J820,$C820)*overallRate,MIN(1129,J820)*overallRate))))</f>
        <v>Do Step 1 first</v>
      </c>
      <c r="O820" s="62" t="str">
        <f>IF(ISTEXT(overallRate),"Do Step 1 first",IF(OR(COUNT($C820,K820)&lt;&gt;2,overallRate=0),0,IF(G820="Yes",ROUND(MAX(IF($B820="No - non-arm's length",0,MIN((0.75*K820),847)),MIN(K820,(0.75*$C820),847)),2),IF($B820="No - non-arm's length",MIN(1129,K820,$C820)*overallRate,MIN(1129,K820)*overallRate))))</f>
        <v>Do Step 1 first</v>
      </c>
      <c r="P820" s="3">
        <f t="shared" si="12"/>
        <v>0</v>
      </c>
    </row>
    <row r="821" spans="12:16" x14ac:dyDescent="0.5">
      <c r="L821" s="62" t="str">
        <f>IF(ISTEXT(overallRate),"Do Step 1 first",IF(OR(COUNT($C821,H821)&lt;&gt;2,overallRate=0),0,IF(D821="Yes",ROUND(MAX(IF($B821="No - non-arm's length",0,MIN((0.75*H821),847)),MIN(H821,(0.75*$C821),847)),2),IF($B821="No - non-arm's length",MIN(1129,H821,$C821)*overallRate,MIN(1129,H821)*overallRate))))</f>
        <v>Do Step 1 first</v>
      </c>
      <c r="M821" s="62" t="str">
        <f>IF(ISTEXT(overallRate),"Do Step 1 first",IF(OR(COUNT($C821,I821)&lt;&gt;2,overallRate=0),0,IF(E821="Yes",ROUND(MAX(IF($B821="No - non-arm's length",0,MIN((0.75*I821),847)),MIN(I821,(0.75*$C821),847)),2),IF($B821="No - non-arm's length",MIN(1129,I821,$C821)*overallRate,MIN(1129,I821)*overallRate))))</f>
        <v>Do Step 1 first</v>
      </c>
      <c r="N821" s="62" t="str">
        <f>IF(ISTEXT(overallRate),"Do Step 1 first",IF(OR(COUNT($C821,J821)&lt;&gt;2,overallRate=0),0,IF(F821="Yes",ROUND(MAX(IF($B821="No - non-arm's length",0,MIN((0.75*J821),847)),MIN(J821,(0.75*$C821),847)),2),IF($B821="No - non-arm's length",MIN(1129,J821,$C821)*overallRate,MIN(1129,J821)*overallRate))))</f>
        <v>Do Step 1 first</v>
      </c>
      <c r="O821" s="62" t="str">
        <f>IF(ISTEXT(overallRate),"Do Step 1 first",IF(OR(COUNT($C821,K821)&lt;&gt;2,overallRate=0),0,IF(G821="Yes",ROUND(MAX(IF($B821="No - non-arm's length",0,MIN((0.75*K821),847)),MIN(K821,(0.75*$C821),847)),2),IF($B821="No - non-arm's length",MIN(1129,K821,$C821)*overallRate,MIN(1129,K821)*overallRate))))</f>
        <v>Do Step 1 first</v>
      </c>
      <c r="P821" s="3">
        <f t="shared" si="12"/>
        <v>0</v>
      </c>
    </row>
    <row r="822" spans="12:16" x14ac:dyDescent="0.5">
      <c r="L822" s="62" t="str">
        <f>IF(ISTEXT(overallRate),"Do Step 1 first",IF(OR(COUNT($C822,H822)&lt;&gt;2,overallRate=0),0,IF(D822="Yes",ROUND(MAX(IF($B822="No - non-arm's length",0,MIN((0.75*H822),847)),MIN(H822,(0.75*$C822),847)),2),IF($B822="No - non-arm's length",MIN(1129,H822,$C822)*overallRate,MIN(1129,H822)*overallRate))))</f>
        <v>Do Step 1 first</v>
      </c>
      <c r="M822" s="62" t="str">
        <f>IF(ISTEXT(overallRate),"Do Step 1 first",IF(OR(COUNT($C822,I822)&lt;&gt;2,overallRate=0),0,IF(E822="Yes",ROUND(MAX(IF($B822="No - non-arm's length",0,MIN((0.75*I822),847)),MIN(I822,(0.75*$C822),847)),2),IF($B822="No - non-arm's length",MIN(1129,I822,$C822)*overallRate,MIN(1129,I822)*overallRate))))</f>
        <v>Do Step 1 first</v>
      </c>
      <c r="N822" s="62" t="str">
        <f>IF(ISTEXT(overallRate),"Do Step 1 first",IF(OR(COUNT($C822,J822)&lt;&gt;2,overallRate=0),0,IF(F822="Yes",ROUND(MAX(IF($B822="No - non-arm's length",0,MIN((0.75*J822),847)),MIN(J822,(0.75*$C822),847)),2),IF($B822="No - non-arm's length",MIN(1129,J822,$C822)*overallRate,MIN(1129,J822)*overallRate))))</f>
        <v>Do Step 1 first</v>
      </c>
      <c r="O822" s="62" t="str">
        <f>IF(ISTEXT(overallRate),"Do Step 1 first",IF(OR(COUNT($C822,K822)&lt;&gt;2,overallRate=0),0,IF(G822="Yes",ROUND(MAX(IF($B822="No - non-arm's length",0,MIN((0.75*K822),847)),MIN(K822,(0.75*$C822),847)),2),IF($B822="No - non-arm's length",MIN(1129,K822,$C822)*overallRate,MIN(1129,K822)*overallRate))))</f>
        <v>Do Step 1 first</v>
      </c>
      <c r="P822" s="3">
        <f t="shared" si="12"/>
        <v>0</v>
      </c>
    </row>
    <row r="823" spans="12:16" x14ac:dyDescent="0.5">
      <c r="L823" s="62" t="str">
        <f>IF(ISTEXT(overallRate),"Do Step 1 first",IF(OR(COUNT($C823,H823)&lt;&gt;2,overallRate=0),0,IF(D823="Yes",ROUND(MAX(IF($B823="No - non-arm's length",0,MIN((0.75*H823),847)),MIN(H823,(0.75*$C823),847)),2),IF($B823="No - non-arm's length",MIN(1129,H823,$C823)*overallRate,MIN(1129,H823)*overallRate))))</f>
        <v>Do Step 1 first</v>
      </c>
      <c r="M823" s="62" t="str">
        <f>IF(ISTEXT(overallRate),"Do Step 1 first",IF(OR(COUNT($C823,I823)&lt;&gt;2,overallRate=0),0,IF(E823="Yes",ROUND(MAX(IF($B823="No - non-arm's length",0,MIN((0.75*I823),847)),MIN(I823,(0.75*$C823),847)),2),IF($B823="No - non-arm's length",MIN(1129,I823,$C823)*overallRate,MIN(1129,I823)*overallRate))))</f>
        <v>Do Step 1 first</v>
      </c>
      <c r="N823" s="62" t="str">
        <f>IF(ISTEXT(overallRate),"Do Step 1 first",IF(OR(COUNT($C823,J823)&lt;&gt;2,overallRate=0),0,IF(F823="Yes",ROUND(MAX(IF($B823="No - non-arm's length",0,MIN((0.75*J823),847)),MIN(J823,(0.75*$C823),847)),2),IF($B823="No - non-arm's length",MIN(1129,J823,$C823)*overallRate,MIN(1129,J823)*overallRate))))</f>
        <v>Do Step 1 first</v>
      </c>
      <c r="O823" s="62" t="str">
        <f>IF(ISTEXT(overallRate),"Do Step 1 first",IF(OR(COUNT($C823,K823)&lt;&gt;2,overallRate=0),0,IF(G823="Yes",ROUND(MAX(IF($B823="No - non-arm's length",0,MIN((0.75*K823),847)),MIN(K823,(0.75*$C823),847)),2),IF($B823="No - non-arm's length",MIN(1129,K823,$C823)*overallRate,MIN(1129,K823)*overallRate))))</f>
        <v>Do Step 1 first</v>
      </c>
      <c r="P823" s="3">
        <f t="shared" si="12"/>
        <v>0</v>
      </c>
    </row>
    <row r="824" spans="12:16" x14ac:dyDescent="0.5">
      <c r="L824" s="62" t="str">
        <f>IF(ISTEXT(overallRate),"Do Step 1 first",IF(OR(COUNT($C824,H824)&lt;&gt;2,overallRate=0),0,IF(D824="Yes",ROUND(MAX(IF($B824="No - non-arm's length",0,MIN((0.75*H824),847)),MIN(H824,(0.75*$C824),847)),2),IF($B824="No - non-arm's length",MIN(1129,H824,$C824)*overallRate,MIN(1129,H824)*overallRate))))</f>
        <v>Do Step 1 first</v>
      </c>
      <c r="M824" s="62" t="str">
        <f>IF(ISTEXT(overallRate),"Do Step 1 first",IF(OR(COUNT($C824,I824)&lt;&gt;2,overallRate=0),0,IF(E824="Yes",ROUND(MAX(IF($B824="No - non-arm's length",0,MIN((0.75*I824),847)),MIN(I824,(0.75*$C824),847)),2),IF($B824="No - non-arm's length",MIN(1129,I824,$C824)*overallRate,MIN(1129,I824)*overallRate))))</f>
        <v>Do Step 1 first</v>
      </c>
      <c r="N824" s="62" t="str">
        <f>IF(ISTEXT(overallRate),"Do Step 1 first",IF(OR(COUNT($C824,J824)&lt;&gt;2,overallRate=0),0,IF(F824="Yes",ROUND(MAX(IF($B824="No - non-arm's length",0,MIN((0.75*J824),847)),MIN(J824,(0.75*$C824),847)),2),IF($B824="No - non-arm's length",MIN(1129,J824,$C824)*overallRate,MIN(1129,J824)*overallRate))))</f>
        <v>Do Step 1 first</v>
      </c>
      <c r="O824" s="62" t="str">
        <f>IF(ISTEXT(overallRate),"Do Step 1 first",IF(OR(COUNT($C824,K824)&lt;&gt;2,overallRate=0),0,IF(G824="Yes",ROUND(MAX(IF($B824="No - non-arm's length",0,MIN((0.75*K824),847)),MIN(K824,(0.75*$C824),847)),2),IF($B824="No - non-arm's length",MIN(1129,K824,$C824)*overallRate,MIN(1129,K824)*overallRate))))</f>
        <v>Do Step 1 first</v>
      </c>
      <c r="P824" s="3">
        <f t="shared" si="12"/>
        <v>0</v>
      </c>
    </row>
    <row r="825" spans="12:16" x14ac:dyDescent="0.5">
      <c r="L825" s="62" t="str">
        <f>IF(ISTEXT(overallRate),"Do Step 1 first",IF(OR(COUNT($C825,H825)&lt;&gt;2,overallRate=0),0,IF(D825="Yes",ROUND(MAX(IF($B825="No - non-arm's length",0,MIN((0.75*H825),847)),MIN(H825,(0.75*$C825),847)),2),IF($B825="No - non-arm's length",MIN(1129,H825,$C825)*overallRate,MIN(1129,H825)*overallRate))))</f>
        <v>Do Step 1 first</v>
      </c>
      <c r="M825" s="62" t="str">
        <f>IF(ISTEXT(overallRate),"Do Step 1 first",IF(OR(COUNT($C825,I825)&lt;&gt;2,overallRate=0),0,IF(E825="Yes",ROUND(MAX(IF($B825="No - non-arm's length",0,MIN((0.75*I825),847)),MIN(I825,(0.75*$C825),847)),2),IF($B825="No - non-arm's length",MIN(1129,I825,$C825)*overallRate,MIN(1129,I825)*overallRate))))</f>
        <v>Do Step 1 first</v>
      </c>
      <c r="N825" s="62" t="str">
        <f>IF(ISTEXT(overallRate),"Do Step 1 first",IF(OR(COUNT($C825,J825)&lt;&gt;2,overallRate=0),0,IF(F825="Yes",ROUND(MAX(IF($B825="No - non-arm's length",0,MIN((0.75*J825),847)),MIN(J825,(0.75*$C825),847)),2),IF($B825="No - non-arm's length",MIN(1129,J825,$C825)*overallRate,MIN(1129,J825)*overallRate))))</f>
        <v>Do Step 1 first</v>
      </c>
      <c r="O825" s="62" t="str">
        <f>IF(ISTEXT(overallRate),"Do Step 1 first",IF(OR(COUNT($C825,K825)&lt;&gt;2,overallRate=0),0,IF(G825="Yes",ROUND(MAX(IF($B825="No - non-arm's length",0,MIN((0.75*K825),847)),MIN(K825,(0.75*$C825),847)),2),IF($B825="No - non-arm's length",MIN(1129,K825,$C825)*overallRate,MIN(1129,K825)*overallRate))))</f>
        <v>Do Step 1 first</v>
      </c>
      <c r="P825" s="3">
        <f t="shared" si="12"/>
        <v>0</v>
      </c>
    </row>
    <row r="826" spans="12:16" x14ac:dyDescent="0.5">
      <c r="L826" s="62" t="str">
        <f>IF(ISTEXT(overallRate),"Do Step 1 first",IF(OR(COUNT($C826,H826)&lt;&gt;2,overallRate=0),0,IF(D826="Yes",ROUND(MAX(IF($B826="No - non-arm's length",0,MIN((0.75*H826),847)),MIN(H826,(0.75*$C826),847)),2),IF($B826="No - non-arm's length",MIN(1129,H826,$C826)*overallRate,MIN(1129,H826)*overallRate))))</f>
        <v>Do Step 1 first</v>
      </c>
      <c r="M826" s="62" t="str">
        <f>IF(ISTEXT(overallRate),"Do Step 1 first",IF(OR(COUNT($C826,I826)&lt;&gt;2,overallRate=0),0,IF(E826="Yes",ROUND(MAX(IF($B826="No - non-arm's length",0,MIN((0.75*I826),847)),MIN(I826,(0.75*$C826),847)),2),IF($B826="No - non-arm's length",MIN(1129,I826,$C826)*overallRate,MIN(1129,I826)*overallRate))))</f>
        <v>Do Step 1 first</v>
      </c>
      <c r="N826" s="62" t="str">
        <f>IF(ISTEXT(overallRate),"Do Step 1 first",IF(OR(COUNT($C826,J826)&lt;&gt;2,overallRate=0),0,IF(F826="Yes",ROUND(MAX(IF($B826="No - non-arm's length",0,MIN((0.75*J826),847)),MIN(J826,(0.75*$C826),847)),2),IF($B826="No - non-arm's length",MIN(1129,J826,$C826)*overallRate,MIN(1129,J826)*overallRate))))</f>
        <v>Do Step 1 first</v>
      </c>
      <c r="O826" s="62" t="str">
        <f>IF(ISTEXT(overallRate),"Do Step 1 first",IF(OR(COUNT($C826,K826)&lt;&gt;2,overallRate=0),0,IF(G826="Yes",ROUND(MAX(IF($B826="No - non-arm's length",0,MIN((0.75*K826),847)),MIN(K826,(0.75*$C826),847)),2),IF($B826="No - non-arm's length",MIN(1129,K826,$C826)*overallRate,MIN(1129,K826)*overallRate))))</f>
        <v>Do Step 1 first</v>
      </c>
      <c r="P826" s="3">
        <f t="shared" si="12"/>
        <v>0</v>
      </c>
    </row>
    <row r="827" spans="12:16" x14ac:dyDescent="0.5">
      <c r="L827" s="62" t="str">
        <f>IF(ISTEXT(overallRate),"Do Step 1 first",IF(OR(COUNT($C827,H827)&lt;&gt;2,overallRate=0),0,IF(D827="Yes",ROUND(MAX(IF($B827="No - non-arm's length",0,MIN((0.75*H827),847)),MIN(H827,(0.75*$C827),847)),2),IF($B827="No - non-arm's length",MIN(1129,H827,$C827)*overallRate,MIN(1129,H827)*overallRate))))</f>
        <v>Do Step 1 first</v>
      </c>
      <c r="M827" s="62" t="str">
        <f>IF(ISTEXT(overallRate),"Do Step 1 first",IF(OR(COUNT($C827,I827)&lt;&gt;2,overallRate=0),0,IF(E827="Yes",ROUND(MAX(IF($B827="No - non-arm's length",0,MIN((0.75*I827),847)),MIN(I827,(0.75*$C827),847)),2),IF($B827="No - non-arm's length",MIN(1129,I827,$C827)*overallRate,MIN(1129,I827)*overallRate))))</f>
        <v>Do Step 1 first</v>
      </c>
      <c r="N827" s="62" t="str">
        <f>IF(ISTEXT(overallRate),"Do Step 1 first",IF(OR(COUNT($C827,J827)&lt;&gt;2,overallRate=0),0,IF(F827="Yes",ROUND(MAX(IF($B827="No - non-arm's length",0,MIN((0.75*J827),847)),MIN(J827,(0.75*$C827),847)),2),IF($B827="No - non-arm's length",MIN(1129,J827,$C827)*overallRate,MIN(1129,J827)*overallRate))))</f>
        <v>Do Step 1 first</v>
      </c>
      <c r="O827" s="62" t="str">
        <f>IF(ISTEXT(overallRate),"Do Step 1 first",IF(OR(COUNT($C827,K827)&lt;&gt;2,overallRate=0),0,IF(G827="Yes",ROUND(MAX(IF($B827="No - non-arm's length",0,MIN((0.75*K827),847)),MIN(K827,(0.75*$C827),847)),2),IF($B827="No - non-arm's length",MIN(1129,K827,$C827)*overallRate,MIN(1129,K827)*overallRate))))</f>
        <v>Do Step 1 first</v>
      </c>
      <c r="P827" s="3">
        <f t="shared" si="12"/>
        <v>0</v>
      </c>
    </row>
    <row r="828" spans="12:16" x14ac:dyDescent="0.5">
      <c r="L828" s="62" t="str">
        <f>IF(ISTEXT(overallRate),"Do Step 1 first",IF(OR(COUNT($C828,H828)&lt;&gt;2,overallRate=0),0,IF(D828="Yes",ROUND(MAX(IF($B828="No - non-arm's length",0,MIN((0.75*H828),847)),MIN(H828,(0.75*$C828),847)),2),IF($B828="No - non-arm's length",MIN(1129,H828,$C828)*overallRate,MIN(1129,H828)*overallRate))))</f>
        <v>Do Step 1 first</v>
      </c>
      <c r="M828" s="62" t="str">
        <f>IF(ISTEXT(overallRate),"Do Step 1 first",IF(OR(COUNT($C828,I828)&lt;&gt;2,overallRate=0),0,IF(E828="Yes",ROUND(MAX(IF($B828="No - non-arm's length",0,MIN((0.75*I828),847)),MIN(I828,(0.75*$C828),847)),2),IF($B828="No - non-arm's length",MIN(1129,I828,$C828)*overallRate,MIN(1129,I828)*overallRate))))</f>
        <v>Do Step 1 first</v>
      </c>
      <c r="N828" s="62" t="str">
        <f>IF(ISTEXT(overallRate),"Do Step 1 first",IF(OR(COUNT($C828,J828)&lt;&gt;2,overallRate=0),0,IF(F828="Yes",ROUND(MAX(IF($B828="No - non-arm's length",0,MIN((0.75*J828),847)),MIN(J828,(0.75*$C828),847)),2),IF($B828="No - non-arm's length",MIN(1129,J828,$C828)*overallRate,MIN(1129,J828)*overallRate))))</f>
        <v>Do Step 1 first</v>
      </c>
      <c r="O828" s="62" t="str">
        <f>IF(ISTEXT(overallRate),"Do Step 1 first",IF(OR(COUNT($C828,K828)&lt;&gt;2,overallRate=0),0,IF(G828="Yes",ROUND(MAX(IF($B828="No - non-arm's length",0,MIN((0.75*K828),847)),MIN(K828,(0.75*$C828),847)),2),IF($B828="No - non-arm's length",MIN(1129,K828,$C828)*overallRate,MIN(1129,K828)*overallRate))))</f>
        <v>Do Step 1 first</v>
      </c>
      <c r="P828" s="3">
        <f t="shared" si="12"/>
        <v>0</v>
      </c>
    </row>
    <row r="829" spans="12:16" x14ac:dyDescent="0.5">
      <c r="L829" s="62" t="str">
        <f>IF(ISTEXT(overallRate),"Do Step 1 first",IF(OR(COUNT($C829,H829)&lt;&gt;2,overallRate=0),0,IF(D829="Yes",ROUND(MAX(IF($B829="No - non-arm's length",0,MIN((0.75*H829),847)),MIN(H829,(0.75*$C829),847)),2),IF($B829="No - non-arm's length",MIN(1129,H829,$C829)*overallRate,MIN(1129,H829)*overallRate))))</f>
        <v>Do Step 1 first</v>
      </c>
      <c r="M829" s="62" t="str">
        <f>IF(ISTEXT(overallRate),"Do Step 1 first",IF(OR(COUNT($C829,I829)&lt;&gt;2,overallRate=0),0,IF(E829="Yes",ROUND(MAX(IF($B829="No - non-arm's length",0,MIN((0.75*I829),847)),MIN(I829,(0.75*$C829),847)),2),IF($B829="No - non-arm's length",MIN(1129,I829,$C829)*overallRate,MIN(1129,I829)*overallRate))))</f>
        <v>Do Step 1 first</v>
      </c>
      <c r="N829" s="62" t="str">
        <f>IF(ISTEXT(overallRate),"Do Step 1 first",IF(OR(COUNT($C829,J829)&lt;&gt;2,overallRate=0),0,IF(F829="Yes",ROUND(MAX(IF($B829="No - non-arm's length",0,MIN((0.75*J829),847)),MIN(J829,(0.75*$C829),847)),2),IF($B829="No - non-arm's length",MIN(1129,J829,$C829)*overallRate,MIN(1129,J829)*overallRate))))</f>
        <v>Do Step 1 first</v>
      </c>
      <c r="O829" s="62" t="str">
        <f>IF(ISTEXT(overallRate),"Do Step 1 first",IF(OR(COUNT($C829,K829)&lt;&gt;2,overallRate=0),0,IF(G829="Yes",ROUND(MAX(IF($B829="No - non-arm's length",0,MIN((0.75*K829),847)),MIN(K829,(0.75*$C829),847)),2),IF($B829="No - non-arm's length",MIN(1129,K829,$C829)*overallRate,MIN(1129,K829)*overallRate))))</f>
        <v>Do Step 1 first</v>
      </c>
      <c r="P829" s="3">
        <f t="shared" si="12"/>
        <v>0</v>
      </c>
    </row>
    <row r="830" spans="12:16" x14ac:dyDescent="0.5">
      <c r="L830" s="62" t="str">
        <f>IF(ISTEXT(overallRate),"Do Step 1 first",IF(OR(COUNT($C830,H830)&lt;&gt;2,overallRate=0),0,IF(D830="Yes",ROUND(MAX(IF($B830="No - non-arm's length",0,MIN((0.75*H830),847)),MIN(H830,(0.75*$C830),847)),2),IF($B830="No - non-arm's length",MIN(1129,H830,$C830)*overallRate,MIN(1129,H830)*overallRate))))</f>
        <v>Do Step 1 first</v>
      </c>
      <c r="M830" s="62" t="str">
        <f>IF(ISTEXT(overallRate),"Do Step 1 first",IF(OR(COUNT($C830,I830)&lt;&gt;2,overallRate=0),0,IF(E830="Yes",ROUND(MAX(IF($B830="No - non-arm's length",0,MIN((0.75*I830),847)),MIN(I830,(0.75*$C830),847)),2),IF($B830="No - non-arm's length",MIN(1129,I830,$C830)*overallRate,MIN(1129,I830)*overallRate))))</f>
        <v>Do Step 1 first</v>
      </c>
      <c r="N830" s="62" t="str">
        <f>IF(ISTEXT(overallRate),"Do Step 1 first",IF(OR(COUNT($C830,J830)&lt;&gt;2,overallRate=0),0,IF(F830="Yes",ROUND(MAX(IF($B830="No - non-arm's length",0,MIN((0.75*J830),847)),MIN(J830,(0.75*$C830),847)),2),IF($B830="No - non-arm's length",MIN(1129,J830,$C830)*overallRate,MIN(1129,J830)*overallRate))))</f>
        <v>Do Step 1 first</v>
      </c>
      <c r="O830" s="62" t="str">
        <f>IF(ISTEXT(overallRate),"Do Step 1 first",IF(OR(COUNT($C830,K830)&lt;&gt;2,overallRate=0),0,IF(G830="Yes",ROUND(MAX(IF($B830="No - non-arm's length",0,MIN((0.75*K830),847)),MIN(K830,(0.75*$C830),847)),2),IF($B830="No - non-arm's length",MIN(1129,K830,$C830)*overallRate,MIN(1129,K830)*overallRate))))</f>
        <v>Do Step 1 first</v>
      </c>
      <c r="P830" s="3">
        <f t="shared" si="12"/>
        <v>0</v>
      </c>
    </row>
    <row r="831" spans="12:16" x14ac:dyDescent="0.5">
      <c r="L831" s="62" t="str">
        <f>IF(ISTEXT(overallRate),"Do Step 1 first",IF(OR(COUNT($C831,H831)&lt;&gt;2,overallRate=0),0,IF(D831="Yes",ROUND(MAX(IF($B831="No - non-arm's length",0,MIN((0.75*H831),847)),MIN(H831,(0.75*$C831),847)),2),IF($B831="No - non-arm's length",MIN(1129,H831,$C831)*overallRate,MIN(1129,H831)*overallRate))))</f>
        <v>Do Step 1 first</v>
      </c>
      <c r="M831" s="62" t="str">
        <f>IF(ISTEXT(overallRate),"Do Step 1 first",IF(OR(COUNT($C831,I831)&lt;&gt;2,overallRate=0),0,IF(E831="Yes",ROUND(MAX(IF($B831="No - non-arm's length",0,MIN((0.75*I831),847)),MIN(I831,(0.75*$C831),847)),2),IF($B831="No - non-arm's length",MIN(1129,I831,$C831)*overallRate,MIN(1129,I831)*overallRate))))</f>
        <v>Do Step 1 first</v>
      </c>
      <c r="N831" s="62" t="str">
        <f>IF(ISTEXT(overallRate),"Do Step 1 first",IF(OR(COUNT($C831,J831)&lt;&gt;2,overallRate=0),0,IF(F831="Yes",ROUND(MAX(IF($B831="No - non-arm's length",0,MIN((0.75*J831),847)),MIN(J831,(0.75*$C831),847)),2),IF($B831="No - non-arm's length",MIN(1129,J831,$C831)*overallRate,MIN(1129,J831)*overallRate))))</f>
        <v>Do Step 1 first</v>
      </c>
      <c r="O831" s="62" t="str">
        <f>IF(ISTEXT(overallRate),"Do Step 1 first",IF(OR(COUNT($C831,K831)&lt;&gt;2,overallRate=0),0,IF(G831="Yes",ROUND(MAX(IF($B831="No - non-arm's length",0,MIN((0.75*K831),847)),MIN(K831,(0.75*$C831),847)),2),IF($B831="No - non-arm's length",MIN(1129,K831,$C831)*overallRate,MIN(1129,K831)*overallRate))))</f>
        <v>Do Step 1 first</v>
      </c>
      <c r="P831" s="3">
        <f t="shared" si="12"/>
        <v>0</v>
      </c>
    </row>
    <row r="832" spans="12:16" x14ac:dyDescent="0.5">
      <c r="L832" s="62" t="str">
        <f>IF(ISTEXT(overallRate),"Do Step 1 first",IF(OR(COUNT($C832,H832)&lt;&gt;2,overallRate=0),0,IF(D832="Yes",ROUND(MAX(IF($B832="No - non-arm's length",0,MIN((0.75*H832),847)),MIN(H832,(0.75*$C832),847)),2),IF($B832="No - non-arm's length",MIN(1129,H832,$C832)*overallRate,MIN(1129,H832)*overallRate))))</f>
        <v>Do Step 1 first</v>
      </c>
      <c r="M832" s="62" t="str">
        <f>IF(ISTEXT(overallRate),"Do Step 1 first",IF(OR(COUNT($C832,I832)&lt;&gt;2,overallRate=0),0,IF(E832="Yes",ROUND(MAX(IF($B832="No - non-arm's length",0,MIN((0.75*I832),847)),MIN(I832,(0.75*$C832),847)),2),IF($B832="No - non-arm's length",MIN(1129,I832,$C832)*overallRate,MIN(1129,I832)*overallRate))))</f>
        <v>Do Step 1 first</v>
      </c>
      <c r="N832" s="62" t="str">
        <f>IF(ISTEXT(overallRate),"Do Step 1 first",IF(OR(COUNT($C832,J832)&lt;&gt;2,overallRate=0),0,IF(F832="Yes",ROUND(MAX(IF($B832="No - non-arm's length",0,MIN((0.75*J832),847)),MIN(J832,(0.75*$C832),847)),2),IF($B832="No - non-arm's length",MIN(1129,J832,$C832)*overallRate,MIN(1129,J832)*overallRate))))</f>
        <v>Do Step 1 first</v>
      </c>
      <c r="O832" s="62" t="str">
        <f>IF(ISTEXT(overallRate),"Do Step 1 first",IF(OR(COUNT($C832,K832)&lt;&gt;2,overallRate=0),0,IF(G832="Yes",ROUND(MAX(IF($B832="No - non-arm's length",0,MIN((0.75*K832),847)),MIN(K832,(0.75*$C832),847)),2),IF($B832="No - non-arm's length",MIN(1129,K832,$C832)*overallRate,MIN(1129,K832)*overallRate))))</f>
        <v>Do Step 1 first</v>
      </c>
      <c r="P832" s="3">
        <f t="shared" si="12"/>
        <v>0</v>
      </c>
    </row>
    <row r="833" spans="12:16" x14ac:dyDescent="0.5">
      <c r="L833" s="62" t="str">
        <f>IF(ISTEXT(overallRate),"Do Step 1 first",IF(OR(COUNT($C833,H833)&lt;&gt;2,overallRate=0),0,IF(D833="Yes",ROUND(MAX(IF($B833="No - non-arm's length",0,MIN((0.75*H833),847)),MIN(H833,(0.75*$C833),847)),2),IF($B833="No - non-arm's length",MIN(1129,H833,$C833)*overallRate,MIN(1129,H833)*overallRate))))</f>
        <v>Do Step 1 first</v>
      </c>
      <c r="M833" s="62" t="str">
        <f>IF(ISTEXT(overallRate),"Do Step 1 first",IF(OR(COUNT($C833,I833)&lt;&gt;2,overallRate=0),0,IF(E833="Yes",ROUND(MAX(IF($B833="No - non-arm's length",0,MIN((0.75*I833),847)),MIN(I833,(0.75*$C833),847)),2),IF($B833="No - non-arm's length",MIN(1129,I833,$C833)*overallRate,MIN(1129,I833)*overallRate))))</f>
        <v>Do Step 1 first</v>
      </c>
      <c r="N833" s="62" t="str">
        <f>IF(ISTEXT(overallRate),"Do Step 1 first",IF(OR(COUNT($C833,J833)&lt;&gt;2,overallRate=0),0,IF(F833="Yes",ROUND(MAX(IF($B833="No - non-arm's length",0,MIN((0.75*J833),847)),MIN(J833,(0.75*$C833),847)),2),IF($B833="No - non-arm's length",MIN(1129,J833,$C833)*overallRate,MIN(1129,J833)*overallRate))))</f>
        <v>Do Step 1 first</v>
      </c>
      <c r="O833" s="62" t="str">
        <f>IF(ISTEXT(overallRate),"Do Step 1 first",IF(OR(COUNT($C833,K833)&lt;&gt;2,overallRate=0),0,IF(G833="Yes",ROUND(MAX(IF($B833="No - non-arm's length",0,MIN((0.75*K833),847)),MIN(K833,(0.75*$C833),847)),2),IF($B833="No - non-arm's length",MIN(1129,K833,$C833)*overallRate,MIN(1129,K833)*overallRate))))</f>
        <v>Do Step 1 first</v>
      </c>
      <c r="P833" s="3">
        <f t="shared" si="12"/>
        <v>0</v>
      </c>
    </row>
    <row r="834" spans="12:16" x14ac:dyDescent="0.5">
      <c r="L834" s="62" t="str">
        <f>IF(ISTEXT(overallRate),"Do Step 1 first",IF(OR(COUNT($C834,H834)&lt;&gt;2,overallRate=0),0,IF(D834="Yes",ROUND(MAX(IF($B834="No - non-arm's length",0,MIN((0.75*H834),847)),MIN(H834,(0.75*$C834),847)),2),IF($B834="No - non-arm's length",MIN(1129,H834,$C834)*overallRate,MIN(1129,H834)*overallRate))))</f>
        <v>Do Step 1 first</v>
      </c>
      <c r="M834" s="62" t="str">
        <f>IF(ISTEXT(overallRate),"Do Step 1 first",IF(OR(COUNT($C834,I834)&lt;&gt;2,overallRate=0),0,IF(E834="Yes",ROUND(MAX(IF($B834="No - non-arm's length",0,MIN((0.75*I834),847)),MIN(I834,(0.75*$C834),847)),2),IF($B834="No - non-arm's length",MIN(1129,I834,$C834)*overallRate,MIN(1129,I834)*overallRate))))</f>
        <v>Do Step 1 first</v>
      </c>
      <c r="N834" s="62" t="str">
        <f>IF(ISTEXT(overallRate),"Do Step 1 first",IF(OR(COUNT($C834,J834)&lt;&gt;2,overallRate=0),0,IF(F834="Yes",ROUND(MAX(IF($B834="No - non-arm's length",0,MIN((0.75*J834),847)),MIN(J834,(0.75*$C834),847)),2),IF($B834="No - non-arm's length",MIN(1129,J834,$C834)*overallRate,MIN(1129,J834)*overallRate))))</f>
        <v>Do Step 1 first</v>
      </c>
      <c r="O834" s="62" t="str">
        <f>IF(ISTEXT(overallRate),"Do Step 1 first",IF(OR(COUNT($C834,K834)&lt;&gt;2,overallRate=0),0,IF(G834="Yes",ROUND(MAX(IF($B834="No - non-arm's length",0,MIN((0.75*K834),847)),MIN(K834,(0.75*$C834),847)),2),IF($B834="No - non-arm's length",MIN(1129,K834,$C834)*overallRate,MIN(1129,K834)*overallRate))))</f>
        <v>Do Step 1 first</v>
      </c>
      <c r="P834" s="3">
        <f t="shared" si="12"/>
        <v>0</v>
      </c>
    </row>
    <row r="835" spans="12:16" x14ac:dyDescent="0.5">
      <c r="L835" s="62" t="str">
        <f>IF(ISTEXT(overallRate),"Do Step 1 first",IF(OR(COUNT($C835,H835)&lt;&gt;2,overallRate=0),0,IF(D835="Yes",ROUND(MAX(IF($B835="No - non-arm's length",0,MIN((0.75*H835),847)),MIN(H835,(0.75*$C835),847)),2),IF($B835="No - non-arm's length",MIN(1129,H835,$C835)*overallRate,MIN(1129,H835)*overallRate))))</f>
        <v>Do Step 1 first</v>
      </c>
      <c r="M835" s="62" t="str">
        <f>IF(ISTEXT(overallRate),"Do Step 1 first",IF(OR(COUNT($C835,I835)&lt;&gt;2,overallRate=0),0,IF(E835="Yes",ROUND(MAX(IF($B835="No - non-arm's length",0,MIN((0.75*I835),847)),MIN(I835,(0.75*$C835),847)),2),IF($B835="No - non-arm's length",MIN(1129,I835,$C835)*overallRate,MIN(1129,I835)*overallRate))))</f>
        <v>Do Step 1 first</v>
      </c>
      <c r="N835" s="62" t="str">
        <f>IF(ISTEXT(overallRate),"Do Step 1 first",IF(OR(COUNT($C835,J835)&lt;&gt;2,overallRate=0),0,IF(F835="Yes",ROUND(MAX(IF($B835="No - non-arm's length",0,MIN((0.75*J835),847)),MIN(J835,(0.75*$C835),847)),2),IF($B835="No - non-arm's length",MIN(1129,J835,$C835)*overallRate,MIN(1129,J835)*overallRate))))</f>
        <v>Do Step 1 first</v>
      </c>
      <c r="O835" s="62" t="str">
        <f>IF(ISTEXT(overallRate),"Do Step 1 first",IF(OR(COUNT($C835,K835)&lt;&gt;2,overallRate=0),0,IF(G835="Yes",ROUND(MAX(IF($B835="No - non-arm's length",0,MIN((0.75*K835),847)),MIN(K835,(0.75*$C835),847)),2),IF($B835="No - non-arm's length",MIN(1129,K835,$C835)*overallRate,MIN(1129,K835)*overallRate))))</f>
        <v>Do Step 1 first</v>
      </c>
      <c r="P835" s="3">
        <f t="shared" si="12"/>
        <v>0</v>
      </c>
    </row>
    <row r="836" spans="12:16" x14ac:dyDescent="0.5">
      <c r="L836" s="62" t="str">
        <f>IF(ISTEXT(overallRate),"Do Step 1 first",IF(OR(COUNT($C836,H836)&lt;&gt;2,overallRate=0),0,IF(D836="Yes",ROUND(MAX(IF($B836="No - non-arm's length",0,MIN((0.75*H836),847)),MIN(H836,(0.75*$C836),847)),2),IF($B836="No - non-arm's length",MIN(1129,H836,$C836)*overallRate,MIN(1129,H836)*overallRate))))</f>
        <v>Do Step 1 first</v>
      </c>
      <c r="M836" s="62" t="str">
        <f>IF(ISTEXT(overallRate),"Do Step 1 first",IF(OR(COUNT($C836,I836)&lt;&gt;2,overallRate=0),0,IF(E836="Yes",ROUND(MAX(IF($B836="No - non-arm's length",0,MIN((0.75*I836),847)),MIN(I836,(0.75*$C836),847)),2),IF($B836="No - non-arm's length",MIN(1129,I836,$C836)*overallRate,MIN(1129,I836)*overallRate))))</f>
        <v>Do Step 1 first</v>
      </c>
      <c r="N836" s="62" t="str">
        <f>IF(ISTEXT(overallRate),"Do Step 1 first",IF(OR(COUNT($C836,J836)&lt;&gt;2,overallRate=0),0,IF(F836="Yes",ROUND(MAX(IF($B836="No - non-arm's length",0,MIN((0.75*J836),847)),MIN(J836,(0.75*$C836),847)),2),IF($B836="No - non-arm's length",MIN(1129,J836,$C836)*overallRate,MIN(1129,J836)*overallRate))))</f>
        <v>Do Step 1 first</v>
      </c>
      <c r="O836" s="62" t="str">
        <f>IF(ISTEXT(overallRate),"Do Step 1 first",IF(OR(COUNT($C836,K836)&lt;&gt;2,overallRate=0),0,IF(G836="Yes",ROUND(MAX(IF($B836="No - non-arm's length",0,MIN((0.75*K836),847)),MIN(K836,(0.75*$C836),847)),2),IF($B836="No - non-arm's length",MIN(1129,K836,$C836)*overallRate,MIN(1129,K836)*overallRate))))</f>
        <v>Do Step 1 first</v>
      </c>
      <c r="P836" s="3">
        <f t="shared" si="12"/>
        <v>0</v>
      </c>
    </row>
    <row r="837" spans="12:16" x14ac:dyDescent="0.5">
      <c r="L837" s="62" t="str">
        <f>IF(ISTEXT(overallRate),"Do Step 1 first",IF(OR(COUNT($C837,H837)&lt;&gt;2,overallRate=0),0,IF(D837="Yes",ROUND(MAX(IF($B837="No - non-arm's length",0,MIN((0.75*H837),847)),MIN(H837,(0.75*$C837),847)),2),IF($B837="No - non-arm's length",MIN(1129,H837,$C837)*overallRate,MIN(1129,H837)*overallRate))))</f>
        <v>Do Step 1 first</v>
      </c>
      <c r="M837" s="62" t="str">
        <f>IF(ISTEXT(overallRate),"Do Step 1 first",IF(OR(COUNT($C837,I837)&lt;&gt;2,overallRate=0),0,IF(E837="Yes",ROUND(MAX(IF($B837="No - non-arm's length",0,MIN((0.75*I837),847)),MIN(I837,(0.75*$C837),847)),2),IF($B837="No - non-arm's length",MIN(1129,I837,$C837)*overallRate,MIN(1129,I837)*overallRate))))</f>
        <v>Do Step 1 first</v>
      </c>
      <c r="N837" s="62" t="str">
        <f>IF(ISTEXT(overallRate),"Do Step 1 first",IF(OR(COUNT($C837,J837)&lt;&gt;2,overallRate=0),0,IF(F837="Yes",ROUND(MAX(IF($B837="No - non-arm's length",0,MIN((0.75*J837),847)),MIN(J837,(0.75*$C837),847)),2),IF($B837="No - non-arm's length",MIN(1129,J837,$C837)*overallRate,MIN(1129,J837)*overallRate))))</f>
        <v>Do Step 1 first</v>
      </c>
      <c r="O837" s="62" t="str">
        <f>IF(ISTEXT(overallRate),"Do Step 1 first",IF(OR(COUNT($C837,K837)&lt;&gt;2,overallRate=0),0,IF(G837="Yes",ROUND(MAX(IF($B837="No - non-arm's length",0,MIN((0.75*K837),847)),MIN(K837,(0.75*$C837),847)),2),IF($B837="No - non-arm's length",MIN(1129,K837,$C837)*overallRate,MIN(1129,K837)*overallRate))))</f>
        <v>Do Step 1 first</v>
      </c>
      <c r="P837" s="3">
        <f t="shared" si="12"/>
        <v>0</v>
      </c>
    </row>
    <row r="838" spans="12:16" x14ac:dyDescent="0.5">
      <c r="L838" s="62" t="str">
        <f>IF(ISTEXT(overallRate),"Do Step 1 first",IF(OR(COUNT($C838,H838)&lt;&gt;2,overallRate=0),0,IF(D838="Yes",ROUND(MAX(IF($B838="No - non-arm's length",0,MIN((0.75*H838),847)),MIN(H838,(0.75*$C838),847)),2),IF($B838="No - non-arm's length",MIN(1129,H838,$C838)*overallRate,MIN(1129,H838)*overallRate))))</f>
        <v>Do Step 1 first</v>
      </c>
      <c r="M838" s="62" t="str">
        <f>IF(ISTEXT(overallRate),"Do Step 1 first",IF(OR(COUNT($C838,I838)&lt;&gt;2,overallRate=0),0,IF(E838="Yes",ROUND(MAX(IF($B838="No - non-arm's length",0,MIN((0.75*I838),847)),MIN(I838,(0.75*$C838),847)),2),IF($B838="No - non-arm's length",MIN(1129,I838,$C838)*overallRate,MIN(1129,I838)*overallRate))))</f>
        <v>Do Step 1 first</v>
      </c>
      <c r="N838" s="62" t="str">
        <f>IF(ISTEXT(overallRate),"Do Step 1 first",IF(OR(COUNT($C838,J838)&lt;&gt;2,overallRate=0),0,IF(F838="Yes",ROUND(MAX(IF($B838="No - non-arm's length",0,MIN((0.75*J838),847)),MIN(J838,(0.75*$C838),847)),2),IF($B838="No - non-arm's length",MIN(1129,J838,$C838)*overallRate,MIN(1129,J838)*overallRate))))</f>
        <v>Do Step 1 first</v>
      </c>
      <c r="O838" s="62" t="str">
        <f>IF(ISTEXT(overallRate),"Do Step 1 first",IF(OR(COUNT($C838,K838)&lt;&gt;2,overallRate=0),0,IF(G838="Yes",ROUND(MAX(IF($B838="No - non-arm's length",0,MIN((0.75*K838),847)),MIN(K838,(0.75*$C838),847)),2),IF($B838="No - non-arm's length",MIN(1129,K838,$C838)*overallRate,MIN(1129,K838)*overallRate))))</f>
        <v>Do Step 1 first</v>
      </c>
      <c r="P838" s="3">
        <f t="shared" si="12"/>
        <v>0</v>
      </c>
    </row>
    <row r="839" spans="12:16" x14ac:dyDescent="0.5">
      <c r="L839" s="62" t="str">
        <f>IF(ISTEXT(overallRate),"Do Step 1 first",IF(OR(COUNT($C839,H839)&lt;&gt;2,overallRate=0),0,IF(D839="Yes",ROUND(MAX(IF($B839="No - non-arm's length",0,MIN((0.75*H839),847)),MIN(H839,(0.75*$C839),847)),2),IF($B839="No - non-arm's length",MIN(1129,H839,$C839)*overallRate,MIN(1129,H839)*overallRate))))</f>
        <v>Do Step 1 first</v>
      </c>
      <c r="M839" s="62" t="str">
        <f>IF(ISTEXT(overallRate),"Do Step 1 first",IF(OR(COUNT($C839,I839)&lt;&gt;2,overallRate=0),0,IF(E839="Yes",ROUND(MAX(IF($B839="No - non-arm's length",0,MIN((0.75*I839),847)),MIN(I839,(0.75*$C839),847)),2),IF($B839="No - non-arm's length",MIN(1129,I839,$C839)*overallRate,MIN(1129,I839)*overallRate))))</f>
        <v>Do Step 1 first</v>
      </c>
      <c r="N839" s="62" t="str">
        <f>IF(ISTEXT(overallRate),"Do Step 1 first",IF(OR(COUNT($C839,J839)&lt;&gt;2,overallRate=0),0,IF(F839="Yes",ROUND(MAX(IF($B839="No - non-arm's length",0,MIN((0.75*J839),847)),MIN(J839,(0.75*$C839),847)),2),IF($B839="No - non-arm's length",MIN(1129,J839,$C839)*overallRate,MIN(1129,J839)*overallRate))))</f>
        <v>Do Step 1 first</v>
      </c>
      <c r="O839" s="62" t="str">
        <f>IF(ISTEXT(overallRate),"Do Step 1 first",IF(OR(COUNT($C839,K839)&lt;&gt;2,overallRate=0),0,IF(G839="Yes",ROUND(MAX(IF($B839="No - non-arm's length",0,MIN((0.75*K839),847)),MIN(K839,(0.75*$C839),847)),2),IF($B839="No - non-arm's length",MIN(1129,K839,$C839)*overallRate,MIN(1129,K839)*overallRate))))</f>
        <v>Do Step 1 first</v>
      </c>
      <c r="P839" s="3">
        <f t="shared" ref="P839:P902" si="13">IF(AND(COUNT(C839:K839)&gt;0,OR(COUNT(C839:K839)&lt;&gt;5,ISBLANK(B839))),"Fill out all amounts",SUM(L839:O839))</f>
        <v>0</v>
      </c>
    </row>
    <row r="840" spans="12:16" x14ac:dyDescent="0.5">
      <c r="L840" s="62" t="str">
        <f>IF(ISTEXT(overallRate),"Do Step 1 first",IF(OR(COUNT($C840,H840)&lt;&gt;2,overallRate=0),0,IF(D840="Yes",ROUND(MAX(IF($B840="No - non-arm's length",0,MIN((0.75*H840),847)),MIN(H840,(0.75*$C840),847)),2),IF($B840="No - non-arm's length",MIN(1129,H840,$C840)*overallRate,MIN(1129,H840)*overallRate))))</f>
        <v>Do Step 1 first</v>
      </c>
      <c r="M840" s="62" t="str">
        <f>IF(ISTEXT(overallRate),"Do Step 1 first",IF(OR(COUNT($C840,I840)&lt;&gt;2,overallRate=0),0,IF(E840="Yes",ROUND(MAX(IF($B840="No - non-arm's length",0,MIN((0.75*I840),847)),MIN(I840,(0.75*$C840),847)),2),IF($B840="No - non-arm's length",MIN(1129,I840,$C840)*overallRate,MIN(1129,I840)*overallRate))))</f>
        <v>Do Step 1 first</v>
      </c>
      <c r="N840" s="62" t="str">
        <f>IF(ISTEXT(overallRate),"Do Step 1 first",IF(OR(COUNT($C840,J840)&lt;&gt;2,overallRate=0),0,IF(F840="Yes",ROUND(MAX(IF($B840="No - non-arm's length",0,MIN((0.75*J840),847)),MIN(J840,(0.75*$C840),847)),2),IF($B840="No - non-arm's length",MIN(1129,J840,$C840)*overallRate,MIN(1129,J840)*overallRate))))</f>
        <v>Do Step 1 first</v>
      </c>
      <c r="O840" s="62" t="str">
        <f>IF(ISTEXT(overallRate),"Do Step 1 first",IF(OR(COUNT($C840,K840)&lt;&gt;2,overallRate=0),0,IF(G840="Yes",ROUND(MAX(IF($B840="No - non-arm's length",0,MIN((0.75*K840),847)),MIN(K840,(0.75*$C840),847)),2),IF($B840="No - non-arm's length",MIN(1129,K840,$C840)*overallRate,MIN(1129,K840)*overallRate))))</f>
        <v>Do Step 1 first</v>
      </c>
      <c r="P840" s="3">
        <f t="shared" si="13"/>
        <v>0</v>
      </c>
    </row>
    <row r="841" spans="12:16" x14ac:dyDescent="0.5">
      <c r="L841" s="62" t="str">
        <f>IF(ISTEXT(overallRate),"Do Step 1 first",IF(OR(COUNT($C841,H841)&lt;&gt;2,overallRate=0),0,IF(D841="Yes",ROUND(MAX(IF($B841="No - non-arm's length",0,MIN((0.75*H841),847)),MIN(H841,(0.75*$C841),847)),2),IF($B841="No - non-arm's length",MIN(1129,H841,$C841)*overallRate,MIN(1129,H841)*overallRate))))</f>
        <v>Do Step 1 first</v>
      </c>
      <c r="M841" s="62" t="str">
        <f>IF(ISTEXT(overallRate),"Do Step 1 first",IF(OR(COUNT($C841,I841)&lt;&gt;2,overallRate=0),0,IF(E841="Yes",ROUND(MAX(IF($B841="No - non-arm's length",0,MIN((0.75*I841),847)),MIN(I841,(0.75*$C841),847)),2),IF($B841="No - non-arm's length",MIN(1129,I841,$C841)*overallRate,MIN(1129,I841)*overallRate))))</f>
        <v>Do Step 1 first</v>
      </c>
      <c r="N841" s="62" t="str">
        <f>IF(ISTEXT(overallRate),"Do Step 1 first",IF(OR(COUNT($C841,J841)&lt;&gt;2,overallRate=0),0,IF(F841="Yes",ROUND(MAX(IF($B841="No - non-arm's length",0,MIN((0.75*J841),847)),MIN(J841,(0.75*$C841),847)),2),IF($B841="No - non-arm's length",MIN(1129,J841,$C841)*overallRate,MIN(1129,J841)*overallRate))))</f>
        <v>Do Step 1 first</v>
      </c>
      <c r="O841" s="62" t="str">
        <f>IF(ISTEXT(overallRate),"Do Step 1 first",IF(OR(COUNT($C841,K841)&lt;&gt;2,overallRate=0),0,IF(G841="Yes",ROUND(MAX(IF($B841="No - non-arm's length",0,MIN((0.75*K841),847)),MIN(K841,(0.75*$C841),847)),2),IF($B841="No - non-arm's length",MIN(1129,K841,$C841)*overallRate,MIN(1129,K841)*overallRate))))</f>
        <v>Do Step 1 first</v>
      </c>
      <c r="P841" s="3">
        <f t="shared" si="13"/>
        <v>0</v>
      </c>
    </row>
    <row r="842" spans="12:16" x14ac:dyDescent="0.5">
      <c r="L842" s="62" t="str">
        <f>IF(ISTEXT(overallRate),"Do Step 1 first",IF(OR(COUNT($C842,H842)&lt;&gt;2,overallRate=0),0,IF(D842="Yes",ROUND(MAX(IF($B842="No - non-arm's length",0,MIN((0.75*H842),847)),MIN(H842,(0.75*$C842),847)),2),IF($B842="No - non-arm's length",MIN(1129,H842,$C842)*overallRate,MIN(1129,H842)*overallRate))))</f>
        <v>Do Step 1 first</v>
      </c>
      <c r="M842" s="62" t="str">
        <f>IF(ISTEXT(overallRate),"Do Step 1 first",IF(OR(COUNT($C842,I842)&lt;&gt;2,overallRate=0),0,IF(E842="Yes",ROUND(MAX(IF($B842="No - non-arm's length",0,MIN((0.75*I842),847)),MIN(I842,(0.75*$C842),847)),2),IF($B842="No - non-arm's length",MIN(1129,I842,$C842)*overallRate,MIN(1129,I842)*overallRate))))</f>
        <v>Do Step 1 first</v>
      </c>
      <c r="N842" s="62" t="str">
        <f>IF(ISTEXT(overallRate),"Do Step 1 first",IF(OR(COUNT($C842,J842)&lt;&gt;2,overallRate=0),0,IF(F842="Yes",ROUND(MAX(IF($B842="No - non-arm's length",0,MIN((0.75*J842),847)),MIN(J842,(0.75*$C842),847)),2),IF($B842="No - non-arm's length",MIN(1129,J842,$C842)*overallRate,MIN(1129,J842)*overallRate))))</f>
        <v>Do Step 1 first</v>
      </c>
      <c r="O842" s="62" t="str">
        <f>IF(ISTEXT(overallRate),"Do Step 1 first",IF(OR(COUNT($C842,K842)&lt;&gt;2,overallRate=0),0,IF(G842="Yes",ROUND(MAX(IF($B842="No - non-arm's length",0,MIN((0.75*K842),847)),MIN(K842,(0.75*$C842),847)),2),IF($B842="No - non-arm's length",MIN(1129,K842,$C842)*overallRate,MIN(1129,K842)*overallRate))))</f>
        <v>Do Step 1 first</v>
      </c>
      <c r="P842" s="3">
        <f t="shared" si="13"/>
        <v>0</v>
      </c>
    </row>
    <row r="843" spans="12:16" x14ac:dyDescent="0.5">
      <c r="L843" s="62" t="str">
        <f>IF(ISTEXT(overallRate),"Do Step 1 first",IF(OR(COUNT($C843,H843)&lt;&gt;2,overallRate=0),0,IF(D843="Yes",ROUND(MAX(IF($B843="No - non-arm's length",0,MIN((0.75*H843),847)),MIN(H843,(0.75*$C843),847)),2),IF($B843="No - non-arm's length",MIN(1129,H843,$C843)*overallRate,MIN(1129,H843)*overallRate))))</f>
        <v>Do Step 1 first</v>
      </c>
      <c r="M843" s="62" t="str">
        <f>IF(ISTEXT(overallRate),"Do Step 1 first",IF(OR(COUNT($C843,I843)&lt;&gt;2,overallRate=0),0,IF(E843="Yes",ROUND(MAX(IF($B843="No - non-arm's length",0,MIN((0.75*I843),847)),MIN(I843,(0.75*$C843),847)),2),IF($B843="No - non-arm's length",MIN(1129,I843,$C843)*overallRate,MIN(1129,I843)*overallRate))))</f>
        <v>Do Step 1 first</v>
      </c>
      <c r="N843" s="62" t="str">
        <f>IF(ISTEXT(overallRate),"Do Step 1 first",IF(OR(COUNT($C843,J843)&lt;&gt;2,overallRate=0),0,IF(F843="Yes",ROUND(MAX(IF($B843="No - non-arm's length",0,MIN((0.75*J843),847)),MIN(J843,(0.75*$C843),847)),2),IF($B843="No - non-arm's length",MIN(1129,J843,$C843)*overallRate,MIN(1129,J843)*overallRate))))</f>
        <v>Do Step 1 first</v>
      </c>
      <c r="O843" s="62" t="str">
        <f>IF(ISTEXT(overallRate),"Do Step 1 first",IF(OR(COUNT($C843,K843)&lt;&gt;2,overallRate=0),0,IF(G843="Yes",ROUND(MAX(IF($B843="No - non-arm's length",0,MIN((0.75*K843),847)),MIN(K843,(0.75*$C843),847)),2),IF($B843="No - non-arm's length",MIN(1129,K843,$C843)*overallRate,MIN(1129,K843)*overallRate))))</f>
        <v>Do Step 1 first</v>
      </c>
      <c r="P843" s="3">
        <f t="shared" si="13"/>
        <v>0</v>
      </c>
    </row>
    <row r="844" spans="12:16" x14ac:dyDescent="0.5">
      <c r="L844" s="62" t="str">
        <f>IF(ISTEXT(overallRate),"Do Step 1 first",IF(OR(COUNT($C844,H844)&lt;&gt;2,overallRate=0),0,IF(D844="Yes",ROUND(MAX(IF($B844="No - non-arm's length",0,MIN((0.75*H844),847)),MIN(H844,(0.75*$C844),847)),2),IF($B844="No - non-arm's length",MIN(1129,H844,$C844)*overallRate,MIN(1129,H844)*overallRate))))</f>
        <v>Do Step 1 first</v>
      </c>
      <c r="M844" s="62" t="str">
        <f>IF(ISTEXT(overallRate),"Do Step 1 first",IF(OR(COUNT($C844,I844)&lt;&gt;2,overallRate=0),0,IF(E844="Yes",ROUND(MAX(IF($B844="No - non-arm's length",0,MIN((0.75*I844),847)),MIN(I844,(0.75*$C844),847)),2),IF($B844="No - non-arm's length",MIN(1129,I844,$C844)*overallRate,MIN(1129,I844)*overallRate))))</f>
        <v>Do Step 1 first</v>
      </c>
      <c r="N844" s="62" t="str">
        <f>IF(ISTEXT(overallRate),"Do Step 1 first",IF(OR(COUNT($C844,J844)&lt;&gt;2,overallRate=0),0,IF(F844="Yes",ROUND(MAX(IF($B844="No - non-arm's length",0,MIN((0.75*J844),847)),MIN(J844,(0.75*$C844),847)),2),IF($B844="No - non-arm's length",MIN(1129,J844,$C844)*overallRate,MIN(1129,J844)*overallRate))))</f>
        <v>Do Step 1 first</v>
      </c>
      <c r="O844" s="62" t="str">
        <f>IF(ISTEXT(overallRate),"Do Step 1 first",IF(OR(COUNT($C844,K844)&lt;&gt;2,overallRate=0),0,IF(G844="Yes",ROUND(MAX(IF($B844="No - non-arm's length",0,MIN((0.75*K844),847)),MIN(K844,(0.75*$C844),847)),2),IF($B844="No - non-arm's length",MIN(1129,K844,$C844)*overallRate,MIN(1129,K844)*overallRate))))</f>
        <v>Do Step 1 first</v>
      </c>
      <c r="P844" s="3">
        <f t="shared" si="13"/>
        <v>0</v>
      </c>
    </row>
    <row r="845" spans="12:16" x14ac:dyDescent="0.5">
      <c r="L845" s="62" t="str">
        <f>IF(ISTEXT(overallRate),"Do Step 1 first",IF(OR(COUNT($C845,H845)&lt;&gt;2,overallRate=0),0,IF(D845="Yes",ROUND(MAX(IF($B845="No - non-arm's length",0,MIN((0.75*H845),847)),MIN(H845,(0.75*$C845),847)),2),IF($B845="No - non-arm's length",MIN(1129,H845,$C845)*overallRate,MIN(1129,H845)*overallRate))))</f>
        <v>Do Step 1 first</v>
      </c>
      <c r="M845" s="62" t="str">
        <f>IF(ISTEXT(overallRate),"Do Step 1 first",IF(OR(COUNT($C845,I845)&lt;&gt;2,overallRate=0),0,IF(E845="Yes",ROUND(MAX(IF($B845="No - non-arm's length",0,MIN((0.75*I845),847)),MIN(I845,(0.75*$C845),847)),2),IF($B845="No - non-arm's length",MIN(1129,I845,$C845)*overallRate,MIN(1129,I845)*overallRate))))</f>
        <v>Do Step 1 first</v>
      </c>
      <c r="N845" s="62" t="str">
        <f>IF(ISTEXT(overallRate),"Do Step 1 first",IF(OR(COUNT($C845,J845)&lt;&gt;2,overallRate=0),0,IF(F845="Yes",ROUND(MAX(IF($B845="No - non-arm's length",0,MIN((0.75*J845),847)),MIN(J845,(0.75*$C845),847)),2),IF($B845="No - non-arm's length",MIN(1129,J845,$C845)*overallRate,MIN(1129,J845)*overallRate))))</f>
        <v>Do Step 1 first</v>
      </c>
      <c r="O845" s="62" t="str">
        <f>IF(ISTEXT(overallRate),"Do Step 1 first",IF(OR(COUNT($C845,K845)&lt;&gt;2,overallRate=0),0,IF(G845="Yes",ROUND(MAX(IF($B845="No - non-arm's length",0,MIN((0.75*K845),847)),MIN(K845,(0.75*$C845),847)),2),IF($B845="No - non-arm's length",MIN(1129,K845,$C845)*overallRate,MIN(1129,K845)*overallRate))))</f>
        <v>Do Step 1 first</v>
      </c>
      <c r="P845" s="3">
        <f t="shared" si="13"/>
        <v>0</v>
      </c>
    </row>
    <row r="846" spans="12:16" x14ac:dyDescent="0.5">
      <c r="L846" s="62" t="str">
        <f>IF(ISTEXT(overallRate),"Do Step 1 first",IF(OR(COUNT($C846,H846)&lt;&gt;2,overallRate=0),0,IF(D846="Yes",ROUND(MAX(IF($B846="No - non-arm's length",0,MIN((0.75*H846),847)),MIN(H846,(0.75*$C846),847)),2),IF($B846="No - non-arm's length",MIN(1129,H846,$C846)*overallRate,MIN(1129,H846)*overallRate))))</f>
        <v>Do Step 1 first</v>
      </c>
      <c r="M846" s="62" t="str">
        <f>IF(ISTEXT(overallRate),"Do Step 1 first",IF(OR(COUNT($C846,I846)&lt;&gt;2,overallRate=0),0,IF(E846="Yes",ROUND(MAX(IF($B846="No - non-arm's length",0,MIN((0.75*I846),847)),MIN(I846,(0.75*$C846),847)),2),IF($B846="No - non-arm's length",MIN(1129,I846,$C846)*overallRate,MIN(1129,I846)*overallRate))))</f>
        <v>Do Step 1 first</v>
      </c>
      <c r="N846" s="62" t="str">
        <f>IF(ISTEXT(overallRate),"Do Step 1 first",IF(OR(COUNT($C846,J846)&lt;&gt;2,overallRate=0),0,IF(F846="Yes",ROUND(MAX(IF($B846="No - non-arm's length",0,MIN((0.75*J846),847)),MIN(J846,(0.75*$C846),847)),2),IF($B846="No - non-arm's length",MIN(1129,J846,$C846)*overallRate,MIN(1129,J846)*overallRate))))</f>
        <v>Do Step 1 first</v>
      </c>
      <c r="O846" s="62" t="str">
        <f>IF(ISTEXT(overallRate),"Do Step 1 first",IF(OR(COUNT($C846,K846)&lt;&gt;2,overallRate=0),0,IF(G846="Yes",ROUND(MAX(IF($B846="No - non-arm's length",0,MIN((0.75*K846),847)),MIN(K846,(0.75*$C846),847)),2),IF($B846="No - non-arm's length",MIN(1129,K846,$C846)*overallRate,MIN(1129,K846)*overallRate))))</f>
        <v>Do Step 1 first</v>
      </c>
      <c r="P846" s="3">
        <f t="shared" si="13"/>
        <v>0</v>
      </c>
    </row>
    <row r="847" spans="12:16" x14ac:dyDescent="0.5">
      <c r="L847" s="62" t="str">
        <f>IF(ISTEXT(overallRate),"Do Step 1 first",IF(OR(COUNT($C847,H847)&lt;&gt;2,overallRate=0),0,IF(D847="Yes",ROUND(MAX(IF($B847="No - non-arm's length",0,MIN((0.75*H847),847)),MIN(H847,(0.75*$C847),847)),2),IF($B847="No - non-arm's length",MIN(1129,H847,$C847)*overallRate,MIN(1129,H847)*overallRate))))</f>
        <v>Do Step 1 first</v>
      </c>
      <c r="M847" s="62" t="str">
        <f>IF(ISTEXT(overallRate),"Do Step 1 first",IF(OR(COUNT($C847,I847)&lt;&gt;2,overallRate=0),0,IF(E847="Yes",ROUND(MAX(IF($B847="No - non-arm's length",0,MIN((0.75*I847),847)),MIN(I847,(0.75*$C847),847)),2),IF($B847="No - non-arm's length",MIN(1129,I847,$C847)*overallRate,MIN(1129,I847)*overallRate))))</f>
        <v>Do Step 1 first</v>
      </c>
      <c r="N847" s="62" t="str">
        <f>IF(ISTEXT(overallRate),"Do Step 1 first",IF(OR(COUNT($C847,J847)&lt;&gt;2,overallRate=0),0,IF(F847="Yes",ROUND(MAX(IF($B847="No - non-arm's length",0,MIN((0.75*J847),847)),MIN(J847,(0.75*$C847),847)),2),IF($B847="No - non-arm's length",MIN(1129,J847,$C847)*overallRate,MIN(1129,J847)*overallRate))))</f>
        <v>Do Step 1 first</v>
      </c>
      <c r="O847" s="62" t="str">
        <f>IF(ISTEXT(overallRate),"Do Step 1 first",IF(OR(COUNT($C847,K847)&lt;&gt;2,overallRate=0),0,IF(G847="Yes",ROUND(MAX(IF($B847="No - non-arm's length",0,MIN((0.75*K847),847)),MIN(K847,(0.75*$C847),847)),2),IF($B847="No - non-arm's length",MIN(1129,K847,$C847)*overallRate,MIN(1129,K847)*overallRate))))</f>
        <v>Do Step 1 first</v>
      </c>
      <c r="P847" s="3">
        <f t="shared" si="13"/>
        <v>0</v>
      </c>
    </row>
    <row r="848" spans="12:16" x14ac:dyDescent="0.5">
      <c r="L848" s="62" t="str">
        <f>IF(ISTEXT(overallRate),"Do Step 1 first",IF(OR(COUNT($C848,H848)&lt;&gt;2,overallRate=0),0,IF(D848="Yes",ROUND(MAX(IF($B848="No - non-arm's length",0,MIN((0.75*H848),847)),MIN(H848,(0.75*$C848),847)),2),IF($B848="No - non-arm's length",MIN(1129,H848,$C848)*overallRate,MIN(1129,H848)*overallRate))))</f>
        <v>Do Step 1 first</v>
      </c>
      <c r="M848" s="62" t="str">
        <f>IF(ISTEXT(overallRate),"Do Step 1 first",IF(OR(COUNT($C848,I848)&lt;&gt;2,overallRate=0),0,IF(E848="Yes",ROUND(MAX(IF($B848="No - non-arm's length",0,MIN((0.75*I848),847)),MIN(I848,(0.75*$C848),847)),2),IF($B848="No - non-arm's length",MIN(1129,I848,$C848)*overallRate,MIN(1129,I848)*overallRate))))</f>
        <v>Do Step 1 first</v>
      </c>
      <c r="N848" s="62" t="str">
        <f>IF(ISTEXT(overallRate),"Do Step 1 first",IF(OR(COUNT($C848,J848)&lt;&gt;2,overallRate=0),0,IF(F848="Yes",ROUND(MAX(IF($B848="No - non-arm's length",0,MIN((0.75*J848),847)),MIN(J848,(0.75*$C848),847)),2),IF($B848="No - non-arm's length",MIN(1129,J848,$C848)*overallRate,MIN(1129,J848)*overallRate))))</f>
        <v>Do Step 1 first</v>
      </c>
      <c r="O848" s="62" t="str">
        <f>IF(ISTEXT(overallRate),"Do Step 1 first",IF(OR(COUNT($C848,K848)&lt;&gt;2,overallRate=0),0,IF(G848="Yes",ROUND(MAX(IF($B848="No - non-arm's length",0,MIN((0.75*K848),847)),MIN(K848,(0.75*$C848),847)),2),IF($B848="No - non-arm's length",MIN(1129,K848,$C848)*overallRate,MIN(1129,K848)*overallRate))))</f>
        <v>Do Step 1 first</v>
      </c>
      <c r="P848" s="3">
        <f t="shared" si="13"/>
        <v>0</v>
      </c>
    </row>
    <row r="849" spans="12:16" x14ac:dyDescent="0.5">
      <c r="L849" s="62" t="str">
        <f>IF(ISTEXT(overallRate),"Do Step 1 first",IF(OR(COUNT($C849,H849)&lt;&gt;2,overallRate=0),0,IF(D849="Yes",ROUND(MAX(IF($B849="No - non-arm's length",0,MIN((0.75*H849),847)),MIN(H849,(0.75*$C849),847)),2),IF($B849="No - non-arm's length",MIN(1129,H849,$C849)*overallRate,MIN(1129,H849)*overallRate))))</f>
        <v>Do Step 1 first</v>
      </c>
      <c r="M849" s="62" t="str">
        <f>IF(ISTEXT(overallRate),"Do Step 1 first",IF(OR(COUNT($C849,I849)&lt;&gt;2,overallRate=0),0,IF(E849="Yes",ROUND(MAX(IF($B849="No - non-arm's length",0,MIN((0.75*I849),847)),MIN(I849,(0.75*$C849),847)),2),IF($B849="No - non-arm's length",MIN(1129,I849,$C849)*overallRate,MIN(1129,I849)*overallRate))))</f>
        <v>Do Step 1 first</v>
      </c>
      <c r="N849" s="62" t="str">
        <f>IF(ISTEXT(overallRate),"Do Step 1 first",IF(OR(COUNT($C849,J849)&lt;&gt;2,overallRate=0),0,IF(F849="Yes",ROUND(MAX(IF($B849="No - non-arm's length",0,MIN((0.75*J849),847)),MIN(J849,(0.75*$C849),847)),2),IF($B849="No - non-arm's length",MIN(1129,J849,$C849)*overallRate,MIN(1129,J849)*overallRate))))</f>
        <v>Do Step 1 first</v>
      </c>
      <c r="O849" s="62" t="str">
        <f>IF(ISTEXT(overallRate),"Do Step 1 first",IF(OR(COUNT($C849,K849)&lt;&gt;2,overallRate=0),0,IF(G849="Yes",ROUND(MAX(IF($B849="No - non-arm's length",0,MIN((0.75*K849),847)),MIN(K849,(0.75*$C849),847)),2),IF($B849="No - non-arm's length",MIN(1129,K849,$C849)*overallRate,MIN(1129,K849)*overallRate))))</f>
        <v>Do Step 1 first</v>
      </c>
      <c r="P849" s="3">
        <f t="shared" si="13"/>
        <v>0</v>
      </c>
    </row>
    <row r="850" spans="12:16" x14ac:dyDescent="0.5">
      <c r="L850" s="62" t="str">
        <f>IF(ISTEXT(overallRate),"Do Step 1 first",IF(OR(COUNT($C850,H850)&lt;&gt;2,overallRate=0),0,IF(D850="Yes",ROUND(MAX(IF($B850="No - non-arm's length",0,MIN((0.75*H850),847)),MIN(H850,(0.75*$C850),847)),2),IF($B850="No - non-arm's length",MIN(1129,H850,$C850)*overallRate,MIN(1129,H850)*overallRate))))</f>
        <v>Do Step 1 first</v>
      </c>
      <c r="M850" s="62" t="str">
        <f>IF(ISTEXT(overallRate),"Do Step 1 first",IF(OR(COUNT($C850,I850)&lt;&gt;2,overallRate=0),0,IF(E850="Yes",ROUND(MAX(IF($B850="No - non-arm's length",0,MIN((0.75*I850),847)),MIN(I850,(0.75*$C850),847)),2),IF($B850="No - non-arm's length",MIN(1129,I850,$C850)*overallRate,MIN(1129,I850)*overallRate))))</f>
        <v>Do Step 1 first</v>
      </c>
      <c r="N850" s="62" t="str">
        <f>IF(ISTEXT(overallRate),"Do Step 1 first",IF(OR(COUNT($C850,J850)&lt;&gt;2,overallRate=0),0,IF(F850="Yes",ROUND(MAX(IF($B850="No - non-arm's length",0,MIN((0.75*J850),847)),MIN(J850,(0.75*$C850),847)),2),IF($B850="No - non-arm's length",MIN(1129,J850,$C850)*overallRate,MIN(1129,J850)*overallRate))))</f>
        <v>Do Step 1 first</v>
      </c>
      <c r="O850" s="62" t="str">
        <f>IF(ISTEXT(overallRate),"Do Step 1 first",IF(OR(COUNT($C850,K850)&lt;&gt;2,overallRate=0),0,IF(G850="Yes",ROUND(MAX(IF($B850="No - non-arm's length",0,MIN((0.75*K850),847)),MIN(K850,(0.75*$C850),847)),2),IF($B850="No - non-arm's length",MIN(1129,K850,$C850)*overallRate,MIN(1129,K850)*overallRate))))</f>
        <v>Do Step 1 first</v>
      </c>
      <c r="P850" s="3">
        <f t="shared" si="13"/>
        <v>0</v>
      </c>
    </row>
    <row r="851" spans="12:16" x14ac:dyDescent="0.5">
      <c r="L851" s="62" t="str">
        <f>IF(ISTEXT(overallRate),"Do Step 1 first",IF(OR(COUNT($C851,H851)&lt;&gt;2,overallRate=0),0,IF(D851="Yes",ROUND(MAX(IF($B851="No - non-arm's length",0,MIN((0.75*H851),847)),MIN(H851,(0.75*$C851),847)),2),IF($B851="No - non-arm's length",MIN(1129,H851,$C851)*overallRate,MIN(1129,H851)*overallRate))))</f>
        <v>Do Step 1 first</v>
      </c>
      <c r="M851" s="62" t="str">
        <f>IF(ISTEXT(overallRate),"Do Step 1 first",IF(OR(COUNT($C851,I851)&lt;&gt;2,overallRate=0),0,IF(E851="Yes",ROUND(MAX(IF($B851="No - non-arm's length",0,MIN((0.75*I851),847)),MIN(I851,(0.75*$C851),847)),2),IF($B851="No - non-arm's length",MIN(1129,I851,$C851)*overallRate,MIN(1129,I851)*overallRate))))</f>
        <v>Do Step 1 first</v>
      </c>
      <c r="N851" s="62" t="str">
        <f>IF(ISTEXT(overallRate),"Do Step 1 first",IF(OR(COUNT($C851,J851)&lt;&gt;2,overallRate=0),0,IF(F851="Yes",ROUND(MAX(IF($B851="No - non-arm's length",0,MIN((0.75*J851),847)),MIN(J851,(0.75*$C851),847)),2),IF($B851="No - non-arm's length",MIN(1129,J851,$C851)*overallRate,MIN(1129,J851)*overallRate))))</f>
        <v>Do Step 1 first</v>
      </c>
      <c r="O851" s="62" t="str">
        <f>IF(ISTEXT(overallRate),"Do Step 1 first",IF(OR(COUNT($C851,K851)&lt;&gt;2,overallRate=0),0,IF(G851="Yes",ROUND(MAX(IF($B851="No - non-arm's length",0,MIN((0.75*K851),847)),MIN(K851,(0.75*$C851),847)),2),IF($B851="No - non-arm's length",MIN(1129,K851,$C851)*overallRate,MIN(1129,K851)*overallRate))))</f>
        <v>Do Step 1 first</v>
      </c>
      <c r="P851" s="3">
        <f t="shared" si="13"/>
        <v>0</v>
      </c>
    </row>
    <row r="852" spans="12:16" x14ac:dyDescent="0.5">
      <c r="L852" s="62" t="str">
        <f>IF(ISTEXT(overallRate),"Do Step 1 first",IF(OR(COUNT($C852,H852)&lt;&gt;2,overallRate=0),0,IF(D852="Yes",ROUND(MAX(IF($B852="No - non-arm's length",0,MIN((0.75*H852),847)),MIN(H852,(0.75*$C852),847)),2),IF($B852="No - non-arm's length",MIN(1129,H852,$C852)*overallRate,MIN(1129,H852)*overallRate))))</f>
        <v>Do Step 1 first</v>
      </c>
      <c r="M852" s="62" t="str">
        <f>IF(ISTEXT(overallRate),"Do Step 1 first",IF(OR(COUNT($C852,I852)&lt;&gt;2,overallRate=0),0,IF(E852="Yes",ROUND(MAX(IF($B852="No - non-arm's length",0,MIN((0.75*I852),847)),MIN(I852,(0.75*$C852),847)),2),IF($B852="No - non-arm's length",MIN(1129,I852,$C852)*overallRate,MIN(1129,I852)*overallRate))))</f>
        <v>Do Step 1 first</v>
      </c>
      <c r="N852" s="62" t="str">
        <f>IF(ISTEXT(overallRate),"Do Step 1 first",IF(OR(COUNT($C852,J852)&lt;&gt;2,overallRate=0),0,IF(F852="Yes",ROUND(MAX(IF($B852="No - non-arm's length",0,MIN((0.75*J852),847)),MIN(J852,(0.75*$C852),847)),2),IF($B852="No - non-arm's length",MIN(1129,J852,$C852)*overallRate,MIN(1129,J852)*overallRate))))</f>
        <v>Do Step 1 first</v>
      </c>
      <c r="O852" s="62" t="str">
        <f>IF(ISTEXT(overallRate),"Do Step 1 first",IF(OR(COUNT($C852,K852)&lt;&gt;2,overallRate=0),0,IF(G852="Yes",ROUND(MAX(IF($B852="No - non-arm's length",0,MIN((0.75*K852),847)),MIN(K852,(0.75*$C852),847)),2),IF($B852="No - non-arm's length",MIN(1129,K852,$C852)*overallRate,MIN(1129,K852)*overallRate))))</f>
        <v>Do Step 1 first</v>
      </c>
      <c r="P852" s="3">
        <f t="shared" si="13"/>
        <v>0</v>
      </c>
    </row>
    <row r="853" spans="12:16" x14ac:dyDescent="0.5">
      <c r="L853" s="62" t="str">
        <f>IF(ISTEXT(overallRate),"Do Step 1 first",IF(OR(COUNT($C853,H853)&lt;&gt;2,overallRate=0),0,IF(D853="Yes",ROUND(MAX(IF($B853="No - non-arm's length",0,MIN((0.75*H853),847)),MIN(H853,(0.75*$C853),847)),2),IF($B853="No - non-arm's length",MIN(1129,H853,$C853)*overallRate,MIN(1129,H853)*overallRate))))</f>
        <v>Do Step 1 first</v>
      </c>
      <c r="M853" s="62" t="str">
        <f>IF(ISTEXT(overallRate),"Do Step 1 first",IF(OR(COUNT($C853,I853)&lt;&gt;2,overallRate=0),0,IF(E853="Yes",ROUND(MAX(IF($B853="No - non-arm's length",0,MIN((0.75*I853),847)),MIN(I853,(0.75*$C853),847)),2),IF($B853="No - non-arm's length",MIN(1129,I853,$C853)*overallRate,MIN(1129,I853)*overallRate))))</f>
        <v>Do Step 1 first</v>
      </c>
      <c r="N853" s="62" t="str">
        <f>IF(ISTEXT(overallRate),"Do Step 1 first",IF(OR(COUNT($C853,J853)&lt;&gt;2,overallRate=0),0,IF(F853="Yes",ROUND(MAX(IF($B853="No - non-arm's length",0,MIN((0.75*J853),847)),MIN(J853,(0.75*$C853),847)),2),IF($B853="No - non-arm's length",MIN(1129,J853,$C853)*overallRate,MIN(1129,J853)*overallRate))))</f>
        <v>Do Step 1 first</v>
      </c>
      <c r="O853" s="62" t="str">
        <f>IF(ISTEXT(overallRate),"Do Step 1 first",IF(OR(COUNT($C853,K853)&lt;&gt;2,overallRate=0),0,IF(G853="Yes",ROUND(MAX(IF($B853="No - non-arm's length",0,MIN((0.75*K853),847)),MIN(K853,(0.75*$C853),847)),2),IF($B853="No - non-arm's length",MIN(1129,K853,$C853)*overallRate,MIN(1129,K853)*overallRate))))</f>
        <v>Do Step 1 first</v>
      </c>
      <c r="P853" s="3">
        <f t="shared" si="13"/>
        <v>0</v>
      </c>
    </row>
    <row r="854" spans="12:16" x14ac:dyDescent="0.5">
      <c r="L854" s="62" t="str">
        <f>IF(ISTEXT(overallRate),"Do Step 1 first",IF(OR(COUNT($C854,H854)&lt;&gt;2,overallRate=0),0,IF(D854="Yes",ROUND(MAX(IF($B854="No - non-arm's length",0,MIN((0.75*H854),847)),MIN(H854,(0.75*$C854),847)),2),IF($B854="No - non-arm's length",MIN(1129,H854,$C854)*overallRate,MIN(1129,H854)*overallRate))))</f>
        <v>Do Step 1 first</v>
      </c>
      <c r="M854" s="62" t="str">
        <f>IF(ISTEXT(overallRate),"Do Step 1 first",IF(OR(COUNT($C854,I854)&lt;&gt;2,overallRate=0),0,IF(E854="Yes",ROUND(MAX(IF($B854="No - non-arm's length",0,MIN((0.75*I854),847)),MIN(I854,(0.75*$C854),847)),2),IF($B854="No - non-arm's length",MIN(1129,I854,$C854)*overallRate,MIN(1129,I854)*overallRate))))</f>
        <v>Do Step 1 first</v>
      </c>
      <c r="N854" s="62" t="str">
        <f>IF(ISTEXT(overallRate),"Do Step 1 first",IF(OR(COUNT($C854,J854)&lt;&gt;2,overallRate=0),0,IF(F854="Yes",ROUND(MAX(IF($B854="No - non-arm's length",0,MIN((0.75*J854),847)),MIN(J854,(0.75*$C854),847)),2),IF($B854="No - non-arm's length",MIN(1129,J854,$C854)*overallRate,MIN(1129,J854)*overallRate))))</f>
        <v>Do Step 1 first</v>
      </c>
      <c r="O854" s="62" t="str">
        <f>IF(ISTEXT(overallRate),"Do Step 1 first",IF(OR(COUNT($C854,K854)&lt;&gt;2,overallRate=0),0,IF(G854="Yes",ROUND(MAX(IF($B854="No - non-arm's length",0,MIN((0.75*K854),847)),MIN(K854,(0.75*$C854),847)),2),IF($B854="No - non-arm's length",MIN(1129,K854,$C854)*overallRate,MIN(1129,K854)*overallRate))))</f>
        <v>Do Step 1 first</v>
      </c>
      <c r="P854" s="3">
        <f t="shared" si="13"/>
        <v>0</v>
      </c>
    </row>
    <row r="855" spans="12:16" x14ac:dyDescent="0.5">
      <c r="L855" s="62" t="str">
        <f>IF(ISTEXT(overallRate),"Do Step 1 first",IF(OR(COUNT($C855,H855)&lt;&gt;2,overallRate=0),0,IF(D855="Yes",ROUND(MAX(IF($B855="No - non-arm's length",0,MIN((0.75*H855),847)),MIN(H855,(0.75*$C855),847)),2),IF($B855="No - non-arm's length",MIN(1129,H855,$C855)*overallRate,MIN(1129,H855)*overallRate))))</f>
        <v>Do Step 1 first</v>
      </c>
      <c r="M855" s="62" t="str">
        <f>IF(ISTEXT(overallRate),"Do Step 1 first",IF(OR(COUNT($C855,I855)&lt;&gt;2,overallRate=0),0,IF(E855="Yes",ROUND(MAX(IF($B855="No - non-arm's length",0,MIN((0.75*I855),847)),MIN(I855,(0.75*$C855),847)),2),IF($B855="No - non-arm's length",MIN(1129,I855,$C855)*overallRate,MIN(1129,I855)*overallRate))))</f>
        <v>Do Step 1 first</v>
      </c>
      <c r="N855" s="62" t="str">
        <f>IF(ISTEXT(overallRate),"Do Step 1 first",IF(OR(COUNT($C855,J855)&lt;&gt;2,overallRate=0),0,IF(F855="Yes",ROUND(MAX(IF($B855="No - non-arm's length",0,MIN((0.75*J855),847)),MIN(J855,(0.75*$C855),847)),2),IF($B855="No - non-arm's length",MIN(1129,J855,$C855)*overallRate,MIN(1129,J855)*overallRate))))</f>
        <v>Do Step 1 first</v>
      </c>
      <c r="O855" s="62" t="str">
        <f>IF(ISTEXT(overallRate),"Do Step 1 first",IF(OR(COUNT($C855,K855)&lt;&gt;2,overallRate=0),0,IF(G855="Yes",ROUND(MAX(IF($B855="No - non-arm's length",0,MIN((0.75*K855),847)),MIN(K855,(0.75*$C855),847)),2),IF($B855="No - non-arm's length",MIN(1129,K855,$C855)*overallRate,MIN(1129,K855)*overallRate))))</f>
        <v>Do Step 1 first</v>
      </c>
      <c r="P855" s="3">
        <f t="shared" si="13"/>
        <v>0</v>
      </c>
    </row>
    <row r="856" spans="12:16" x14ac:dyDescent="0.5">
      <c r="L856" s="62" t="str">
        <f>IF(ISTEXT(overallRate),"Do Step 1 first",IF(OR(COUNT($C856,H856)&lt;&gt;2,overallRate=0),0,IF(D856="Yes",ROUND(MAX(IF($B856="No - non-arm's length",0,MIN((0.75*H856),847)),MIN(H856,(0.75*$C856),847)),2),IF($B856="No - non-arm's length",MIN(1129,H856,$C856)*overallRate,MIN(1129,H856)*overallRate))))</f>
        <v>Do Step 1 first</v>
      </c>
      <c r="M856" s="62" t="str">
        <f>IF(ISTEXT(overallRate),"Do Step 1 first",IF(OR(COUNT($C856,I856)&lt;&gt;2,overallRate=0),0,IF(E856="Yes",ROUND(MAX(IF($B856="No - non-arm's length",0,MIN((0.75*I856),847)),MIN(I856,(0.75*$C856),847)),2),IF($B856="No - non-arm's length",MIN(1129,I856,$C856)*overallRate,MIN(1129,I856)*overallRate))))</f>
        <v>Do Step 1 first</v>
      </c>
      <c r="N856" s="62" t="str">
        <f>IF(ISTEXT(overallRate),"Do Step 1 first",IF(OR(COUNT($C856,J856)&lt;&gt;2,overallRate=0),0,IF(F856="Yes",ROUND(MAX(IF($B856="No - non-arm's length",0,MIN((0.75*J856),847)),MIN(J856,(0.75*$C856),847)),2),IF($B856="No - non-arm's length",MIN(1129,J856,$C856)*overallRate,MIN(1129,J856)*overallRate))))</f>
        <v>Do Step 1 first</v>
      </c>
      <c r="O856" s="62" t="str">
        <f>IF(ISTEXT(overallRate),"Do Step 1 first",IF(OR(COUNT($C856,K856)&lt;&gt;2,overallRate=0),0,IF(G856="Yes",ROUND(MAX(IF($B856="No - non-arm's length",0,MIN((0.75*K856),847)),MIN(K856,(0.75*$C856),847)),2),IF($B856="No - non-arm's length",MIN(1129,K856,$C856)*overallRate,MIN(1129,K856)*overallRate))))</f>
        <v>Do Step 1 first</v>
      </c>
      <c r="P856" s="3">
        <f t="shared" si="13"/>
        <v>0</v>
      </c>
    </row>
    <row r="857" spans="12:16" x14ac:dyDescent="0.5">
      <c r="L857" s="62" t="str">
        <f>IF(ISTEXT(overallRate),"Do Step 1 first",IF(OR(COUNT($C857,H857)&lt;&gt;2,overallRate=0),0,IF(D857="Yes",ROUND(MAX(IF($B857="No - non-arm's length",0,MIN((0.75*H857),847)),MIN(H857,(0.75*$C857),847)),2),IF($B857="No - non-arm's length",MIN(1129,H857,$C857)*overallRate,MIN(1129,H857)*overallRate))))</f>
        <v>Do Step 1 first</v>
      </c>
      <c r="M857" s="62" t="str">
        <f>IF(ISTEXT(overallRate),"Do Step 1 first",IF(OR(COUNT($C857,I857)&lt;&gt;2,overallRate=0),0,IF(E857="Yes",ROUND(MAX(IF($B857="No - non-arm's length",0,MIN((0.75*I857),847)),MIN(I857,(0.75*$C857),847)),2),IF($B857="No - non-arm's length",MIN(1129,I857,$C857)*overallRate,MIN(1129,I857)*overallRate))))</f>
        <v>Do Step 1 first</v>
      </c>
      <c r="N857" s="62" t="str">
        <f>IF(ISTEXT(overallRate),"Do Step 1 first",IF(OR(COUNT($C857,J857)&lt;&gt;2,overallRate=0),0,IF(F857="Yes",ROUND(MAX(IF($B857="No - non-arm's length",0,MIN((0.75*J857),847)),MIN(J857,(0.75*$C857),847)),2),IF($B857="No - non-arm's length",MIN(1129,J857,$C857)*overallRate,MIN(1129,J857)*overallRate))))</f>
        <v>Do Step 1 first</v>
      </c>
      <c r="O857" s="62" t="str">
        <f>IF(ISTEXT(overallRate),"Do Step 1 first",IF(OR(COUNT($C857,K857)&lt;&gt;2,overallRate=0),0,IF(G857="Yes",ROUND(MAX(IF($B857="No - non-arm's length",0,MIN((0.75*K857),847)),MIN(K857,(0.75*$C857),847)),2),IF($B857="No - non-arm's length",MIN(1129,K857,$C857)*overallRate,MIN(1129,K857)*overallRate))))</f>
        <v>Do Step 1 first</v>
      </c>
      <c r="P857" s="3">
        <f t="shared" si="13"/>
        <v>0</v>
      </c>
    </row>
    <row r="858" spans="12:16" x14ac:dyDescent="0.5">
      <c r="L858" s="62" t="str">
        <f>IF(ISTEXT(overallRate),"Do Step 1 first",IF(OR(COUNT($C858,H858)&lt;&gt;2,overallRate=0),0,IF(D858="Yes",ROUND(MAX(IF($B858="No - non-arm's length",0,MIN((0.75*H858),847)),MIN(H858,(0.75*$C858),847)),2),IF($B858="No - non-arm's length",MIN(1129,H858,$C858)*overallRate,MIN(1129,H858)*overallRate))))</f>
        <v>Do Step 1 first</v>
      </c>
      <c r="M858" s="62" t="str">
        <f>IF(ISTEXT(overallRate),"Do Step 1 first",IF(OR(COUNT($C858,I858)&lt;&gt;2,overallRate=0),0,IF(E858="Yes",ROUND(MAX(IF($B858="No - non-arm's length",0,MIN((0.75*I858),847)),MIN(I858,(0.75*$C858),847)),2),IF($B858="No - non-arm's length",MIN(1129,I858,$C858)*overallRate,MIN(1129,I858)*overallRate))))</f>
        <v>Do Step 1 first</v>
      </c>
      <c r="N858" s="62" t="str">
        <f>IF(ISTEXT(overallRate),"Do Step 1 first",IF(OR(COUNT($C858,J858)&lt;&gt;2,overallRate=0),0,IF(F858="Yes",ROUND(MAX(IF($B858="No - non-arm's length",0,MIN((0.75*J858),847)),MIN(J858,(0.75*$C858),847)),2),IF($B858="No - non-arm's length",MIN(1129,J858,$C858)*overallRate,MIN(1129,J858)*overallRate))))</f>
        <v>Do Step 1 first</v>
      </c>
      <c r="O858" s="62" t="str">
        <f>IF(ISTEXT(overallRate),"Do Step 1 first",IF(OR(COUNT($C858,K858)&lt;&gt;2,overallRate=0),0,IF(G858="Yes",ROUND(MAX(IF($B858="No - non-arm's length",0,MIN((0.75*K858),847)),MIN(K858,(0.75*$C858),847)),2),IF($B858="No - non-arm's length",MIN(1129,K858,$C858)*overallRate,MIN(1129,K858)*overallRate))))</f>
        <v>Do Step 1 first</v>
      </c>
      <c r="P858" s="3">
        <f t="shared" si="13"/>
        <v>0</v>
      </c>
    </row>
    <row r="859" spans="12:16" x14ac:dyDescent="0.5">
      <c r="L859" s="62" t="str">
        <f>IF(ISTEXT(overallRate),"Do Step 1 first",IF(OR(COUNT($C859,H859)&lt;&gt;2,overallRate=0),0,IF(D859="Yes",ROUND(MAX(IF($B859="No - non-arm's length",0,MIN((0.75*H859),847)),MIN(H859,(0.75*$C859),847)),2),IF($B859="No - non-arm's length",MIN(1129,H859,$C859)*overallRate,MIN(1129,H859)*overallRate))))</f>
        <v>Do Step 1 first</v>
      </c>
      <c r="M859" s="62" t="str">
        <f>IF(ISTEXT(overallRate),"Do Step 1 first",IF(OR(COUNT($C859,I859)&lt;&gt;2,overallRate=0),0,IF(E859="Yes",ROUND(MAX(IF($B859="No - non-arm's length",0,MIN((0.75*I859),847)),MIN(I859,(0.75*$C859),847)),2),IF($B859="No - non-arm's length",MIN(1129,I859,$C859)*overallRate,MIN(1129,I859)*overallRate))))</f>
        <v>Do Step 1 first</v>
      </c>
      <c r="N859" s="62" t="str">
        <f>IF(ISTEXT(overallRate),"Do Step 1 first",IF(OR(COUNT($C859,J859)&lt;&gt;2,overallRate=0),0,IF(F859="Yes",ROUND(MAX(IF($B859="No - non-arm's length",0,MIN((0.75*J859),847)),MIN(J859,(0.75*$C859),847)),2),IF($B859="No - non-arm's length",MIN(1129,J859,$C859)*overallRate,MIN(1129,J859)*overallRate))))</f>
        <v>Do Step 1 first</v>
      </c>
      <c r="O859" s="62" t="str">
        <f>IF(ISTEXT(overallRate),"Do Step 1 first",IF(OR(COUNT($C859,K859)&lt;&gt;2,overallRate=0),0,IF(G859="Yes",ROUND(MAX(IF($B859="No - non-arm's length",0,MIN((0.75*K859),847)),MIN(K859,(0.75*$C859),847)),2),IF($B859="No - non-arm's length",MIN(1129,K859,$C859)*overallRate,MIN(1129,K859)*overallRate))))</f>
        <v>Do Step 1 first</v>
      </c>
      <c r="P859" s="3">
        <f t="shared" si="13"/>
        <v>0</v>
      </c>
    </row>
    <row r="860" spans="12:16" x14ac:dyDescent="0.5">
      <c r="L860" s="62" t="str">
        <f>IF(ISTEXT(overallRate),"Do Step 1 first",IF(OR(COUNT($C860,H860)&lt;&gt;2,overallRate=0),0,IF(D860="Yes",ROUND(MAX(IF($B860="No - non-arm's length",0,MIN((0.75*H860),847)),MIN(H860,(0.75*$C860),847)),2),IF($B860="No - non-arm's length",MIN(1129,H860,$C860)*overallRate,MIN(1129,H860)*overallRate))))</f>
        <v>Do Step 1 first</v>
      </c>
      <c r="M860" s="62" t="str">
        <f>IF(ISTEXT(overallRate),"Do Step 1 first",IF(OR(COUNT($C860,I860)&lt;&gt;2,overallRate=0),0,IF(E860="Yes",ROUND(MAX(IF($B860="No - non-arm's length",0,MIN((0.75*I860),847)),MIN(I860,(0.75*$C860),847)),2),IF($B860="No - non-arm's length",MIN(1129,I860,$C860)*overallRate,MIN(1129,I860)*overallRate))))</f>
        <v>Do Step 1 first</v>
      </c>
      <c r="N860" s="62" t="str">
        <f>IF(ISTEXT(overallRate),"Do Step 1 first",IF(OR(COUNT($C860,J860)&lt;&gt;2,overallRate=0),0,IF(F860="Yes",ROUND(MAX(IF($B860="No - non-arm's length",0,MIN((0.75*J860),847)),MIN(J860,(0.75*$C860),847)),2),IF($B860="No - non-arm's length",MIN(1129,J860,$C860)*overallRate,MIN(1129,J860)*overallRate))))</f>
        <v>Do Step 1 first</v>
      </c>
      <c r="O860" s="62" t="str">
        <f>IF(ISTEXT(overallRate),"Do Step 1 first",IF(OR(COUNT($C860,K860)&lt;&gt;2,overallRate=0),0,IF(G860="Yes",ROUND(MAX(IF($B860="No - non-arm's length",0,MIN((0.75*K860),847)),MIN(K860,(0.75*$C860),847)),2),IF($B860="No - non-arm's length",MIN(1129,K860,$C860)*overallRate,MIN(1129,K860)*overallRate))))</f>
        <v>Do Step 1 first</v>
      </c>
      <c r="P860" s="3">
        <f t="shared" si="13"/>
        <v>0</v>
      </c>
    </row>
    <row r="861" spans="12:16" x14ac:dyDescent="0.5">
      <c r="L861" s="62" t="str">
        <f>IF(ISTEXT(overallRate),"Do Step 1 first",IF(OR(COUNT($C861,H861)&lt;&gt;2,overallRate=0),0,IF(D861="Yes",ROUND(MAX(IF($B861="No - non-arm's length",0,MIN((0.75*H861),847)),MIN(H861,(0.75*$C861),847)),2),IF($B861="No - non-arm's length",MIN(1129,H861,$C861)*overallRate,MIN(1129,H861)*overallRate))))</f>
        <v>Do Step 1 first</v>
      </c>
      <c r="M861" s="62" t="str">
        <f>IF(ISTEXT(overallRate),"Do Step 1 first",IF(OR(COUNT($C861,I861)&lt;&gt;2,overallRate=0),0,IF(E861="Yes",ROUND(MAX(IF($B861="No - non-arm's length",0,MIN((0.75*I861),847)),MIN(I861,(0.75*$C861),847)),2),IF($B861="No - non-arm's length",MIN(1129,I861,$C861)*overallRate,MIN(1129,I861)*overallRate))))</f>
        <v>Do Step 1 first</v>
      </c>
      <c r="N861" s="62" t="str">
        <f>IF(ISTEXT(overallRate),"Do Step 1 first",IF(OR(COUNT($C861,J861)&lt;&gt;2,overallRate=0),0,IF(F861="Yes",ROUND(MAX(IF($B861="No - non-arm's length",0,MIN((0.75*J861),847)),MIN(J861,(0.75*$C861),847)),2),IF($B861="No - non-arm's length",MIN(1129,J861,$C861)*overallRate,MIN(1129,J861)*overallRate))))</f>
        <v>Do Step 1 first</v>
      </c>
      <c r="O861" s="62" t="str">
        <f>IF(ISTEXT(overallRate),"Do Step 1 first",IF(OR(COUNT($C861,K861)&lt;&gt;2,overallRate=0),0,IF(G861="Yes",ROUND(MAX(IF($B861="No - non-arm's length",0,MIN((0.75*K861),847)),MIN(K861,(0.75*$C861),847)),2),IF($B861="No - non-arm's length",MIN(1129,K861,$C861)*overallRate,MIN(1129,K861)*overallRate))))</f>
        <v>Do Step 1 first</v>
      </c>
      <c r="P861" s="3">
        <f t="shared" si="13"/>
        <v>0</v>
      </c>
    </row>
    <row r="862" spans="12:16" x14ac:dyDescent="0.5">
      <c r="L862" s="62" t="str">
        <f>IF(ISTEXT(overallRate),"Do Step 1 first",IF(OR(COUNT($C862,H862)&lt;&gt;2,overallRate=0),0,IF(D862="Yes",ROUND(MAX(IF($B862="No - non-arm's length",0,MIN((0.75*H862),847)),MIN(H862,(0.75*$C862),847)),2),IF($B862="No - non-arm's length",MIN(1129,H862,$C862)*overallRate,MIN(1129,H862)*overallRate))))</f>
        <v>Do Step 1 first</v>
      </c>
      <c r="M862" s="62" t="str">
        <f>IF(ISTEXT(overallRate),"Do Step 1 first",IF(OR(COUNT($C862,I862)&lt;&gt;2,overallRate=0),0,IF(E862="Yes",ROUND(MAX(IF($B862="No - non-arm's length",0,MIN((0.75*I862),847)),MIN(I862,(0.75*$C862),847)),2),IF($B862="No - non-arm's length",MIN(1129,I862,$C862)*overallRate,MIN(1129,I862)*overallRate))))</f>
        <v>Do Step 1 first</v>
      </c>
      <c r="N862" s="62" t="str">
        <f>IF(ISTEXT(overallRate),"Do Step 1 first",IF(OR(COUNT($C862,J862)&lt;&gt;2,overallRate=0),0,IF(F862="Yes",ROUND(MAX(IF($B862="No - non-arm's length",0,MIN((0.75*J862),847)),MIN(J862,(0.75*$C862),847)),2),IF($B862="No - non-arm's length",MIN(1129,J862,$C862)*overallRate,MIN(1129,J862)*overallRate))))</f>
        <v>Do Step 1 first</v>
      </c>
      <c r="O862" s="62" t="str">
        <f>IF(ISTEXT(overallRate),"Do Step 1 first",IF(OR(COUNT($C862,K862)&lt;&gt;2,overallRate=0),0,IF(G862="Yes",ROUND(MAX(IF($B862="No - non-arm's length",0,MIN((0.75*K862),847)),MIN(K862,(0.75*$C862),847)),2),IF($B862="No - non-arm's length",MIN(1129,K862,$C862)*overallRate,MIN(1129,K862)*overallRate))))</f>
        <v>Do Step 1 first</v>
      </c>
      <c r="P862" s="3">
        <f t="shared" si="13"/>
        <v>0</v>
      </c>
    </row>
    <row r="863" spans="12:16" x14ac:dyDescent="0.5">
      <c r="L863" s="62" t="str">
        <f>IF(ISTEXT(overallRate),"Do Step 1 first",IF(OR(COUNT($C863,H863)&lt;&gt;2,overallRate=0),0,IF(D863="Yes",ROUND(MAX(IF($B863="No - non-arm's length",0,MIN((0.75*H863),847)),MIN(H863,(0.75*$C863),847)),2),IF($B863="No - non-arm's length",MIN(1129,H863,$C863)*overallRate,MIN(1129,H863)*overallRate))))</f>
        <v>Do Step 1 first</v>
      </c>
      <c r="M863" s="62" t="str">
        <f>IF(ISTEXT(overallRate),"Do Step 1 first",IF(OR(COUNT($C863,I863)&lt;&gt;2,overallRate=0),0,IF(E863="Yes",ROUND(MAX(IF($B863="No - non-arm's length",0,MIN((0.75*I863),847)),MIN(I863,(0.75*$C863),847)),2),IF($B863="No - non-arm's length",MIN(1129,I863,$C863)*overallRate,MIN(1129,I863)*overallRate))))</f>
        <v>Do Step 1 first</v>
      </c>
      <c r="N863" s="62" t="str">
        <f>IF(ISTEXT(overallRate),"Do Step 1 first",IF(OR(COUNT($C863,J863)&lt;&gt;2,overallRate=0),0,IF(F863="Yes",ROUND(MAX(IF($B863="No - non-arm's length",0,MIN((0.75*J863),847)),MIN(J863,(0.75*$C863),847)),2),IF($B863="No - non-arm's length",MIN(1129,J863,$C863)*overallRate,MIN(1129,J863)*overallRate))))</f>
        <v>Do Step 1 first</v>
      </c>
      <c r="O863" s="62" t="str">
        <f>IF(ISTEXT(overallRate),"Do Step 1 first",IF(OR(COUNT($C863,K863)&lt;&gt;2,overallRate=0),0,IF(G863="Yes",ROUND(MAX(IF($B863="No - non-arm's length",0,MIN((0.75*K863),847)),MIN(K863,(0.75*$C863),847)),2),IF($B863="No - non-arm's length",MIN(1129,K863,$C863)*overallRate,MIN(1129,K863)*overallRate))))</f>
        <v>Do Step 1 first</v>
      </c>
      <c r="P863" s="3">
        <f t="shared" si="13"/>
        <v>0</v>
      </c>
    </row>
    <row r="864" spans="12:16" x14ac:dyDescent="0.5">
      <c r="L864" s="62" t="str">
        <f>IF(ISTEXT(overallRate),"Do Step 1 first",IF(OR(COUNT($C864,H864)&lt;&gt;2,overallRate=0),0,IF(D864="Yes",ROUND(MAX(IF($B864="No - non-arm's length",0,MIN((0.75*H864),847)),MIN(H864,(0.75*$C864),847)),2),IF($B864="No - non-arm's length",MIN(1129,H864,$C864)*overallRate,MIN(1129,H864)*overallRate))))</f>
        <v>Do Step 1 first</v>
      </c>
      <c r="M864" s="62" t="str">
        <f>IF(ISTEXT(overallRate),"Do Step 1 first",IF(OR(COUNT($C864,I864)&lt;&gt;2,overallRate=0),0,IF(E864="Yes",ROUND(MAX(IF($B864="No - non-arm's length",0,MIN((0.75*I864),847)),MIN(I864,(0.75*$C864),847)),2),IF($B864="No - non-arm's length",MIN(1129,I864,$C864)*overallRate,MIN(1129,I864)*overallRate))))</f>
        <v>Do Step 1 first</v>
      </c>
      <c r="N864" s="62" t="str">
        <f>IF(ISTEXT(overallRate),"Do Step 1 first",IF(OR(COUNT($C864,J864)&lt;&gt;2,overallRate=0),0,IF(F864="Yes",ROUND(MAX(IF($B864="No - non-arm's length",0,MIN((0.75*J864),847)),MIN(J864,(0.75*$C864),847)),2),IF($B864="No - non-arm's length",MIN(1129,J864,$C864)*overallRate,MIN(1129,J864)*overallRate))))</f>
        <v>Do Step 1 first</v>
      </c>
      <c r="O864" s="62" t="str">
        <f>IF(ISTEXT(overallRate),"Do Step 1 first",IF(OR(COUNT($C864,K864)&lt;&gt;2,overallRate=0),0,IF(G864="Yes",ROUND(MAX(IF($B864="No - non-arm's length",0,MIN((0.75*K864),847)),MIN(K864,(0.75*$C864),847)),2),IF($B864="No - non-arm's length",MIN(1129,K864,$C864)*overallRate,MIN(1129,K864)*overallRate))))</f>
        <v>Do Step 1 first</v>
      </c>
      <c r="P864" s="3">
        <f t="shared" si="13"/>
        <v>0</v>
      </c>
    </row>
    <row r="865" spans="12:16" x14ac:dyDescent="0.5">
      <c r="L865" s="62" t="str">
        <f>IF(ISTEXT(overallRate),"Do Step 1 first",IF(OR(COUNT($C865,H865)&lt;&gt;2,overallRate=0),0,IF(D865="Yes",ROUND(MAX(IF($B865="No - non-arm's length",0,MIN((0.75*H865),847)),MIN(H865,(0.75*$C865),847)),2),IF($B865="No - non-arm's length",MIN(1129,H865,$C865)*overallRate,MIN(1129,H865)*overallRate))))</f>
        <v>Do Step 1 first</v>
      </c>
      <c r="M865" s="62" t="str">
        <f>IF(ISTEXT(overallRate),"Do Step 1 first",IF(OR(COUNT($C865,I865)&lt;&gt;2,overallRate=0),0,IF(E865="Yes",ROUND(MAX(IF($B865="No - non-arm's length",0,MIN((0.75*I865),847)),MIN(I865,(0.75*$C865),847)),2),IF($B865="No - non-arm's length",MIN(1129,I865,$C865)*overallRate,MIN(1129,I865)*overallRate))))</f>
        <v>Do Step 1 first</v>
      </c>
      <c r="N865" s="62" t="str">
        <f>IF(ISTEXT(overallRate),"Do Step 1 first",IF(OR(COUNT($C865,J865)&lt;&gt;2,overallRate=0),0,IF(F865="Yes",ROUND(MAX(IF($B865="No - non-arm's length",0,MIN((0.75*J865),847)),MIN(J865,(0.75*$C865),847)),2),IF($B865="No - non-arm's length",MIN(1129,J865,$C865)*overallRate,MIN(1129,J865)*overallRate))))</f>
        <v>Do Step 1 first</v>
      </c>
      <c r="O865" s="62" t="str">
        <f>IF(ISTEXT(overallRate),"Do Step 1 first",IF(OR(COUNT($C865,K865)&lt;&gt;2,overallRate=0),0,IF(G865="Yes",ROUND(MAX(IF($B865="No - non-arm's length",0,MIN((0.75*K865),847)),MIN(K865,(0.75*$C865),847)),2),IF($B865="No - non-arm's length",MIN(1129,K865,$C865)*overallRate,MIN(1129,K865)*overallRate))))</f>
        <v>Do Step 1 first</v>
      </c>
      <c r="P865" s="3">
        <f t="shared" si="13"/>
        <v>0</v>
      </c>
    </row>
    <row r="866" spans="12:16" x14ac:dyDescent="0.5">
      <c r="L866" s="62" t="str">
        <f>IF(ISTEXT(overallRate),"Do Step 1 first",IF(OR(COUNT($C866,H866)&lt;&gt;2,overallRate=0),0,IF(D866="Yes",ROUND(MAX(IF($B866="No - non-arm's length",0,MIN((0.75*H866),847)),MIN(H866,(0.75*$C866),847)),2),IF($B866="No - non-arm's length",MIN(1129,H866,$C866)*overallRate,MIN(1129,H866)*overallRate))))</f>
        <v>Do Step 1 first</v>
      </c>
      <c r="M866" s="62" t="str">
        <f>IF(ISTEXT(overallRate),"Do Step 1 first",IF(OR(COUNT($C866,I866)&lt;&gt;2,overallRate=0),0,IF(E866="Yes",ROUND(MAX(IF($B866="No - non-arm's length",0,MIN((0.75*I866),847)),MIN(I866,(0.75*$C866),847)),2),IF($B866="No - non-arm's length",MIN(1129,I866,$C866)*overallRate,MIN(1129,I866)*overallRate))))</f>
        <v>Do Step 1 first</v>
      </c>
      <c r="N866" s="62" t="str">
        <f>IF(ISTEXT(overallRate),"Do Step 1 first",IF(OR(COUNT($C866,J866)&lt;&gt;2,overallRate=0),0,IF(F866="Yes",ROUND(MAX(IF($B866="No - non-arm's length",0,MIN((0.75*J866),847)),MIN(J866,(0.75*$C866),847)),2),IF($B866="No - non-arm's length",MIN(1129,J866,$C866)*overallRate,MIN(1129,J866)*overallRate))))</f>
        <v>Do Step 1 first</v>
      </c>
      <c r="O866" s="62" t="str">
        <f>IF(ISTEXT(overallRate),"Do Step 1 first",IF(OR(COUNT($C866,K866)&lt;&gt;2,overallRate=0),0,IF(G866="Yes",ROUND(MAX(IF($B866="No - non-arm's length",0,MIN((0.75*K866),847)),MIN(K866,(0.75*$C866),847)),2),IF($B866="No - non-arm's length",MIN(1129,K866,$C866)*overallRate,MIN(1129,K866)*overallRate))))</f>
        <v>Do Step 1 first</v>
      </c>
      <c r="P866" s="3">
        <f t="shared" si="13"/>
        <v>0</v>
      </c>
    </row>
    <row r="867" spans="12:16" x14ac:dyDescent="0.5">
      <c r="L867" s="62" t="str">
        <f>IF(ISTEXT(overallRate),"Do Step 1 first",IF(OR(COUNT($C867,H867)&lt;&gt;2,overallRate=0),0,IF(D867="Yes",ROUND(MAX(IF($B867="No - non-arm's length",0,MIN((0.75*H867),847)),MIN(H867,(0.75*$C867),847)),2),IF($B867="No - non-arm's length",MIN(1129,H867,$C867)*overallRate,MIN(1129,H867)*overallRate))))</f>
        <v>Do Step 1 first</v>
      </c>
      <c r="M867" s="62" t="str">
        <f>IF(ISTEXT(overallRate),"Do Step 1 first",IF(OR(COUNT($C867,I867)&lt;&gt;2,overallRate=0),0,IF(E867="Yes",ROUND(MAX(IF($B867="No - non-arm's length",0,MIN((0.75*I867),847)),MIN(I867,(0.75*$C867),847)),2),IF($B867="No - non-arm's length",MIN(1129,I867,$C867)*overallRate,MIN(1129,I867)*overallRate))))</f>
        <v>Do Step 1 first</v>
      </c>
      <c r="N867" s="62" t="str">
        <f>IF(ISTEXT(overallRate),"Do Step 1 first",IF(OR(COUNT($C867,J867)&lt;&gt;2,overallRate=0),0,IF(F867="Yes",ROUND(MAX(IF($B867="No - non-arm's length",0,MIN((0.75*J867),847)),MIN(J867,(0.75*$C867),847)),2),IF($B867="No - non-arm's length",MIN(1129,J867,$C867)*overallRate,MIN(1129,J867)*overallRate))))</f>
        <v>Do Step 1 first</v>
      </c>
      <c r="O867" s="62" t="str">
        <f>IF(ISTEXT(overallRate),"Do Step 1 first",IF(OR(COUNT($C867,K867)&lt;&gt;2,overallRate=0),0,IF(G867="Yes",ROUND(MAX(IF($B867="No - non-arm's length",0,MIN((0.75*K867),847)),MIN(K867,(0.75*$C867),847)),2),IF($B867="No - non-arm's length",MIN(1129,K867,$C867)*overallRate,MIN(1129,K867)*overallRate))))</f>
        <v>Do Step 1 first</v>
      </c>
      <c r="P867" s="3">
        <f t="shared" si="13"/>
        <v>0</v>
      </c>
    </row>
    <row r="868" spans="12:16" x14ac:dyDescent="0.5">
      <c r="L868" s="62" t="str">
        <f>IF(ISTEXT(overallRate),"Do Step 1 first",IF(OR(COUNT($C868,H868)&lt;&gt;2,overallRate=0),0,IF(D868="Yes",ROUND(MAX(IF($B868="No - non-arm's length",0,MIN((0.75*H868),847)),MIN(H868,(0.75*$C868),847)),2),IF($B868="No - non-arm's length",MIN(1129,H868,$C868)*overallRate,MIN(1129,H868)*overallRate))))</f>
        <v>Do Step 1 first</v>
      </c>
      <c r="M868" s="62" t="str">
        <f>IF(ISTEXT(overallRate),"Do Step 1 first",IF(OR(COUNT($C868,I868)&lt;&gt;2,overallRate=0),0,IF(E868="Yes",ROUND(MAX(IF($B868="No - non-arm's length",0,MIN((0.75*I868),847)),MIN(I868,(0.75*$C868),847)),2),IF($B868="No - non-arm's length",MIN(1129,I868,$C868)*overallRate,MIN(1129,I868)*overallRate))))</f>
        <v>Do Step 1 first</v>
      </c>
      <c r="N868" s="62" t="str">
        <f>IF(ISTEXT(overallRate),"Do Step 1 first",IF(OR(COUNT($C868,J868)&lt;&gt;2,overallRate=0),0,IF(F868="Yes",ROUND(MAX(IF($B868="No - non-arm's length",0,MIN((0.75*J868),847)),MIN(J868,(0.75*$C868),847)),2),IF($B868="No - non-arm's length",MIN(1129,J868,$C868)*overallRate,MIN(1129,J868)*overallRate))))</f>
        <v>Do Step 1 first</v>
      </c>
      <c r="O868" s="62" t="str">
        <f>IF(ISTEXT(overallRate),"Do Step 1 first",IF(OR(COUNT($C868,K868)&lt;&gt;2,overallRate=0),0,IF(G868="Yes",ROUND(MAX(IF($B868="No - non-arm's length",0,MIN((0.75*K868),847)),MIN(K868,(0.75*$C868),847)),2),IF($B868="No - non-arm's length",MIN(1129,K868,$C868)*overallRate,MIN(1129,K868)*overallRate))))</f>
        <v>Do Step 1 first</v>
      </c>
      <c r="P868" s="3">
        <f t="shared" si="13"/>
        <v>0</v>
      </c>
    </row>
    <row r="869" spans="12:16" x14ac:dyDescent="0.5">
      <c r="L869" s="62" t="str">
        <f>IF(ISTEXT(overallRate),"Do Step 1 first",IF(OR(COUNT($C869,H869)&lt;&gt;2,overallRate=0),0,IF(D869="Yes",ROUND(MAX(IF($B869="No - non-arm's length",0,MIN((0.75*H869),847)),MIN(H869,(0.75*$C869),847)),2),IF($B869="No - non-arm's length",MIN(1129,H869,$C869)*overallRate,MIN(1129,H869)*overallRate))))</f>
        <v>Do Step 1 first</v>
      </c>
      <c r="M869" s="62" t="str">
        <f>IF(ISTEXT(overallRate),"Do Step 1 first",IF(OR(COUNT($C869,I869)&lt;&gt;2,overallRate=0),0,IF(E869="Yes",ROUND(MAX(IF($B869="No - non-arm's length",0,MIN((0.75*I869),847)),MIN(I869,(0.75*$C869),847)),2),IF($B869="No - non-arm's length",MIN(1129,I869,$C869)*overallRate,MIN(1129,I869)*overallRate))))</f>
        <v>Do Step 1 first</v>
      </c>
      <c r="N869" s="62" t="str">
        <f>IF(ISTEXT(overallRate),"Do Step 1 first",IF(OR(COUNT($C869,J869)&lt;&gt;2,overallRate=0),0,IF(F869="Yes",ROUND(MAX(IF($B869="No - non-arm's length",0,MIN((0.75*J869),847)),MIN(J869,(0.75*$C869),847)),2),IF($B869="No - non-arm's length",MIN(1129,J869,$C869)*overallRate,MIN(1129,J869)*overallRate))))</f>
        <v>Do Step 1 first</v>
      </c>
      <c r="O869" s="62" t="str">
        <f>IF(ISTEXT(overallRate),"Do Step 1 first",IF(OR(COUNT($C869,K869)&lt;&gt;2,overallRate=0),0,IF(G869="Yes",ROUND(MAX(IF($B869="No - non-arm's length",0,MIN((0.75*K869),847)),MIN(K869,(0.75*$C869),847)),2),IF($B869="No - non-arm's length",MIN(1129,K869,$C869)*overallRate,MIN(1129,K869)*overallRate))))</f>
        <v>Do Step 1 first</v>
      </c>
      <c r="P869" s="3">
        <f t="shared" si="13"/>
        <v>0</v>
      </c>
    </row>
    <row r="870" spans="12:16" x14ac:dyDescent="0.5">
      <c r="L870" s="62" t="str">
        <f>IF(ISTEXT(overallRate),"Do Step 1 first",IF(OR(COUNT($C870,H870)&lt;&gt;2,overallRate=0),0,IF(D870="Yes",ROUND(MAX(IF($B870="No - non-arm's length",0,MIN((0.75*H870),847)),MIN(H870,(0.75*$C870),847)),2),IF($B870="No - non-arm's length",MIN(1129,H870,$C870)*overallRate,MIN(1129,H870)*overallRate))))</f>
        <v>Do Step 1 first</v>
      </c>
      <c r="M870" s="62" t="str">
        <f>IF(ISTEXT(overallRate),"Do Step 1 first",IF(OR(COUNT($C870,I870)&lt;&gt;2,overallRate=0),0,IF(E870="Yes",ROUND(MAX(IF($B870="No - non-arm's length",0,MIN((0.75*I870),847)),MIN(I870,(0.75*$C870),847)),2),IF($B870="No - non-arm's length",MIN(1129,I870,$C870)*overallRate,MIN(1129,I870)*overallRate))))</f>
        <v>Do Step 1 first</v>
      </c>
      <c r="N870" s="62" t="str">
        <f>IF(ISTEXT(overallRate),"Do Step 1 first",IF(OR(COUNT($C870,J870)&lt;&gt;2,overallRate=0),0,IF(F870="Yes",ROUND(MAX(IF($B870="No - non-arm's length",0,MIN((0.75*J870),847)),MIN(J870,(0.75*$C870),847)),2),IF($B870="No - non-arm's length",MIN(1129,J870,$C870)*overallRate,MIN(1129,J870)*overallRate))))</f>
        <v>Do Step 1 first</v>
      </c>
      <c r="O870" s="62" t="str">
        <f>IF(ISTEXT(overallRate),"Do Step 1 first",IF(OR(COUNT($C870,K870)&lt;&gt;2,overallRate=0),0,IF(G870="Yes",ROUND(MAX(IF($B870="No - non-arm's length",0,MIN((0.75*K870),847)),MIN(K870,(0.75*$C870),847)),2),IF($B870="No - non-arm's length",MIN(1129,K870,$C870)*overallRate,MIN(1129,K870)*overallRate))))</f>
        <v>Do Step 1 first</v>
      </c>
      <c r="P870" s="3">
        <f t="shared" si="13"/>
        <v>0</v>
      </c>
    </row>
    <row r="871" spans="12:16" x14ac:dyDescent="0.5">
      <c r="L871" s="62" t="str">
        <f>IF(ISTEXT(overallRate),"Do Step 1 first",IF(OR(COUNT($C871,H871)&lt;&gt;2,overallRate=0),0,IF(D871="Yes",ROUND(MAX(IF($B871="No - non-arm's length",0,MIN((0.75*H871),847)),MIN(H871,(0.75*$C871),847)),2),IF($B871="No - non-arm's length",MIN(1129,H871,$C871)*overallRate,MIN(1129,H871)*overallRate))))</f>
        <v>Do Step 1 first</v>
      </c>
      <c r="M871" s="62" t="str">
        <f>IF(ISTEXT(overallRate),"Do Step 1 first",IF(OR(COUNT($C871,I871)&lt;&gt;2,overallRate=0),0,IF(E871="Yes",ROUND(MAX(IF($B871="No - non-arm's length",0,MIN((0.75*I871),847)),MIN(I871,(0.75*$C871),847)),2),IF($B871="No - non-arm's length",MIN(1129,I871,$C871)*overallRate,MIN(1129,I871)*overallRate))))</f>
        <v>Do Step 1 first</v>
      </c>
      <c r="N871" s="62" t="str">
        <f>IF(ISTEXT(overallRate),"Do Step 1 first",IF(OR(COUNT($C871,J871)&lt;&gt;2,overallRate=0),0,IF(F871="Yes",ROUND(MAX(IF($B871="No - non-arm's length",0,MIN((0.75*J871),847)),MIN(J871,(0.75*$C871),847)),2),IF($B871="No - non-arm's length",MIN(1129,J871,$C871)*overallRate,MIN(1129,J871)*overallRate))))</f>
        <v>Do Step 1 first</v>
      </c>
      <c r="O871" s="62" t="str">
        <f>IF(ISTEXT(overallRate),"Do Step 1 first",IF(OR(COUNT($C871,K871)&lt;&gt;2,overallRate=0),0,IF(G871="Yes",ROUND(MAX(IF($B871="No - non-arm's length",0,MIN((0.75*K871),847)),MIN(K871,(0.75*$C871),847)),2),IF($B871="No - non-arm's length",MIN(1129,K871,$C871)*overallRate,MIN(1129,K871)*overallRate))))</f>
        <v>Do Step 1 first</v>
      </c>
      <c r="P871" s="3">
        <f t="shared" si="13"/>
        <v>0</v>
      </c>
    </row>
    <row r="872" spans="12:16" x14ac:dyDescent="0.5">
      <c r="L872" s="62" t="str">
        <f>IF(ISTEXT(overallRate),"Do Step 1 first",IF(OR(COUNT($C872,H872)&lt;&gt;2,overallRate=0),0,IF(D872="Yes",ROUND(MAX(IF($B872="No - non-arm's length",0,MIN((0.75*H872),847)),MIN(H872,(0.75*$C872),847)),2),IF($B872="No - non-arm's length",MIN(1129,H872,$C872)*overallRate,MIN(1129,H872)*overallRate))))</f>
        <v>Do Step 1 first</v>
      </c>
      <c r="M872" s="62" t="str">
        <f>IF(ISTEXT(overallRate),"Do Step 1 first",IF(OR(COUNT($C872,I872)&lt;&gt;2,overallRate=0),0,IF(E872="Yes",ROUND(MAX(IF($B872="No - non-arm's length",0,MIN((0.75*I872),847)),MIN(I872,(0.75*$C872),847)),2),IF($B872="No - non-arm's length",MIN(1129,I872,$C872)*overallRate,MIN(1129,I872)*overallRate))))</f>
        <v>Do Step 1 first</v>
      </c>
      <c r="N872" s="62" t="str">
        <f>IF(ISTEXT(overallRate),"Do Step 1 first",IF(OR(COUNT($C872,J872)&lt;&gt;2,overallRate=0),0,IF(F872="Yes",ROUND(MAX(IF($B872="No - non-arm's length",0,MIN((0.75*J872),847)),MIN(J872,(0.75*$C872),847)),2),IF($B872="No - non-arm's length",MIN(1129,J872,$C872)*overallRate,MIN(1129,J872)*overallRate))))</f>
        <v>Do Step 1 first</v>
      </c>
      <c r="O872" s="62" t="str">
        <f>IF(ISTEXT(overallRate),"Do Step 1 first",IF(OR(COUNT($C872,K872)&lt;&gt;2,overallRate=0),0,IF(G872="Yes",ROUND(MAX(IF($B872="No - non-arm's length",0,MIN((0.75*K872),847)),MIN(K872,(0.75*$C872),847)),2),IF($B872="No - non-arm's length",MIN(1129,K872,$C872)*overallRate,MIN(1129,K872)*overallRate))))</f>
        <v>Do Step 1 first</v>
      </c>
      <c r="P872" s="3">
        <f t="shared" si="13"/>
        <v>0</v>
      </c>
    </row>
    <row r="873" spans="12:16" x14ac:dyDescent="0.5">
      <c r="L873" s="62" t="str">
        <f>IF(ISTEXT(overallRate),"Do Step 1 first",IF(OR(COUNT($C873,H873)&lt;&gt;2,overallRate=0),0,IF(D873="Yes",ROUND(MAX(IF($B873="No - non-arm's length",0,MIN((0.75*H873),847)),MIN(H873,(0.75*$C873),847)),2),IF($B873="No - non-arm's length",MIN(1129,H873,$C873)*overallRate,MIN(1129,H873)*overallRate))))</f>
        <v>Do Step 1 first</v>
      </c>
      <c r="M873" s="62" t="str">
        <f>IF(ISTEXT(overallRate),"Do Step 1 first",IF(OR(COUNT($C873,I873)&lt;&gt;2,overallRate=0),0,IF(E873="Yes",ROUND(MAX(IF($B873="No - non-arm's length",0,MIN((0.75*I873),847)),MIN(I873,(0.75*$C873),847)),2),IF($B873="No - non-arm's length",MIN(1129,I873,$C873)*overallRate,MIN(1129,I873)*overallRate))))</f>
        <v>Do Step 1 first</v>
      </c>
      <c r="N873" s="62" t="str">
        <f>IF(ISTEXT(overallRate),"Do Step 1 first",IF(OR(COUNT($C873,J873)&lt;&gt;2,overallRate=0),0,IF(F873="Yes",ROUND(MAX(IF($B873="No - non-arm's length",0,MIN((0.75*J873),847)),MIN(J873,(0.75*$C873),847)),2),IF($B873="No - non-arm's length",MIN(1129,J873,$C873)*overallRate,MIN(1129,J873)*overallRate))))</f>
        <v>Do Step 1 first</v>
      </c>
      <c r="O873" s="62" t="str">
        <f>IF(ISTEXT(overallRate),"Do Step 1 first",IF(OR(COUNT($C873,K873)&lt;&gt;2,overallRate=0),0,IF(G873="Yes",ROUND(MAX(IF($B873="No - non-arm's length",0,MIN((0.75*K873),847)),MIN(K873,(0.75*$C873),847)),2),IF($B873="No - non-arm's length",MIN(1129,K873,$C873)*overallRate,MIN(1129,K873)*overallRate))))</f>
        <v>Do Step 1 first</v>
      </c>
      <c r="P873" s="3">
        <f t="shared" si="13"/>
        <v>0</v>
      </c>
    </row>
    <row r="874" spans="12:16" x14ac:dyDescent="0.5">
      <c r="L874" s="62" t="str">
        <f>IF(ISTEXT(overallRate),"Do Step 1 first",IF(OR(COUNT($C874,H874)&lt;&gt;2,overallRate=0),0,IF(D874="Yes",ROUND(MAX(IF($B874="No - non-arm's length",0,MIN((0.75*H874),847)),MIN(H874,(0.75*$C874),847)),2),IF($B874="No - non-arm's length",MIN(1129,H874,$C874)*overallRate,MIN(1129,H874)*overallRate))))</f>
        <v>Do Step 1 first</v>
      </c>
      <c r="M874" s="62" t="str">
        <f>IF(ISTEXT(overallRate),"Do Step 1 first",IF(OR(COUNT($C874,I874)&lt;&gt;2,overallRate=0),0,IF(E874="Yes",ROUND(MAX(IF($B874="No - non-arm's length",0,MIN((0.75*I874),847)),MIN(I874,(0.75*$C874),847)),2),IF($B874="No - non-arm's length",MIN(1129,I874,$C874)*overallRate,MIN(1129,I874)*overallRate))))</f>
        <v>Do Step 1 first</v>
      </c>
      <c r="N874" s="62" t="str">
        <f>IF(ISTEXT(overallRate),"Do Step 1 first",IF(OR(COUNT($C874,J874)&lt;&gt;2,overallRate=0),0,IF(F874="Yes",ROUND(MAX(IF($B874="No - non-arm's length",0,MIN((0.75*J874),847)),MIN(J874,(0.75*$C874),847)),2),IF($B874="No - non-arm's length",MIN(1129,J874,$C874)*overallRate,MIN(1129,J874)*overallRate))))</f>
        <v>Do Step 1 first</v>
      </c>
      <c r="O874" s="62" t="str">
        <f>IF(ISTEXT(overallRate),"Do Step 1 first",IF(OR(COUNT($C874,K874)&lt;&gt;2,overallRate=0),0,IF(G874="Yes",ROUND(MAX(IF($B874="No - non-arm's length",0,MIN((0.75*K874),847)),MIN(K874,(0.75*$C874),847)),2),IF($B874="No - non-arm's length",MIN(1129,K874,$C874)*overallRate,MIN(1129,K874)*overallRate))))</f>
        <v>Do Step 1 first</v>
      </c>
      <c r="P874" s="3">
        <f t="shared" si="13"/>
        <v>0</v>
      </c>
    </row>
    <row r="875" spans="12:16" x14ac:dyDescent="0.5">
      <c r="L875" s="62" t="str">
        <f>IF(ISTEXT(overallRate),"Do Step 1 first",IF(OR(COUNT($C875,H875)&lt;&gt;2,overallRate=0),0,IF(D875="Yes",ROUND(MAX(IF($B875="No - non-arm's length",0,MIN((0.75*H875),847)),MIN(H875,(0.75*$C875),847)),2),IF($B875="No - non-arm's length",MIN(1129,H875,$C875)*overallRate,MIN(1129,H875)*overallRate))))</f>
        <v>Do Step 1 first</v>
      </c>
      <c r="M875" s="62" t="str">
        <f>IF(ISTEXT(overallRate),"Do Step 1 first",IF(OR(COUNT($C875,I875)&lt;&gt;2,overallRate=0),0,IF(E875="Yes",ROUND(MAX(IF($B875="No - non-arm's length",0,MIN((0.75*I875),847)),MIN(I875,(0.75*$C875),847)),2),IF($B875="No - non-arm's length",MIN(1129,I875,$C875)*overallRate,MIN(1129,I875)*overallRate))))</f>
        <v>Do Step 1 first</v>
      </c>
      <c r="N875" s="62" t="str">
        <f>IF(ISTEXT(overallRate),"Do Step 1 first",IF(OR(COUNT($C875,J875)&lt;&gt;2,overallRate=0),0,IF(F875="Yes",ROUND(MAX(IF($B875="No - non-arm's length",0,MIN((0.75*J875),847)),MIN(J875,(0.75*$C875),847)),2),IF($B875="No - non-arm's length",MIN(1129,J875,$C875)*overallRate,MIN(1129,J875)*overallRate))))</f>
        <v>Do Step 1 first</v>
      </c>
      <c r="O875" s="62" t="str">
        <f>IF(ISTEXT(overallRate),"Do Step 1 first",IF(OR(COUNT($C875,K875)&lt;&gt;2,overallRate=0),0,IF(G875="Yes",ROUND(MAX(IF($B875="No - non-arm's length",0,MIN((0.75*K875),847)),MIN(K875,(0.75*$C875),847)),2),IF($B875="No - non-arm's length",MIN(1129,K875,$C875)*overallRate,MIN(1129,K875)*overallRate))))</f>
        <v>Do Step 1 first</v>
      </c>
      <c r="P875" s="3">
        <f t="shared" si="13"/>
        <v>0</v>
      </c>
    </row>
    <row r="876" spans="12:16" x14ac:dyDescent="0.5">
      <c r="L876" s="62" t="str">
        <f>IF(ISTEXT(overallRate),"Do Step 1 first",IF(OR(COUNT($C876,H876)&lt;&gt;2,overallRate=0),0,IF(D876="Yes",ROUND(MAX(IF($B876="No - non-arm's length",0,MIN((0.75*H876),847)),MIN(H876,(0.75*$C876),847)),2),IF($B876="No - non-arm's length",MIN(1129,H876,$C876)*overallRate,MIN(1129,H876)*overallRate))))</f>
        <v>Do Step 1 first</v>
      </c>
      <c r="M876" s="62" t="str">
        <f>IF(ISTEXT(overallRate),"Do Step 1 first",IF(OR(COUNT($C876,I876)&lt;&gt;2,overallRate=0),0,IF(E876="Yes",ROUND(MAX(IF($B876="No - non-arm's length",0,MIN((0.75*I876),847)),MIN(I876,(0.75*$C876),847)),2),IF($B876="No - non-arm's length",MIN(1129,I876,$C876)*overallRate,MIN(1129,I876)*overallRate))))</f>
        <v>Do Step 1 first</v>
      </c>
      <c r="N876" s="62" t="str">
        <f>IF(ISTEXT(overallRate),"Do Step 1 first",IF(OR(COUNT($C876,J876)&lt;&gt;2,overallRate=0),0,IF(F876="Yes",ROUND(MAX(IF($B876="No - non-arm's length",0,MIN((0.75*J876),847)),MIN(J876,(0.75*$C876),847)),2),IF($B876="No - non-arm's length",MIN(1129,J876,$C876)*overallRate,MIN(1129,J876)*overallRate))))</f>
        <v>Do Step 1 first</v>
      </c>
      <c r="O876" s="62" t="str">
        <f>IF(ISTEXT(overallRate),"Do Step 1 first",IF(OR(COUNT($C876,K876)&lt;&gt;2,overallRate=0),0,IF(G876="Yes",ROUND(MAX(IF($B876="No - non-arm's length",0,MIN((0.75*K876),847)),MIN(K876,(0.75*$C876),847)),2),IF($B876="No - non-arm's length",MIN(1129,K876,$C876)*overallRate,MIN(1129,K876)*overallRate))))</f>
        <v>Do Step 1 first</v>
      </c>
      <c r="P876" s="3">
        <f t="shared" si="13"/>
        <v>0</v>
      </c>
    </row>
    <row r="877" spans="12:16" x14ac:dyDescent="0.5">
      <c r="L877" s="62" t="str">
        <f>IF(ISTEXT(overallRate),"Do Step 1 first",IF(OR(COUNT($C877,H877)&lt;&gt;2,overallRate=0),0,IF(D877="Yes",ROUND(MAX(IF($B877="No - non-arm's length",0,MIN((0.75*H877),847)),MIN(H877,(0.75*$C877),847)),2),IF($B877="No - non-arm's length",MIN(1129,H877,$C877)*overallRate,MIN(1129,H877)*overallRate))))</f>
        <v>Do Step 1 first</v>
      </c>
      <c r="M877" s="62" t="str">
        <f>IF(ISTEXT(overallRate),"Do Step 1 first",IF(OR(COUNT($C877,I877)&lt;&gt;2,overallRate=0),0,IF(E877="Yes",ROUND(MAX(IF($B877="No - non-arm's length",0,MIN((0.75*I877),847)),MIN(I877,(0.75*$C877),847)),2),IF($B877="No - non-arm's length",MIN(1129,I877,$C877)*overallRate,MIN(1129,I877)*overallRate))))</f>
        <v>Do Step 1 first</v>
      </c>
      <c r="N877" s="62" t="str">
        <f>IF(ISTEXT(overallRate),"Do Step 1 first",IF(OR(COUNT($C877,J877)&lt;&gt;2,overallRate=0),0,IF(F877="Yes",ROUND(MAX(IF($B877="No - non-arm's length",0,MIN((0.75*J877),847)),MIN(J877,(0.75*$C877),847)),2),IF($B877="No - non-arm's length",MIN(1129,J877,$C877)*overallRate,MIN(1129,J877)*overallRate))))</f>
        <v>Do Step 1 first</v>
      </c>
      <c r="O877" s="62" t="str">
        <f>IF(ISTEXT(overallRate),"Do Step 1 first",IF(OR(COUNT($C877,K877)&lt;&gt;2,overallRate=0),0,IF(G877="Yes",ROUND(MAX(IF($B877="No - non-arm's length",0,MIN((0.75*K877),847)),MIN(K877,(0.75*$C877),847)),2),IF($B877="No - non-arm's length",MIN(1129,K877,$C877)*overallRate,MIN(1129,K877)*overallRate))))</f>
        <v>Do Step 1 first</v>
      </c>
      <c r="P877" s="3">
        <f t="shared" si="13"/>
        <v>0</v>
      </c>
    </row>
    <row r="878" spans="12:16" x14ac:dyDescent="0.5">
      <c r="L878" s="62" t="str">
        <f>IF(ISTEXT(overallRate),"Do Step 1 first",IF(OR(COUNT($C878,H878)&lt;&gt;2,overallRate=0),0,IF(D878="Yes",ROUND(MAX(IF($B878="No - non-arm's length",0,MIN((0.75*H878),847)),MIN(H878,(0.75*$C878),847)),2),IF($B878="No - non-arm's length",MIN(1129,H878,$C878)*overallRate,MIN(1129,H878)*overallRate))))</f>
        <v>Do Step 1 first</v>
      </c>
      <c r="M878" s="62" t="str">
        <f>IF(ISTEXT(overallRate),"Do Step 1 first",IF(OR(COUNT($C878,I878)&lt;&gt;2,overallRate=0),0,IF(E878="Yes",ROUND(MAX(IF($B878="No - non-arm's length",0,MIN((0.75*I878),847)),MIN(I878,(0.75*$C878),847)),2),IF($B878="No - non-arm's length",MIN(1129,I878,$C878)*overallRate,MIN(1129,I878)*overallRate))))</f>
        <v>Do Step 1 first</v>
      </c>
      <c r="N878" s="62" t="str">
        <f>IF(ISTEXT(overallRate),"Do Step 1 first",IF(OR(COUNT($C878,J878)&lt;&gt;2,overallRate=0),0,IF(F878="Yes",ROUND(MAX(IF($B878="No - non-arm's length",0,MIN((0.75*J878),847)),MIN(J878,(0.75*$C878),847)),2),IF($B878="No - non-arm's length",MIN(1129,J878,$C878)*overallRate,MIN(1129,J878)*overallRate))))</f>
        <v>Do Step 1 first</v>
      </c>
      <c r="O878" s="62" t="str">
        <f>IF(ISTEXT(overallRate),"Do Step 1 first",IF(OR(COUNT($C878,K878)&lt;&gt;2,overallRate=0),0,IF(G878="Yes",ROUND(MAX(IF($B878="No - non-arm's length",0,MIN((0.75*K878),847)),MIN(K878,(0.75*$C878),847)),2),IF($B878="No - non-arm's length",MIN(1129,K878,$C878)*overallRate,MIN(1129,K878)*overallRate))))</f>
        <v>Do Step 1 first</v>
      </c>
      <c r="P878" s="3">
        <f t="shared" si="13"/>
        <v>0</v>
      </c>
    </row>
    <row r="879" spans="12:16" x14ac:dyDescent="0.5">
      <c r="L879" s="62" t="str">
        <f>IF(ISTEXT(overallRate),"Do Step 1 first",IF(OR(COUNT($C879,H879)&lt;&gt;2,overallRate=0),0,IF(D879="Yes",ROUND(MAX(IF($B879="No - non-arm's length",0,MIN((0.75*H879),847)),MIN(H879,(0.75*$C879),847)),2),IF($B879="No - non-arm's length",MIN(1129,H879,$C879)*overallRate,MIN(1129,H879)*overallRate))))</f>
        <v>Do Step 1 first</v>
      </c>
      <c r="M879" s="62" t="str">
        <f>IF(ISTEXT(overallRate),"Do Step 1 first",IF(OR(COUNT($C879,I879)&lt;&gt;2,overallRate=0),0,IF(E879="Yes",ROUND(MAX(IF($B879="No - non-arm's length",0,MIN((0.75*I879),847)),MIN(I879,(0.75*$C879),847)),2),IF($B879="No - non-arm's length",MIN(1129,I879,$C879)*overallRate,MIN(1129,I879)*overallRate))))</f>
        <v>Do Step 1 first</v>
      </c>
      <c r="N879" s="62" t="str">
        <f>IF(ISTEXT(overallRate),"Do Step 1 first",IF(OR(COUNT($C879,J879)&lt;&gt;2,overallRate=0),0,IF(F879="Yes",ROUND(MAX(IF($B879="No - non-arm's length",0,MIN((0.75*J879),847)),MIN(J879,(0.75*$C879),847)),2),IF($B879="No - non-arm's length",MIN(1129,J879,$C879)*overallRate,MIN(1129,J879)*overallRate))))</f>
        <v>Do Step 1 first</v>
      </c>
      <c r="O879" s="62" t="str">
        <f>IF(ISTEXT(overallRate),"Do Step 1 first",IF(OR(COUNT($C879,K879)&lt;&gt;2,overallRate=0),0,IF(G879="Yes",ROUND(MAX(IF($B879="No - non-arm's length",0,MIN((0.75*K879),847)),MIN(K879,(0.75*$C879),847)),2),IF($B879="No - non-arm's length",MIN(1129,K879,$C879)*overallRate,MIN(1129,K879)*overallRate))))</f>
        <v>Do Step 1 first</v>
      </c>
      <c r="P879" s="3">
        <f t="shared" si="13"/>
        <v>0</v>
      </c>
    </row>
    <row r="880" spans="12:16" x14ac:dyDescent="0.5">
      <c r="L880" s="62" t="str">
        <f>IF(ISTEXT(overallRate),"Do Step 1 first",IF(OR(COUNT($C880,H880)&lt;&gt;2,overallRate=0),0,IF(D880="Yes",ROUND(MAX(IF($B880="No - non-arm's length",0,MIN((0.75*H880),847)),MIN(H880,(0.75*$C880),847)),2),IF($B880="No - non-arm's length",MIN(1129,H880,$C880)*overallRate,MIN(1129,H880)*overallRate))))</f>
        <v>Do Step 1 first</v>
      </c>
      <c r="M880" s="62" t="str">
        <f>IF(ISTEXT(overallRate),"Do Step 1 first",IF(OR(COUNT($C880,I880)&lt;&gt;2,overallRate=0),0,IF(E880="Yes",ROUND(MAX(IF($B880="No - non-arm's length",0,MIN((0.75*I880),847)),MIN(I880,(0.75*$C880),847)),2),IF($B880="No - non-arm's length",MIN(1129,I880,$C880)*overallRate,MIN(1129,I880)*overallRate))))</f>
        <v>Do Step 1 first</v>
      </c>
      <c r="N880" s="62" t="str">
        <f>IF(ISTEXT(overallRate),"Do Step 1 first",IF(OR(COUNT($C880,J880)&lt;&gt;2,overallRate=0),0,IF(F880="Yes",ROUND(MAX(IF($B880="No - non-arm's length",0,MIN((0.75*J880),847)),MIN(J880,(0.75*$C880),847)),2),IF($B880="No - non-arm's length",MIN(1129,J880,$C880)*overallRate,MIN(1129,J880)*overallRate))))</f>
        <v>Do Step 1 first</v>
      </c>
      <c r="O880" s="62" t="str">
        <f>IF(ISTEXT(overallRate),"Do Step 1 first",IF(OR(COUNT($C880,K880)&lt;&gt;2,overallRate=0),0,IF(G880="Yes",ROUND(MAX(IF($B880="No - non-arm's length",0,MIN((0.75*K880),847)),MIN(K880,(0.75*$C880),847)),2),IF($B880="No - non-arm's length",MIN(1129,K880,$C880)*overallRate,MIN(1129,K880)*overallRate))))</f>
        <v>Do Step 1 first</v>
      </c>
      <c r="P880" s="3">
        <f t="shared" si="13"/>
        <v>0</v>
      </c>
    </row>
    <row r="881" spans="12:16" x14ac:dyDescent="0.5">
      <c r="L881" s="62" t="str">
        <f>IF(ISTEXT(overallRate),"Do Step 1 first",IF(OR(COUNT($C881,H881)&lt;&gt;2,overallRate=0),0,IF(D881="Yes",ROUND(MAX(IF($B881="No - non-arm's length",0,MIN((0.75*H881),847)),MIN(H881,(0.75*$C881),847)),2),IF($B881="No - non-arm's length",MIN(1129,H881,$C881)*overallRate,MIN(1129,H881)*overallRate))))</f>
        <v>Do Step 1 first</v>
      </c>
      <c r="M881" s="62" t="str">
        <f>IF(ISTEXT(overallRate),"Do Step 1 first",IF(OR(COUNT($C881,I881)&lt;&gt;2,overallRate=0),0,IF(E881="Yes",ROUND(MAX(IF($B881="No - non-arm's length",0,MIN((0.75*I881),847)),MIN(I881,(0.75*$C881),847)),2),IF($B881="No - non-arm's length",MIN(1129,I881,$C881)*overallRate,MIN(1129,I881)*overallRate))))</f>
        <v>Do Step 1 first</v>
      </c>
      <c r="N881" s="62" t="str">
        <f>IF(ISTEXT(overallRate),"Do Step 1 first",IF(OR(COUNT($C881,J881)&lt;&gt;2,overallRate=0),0,IF(F881="Yes",ROUND(MAX(IF($B881="No - non-arm's length",0,MIN((0.75*J881),847)),MIN(J881,(0.75*$C881),847)),2),IF($B881="No - non-arm's length",MIN(1129,J881,$C881)*overallRate,MIN(1129,J881)*overallRate))))</f>
        <v>Do Step 1 first</v>
      </c>
      <c r="O881" s="62" t="str">
        <f>IF(ISTEXT(overallRate),"Do Step 1 first",IF(OR(COUNT($C881,K881)&lt;&gt;2,overallRate=0),0,IF(G881="Yes",ROUND(MAX(IF($B881="No - non-arm's length",0,MIN((0.75*K881),847)),MIN(K881,(0.75*$C881),847)),2),IF($B881="No - non-arm's length",MIN(1129,K881,$C881)*overallRate,MIN(1129,K881)*overallRate))))</f>
        <v>Do Step 1 first</v>
      </c>
      <c r="P881" s="3">
        <f t="shared" si="13"/>
        <v>0</v>
      </c>
    </row>
    <row r="882" spans="12:16" x14ac:dyDescent="0.5">
      <c r="L882" s="62" t="str">
        <f>IF(ISTEXT(overallRate),"Do Step 1 first",IF(OR(COUNT($C882,H882)&lt;&gt;2,overallRate=0),0,IF(D882="Yes",ROUND(MAX(IF($B882="No - non-arm's length",0,MIN((0.75*H882),847)),MIN(H882,(0.75*$C882),847)),2),IF($B882="No - non-arm's length",MIN(1129,H882,$C882)*overallRate,MIN(1129,H882)*overallRate))))</f>
        <v>Do Step 1 first</v>
      </c>
      <c r="M882" s="62" t="str">
        <f>IF(ISTEXT(overallRate),"Do Step 1 first",IF(OR(COUNT($C882,I882)&lt;&gt;2,overallRate=0),0,IF(E882="Yes",ROUND(MAX(IF($B882="No - non-arm's length",0,MIN((0.75*I882),847)),MIN(I882,(0.75*$C882),847)),2),IF($B882="No - non-arm's length",MIN(1129,I882,$C882)*overallRate,MIN(1129,I882)*overallRate))))</f>
        <v>Do Step 1 first</v>
      </c>
      <c r="N882" s="62" t="str">
        <f>IF(ISTEXT(overallRate),"Do Step 1 first",IF(OR(COUNT($C882,J882)&lt;&gt;2,overallRate=0),0,IF(F882="Yes",ROUND(MAX(IF($B882="No - non-arm's length",0,MIN((0.75*J882),847)),MIN(J882,(0.75*$C882),847)),2),IF($B882="No - non-arm's length",MIN(1129,J882,$C882)*overallRate,MIN(1129,J882)*overallRate))))</f>
        <v>Do Step 1 first</v>
      </c>
      <c r="O882" s="62" t="str">
        <f>IF(ISTEXT(overallRate),"Do Step 1 first",IF(OR(COUNT($C882,K882)&lt;&gt;2,overallRate=0),0,IF(G882="Yes",ROUND(MAX(IF($B882="No - non-arm's length",0,MIN((0.75*K882),847)),MIN(K882,(0.75*$C882),847)),2),IF($B882="No - non-arm's length",MIN(1129,K882,$C882)*overallRate,MIN(1129,K882)*overallRate))))</f>
        <v>Do Step 1 first</v>
      </c>
      <c r="P882" s="3">
        <f t="shared" si="13"/>
        <v>0</v>
      </c>
    </row>
    <row r="883" spans="12:16" x14ac:dyDescent="0.5">
      <c r="L883" s="62" t="str">
        <f>IF(ISTEXT(overallRate),"Do Step 1 first",IF(OR(COUNT($C883,H883)&lt;&gt;2,overallRate=0),0,IF(D883="Yes",ROUND(MAX(IF($B883="No - non-arm's length",0,MIN((0.75*H883),847)),MIN(H883,(0.75*$C883),847)),2),IF($B883="No - non-arm's length",MIN(1129,H883,$C883)*overallRate,MIN(1129,H883)*overallRate))))</f>
        <v>Do Step 1 first</v>
      </c>
      <c r="M883" s="62" t="str">
        <f>IF(ISTEXT(overallRate),"Do Step 1 first",IF(OR(COUNT($C883,I883)&lt;&gt;2,overallRate=0),0,IF(E883="Yes",ROUND(MAX(IF($B883="No - non-arm's length",0,MIN((0.75*I883),847)),MIN(I883,(0.75*$C883),847)),2),IF($B883="No - non-arm's length",MIN(1129,I883,$C883)*overallRate,MIN(1129,I883)*overallRate))))</f>
        <v>Do Step 1 first</v>
      </c>
      <c r="N883" s="62" t="str">
        <f>IF(ISTEXT(overallRate),"Do Step 1 first",IF(OR(COUNT($C883,J883)&lt;&gt;2,overallRate=0),0,IF(F883="Yes",ROUND(MAX(IF($B883="No - non-arm's length",0,MIN((0.75*J883),847)),MIN(J883,(0.75*$C883),847)),2),IF($B883="No - non-arm's length",MIN(1129,J883,$C883)*overallRate,MIN(1129,J883)*overallRate))))</f>
        <v>Do Step 1 first</v>
      </c>
      <c r="O883" s="62" t="str">
        <f>IF(ISTEXT(overallRate),"Do Step 1 first",IF(OR(COUNT($C883,K883)&lt;&gt;2,overallRate=0),0,IF(G883="Yes",ROUND(MAX(IF($B883="No - non-arm's length",0,MIN((0.75*K883),847)),MIN(K883,(0.75*$C883),847)),2),IF($B883="No - non-arm's length",MIN(1129,K883,$C883)*overallRate,MIN(1129,K883)*overallRate))))</f>
        <v>Do Step 1 first</v>
      </c>
      <c r="P883" s="3">
        <f t="shared" si="13"/>
        <v>0</v>
      </c>
    </row>
    <row r="884" spans="12:16" x14ac:dyDescent="0.5">
      <c r="L884" s="62" t="str">
        <f>IF(ISTEXT(overallRate),"Do Step 1 first",IF(OR(COUNT($C884,H884)&lt;&gt;2,overallRate=0),0,IF(D884="Yes",ROUND(MAX(IF($B884="No - non-arm's length",0,MIN((0.75*H884),847)),MIN(H884,(0.75*$C884),847)),2),IF($B884="No - non-arm's length",MIN(1129,H884,$C884)*overallRate,MIN(1129,H884)*overallRate))))</f>
        <v>Do Step 1 first</v>
      </c>
      <c r="M884" s="62" t="str">
        <f>IF(ISTEXT(overallRate),"Do Step 1 first",IF(OR(COUNT($C884,I884)&lt;&gt;2,overallRate=0),0,IF(E884="Yes",ROUND(MAX(IF($B884="No - non-arm's length",0,MIN((0.75*I884),847)),MIN(I884,(0.75*$C884),847)),2),IF($B884="No - non-arm's length",MIN(1129,I884,$C884)*overallRate,MIN(1129,I884)*overallRate))))</f>
        <v>Do Step 1 first</v>
      </c>
      <c r="N884" s="62" t="str">
        <f>IF(ISTEXT(overallRate),"Do Step 1 first",IF(OR(COUNT($C884,J884)&lt;&gt;2,overallRate=0),0,IF(F884="Yes",ROUND(MAX(IF($B884="No - non-arm's length",0,MIN((0.75*J884),847)),MIN(J884,(0.75*$C884),847)),2),IF($B884="No - non-arm's length",MIN(1129,J884,$C884)*overallRate,MIN(1129,J884)*overallRate))))</f>
        <v>Do Step 1 first</v>
      </c>
      <c r="O884" s="62" t="str">
        <f>IF(ISTEXT(overallRate),"Do Step 1 first",IF(OR(COUNT($C884,K884)&lt;&gt;2,overallRate=0),0,IF(G884="Yes",ROUND(MAX(IF($B884="No - non-arm's length",0,MIN((0.75*K884),847)),MIN(K884,(0.75*$C884),847)),2),IF($B884="No - non-arm's length",MIN(1129,K884,$C884)*overallRate,MIN(1129,K884)*overallRate))))</f>
        <v>Do Step 1 first</v>
      </c>
      <c r="P884" s="3">
        <f t="shared" si="13"/>
        <v>0</v>
      </c>
    </row>
    <row r="885" spans="12:16" x14ac:dyDescent="0.5">
      <c r="L885" s="62" t="str">
        <f>IF(ISTEXT(overallRate),"Do Step 1 first",IF(OR(COUNT($C885,H885)&lt;&gt;2,overallRate=0),0,IF(D885="Yes",ROUND(MAX(IF($B885="No - non-arm's length",0,MIN((0.75*H885),847)),MIN(H885,(0.75*$C885),847)),2),IF($B885="No - non-arm's length",MIN(1129,H885,$C885)*overallRate,MIN(1129,H885)*overallRate))))</f>
        <v>Do Step 1 first</v>
      </c>
      <c r="M885" s="62" t="str">
        <f>IF(ISTEXT(overallRate),"Do Step 1 first",IF(OR(COUNT($C885,I885)&lt;&gt;2,overallRate=0),0,IF(E885="Yes",ROUND(MAX(IF($B885="No - non-arm's length",0,MIN((0.75*I885),847)),MIN(I885,(0.75*$C885),847)),2),IF($B885="No - non-arm's length",MIN(1129,I885,$C885)*overallRate,MIN(1129,I885)*overallRate))))</f>
        <v>Do Step 1 first</v>
      </c>
      <c r="N885" s="62" t="str">
        <f>IF(ISTEXT(overallRate),"Do Step 1 first",IF(OR(COUNT($C885,J885)&lt;&gt;2,overallRate=0),0,IF(F885="Yes",ROUND(MAX(IF($B885="No - non-arm's length",0,MIN((0.75*J885),847)),MIN(J885,(0.75*$C885),847)),2),IF($B885="No - non-arm's length",MIN(1129,J885,$C885)*overallRate,MIN(1129,J885)*overallRate))))</f>
        <v>Do Step 1 first</v>
      </c>
      <c r="O885" s="62" t="str">
        <f>IF(ISTEXT(overallRate),"Do Step 1 first",IF(OR(COUNT($C885,K885)&lt;&gt;2,overallRate=0),0,IF(G885="Yes",ROUND(MAX(IF($B885="No - non-arm's length",0,MIN((0.75*K885),847)),MIN(K885,(0.75*$C885),847)),2),IF($B885="No - non-arm's length",MIN(1129,K885,$C885)*overallRate,MIN(1129,K885)*overallRate))))</f>
        <v>Do Step 1 first</v>
      </c>
      <c r="P885" s="3">
        <f t="shared" si="13"/>
        <v>0</v>
      </c>
    </row>
    <row r="886" spans="12:16" x14ac:dyDescent="0.5">
      <c r="L886" s="62" t="str">
        <f>IF(ISTEXT(overallRate),"Do Step 1 first",IF(OR(COUNT($C886,H886)&lt;&gt;2,overallRate=0),0,IF(D886="Yes",ROUND(MAX(IF($B886="No - non-arm's length",0,MIN((0.75*H886),847)),MIN(H886,(0.75*$C886),847)),2),IF($B886="No - non-arm's length",MIN(1129,H886,$C886)*overallRate,MIN(1129,H886)*overallRate))))</f>
        <v>Do Step 1 first</v>
      </c>
      <c r="M886" s="62" t="str">
        <f>IF(ISTEXT(overallRate),"Do Step 1 first",IF(OR(COUNT($C886,I886)&lt;&gt;2,overallRate=0),0,IF(E886="Yes",ROUND(MAX(IF($B886="No - non-arm's length",0,MIN((0.75*I886),847)),MIN(I886,(0.75*$C886),847)),2),IF($B886="No - non-arm's length",MIN(1129,I886,$C886)*overallRate,MIN(1129,I886)*overallRate))))</f>
        <v>Do Step 1 first</v>
      </c>
      <c r="N886" s="62" t="str">
        <f>IF(ISTEXT(overallRate),"Do Step 1 first",IF(OR(COUNT($C886,J886)&lt;&gt;2,overallRate=0),0,IF(F886="Yes",ROUND(MAX(IF($B886="No - non-arm's length",0,MIN((0.75*J886),847)),MIN(J886,(0.75*$C886),847)),2),IF($B886="No - non-arm's length",MIN(1129,J886,$C886)*overallRate,MIN(1129,J886)*overallRate))))</f>
        <v>Do Step 1 first</v>
      </c>
      <c r="O886" s="62" t="str">
        <f>IF(ISTEXT(overallRate),"Do Step 1 first",IF(OR(COUNT($C886,K886)&lt;&gt;2,overallRate=0),0,IF(G886="Yes",ROUND(MAX(IF($B886="No - non-arm's length",0,MIN((0.75*K886),847)),MIN(K886,(0.75*$C886),847)),2),IF($B886="No - non-arm's length",MIN(1129,K886,$C886)*overallRate,MIN(1129,K886)*overallRate))))</f>
        <v>Do Step 1 first</v>
      </c>
      <c r="P886" s="3">
        <f t="shared" si="13"/>
        <v>0</v>
      </c>
    </row>
    <row r="887" spans="12:16" x14ac:dyDescent="0.5">
      <c r="L887" s="62" t="str">
        <f>IF(ISTEXT(overallRate),"Do Step 1 first",IF(OR(COUNT($C887,H887)&lt;&gt;2,overallRate=0),0,IF(D887="Yes",ROUND(MAX(IF($B887="No - non-arm's length",0,MIN((0.75*H887),847)),MIN(H887,(0.75*$C887),847)),2),IF($B887="No - non-arm's length",MIN(1129,H887,$C887)*overallRate,MIN(1129,H887)*overallRate))))</f>
        <v>Do Step 1 first</v>
      </c>
      <c r="M887" s="62" t="str">
        <f>IF(ISTEXT(overallRate),"Do Step 1 first",IF(OR(COUNT($C887,I887)&lt;&gt;2,overallRate=0),0,IF(E887="Yes",ROUND(MAX(IF($B887="No - non-arm's length",0,MIN((0.75*I887),847)),MIN(I887,(0.75*$C887),847)),2),IF($B887="No - non-arm's length",MIN(1129,I887,$C887)*overallRate,MIN(1129,I887)*overallRate))))</f>
        <v>Do Step 1 first</v>
      </c>
      <c r="N887" s="62" t="str">
        <f>IF(ISTEXT(overallRate),"Do Step 1 first",IF(OR(COUNT($C887,J887)&lt;&gt;2,overallRate=0),0,IF(F887="Yes",ROUND(MAX(IF($B887="No - non-arm's length",0,MIN((0.75*J887),847)),MIN(J887,(0.75*$C887),847)),2),IF($B887="No - non-arm's length",MIN(1129,J887,$C887)*overallRate,MIN(1129,J887)*overallRate))))</f>
        <v>Do Step 1 first</v>
      </c>
      <c r="O887" s="62" t="str">
        <f>IF(ISTEXT(overallRate),"Do Step 1 first",IF(OR(COUNT($C887,K887)&lt;&gt;2,overallRate=0),0,IF(G887="Yes",ROUND(MAX(IF($B887="No - non-arm's length",0,MIN((0.75*K887),847)),MIN(K887,(0.75*$C887),847)),2),IF($B887="No - non-arm's length",MIN(1129,K887,$C887)*overallRate,MIN(1129,K887)*overallRate))))</f>
        <v>Do Step 1 first</v>
      </c>
      <c r="P887" s="3">
        <f t="shared" si="13"/>
        <v>0</v>
      </c>
    </row>
    <row r="888" spans="12:16" x14ac:dyDescent="0.5">
      <c r="L888" s="62" t="str">
        <f>IF(ISTEXT(overallRate),"Do Step 1 first",IF(OR(COUNT($C888,H888)&lt;&gt;2,overallRate=0),0,IF(D888="Yes",ROUND(MAX(IF($B888="No - non-arm's length",0,MIN((0.75*H888),847)),MIN(H888,(0.75*$C888),847)),2),IF($B888="No - non-arm's length",MIN(1129,H888,$C888)*overallRate,MIN(1129,H888)*overallRate))))</f>
        <v>Do Step 1 first</v>
      </c>
      <c r="M888" s="62" t="str">
        <f>IF(ISTEXT(overallRate),"Do Step 1 first",IF(OR(COUNT($C888,I888)&lt;&gt;2,overallRate=0),0,IF(E888="Yes",ROUND(MAX(IF($B888="No - non-arm's length",0,MIN((0.75*I888),847)),MIN(I888,(0.75*$C888),847)),2),IF($B888="No - non-arm's length",MIN(1129,I888,$C888)*overallRate,MIN(1129,I888)*overallRate))))</f>
        <v>Do Step 1 first</v>
      </c>
      <c r="N888" s="62" t="str">
        <f>IF(ISTEXT(overallRate),"Do Step 1 first",IF(OR(COUNT($C888,J888)&lt;&gt;2,overallRate=0),0,IF(F888="Yes",ROUND(MAX(IF($B888="No - non-arm's length",0,MIN((0.75*J888),847)),MIN(J888,(0.75*$C888),847)),2),IF($B888="No - non-arm's length",MIN(1129,J888,$C888)*overallRate,MIN(1129,J888)*overallRate))))</f>
        <v>Do Step 1 first</v>
      </c>
      <c r="O888" s="62" t="str">
        <f>IF(ISTEXT(overallRate),"Do Step 1 first",IF(OR(COUNT($C888,K888)&lt;&gt;2,overallRate=0),0,IF(G888="Yes",ROUND(MAX(IF($B888="No - non-arm's length",0,MIN((0.75*K888),847)),MIN(K888,(0.75*$C888),847)),2),IF($B888="No - non-arm's length",MIN(1129,K888,$C888)*overallRate,MIN(1129,K888)*overallRate))))</f>
        <v>Do Step 1 first</v>
      </c>
      <c r="P888" s="3">
        <f t="shared" si="13"/>
        <v>0</v>
      </c>
    </row>
    <row r="889" spans="12:16" x14ac:dyDescent="0.5">
      <c r="L889" s="62" t="str">
        <f>IF(ISTEXT(overallRate),"Do Step 1 first",IF(OR(COUNT($C889,H889)&lt;&gt;2,overallRate=0),0,IF(D889="Yes",ROUND(MAX(IF($B889="No - non-arm's length",0,MIN((0.75*H889),847)),MIN(H889,(0.75*$C889),847)),2),IF($B889="No - non-arm's length",MIN(1129,H889,$C889)*overallRate,MIN(1129,H889)*overallRate))))</f>
        <v>Do Step 1 first</v>
      </c>
      <c r="M889" s="62" t="str">
        <f>IF(ISTEXT(overallRate),"Do Step 1 first",IF(OR(COUNT($C889,I889)&lt;&gt;2,overallRate=0),0,IF(E889="Yes",ROUND(MAX(IF($B889="No - non-arm's length",0,MIN((0.75*I889),847)),MIN(I889,(0.75*$C889),847)),2),IF($B889="No - non-arm's length",MIN(1129,I889,$C889)*overallRate,MIN(1129,I889)*overallRate))))</f>
        <v>Do Step 1 first</v>
      </c>
      <c r="N889" s="62" t="str">
        <f>IF(ISTEXT(overallRate),"Do Step 1 first",IF(OR(COUNT($C889,J889)&lt;&gt;2,overallRate=0),0,IF(F889="Yes",ROUND(MAX(IF($B889="No - non-arm's length",0,MIN((0.75*J889),847)),MIN(J889,(0.75*$C889),847)),2),IF($B889="No - non-arm's length",MIN(1129,J889,$C889)*overallRate,MIN(1129,J889)*overallRate))))</f>
        <v>Do Step 1 first</v>
      </c>
      <c r="O889" s="62" t="str">
        <f>IF(ISTEXT(overallRate),"Do Step 1 first",IF(OR(COUNT($C889,K889)&lt;&gt;2,overallRate=0),0,IF(G889="Yes",ROUND(MAX(IF($B889="No - non-arm's length",0,MIN((0.75*K889),847)),MIN(K889,(0.75*$C889),847)),2),IF($B889="No - non-arm's length",MIN(1129,K889,$C889)*overallRate,MIN(1129,K889)*overallRate))))</f>
        <v>Do Step 1 first</v>
      </c>
      <c r="P889" s="3">
        <f t="shared" si="13"/>
        <v>0</v>
      </c>
    </row>
    <row r="890" spans="12:16" x14ac:dyDescent="0.5">
      <c r="L890" s="62" t="str">
        <f>IF(ISTEXT(overallRate),"Do Step 1 first",IF(OR(COUNT($C890,H890)&lt;&gt;2,overallRate=0),0,IF(D890="Yes",ROUND(MAX(IF($B890="No - non-arm's length",0,MIN((0.75*H890),847)),MIN(H890,(0.75*$C890),847)),2),IF($B890="No - non-arm's length",MIN(1129,H890,$C890)*overallRate,MIN(1129,H890)*overallRate))))</f>
        <v>Do Step 1 first</v>
      </c>
      <c r="M890" s="62" t="str">
        <f>IF(ISTEXT(overallRate),"Do Step 1 first",IF(OR(COUNT($C890,I890)&lt;&gt;2,overallRate=0),0,IF(E890="Yes",ROUND(MAX(IF($B890="No - non-arm's length",0,MIN((0.75*I890),847)),MIN(I890,(0.75*$C890),847)),2),IF($B890="No - non-arm's length",MIN(1129,I890,$C890)*overallRate,MIN(1129,I890)*overallRate))))</f>
        <v>Do Step 1 first</v>
      </c>
      <c r="N890" s="62" t="str">
        <f>IF(ISTEXT(overallRate),"Do Step 1 first",IF(OR(COUNT($C890,J890)&lt;&gt;2,overallRate=0),0,IF(F890="Yes",ROUND(MAX(IF($B890="No - non-arm's length",0,MIN((0.75*J890),847)),MIN(J890,(0.75*$C890),847)),2),IF($B890="No - non-arm's length",MIN(1129,J890,$C890)*overallRate,MIN(1129,J890)*overallRate))))</f>
        <v>Do Step 1 first</v>
      </c>
      <c r="O890" s="62" t="str">
        <f>IF(ISTEXT(overallRate),"Do Step 1 first",IF(OR(COUNT($C890,K890)&lt;&gt;2,overallRate=0),0,IF(G890="Yes",ROUND(MAX(IF($B890="No - non-arm's length",0,MIN((0.75*K890),847)),MIN(K890,(0.75*$C890),847)),2),IF($B890="No - non-arm's length",MIN(1129,K890,$C890)*overallRate,MIN(1129,K890)*overallRate))))</f>
        <v>Do Step 1 first</v>
      </c>
      <c r="P890" s="3">
        <f t="shared" si="13"/>
        <v>0</v>
      </c>
    </row>
    <row r="891" spans="12:16" x14ac:dyDescent="0.5">
      <c r="L891" s="62" t="str">
        <f>IF(ISTEXT(overallRate),"Do Step 1 first",IF(OR(COUNT($C891,H891)&lt;&gt;2,overallRate=0),0,IF(D891="Yes",ROUND(MAX(IF($B891="No - non-arm's length",0,MIN((0.75*H891),847)),MIN(H891,(0.75*$C891),847)),2),IF($B891="No - non-arm's length",MIN(1129,H891,$C891)*overallRate,MIN(1129,H891)*overallRate))))</f>
        <v>Do Step 1 first</v>
      </c>
      <c r="M891" s="62" t="str">
        <f>IF(ISTEXT(overallRate),"Do Step 1 first",IF(OR(COUNT($C891,I891)&lt;&gt;2,overallRate=0),0,IF(E891="Yes",ROUND(MAX(IF($B891="No - non-arm's length",0,MIN((0.75*I891),847)),MIN(I891,(0.75*$C891),847)),2),IF($B891="No - non-arm's length",MIN(1129,I891,$C891)*overallRate,MIN(1129,I891)*overallRate))))</f>
        <v>Do Step 1 first</v>
      </c>
      <c r="N891" s="62" t="str">
        <f>IF(ISTEXT(overallRate),"Do Step 1 first",IF(OR(COUNT($C891,J891)&lt;&gt;2,overallRate=0),0,IF(F891="Yes",ROUND(MAX(IF($B891="No - non-arm's length",0,MIN((0.75*J891),847)),MIN(J891,(0.75*$C891),847)),2),IF($B891="No - non-arm's length",MIN(1129,J891,$C891)*overallRate,MIN(1129,J891)*overallRate))))</f>
        <v>Do Step 1 first</v>
      </c>
      <c r="O891" s="62" t="str">
        <f>IF(ISTEXT(overallRate),"Do Step 1 first",IF(OR(COUNT($C891,K891)&lt;&gt;2,overallRate=0),0,IF(G891="Yes",ROUND(MAX(IF($B891="No - non-arm's length",0,MIN((0.75*K891),847)),MIN(K891,(0.75*$C891),847)),2),IF($B891="No - non-arm's length",MIN(1129,K891,$C891)*overallRate,MIN(1129,K891)*overallRate))))</f>
        <v>Do Step 1 first</v>
      </c>
      <c r="P891" s="3">
        <f t="shared" si="13"/>
        <v>0</v>
      </c>
    </row>
    <row r="892" spans="12:16" x14ac:dyDescent="0.5">
      <c r="L892" s="62" t="str">
        <f>IF(ISTEXT(overallRate),"Do Step 1 first",IF(OR(COUNT($C892,H892)&lt;&gt;2,overallRate=0),0,IF(D892="Yes",ROUND(MAX(IF($B892="No - non-arm's length",0,MIN((0.75*H892),847)),MIN(H892,(0.75*$C892),847)),2),IF($B892="No - non-arm's length",MIN(1129,H892,$C892)*overallRate,MIN(1129,H892)*overallRate))))</f>
        <v>Do Step 1 first</v>
      </c>
      <c r="M892" s="62" t="str">
        <f>IF(ISTEXT(overallRate),"Do Step 1 first",IF(OR(COUNT($C892,I892)&lt;&gt;2,overallRate=0),0,IF(E892="Yes",ROUND(MAX(IF($B892="No - non-arm's length",0,MIN((0.75*I892),847)),MIN(I892,(0.75*$C892),847)),2),IF($B892="No - non-arm's length",MIN(1129,I892,$C892)*overallRate,MIN(1129,I892)*overallRate))))</f>
        <v>Do Step 1 first</v>
      </c>
      <c r="N892" s="62" t="str">
        <f>IF(ISTEXT(overallRate),"Do Step 1 first",IF(OR(COUNT($C892,J892)&lt;&gt;2,overallRate=0),0,IF(F892="Yes",ROUND(MAX(IF($B892="No - non-arm's length",0,MIN((0.75*J892),847)),MIN(J892,(0.75*$C892),847)),2),IF($B892="No - non-arm's length",MIN(1129,J892,$C892)*overallRate,MIN(1129,J892)*overallRate))))</f>
        <v>Do Step 1 first</v>
      </c>
      <c r="O892" s="62" t="str">
        <f>IF(ISTEXT(overallRate),"Do Step 1 first",IF(OR(COUNT($C892,K892)&lt;&gt;2,overallRate=0),0,IF(G892="Yes",ROUND(MAX(IF($B892="No - non-arm's length",0,MIN((0.75*K892),847)),MIN(K892,(0.75*$C892),847)),2),IF($B892="No - non-arm's length",MIN(1129,K892,$C892)*overallRate,MIN(1129,K892)*overallRate))))</f>
        <v>Do Step 1 first</v>
      </c>
      <c r="P892" s="3">
        <f t="shared" si="13"/>
        <v>0</v>
      </c>
    </row>
    <row r="893" spans="12:16" x14ac:dyDescent="0.5">
      <c r="L893" s="62" t="str">
        <f>IF(ISTEXT(overallRate),"Do Step 1 first",IF(OR(COUNT($C893,H893)&lt;&gt;2,overallRate=0),0,IF(D893="Yes",ROUND(MAX(IF($B893="No - non-arm's length",0,MIN((0.75*H893),847)),MIN(H893,(0.75*$C893),847)),2),IF($B893="No - non-arm's length",MIN(1129,H893,$C893)*overallRate,MIN(1129,H893)*overallRate))))</f>
        <v>Do Step 1 first</v>
      </c>
      <c r="M893" s="62" t="str">
        <f>IF(ISTEXT(overallRate),"Do Step 1 first",IF(OR(COUNT($C893,I893)&lt;&gt;2,overallRate=0),0,IF(E893="Yes",ROUND(MAX(IF($B893="No - non-arm's length",0,MIN((0.75*I893),847)),MIN(I893,(0.75*$C893),847)),2),IF($B893="No - non-arm's length",MIN(1129,I893,$C893)*overallRate,MIN(1129,I893)*overallRate))))</f>
        <v>Do Step 1 first</v>
      </c>
      <c r="N893" s="62" t="str">
        <f>IF(ISTEXT(overallRate),"Do Step 1 first",IF(OR(COUNT($C893,J893)&lt;&gt;2,overallRate=0),0,IF(F893="Yes",ROUND(MAX(IF($B893="No - non-arm's length",0,MIN((0.75*J893),847)),MIN(J893,(0.75*$C893),847)),2),IF($B893="No - non-arm's length",MIN(1129,J893,$C893)*overallRate,MIN(1129,J893)*overallRate))))</f>
        <v>Do Step 1 first</v>
      </c>
      <c r="O893" s="62" t="str">
        <f>IF(ISTEXT(overallRate),"Do Step 1 first",IF(OR(COUNT($C893,K893)&lt;&gt;2,overallRate=0),0,IF(G893="Yes",ROUND(MAX(IF($B893="No - non-arm's length",0,MIN((0.75*K893),847)),MIN(K893,(0.75*$C893),847)),2),IF($B893="No - non-arm's length",MIN(1129,K893,$C893)*overallRate,MIN(1129,K893)*overallRate))))</f>
        <v>Do Step 1 first</v>
      </c>
      <c r="P893" s="3">
        <f t="shared" si="13"/>
        <v>0</v>
      </c>
    </row>
    <row r="894" spans="12:16" x14ac:dyDescent="0.5">
      <c r="L894" s="62" t="str">
        <f>IF(ISTEXT(overallRate),"Do Step 1 first",IF(OR(COUNT($C894,H894)&lt;&gt;2,overallRate=0),0,IF(D894="Yes",ROUND(MAX(IF($B894="No - non-arm's length",0,MIN((0.75*H894),847)),MIN(H894,(0.75*$C894),847)),2),IF($B894="No - non-arm's length",MIN(1129,H894,$C894)*overallRate,MIN(1129,H894)*overallRate))))</f>
        <v>Do Step 1 first</v>
      </c>
      <c r="M894" s="62" t="str">
        <f>IF(ISTEXT(overallRate),"Do Step 1 first",IF(OR(COUNT($C894,I894)&lt;&gt;2,overallRate=0),0,IF(E894="Yes",ROUND(MAX(IF($B894="No - non-arm's length",0,MIN((0.75*I894),847)),MIN(I894,(0.75*$C894),847)),2),IF($B894="No - non-arm's length",MIN(1129,I894,$C894)*overallRate,MIN(1129,I894)*overallRate))))</f>
        <v>Do Step 1 first</v>
      </c>
      <c r="N894" s="62" t="str">
        <f>IF(ISTEXT(overallRate),"Do Step 1 first",IF(OR(COUNT($C894,J894)&lt;&gt;2,overallRate=0),0,IF(F894="Yes",ROUND(MAX(IF($B894="No - non-arm's length",0,MIN((0.75*J894),847)),MIN(J894,(0.75*$C894),847)),2),IF($B894="No - non-arm's length",MIN(1129,J894,$C894)*overallRate,MIN(1129,J894)*overallRate))))</f>
        <v>Do Step 1 first</v>
      </c>
      <c r="O894" s="62" t="str">
        <f>IF(ISTEXT(overallRate),"Do Step 1 first",IF(OR(COUNT($C894,K894)&lt;&gt;2,overallRate=0),0,IF(G894="Yes",ROUND(MAX(IF($B894="No - non-arm's length",0,MIN((0.75*K894),847)),MIN(K894,(0.75*$C894),847)),2),IF($B894="No - non-arm's length",MIN(1129,K894,$C894)*overallRate,MIN(1129,K894)*overallRate))))</f>
        <v>Do Step 1 first</v>
      </c>
      <c r="P894" s="3">
        <f t="shared" si="13"/>
        <v>0</v>
      </c>
    </row>
    <row r="895" spans="12:16" x14ac:dyDescent="0.5">
      <c r="L895" s="62" t="str">
        <f>IF(ISTEXT(overallRate),"Do Step 1 first",IF(OR(COUNT($C895,H895)&lt;&gt;2,overallRate=0),0,IF(D895="Yes",ROUND(MAX(IF($B895="No - non-arm's length",0,MIN((0.75*H895),847)),MIN(H895,(0.75*$C895),847)),2),IF($B895="No - non-arm's length",MIN(1129,H895,$C895)*overallRate,MIN(1129,H895)*overallRate))))</f>
        <v>Do Step 1 first</v>
      </c>
      <c r="M895" s="62" t="str">
        <f>IF(ISTEXT(overallRate),"Do Step 1 first",IF(OR(COUNT($C895,I895)&lt;&gt;2,overallRate=0),0,IF(E895="Yes",ROUND(MAX(IF($B895="No - non-arm's length",0,MIN((0.75*I895),847)),MIN(I895,(0.75*$C895),847)),2),IF($B895="No - non-arm's length",MIN(1129,I895,$C895)*overallRate,MIN(1129,I895)*overallRate))))</f>
        <v>Do Step 1 first</v>
      </c>
      <c r="N895" s="62" t="str">
        <f>IF(ISTEXT(overallRate),"Do Step 1 first",IF(OR(COUNT($C895,J895)&lt;&gt;2,overallRate=0),0,IF(F895="Yes",ROUND(MAX(IF($B895="No - non-arm's length",0,MIN((0.75*J895),847)),MIN(J895,(0.75*$C895),847)),2),IF($B895="No - non-arm's length",MIN(1129,J895,$C895)*overallRate,MIN(1129,J895)*overallRate))))</f>
        <v>Do Step 1 first</v>
      </c>
      <c r="O895" s="62" t="str">
        <f>IF(ISTEXT(overallRate),"Do Step 1 first",IF(OR(COUNT($C895,K895)&lt;&gt;2,overallRate=0),0,IF(G895="Yes",ROUND(MAX(IF($B895="No - non-arm's length",0,MIN((0.75*K895),847)),MIN(K895,(0.75*$C895),847)),2),IF($B895="No - non-arm's length",MIN(1129,K895,$C895)*overallRate,MIN(1129,K895)*overallRate))))</f>
        <v>Do Step 1 first</v>
      </c>
      <c r="P895" s="3">
        <f t="shared" si="13"/>
        <v>0</v>
      </c>
    </row>
    <row r="896" spans="12:16" x14ac:dyDescent="0.5">
      <c r="L896" s="62" t="str">
        <f>IF(ISTEXT(overallRate),"Do Step 1 first",IF(OR(COUNT($C896,H896)&lt;&gt;2,overallRate=0),0,IF(D896="Yes",ROUND(MAX(IF($B896="No - non-arm's length",0,MIN((0.75*H896),847)),MIN(H896,(0.75*$C896),847)),2),IF($B896="No - non-arm's length",MIN(1129,H896,$C896)*overallRate,MIN(1129,H896)*overallRate))))</f>
        <v>Do Step 1 first</v>
      </c>
      <c r="M896" s="62" t="str">
        <f>IF(ISTEXT(overallRate),"Do Step 1 first",IF(OR(COUNT($C896,I896)&lt;&gt;2,overallRate=0),0,IF(E896="Yes",ROUND(MAX(IF($B896="No - non-arm's length",0,MIN((0.75*I896),847)),MIN(I896,(0.75*$C896),847)),2),IF($B896="No - non-arm's length",MIN(1129,I896,$C896)*overallRate,MIN(1129,I896)*overallRate))))</f>
        <v>Do Step 1 first</v>
      </c>
      <c r="N896" s="62" t="str">
        <f>IF(ISTEXT(overallRate),"Do Step 1 first",IF(OR(COUNT($C896,J896)&lt;&gt;2,overallRate=0),0,IF(F896="Yes",ROUND(MAX(IF($B896="No - non-arm's length",0,MIN((0.75*J896),847)),MIN(J896,(0.75*$C896),847)),2),IF($B896="No - non-arm's length",MIN(1129,J896,$C896)*overallRate,MIN(1129,J896)*overallRate))))</f>
        <v>Do Step 1 first</v>
      </c>
      <c r="O896" s="62" t="str">
        <f>IF(ISTEXT(overallRate),"Do Step 1 first",IF(OR(COUNT($C896,K896)&lt;&gt;2,overallRate=0),0,IF(G896="Yes",ROUND(MAX(IF($B896="No - non-arm's length",0,MIN((0.75*K896),847)),MIN(K896,(0.75*$C896),847)),2),IF($B896="No - non-arm's length",MIN(1129,K896,$C896)*overallRate,MIN(1129,K896)*overallRate))))</f>
        <v>Do Step 1 first</v>
      </c>
      <c r="P896" s="3">
        <f t="shared" si="13"/>
        <v>0</v>
      </c>
    </row>
    <row r="897" spans="12:16" x14ac:dyDescent="0.5">
      <c r="L897" s="62" t="str">
        <f>IF(ISTEXT(overallRate),"Do Step 1 first",IF(OR(COUNT($C897,H897)&lt;&gt;2,overallRate=0),0,IF(D897="Yes",ROUND(MAX(IF($B897="No - non-arm's length",0,MIN((0.75*H897),847)),MIN(H897,(0.75*$C897),847)),2),IF($B897="No - non-arm's length",MIN(1129,H897,$C897)*overallRate,MIN(1129,H897)*overallRate))))</f>
        <v>Do Step 1 first</v>
      </c>
      <c r="M897" s="62" t="str">
        <f>IF(ISTEXT(overallRate),"Do Step 1 first",IF(OR(COUNT($C897,I897)&lt;&gt;2,overallRate=0),0,IF(E897="Yes",ROUND(MAX(IF($B897="No - non-arm's length",0,MIN((0.75*I897),847)),MIN(I897,(0.75*$C897),847)),2),IF($B897="No - non-arm's length",MIN(1129,I897,$C897)*overallRate,MIN(1129,I897)*overallRate))))</f>
        <v>Do Step 1 first</v>
      </c>
      <c r="N897" s="62" t="str">
        <f>IF(ISTEXT(overallRate),"Do Step 1 first",IF(OR(COUNT($C897,J897)&lt;&gt;2,overallRate=0),0,IF(F897="Yes",ROUND(MAX(IF($B897="No - non-arm's length",0,MIN((0.75*J897),847)),MIN(J897,(0.75*$C897),847)),2),IF($B897="No - non-arm's length",MIN(1129,J897,$C897)*overallRate,MIN(1129,J897)*overallRate))))</f>
        <v>Do Step 1 first</v>
      </c>
      <c r="O897" s="62" t="str">
        <f>IF(ISTEXT(overallRate),"Do Step 1 first",IF(OR(COUNT($C897,K897)&lt;&gt;2,overallRate=0),0,IF(G897="Yes",ROUND(MAX(IF($B897="No - non-arm's length",0,MIN((0.75*K897),847)),MIN(K897,(0.75*$C897),847)),2),IF($B897="No - non-arm's length",MIN(1129,K897,$C897)*overallRate,MIN(1129,K897)*overallRate))))</f>
        <v>Do Step 1 first</v>
      </c>
      <c r="P897" s="3">
        <f t="shared" si="13"/>
        <v>0</v>
      </c>
    </row>
    <row r="898" spans="12:16" x14ac:dyDescent="0.5">
      <c r="L898" s="62" t="str">
        <f>IF(ISTEXT(overallRate),"Do Step 1 first",IF(OR(COUNT($C898,H898)&lt;&gt;2,overallRate=0),0,IF(D898="Yes",ROUND(MAX(IF($B898="No - non-arm's length",0,MIN((0.75*H898),847)),MIN(H898,(0.75*$C898),847)),2),IF($B898="No - non-arm's length",MIN(1129,H898,$C898)*overallRate,MIN(1129,H898)*overallRate))))</f>
        <v>Do Step 1 first</v>
      </c>
      <c r="M898" s="62" t="str">
        <f>IF(ISTEXT(overallRate),"Do Step 1 first",IF(OR(COUNT($C898,I898)&lt;&gt;2,overallRate=0),0,IF(E898="Yes",ROUND(MAX(IF($B898="No - non-arm's length",0,MIN((0.75*I898),847)),MIN(I898,(0.75*$C898),847)),2),IF($B898="No - non-arm's length",MIN(1129,I898,$C898)*overallRate,MIN(1129,I898)*overallRate))))</f>
        <v>Do Step 1 first</v>
      </c>
      <c r="N898" s="62" t="str">
        <f>IF(ISTEXT(overallRate),"Do Step 1 first",IF(OR(COUNT($C898,J898)&lt;&gt;2,overallRate=0),0,IF(F898="Yes",ROUND(MAX(IF($B898="No - non-arm's length",0,MIN((0.75*J898),847)),MIN(J898,(0.75*$C898),847)),2),IF($B898="No - non-arm's length",MIN(1129,J898,$C898)*overallRate,MIN(1129,J898)*overallRate))))</f>
        <v>Do Step 1 first</v>
      </c>
      <c r="O898" s="62" t="str">
        <f>IF(ISTEXT(overallRate),"Do Step 1 first",IF(OR(COUNT($C898,K898)&lt;&gt;2,overallRate=0),0,IF(G898="Yes",ROUND(MAX(IF($B898="No - non-arm's length",0,MIN((0.75*K898),847)),MIN(K898,(0.75*$C898),847)),2),IF($B898="No - non-arm's length",MIN(1129,K898,$C898)*overallRate,MIN(1129,K898)*overallRate))))</f>
        <v>Do Step 1 first</v>
      </c>
      <c r="P898" s="3">
        <f t="shared" si="13"/>
        <v>0</v>
      </c>
    </row>
    <row r="899" spans="12:16" x14ac:dyDescent="0.5">
      <c r="L899" s="62" t="str">
        <f>IF(ISTEXT(overallRate),"Do Step 1 first",IF(OR(COUNT($C899,H899)&lt;&gt;2,overallRate=0),0,IF(D899="Yes",ROUND(MAX(IF($B899="No - non-arm's length",0,MIN((0.75*H899),847)),MIN(H899,(0.75*$C899),847)),2),IF($B899="No - non-arm's length",MIN(1129,H899,$C899)*overallRate,MIN(1129,H899)*overallRate))))</f>
        <v>Do Step 1 first</v>
      </c>
      <c r="M899" s="62" t="str">
        <f>IF(ISTEXT(overallRate),"Do Step 1 first",IF(OR(COUNT($C899,I899)&lt;&gt;2,overallRate=0),0,IF(E899="Yes",ROUND(MAX(IF($B899="No - non-arm's length",0,MIN((0.75*I899),847)),MIN(I899,(0.75*$C899),847)),2),IF($B899="No - non-arm's length",MIN(1129,I899,$C899)*overallRate,MIN(1129,I899)*overallRate))))</f>
        <v>Do Step 1 first</v>
      </c>
      <c r="N899" s="62" t="str">
        <f>IF(ISTEXT(overallRate),"Do Step 1 first",IF(OR(COUNT($C899,J899)&lt;&gt;2,overallRate=0),0,IF(F899="Yes",ROUND(MAX(IF($B899="No - non-arm's length",0,MIN((0.75*J899),847)),MIN(J899,(0.75*$C899),847)),2),IF($B899="No - non-arm's length",MIN(1129,J899,$C899)*overallRate,MIN(1129,J899)*overallRate))))</f>
        <v>Do Step 1 first</v>
      </c>
      <c r="O899" s="62" t="str">
        <f>IF(ISTEXT(overallRate),"Do Step 1 first",IF(OR(COUNT($C899,K899)&lt;&gt;2,overallRate=0),0,IF(G899="Yes",ROUND(MAX(IF($B899="No - non-arm's length",0,MIN((0.75*K899),847)),MIN(K899,(0.75*$C899),847)),2),IF($B899="No - non-arm's length",MIN(1129,K899,$C899)*overallRate,MIN(1129,K899)*overallRate))))</f>
        <v>Do Step 1 first</v>
      </c>
      <c r="P899" s="3">
        <f t="shared" si="13"/>
        <v>0</v>
      </c>
    </row>
    <row r="900" spans="12:16" x14ac:dyDescent="0.5">
      <c r="L900" s="62" t="str">
        <f>IF(ISTEXT(overallRate),"Do Step 1 first",IF(OR(COUNT($C900,H900)&lt;&gt;2,overallRate=0),0,IF(D900="Yes",ROUND(MAX(IF($B900="No - non-arm's length",0,MIN((0.75*H900),847)),MIN(H900,(0.75*$C900),847)),2),IF($B900="No - non-arm's length",MIN(1129,H900,$C900)*overallRate,MIN(1129,H900)*overallRate))))</f>
        <v>Do Step 1 first</v>
      </c>
      <c r="M900" s="62" t="str">
        <f>IF(ISTEXT(overallRate),"Do Step 1 first",IF(OR(COUNT($C900,I900)&lt;&gt;2,overallRate=0),0,IF(E900="Yes",ROUND(MAX(IF($B900="No - non-arm's length",0,MIN((0.75*I900),847)),MIN(I900,(0.75*$C900),847)),2),IF($B900="No - non-arm's length",MIN(1129,I900,$C900)*overallRate,MIN(1129,I900)*overallRate))))</f>
        <v>Do Step 1 first</v>
      </c>
      <c r="N900" s="62" t="str">
        <f>IF(ISTEXT(overallRate),"Do Step 1 first",IF(OR(COUNT($C900,J900)&lt;&gt;2,overallRate=0),0,IF(F900="Yes",ROUND(MAX(IF($B900="No - non-arm's length",0,MIN((0.75*J900),847)),MIN(J900,(0.75*$C900),847)),2),IF($B900="No - non-arm's length",MIN(1129,J900,$C900)*overallRate,MIN(1129,J900)*overallRate))))</f>
        <v>Do Step 1 first</v>
      </c>
      <c r="O900" s="62" t="str">
        <f>IF(ISTEXT(overallRate),"Do Step 1 first",IF(OR(COUNT($C900,K900)&lt;&gt;2,overallRate=0),0,IF(G900="Yes",ROUND(MAX(IF($B900="No - non-arm's length",0,MIN((0.75*K900),847)),MIN(K900,(0.75*$C900),847)),2),IF($B900="No - non-arm's length",MIN(1129,K900,$C900)*overallRate,MIN(1129,K900)*overallRate))))</f>
        <v>Do Step 1 first</v>
      </c>
      <c r="P900" s="3">
        <f t="shared" si="13"/>
        <v>0</v>
      </c>
    </row>
    <row r="901" spans="12:16" x14ac:dyDescent="0.5">
      <c r="L901" s="62" t="str">
        <f>IF(ISTEXT(overallRate),"Do Step 1 first",IF(OR(COUNT($C901,H901)&lt;&gt;2,overallRate=0),0,IF(D901="Yes",ROUND(MAX(IF($B901="No - non-arm's length",0,MIN((0.75*H901),847)),MIN(H901,(0.75*$C901),847)),2),IF($B901="No - non-arm's length",MIN(1129,H901,$C901)*overallRate,MIN(1129,H901)*overallRate))))</f>
        <v>Do Step 1 first</v>
      </c>
      <c r="M901" s="62" t="str">
        <f>IF(ISTEXT(overallRate),"Do Step 1 first",IF(OR(COUNT($C901,I901)&lt;&gt;2,overallRate=0),0,IF(E901="Yes",ROUND(MAX(IF($B901="No - non-arm's length",0,MIN((0.75*I901),847)),MIN(I901,(0.75*$C901),847)),2),IF($B901="No - non-arm's length",MIN(1129,I901,$C901)*overallRate,MIN(1129,I901)*overallRate))))</f>
        <v>Do Step 1 first</v>
      </c>
      <c r="N901" s="62" t="str">
        <f>IF(ISTEXT(overallRate),"Do Step 1 first",IF(OR(COUNT($C901,J901)&lt;&gt;2,overallRate=0),0,IF(F901="Yes",ROUND(MAX(IF($B901="No - non-arm's length",0,MIN((0.75*J901),847)),MIN(J901,(0.75*$C901),847)),2),IF($B901="No - non-arm's length",MIN(1129,J901,$C901)*overallRate,MIN(1129,J901)*overallRate))))</f>
        <v>Do Step 1 first</v>
      </c>
      <c r="O901" s="62" t="str">
        <f>IF(ISTEXT(overallRate),"Do Step 1 first",IF(OR(COUNT($C901,K901)&lt;&gt;2,overallRate=0),0,IF(G901="Yes",ROUND(MAX(IF($B901="No - non-arm's length",0,MIN((0.75*K901),847)),MIN(K901,(0.75*$C901),847)),2),IF($B901="No - non-arm's length",MIN(1129,K901,$C901)*overallRate,MIN(1129,K901)*overallRate))))</f>
        <v>Do Step 1 first</v>
      </c>
      <c r="P901" s="3">
        <f t="shared" si="13"/>
        <v>0</v>
      </c>
    </row>
    <row r="902" spans="12:16" x14ac:dyDescent="0.5">
      <c r="L902" s="62" t="str">
        <f>IF(ISTEXT(overallRate),"Do Step 1 first",IF(OR(COUNT($C902,H902)&lt;&gt;2,overallRate=0),0,IF(D902="Yes",ROUND(MAX(IF($B902="No - non-arm's length",0,MIN((0.75*H902),847)),MIN(H902,(0.75*$C902),847)),2),IF($B902="No - non-arm's length",MIN(1129,H902,$C902)*overallRate,MIN(1129,H902)*overallRate))))</f>
        <v>Do Step 1 first</v>
      </c>
      <c r="M902" s="62" t="str">
        <f>IF(ISTEXT(overallRate),"Do Step 1 first",IF(OR(COUNT($C902,I902)&lt;&gt;2,overallRate=0),0,IF(E902="Yes",ROUND(MAX(IF($B902="No - non-arm's length",0,MIN((0.75*I902),847)),MIN(I902,(0.75*$C902),847)),2),IF($B902="No - non-arm's length",MIN(1129,I902,$C902)*overallRate,MIN(1129,I902)*overallRate))))</f>
        <v>Do Step 1 first</v>
      </c>
      <c r="N902" s="62" t="str">
        <f>IF(ISTEXT(overallRate),"Do Step 1 first",IF(OR(COUNT($C902,J902)&lt;&gt;2,overallRate=0),0,IF(F902="Yes",ROUND(MAX(IF($B902="No - non-arm's length",0,MIN((0.75*J902),847)),MIN(J902,(0.75*$C902),847)),2),IF($B902="No - non-arm's length",MIN(1129,J902,$C902)*overallRate,MIN(1129,J902)*overallRate))))</f>
        <v>Do Step 1 first</v>
      </c>
      <c r="O902" s="62" t="str">
        <f>IF(ISTEXT(overallRate),"Do Step 1 first",IF(OR(COUNT($C902,K902)&lt;&gt;2,overallRate=0),0,IF(G902="Yes",ROUND(MAX(IF($B902="No - non-arm's length",0,MIN((0.75*K902),847)),MIN(K902,(0.75*$C902),847)),2),IF($B902="No - non-arm's length",MIN(1129,K902,$C902)*overallRate,MIN(1129,K902)*overallRate))))</f>
        <v>Do Step 1 first</v>
      </c>
      <c r="P902" s="3">
        <f t="shared" si="13"/>
        <v>0</v>
      </c>
    </row>
    <row r="903" spans="12:16" x14ac:dyDescent="0.5">
      <c r="L903" s="62" t="str">
        <f>IF(ISTEXT(overallRate),"Do Step 1 first",IF(OR(COUNT($C903,H903)&lt;&gt;2,overallRate=0),0,IF(D903="Yes",ROUND(MAX(IF($B903="No - non-arm's length",0,MIN((0.75*H903),847)),MIN(H903,(0.75*$C903),847)),2),IF($B903="No - non-arm's length",MIN(1129,H903,$C903)*overallRate,MIN(1129,H903)*overallRate))))</f>
        <v>Do Step 1 first</v>
      </c>
      <c r="M903" s="62" t="str">
        <f>IF(ISTEXT(overallRate),"Do Step 1 first",IF(OR(COUNT($C903,I903)&lt;&gt;2,overallRate=0),0,IF(E903="Yes",ROUND(MAX(IF($B903="No - non-arm's length",0,MIN((0.75*I903),847)),MIN(I903,(0.75*$C903),847)),2),IF($B903="No - non-arm's length",MIN(1129,I903,$C903)*overallRate,MIN(1129,I903)*overallRate))))</f>
        <v>Do Step 1 first</v>
      </c>
      <c r="N903" s="62" t="str">
        <f>IF(ISTEXT(overallRate),"Do Step 1 first",IF(OR(COUNT($C903,J903)&lt;&gt;2,overallRate=0),0,IF(F903="Yes",ROUND(MAX(IF($B903="No - non-arm's length",0,MIN((0.75*J903),847)),MIN(J903,(0.75*$C903),847)),2),IF($B903="No - non-arm's length",MIN(1129,J903,$C903)*overallRate,MIN(1129,J903)*overallRate))))</f>
        <v>Do Step 1 first</v>
      </c>
      <c r="O903" s="62" t="str">
        <f>IF(ISTEXT(overallRate),"Do Step 1 first",IF(OR(COUNT($C903,K903)&lt;&gt;2,overallRate=0),0,IF(G903="Yes",ROUND(MAX(IF($B903="No - non-arm's length",0,MIN((0.75*K903),847)),MIN(K903,(0.75*$C903),847)),2),IF($B903="No - non-arm's length",MIN(1129,K903,$C903)*overallRate,MIN(1129,K903)*overallRate))))</f>
        <v>Do Step 1 first</v>
      </c>
      <c r="P903" s="3">
        <f t="shared" ref="P903:P966" si="14">IF(AND(COUNT(C903:K903)&gt;0,OR(COUNT(C903:K903)&lt;&gt;5,ISBLANK(B903))),"Fill out all amounts",SUM(L903:O903))</f>
        <v>0</v>
      </c>
    </row>
    <row r="904" spans="12:16" x14ac:dyDescent="0.5">
      <c r="L904" s="62" t="str">
        <f>IF(ISTEXT(overallRate),"Do Step 1 first",IF(OR(COUNT($C904,H904)&lt;&gt;2,overallRate=0),0,IF(D904="Yes",ROUND(MAX(IF($B904="No - non-arm's length",0,MIN((0.75*H904),847)),MIN(H904,(0.75*$C904),847)),2),IF($B904="No - non-arm's length",MIN(1129,H904,$C904)*overallRate,MIN(1129,H904)*overallRate))))</f>
        <v>Do Step 1 first</v>
      </c>
      <c r="M904" s="62" t="str">
        <f>IF(ISTEXT(overallRate),"Do Step 1 first",IF(OR(COUNT($C904,I904)&lt;&gt;2,overallRate=0),0,IF(E904="Yes",ROUND(MAX(IF($B904="No - non-arm's length",0,MIN((0.75*I904),847)),MIN(I904,(0.75*$C904),847)),2),IF($B904="No - non-arm's length",MIN(1129,I904,$C904)*overallRate,MIN(1129,I904)*overallRate))))</f>
        <v>Do Step 1 first</v>
      </c>
      <c r="N904" s="62" t="str">
        <f>IF(ISTEXT(overallRate),"Do Step 1 first",IF(OR(COUNT($C904,J904)&lt;&gt;2,overallRate=0),0,IF(F904="Yes",ROUND(MAX(IF($B904="No - non-arm's length",0,MIN((0.75*J904),847)),MIN(J904,(0.75*$C904),847)),2),IF($B904="No - non-arm's length",MIN(1129,J904,$C904)*overallRate,MIN(1129,J904)*overallRate))))</f>
        <v>Do Step 1 first</v>
      </c>
      <c r="O904" s="62" t="str">
        <f>IF(ISTEXT(overallRate),"Do Step 1 first",IF(OR(COUNT($C904,K904)&lt;&gt;2,overallRate=0),0,IF(G904="Yes",ROUND(MAX(IF($B904="No - non-arm's length",0,MIN((0.75*K904),847)),MIN(K904,(0.75*$C904),847)),2),IF($B904="No - non-arm's length",MIN(1129,K904,$C904)*overallRate,MIN(1129,K904)*overallRate))))</f>
        <v>Do Step 1 first</v>
      </c>
      <c r="P904" s="3">
        <f t="shared" si="14"/>
        <v>0</v>
      </c>
    </row>
    <row r="905" spans="12:16" x14ac:dyDescent="0.5">
      <c r="L905" s="62" t="str">
        <f>IF(ISTEXT(overallRate),"Do Step 1 first",IF(OR(COUNT($C905,H905)&lt;&gt;2,overallRate=0),0,IF(D905="Yes",ROUND(MAX(IF($B905="No - non-arm's length",0,MIN((0.75*H905),847)),MIN(H905,(0.75*$C905),847)),2),IF($B905="No - non-arm's length",MIN(1129,H905,$C905)*overallRate,MIN(1129,H905)*overallRate))))</f>
        <v>Do Step 1 first</v>
      </c>
      <c r="M905" s="62" t="str">
        <f>IF(ISTEXT(overallRate),"Do Step 1 first",IF(OR(COUNT($C905,I905)&lt;&gt;2,overallRate=0),0,IF(E905="Yes",ROUND(MAX(IF($B905="No - non-arm's length",0,MIN((0.75*I905),847)),MIN(I905,(0.75*$C905),847)),2),IF($B905="No - non-arm's length",MIN(1129,I905,$C905)*overallRate,MIN(1129,I905)*overallRate))))</f>
        <v>Do Step 1 first</v>
      </c>
      <c r="N905" s="62" t="str">
        <f>IF(ISTEXT(overallRate),"Do Step 1 first",IF(OR(COUNT($C905,J905)&lt;&gt;2,overallRate=0),0,IF(F905="Yes",ROUND(MAX(IF($B905="No - non-arm's length",0,MIN((0.75*J905),847)),MIN(J905,(0.75*$C905),847)),2),IF($B905="No - non-arm's length",MIN(1129,J905,$C905)*overallRate,MIN(1129,J905)*overallRate))))</f>
        <v>Do Step 1 first</v>
      </c>
      <c r="O905" s="62" t="str">
        <f>IF(ISTEXT(overallRate),"Do Step 1 first",IF(OR(COUNT($C905,K905)&lt;&gt;2,overallRate=0),0,IF(G905="Yes",ROUND(MAX(IF($B905="No - non-arm's length",0,MIN((0.75*K905),847)),MIN(K905,(0.75*$C905),847)),2),IF($B905="No - non-arm's length",MIN(1129,K905,$C905)*overallRate,MIN(1129,K905)*overallRate))))</f>
        <v>Do Step 1 first</v>
      </c>
      <c r="P905" s="3">
        <f t="shared" si="14"/>
        <v>0</v>
      </c>
    </row>
    <row r="906" spans="12:16" x14ac:dyDescent="0.5">
      <c r="L906" s="62" t="str">
        <f>IF(ISTEXT(overallRate),"Do Step 1 first",IF(OR(COUNT($C906,H906)&lt;&gt;2,overallRate=0),0,IF(D906="Yes",ROUND(MAX(IF($B906="No - non-arm's length",0,MIN((0.75*H906),847)),MIN(H906,(0.75*$C906),847)),2),IF($B906="No - non-arm's length",MIN(1129,H906,$C906)*overallRate,MIN(1129,H906)*overallRate))))</f>
        <v>Do Step 1 first</v>
      </c>
      <c r="M906" s="62" t="str">
        <f>IF(ISTEXT(overallRate),"Do Step 1 first",IF(OR(COUNT($C906,I906)&lt;&gt;2,overallRate=0),0,IF(E906="Yes",ROUND(MAX(IF($B906="No - non-arm's length",0,MIN((0.75*I906),847)),MIN(I906,(0.75*$C906),847)),2),IF($B906="No - non-arm's length",MIN(1129,I906,$C906)*overallRate,MIN(1129,I906)*overallRate))))</f>
        <v>Do Step 1 first</v>
      </c>
      <c r="N906" s="62" t="str">
        <f>IF(ISTEXT(overallRate),"Do Step 1 first",IF(OR(COUNT($C906,J906)&lt;&gt;2,overallRate=0),0,IF(F906="Yes",ROUND(MAX(IF($B906="No - non-arm's length",0,MIN((0.75*J906),847)),MIN(J906,(0.75*$C906),847)),2),IF($B906="No - non-arm's length",MIN(1129,J906,$C906)*overallRate,MIN(1129,J906)*overallRate))))</f>
        <v>Do Step 1 first</v>
      </c>
      <c r="O906" s="62" t="str">
        <f>IF(ISTEXT(overallRate),"Do Step 1 first",IF(OR(COUNT($C906,K906)&lt;&gt;2,overallRate=0),0,IF(G906="Yes",ROUND(MAX(IF($B906="No - non-arm's length",0,MIN((0.75*K906),847)),MIN(K906,(0.75*$C906),847)),2),IF($B906="No - non-arm's length",MIN(1129,K906,$C906)*overallRate,MIN(1129,K906)*overallRate))))</f>
        <v>Do Step 1 first</v>
      </c>
      <c r="P906" s="3">
        <f t="shared" si="14"/>
        <v>0</v>
      </c>
    </row>
    <row r="907" spans="12:16" x14ac:dyDescent="0.5">
      <c r="L907" s="62" t="str">
        <f>IF(ISTEXT(overallRate),"Do Step 1 first",IF(OR(COUNT($C907,H907)&lt;&gt;2,overallRate=0),0,IF(D907="Yes",ROUND(MAX(IF($B907="No - non-arm's length",0,MIN((0.75*H907),847)),MIN(H907,(0.75*$C907),847)),2),IF($B907="No - non-arm's length",MIN(1129,H907,$C907)*overallRate,MIN(1129,H907)*overallRate))))</f>
        <v>Do Step 1 first</v>
      </c>
      <c r="M907" s="62" t="str">
        <f>IF(ISTEXT(overallRate),"Do Step 1 first",IF(OR(COUNT($C907,I907)&lt;&gt;2,overallRate=0),0,IF(E907="Yes",ROUND(MAX(IF($B907="No - non-arm's length",0,MIN((0.75*I907),847)),MIN(I907,(0.75*$C907),847)),2),IF($B907="No - non-arm's length",MIN(1129,I907,$C907)*overallRate,MIN(1129,I907)*overallRate))))</f>
        <v>Do Step 1 first</v>
      </c>
      <c r="N907" s="62" t="str">
        <f>IF(ISTEXT(overallRate),"Do Step 1 first",IF(OR(COUNT($C907,J907)&lt;&gt;2,overallRate=0),0,IF(F907="Yes",ROUND(MAX(IF($B907="No - non-arm's length",0,MIN((0.75*J907),847)),MIN(J907,(0.75*$C907),847)),2),IF($B907="No - non-arm's length",MIN(1129,J907,$C907)*overallRate,MIN(1129,J907)*overallRate))))</f>
        <v>Do Step 1 first</v>
      </c>
      <c r="O907" s="62" t="str">
        <f>IF(ISTEXT(overallRate),"Do Step 1 first",IF(OR(COUNT($C907,K907)&lt;&gt;2,overallRate=0),0,IF(G907="Yes",ROUND(MAX(IF($B907="No - non-arm's length",0,MIN((0.75*K907),847)),MIN(K907,(0.75*$C907),847)),2),IF($B907="No - non-arm's length",MIN(1129,K907,$C907)*overallRate,MIN(1129,K907)*overallRate))))</f>
        <v>Do Step 1 first</v>
      </c>
      <c r="P907" s="3">
        <f t="shared" si="14"/>
        <v>0</v>
      </c>
    </row>
    <row r="908" spans="12:16" x14ac:dyDescent="0.5">
      <c r="L908" s="62" t="str">
        <f>IF(ISTEXT(overallRate),"Do Step 1 first",IF(OR(COUNT($C908,H908)&lt;&gt;2,overallRate=0),0,IF(D908="Yes",ROUND(MAX(IF($B908="No - non-arm's length",0,MIN((0.75*H908),847)),MIN(H908,(0.75*$C908),847)),2),IF($B908="No - non-arm's length",MIN(1129,H908,$C908)*overallRate,MIN(1129,H908)*overallRate))))</f>
        <v>Do Step 1 first</v>
      </c>
      <c r="M908" s="62" t="str">
        <f>IF(ISTEXT(overallRate),"Do Step 1 first",IF(OR(COUNT($C908,I908)&lt;&gt;2,overallRate=0),0,IF(E908="Yes",ROUND(MAX(IF($B908="No - non-arm's length",0,MIN((0.75*I908),847)),MIN(I908,(0.75*$C908),847)),2),IF($B908="No - non-arm's length",MIN(1129,I908,$C908)*overallRate,MIN(1129,I908)*overallRate))))</f>
        <v>Do Step 1 first</v>
      </c>
      <c r="N908" s="62" t="str">
        <f>IF(ISTEXT(overallRate),"Do Step 1 first",IF(OR(COUNT($C908,J908)&lt;&gt;2,overallRate=0),0,IF(F908="Yes",ROUND(MAX(IF($B908="No - non-arm's length",0,MIN((0.75*J908),847)),MIN(J908,(0.75*$C908),847)),2),IF($B908="No - non-arm's length",MIN(1129,J908,$C908)*overallRate,MIN(1129,J908)*overallRate))))</f>
        <v>Do Step 1 first</v>
      </c>
      <c r="O908" s="62" t="str">
        <f>IF(ISTEXT(overallRate),"Do Step 1 first",IF(OR(COUNT($C908,K908)&lt;&gt;2,overallRate=0),0,IF(G908="Yes",ROUND(MAX(IF($B908="No - non-arm's length",0,MIN((0.75*K908),847)),MIN(K908,(0.75*$C908),847)),2),IF($B908="No - non-arm's length",MIN(1129,K908,$C908)*overallRate,MIN(1129,K908)*overallRate))))</f>
        <v>Do Step 1 first</v>
      </c>
      <c r="P908" s="3">
        <f t="shared" si="14"/>
        <v>0</v>
      </c>
    </row>
    <row r="909" spans="12:16" x14ac:dyDescent="0.5">
      <c r="L909" s="62" t="str">
        <f>IF(ISTEXT(overallRate),"Do Step 1 first",IF(OR(COUNT($C909,H909)&lt;&gt;2,overallRate=0),0,IF(D909="Yes",ROUND(MAX(IF($B909="No - non-arm's length",0,MIN((0.75*H909),847)),MIN(H909,(0.75*$C909),847)),2),IF($B909="No - non-arm's length",MIN(1129,H909,$C909)*overallRate,MIN(1129,H909)*overallRate))))</f>
        <v>Do Step 1 first</v>
      </c>
      <c r="M909" s="62" t="str">
        <f>IF(ISTEXT(overallRate),"Do Step 1 first",IF(OR(COUNT($C909,I909)&lt;&gt;2,overallRate=0),0,IF(E909="Yes",ROUND(MAX(IF($B909="No - non-arm's length",0,MIN((0.75*I909),847)),MIN(I909,(0.75*$C909),847)),2),IF($B909="No - non-arm's length",MIN(1129,I909,$C909)*overallRate,MIN(1129,I909)*overallRate))))</f>
        <v>Do Step 1 first</v>
      </c>
      <c r="N909" s="62" t="str">
        <f>IF(ISTEXT(overallRate),"Do Step 1 first",IF(OR(COUNT($C909,J909)&lt;&gt;2,overallRate=0),0,IF(F909="Yes",ROUND(MAX(IF($B909="No - non-arm's length",0,MIN((0.75*J909),847)),MIN(J909,(0.75*$C909),847)),2),IF($B909="No - non-arm's length",MIN(1129,J909,$C909)*overallRate,MIN(1129,J909)*overallRate))))</f>
        <v>Do Step 1 first</v>
      </c>
      <c r="O909" s="62" t="str">
        <f>IF(ISTEXT(overallRate),"Do Step 1 first",IF(OR(COUNT($C909,K909)&lt;&gt;2,overallRate=0),0,IF(G909="Yes",ROUND(MAX(IF($B909="No - non-arm's length",0,MIN((0.75*K909),847)),MIN(K909,(0.75*$C909),847)),2),IF($B909="No - non-arm's length",MIN(1129,K909,$C909)*overallRate,MIN(1129,K909)*overallRate))))</f>
        <v>Do Step 1 first</v>
      </c>
      <c r="P909" s="3">
        <f t="shared" si="14"/>
        <v>0</v>
      </c>
    </row>
    <row r="910" spans="12:16" x14ac:dyDescent="0.5">
      <c r="L910" s="62" t="str">
        <f>IF(ISTEXT(overallRate),"Do Step 1 first",IF(OR(COUNT($C910,H910)&lt;&gt;2,overallRate=0),0,IF(D910="Yes",ROUND(MAX(IF($B910="No - non-arm's length",0,MIN((0.75*H910),847)),MIN(H910,(0.75*$C910),847)),2),IF($B910="No - non-arm's length",MIN(1129,H910,$C910)*overallRate,MIN(1129,H910)*overallRate))))</f>
        <v>Do Step 1 first</v>
      </c>
      <c r="M910" s="62" t="str">
        <f>IF(ISTEXT(overallRate),"Do Step 1 first",IF(OR(COUNT($C910,I910)&lt;&gt;2,overallRate=0),0,IF(E910="Yes",ROUND(MAX(IF($B910="No - non-arm's length",0,MIN((0.75*I910),847)),MIN(I910,(0.75*$C910),847)),2),IF($B910="No - non-arm's length",MIN(1129,I910,$C910)*overallRate,MIN(1129,I910)*overallRate))))</f>
        <v>Do Step 1 first</v>
      </c>
      <c r="N910" s="62" t="str">
        <f>IF(ISTEXT(overallRate),"Do Step 1 first",IF(OR(COUNT($C910,J910)&lt;&gt;2,overallRate=0),0,IF(F910="Yes",ROUND(MAX(IF($B910="No - non-arm's length",0,MIN((0.75*J910),847)),MIN(J910,(0.75*$C910),847)),2),IF($B910="No - non-arm's length",MIN(1129,J910,$C910)*overallRate,MIN(1129,J910)*overallRate))))</f>
        <v>Do Step 1 first</v>
      </c>
      <c r="O910" s="62" t="str">
        <f>IF(ISTEXT(overallRate),"Do Step 1 first",IF(OR(COUNT($C910,K910)&lt;&gt;2,overallRate=0),0,IF(G910="Yes",ROUND(MAX(IF($B910="No - non-arm's length",0,MIN((0.75*K910),847)),MIN(K910,(0.75*$C910),847)),2),IF($B910="No - non-arm's length",MIN(1129,K910,$C910)*overallRate,MIN(1129,K910)*overallRate))))</f>
        <v>Do Step 1 first</v>
      </c>
      <c r="P910" s="3">
        <f t="shared" si="14"/>
        <v>0</v>
      </c>
    </row>
    <row r="911" spans="12:16" x14ac:dyDescent="0.5">
      <c r="L911" s="62" t="str">
        <f>IF(ISTEXT(overallRate),"Do Step 1 first",IF(OR(COUNT($C911,H911)&lt;&gt;2,overallRate=0),0,IF(D911="Yes",ROUND(MAX(IF($B911="No - non-arm's length",0,MIN((0.75*H911),847)),MIN(H911,(0.75*$C911),847)),2),IF($B911="No - non-arm's length",MIN(1129,H911,$C911)*overallRate,MIN(1129,H911)*overallRate))))</f>
        <v>Do Step 1 first</v>
      </c>
      <c r="M911" s="62" t="str">
        <f>IF(ISTEXT(overallRate),"Do Step 1 first",IF(OR(COUNT($C911,I911)&lt;&gt;2,overallRate=0),0,IF(E911="Yes",ROUND(MAX(IF($B911="No - non-arm's length",0,MIN((0.75*I911),847)),MIN(I911,(0.75*$C911),847)),2),IF($B911="No - non-arm's length",MIN(1129,I911,$C911)*overallRate,MIN(1129,I911)*overallRate))))</f>
        <v>Do Step 1 first</v>
      </c>
      <c r="N911" s="62" t="str">
        <f>IF(ISTEXT(overallRate),"Do Step 1 first",IF(OR(COUNT($C911,J911)&lt;&gt;2,overallRate=0),0,IF(F911="Yes",ROUND(MAX(IF($B911="No - non-arm's length",0,MIN((0.75*J911),847)),MIN(J911,(0.75*$C911),847)),2),IF($B911="No - non-arm's length",MIN(1129,J911,$C911)*overallRate,MIN(1129,J911)*overallRate))))</f>
        <v>Do Step 1 first</v>
      </c>
      <c r="O911" s="62" t="str">
        <f>IF(ISTEXT(overallRate),"Do Step 1 first",IF(OR(COUNT($C911,K911)&lt;&gt;2,overallRate=0),0,IF(G911="Yes",ROUND(MAX(IF($B911="No - non-arm's length",0,MIN((0.75*K911),847)),MIN(K911,(0.75*$C911),847)),2),IF($B911="No - non-arm's length",MIN(1129,K911,$C911)*overallRate,MIN(1129,K911)*overallRate))))</f>
        <v>Do Step 1 first</v>
      </c>
      <c r="P911" s="3">
        <f t="shared" si="14"/>
        <v>0</v>
      </c>
    </row>
    <row r="912" spans="12:16" x14ac:dyDescent="0.5">
      <c r="L912" s="62" t="str">
        <f>IF(ISTEXT(overallRate),"Do Step 1 first",IF(OR(COUNT($C912,H912)&lt;&gt;2,overallRate=0),0,IF(D912="Yes",ROUND(MAX(IF($B912="No - non-arm's length",0,MIN((0.75*H912),847)),MIN(H912,(0.75*$C912),847)),2),IF($B912="No - non-arm's length",MIN(1129,H912,$C912)*overallRate,MIN(1129,H912)*overallRate))))</f>
        <v>Do Step 1 first</v>
      </c>
      <c r="M912" s="62" t="str">
        <f>IF(ISTEXT(overallRate),"Do Step 1 first",IF(OR(COUNT($C912,I912)&lt;&gt;2,overallRate=0),0,IF(E912="Yes",ROUND(MAX(IF($B912="No - non-arm's length",0,MIN((0.75*I912),847)),MIN(I912,(0.75*$C912),847)),2),IF($B912="No - non-arm's length",MIN(1129,I912,$C912)*overallRate,MIN(1129,I912)*overallRate))))</f>
        <v>Do Step 1 first</v>
      </c>
      <c r="N912" s="62" t="str">
        <f>IF(ISTEXT(overallRate),"Do Step 1 first",IF(OR(COUNT($C912,J912)&lt;&gt;2,overallRate=0),0,IF(F912="Yes",ROUND(MAX(IF($B912="No - non-arm's length",0,MIN((0.75*J912),847)),MIN(J912,(0.75*$C912),847)),2),IF($B912="No - non-arm's length",MIN(1129,J912,$C912)*overallRate,MIN(1129,J912)*overallRate))))</f>
        <v>Do Step 1 first</v>
      </c>
      <c r="O912" s="62" t="str">
        <f>IF(ISTEXT(overallRate),"Do Step 1 first",IF(OR(COUNT($C912,K912)&lt;&gt;2,overallRate=0),0,IF(G912="Yes",ROUND(MAX(IF($B912="No - non-arm's length",0,MIN((0.75*K912),847)),MIN(K912,(0.75*$C912),847)),2),IF($B912="No - non-arm's length",MIN(1129,K912,$C912)*overallRate,MIN(1129,K912)*overallRate))))</f>
        <v>Do Step 1 first</v>
      </c>
      <c r="P912" s="3">
        <f t="shared" si="14"/>
        <v>0</v>
      </c>
    </row>
    <row r="913" spans="12:16" x14ac:dyDescent="0.5">
      <c r="L913" s="62" t="str">
        <f>IF(ISTEXT(overallRate),"Do Step 1 first",IF(OR(COUNT($C913,H913)&lt;&gt;2,overallRate=0),0,IF(D913="Yes",ROUND(MAX(IF($B913="No - non-arm's length",0,MIN((0.75*H913),847)),MIN(H913,(0.75*$C913),847)),2),IF($B913="No - non-arm's length",MIN(1129,H913,$C913)*overallRate,MIN(1129,H913)*overallRate))))</f>
        <v>Do Step 1 first</v>
      </c>
      <c r="M913" s="62" t="str">
        <f>IF(ISTEXT(overallRate),"Do Step 1 first",IF(OR(COUNT($C913,I913)&lt;&gt;2,overallRate=0),0,IF(E913="Yes",ROUND(MAX(IF($B913="No - non-arm's length",0,MIN((0.75*I913),847)),MIN(I913,(0.75*$C913),847)),2),IF($B913="No - non-arm's length",MIN(1129,I913,$C913)*overallRate,MIN(1129,I913)*overallRate))))</f>
        <v>Do Step 1 first</v>
      </c>
      <c r="N913" s="62" t="str">
        <f>IF(ISTEXT(overallRate),"Do Step 1 first",IF(OR(COUNT($C913,J913)&lt;&gt;2,overallRate=0),0,IF(F913="Yes",ROUND(MAX(IF($B913="No - non-arm's length",0,MIN((0.75*J913),847)),MIN(J913,(0.75*$C913),847)),2),IF($B913="No - non-arm's length",MIN(1129,J913,$C913)*overallRate,MIN(1129,J913)*overallRate))))</f>
        <v>Do Step 1 first</v>
      </c>
      <c r="O913" s="62" t="str">
        <f>IF(ISTEXT(overallRate),"Do Step 1 first",IF(OR(COUNT($C913,K913)&lt;&gt;2,overallRate=0),0,IF(G913="Yes",ROUND(MAX(IF($B913="No - non-arm's length",0,MIN((0.75*K913),847)),MIN(K913,(0.75*$C913),847)),2),IF($B913="No - non-arm's length",MIN(1129,K913,$C913)*overallRate,MIN(1129,K913)*overallRate))))</f>
        <v>Do Step 1 first</v>
      </c>
      <c r="P913" s="3">
        <f t="shared" si="14"/>
        <v>0</v>
      </c>
    </row>
    <row r="914" spans="12:16" x14ac:dyDescent="0.5">
      <c r="L914" s="62" t="str">
        <f>IF(ISTEXT(overallRate),"Do Step 1 first",IF(OR(COUNT($C914,H914)&lt;&gt;2,overallRate=0),0,IF(D914="Yes",ROUND(MAX(IF($B914="No - non-arm's length",0,MIN((0.75*H914),847)),MIN(H914,(0.75*$C914),847)),2),IF($B914="No - non-arm's length",MIN(1129,H914,$C914)*overallRate,MIN(1129,H914)*overallRate))))</f>
        <v>Do Step 1 first</v>
      </c>
      <c r="M914" s="62" t="str">
        <f>IF(ISTEXT(overallRate),"Do Step 1 first",IF(OR(COUNT($C914,I914)&lt;&gt;2,overallRate=0),0,IF(E914="Yes",ROUND(MAX(IF($B914="No - non-arm's length",0,MIN((0.75*I914),847)),MIN(I914,(0.75*$C914),847)),2),IF($B914="No - non-arm's length",MIN(1129,I914,$C914)*overallRate,MIN(1129,I914)*overallRate))))</f>
        <v>Do Step 1 first</v>
      </c>
      <c r="N914" s="62" t="str">
        <f>IF(ISTEXT(overallRate),"Do Step 1 first",IF(OR(COUNT($C914,J914)&lt;&gt;2,overallRate=0),0,IF(F914="Yes",ROUND(MAX(IF($B914="No - non-arm's length",0,MIN((0.75*J914),847)),MIN(J914,(0.75*$C914),847)),2),IF($B914="No - non-arm's length",MIN(1129,J914,$C914)*overallRate,MIN(1129,J914)*overallRate))))</f>
        <v>Do Step 1 first</v>
      </c>
      <c r="O914" s="62" t="str">
        <f>IF(ISTEXT(overallRate),"Do Step 1 first",IF(OR(COUNT($C914,K914)&lt;&gt;2,overallRate=0),0,IF(G914="Yes",ROUND(MAX(IF($B914="No - non-arm's length",0,MIN((0.75*K914),847)),MIN(K914,(0.75*$C914),847)),2),IF($B914="No - non-arm's length",MIN(1129,K914,$C914)*overallRate,MIN(1129,K914)*overallRate))))</f>
        <v>Do Step 1 first</v>
      </c>
      <c r="P914" s="3">
        <f t="shared" si="14"/>
        <v>0</v>
      </c>
    </row>
    <row r="915" spans="12:16" x14ac:dyDescent="0.5">
      <c r="L915" s="62" t="str">
        <f>IF(ISTEXT(overallRate),"Do Step 1 first",IF(OR(COUNT($C915,H915)&lt;&gt;2,overallRate=0),0,IF(D915="Yes",ROUND(MAX(IF($B915="No - non-arm's length",0,MIN((0.75*H915),847)),MIN(H915,(0.75*$C915),847)),2),IF($B915="No - non-arm's length",MIN(1129,H915,$C915)*overallRate,MIN(1129,H915)*overallRate))))</f>
        <v>Do Step 1 first</v>
      </c>
      <c r="M915" s="62" t="str">
        <f>IF(ISTEXT(overallRate),"Do Step 1 first",IF(OR(COUNT($C915,I915)&lt;&gt;2,overallRate=0),0,IF(E915="Yes",ROUND(MAX(IF($B915="No - non-arm's length",0,MIN((0.75*I915),847)),MIN(I915,(0.75*$C915),847)),2),IF($B915="No - non-arm's length",MIN(1129,I915,$C915)*overallRate,MIN(1129,I915)*overallRate))))</f>
        <v>Do Step 1 first</v>
      </c>
      <c r="N915" s="62" t="str">
        <f>IF(ISTEXT(overallRate),"Do Step 1 first",IF(OR(COUNT($C915,J915)&lt;&gt;2,overallRate=0),0,IF(F915="Yes",ROUND(MAX(IF($B915="No - non-arm's length",0,MIN((0.75*J915),847)),MIN(J915,(0.75*$C915),847)),2),IF($B915="No - non-arm's length",MIN(1129,J915,$C915)*overallRate,MIN(1129,J915)*overallRate))))</f>
        <v>Do Step 1 first</v>
      </c>
      <c r="O915" s="62" t="str">
        <f>IF(ISTEXT(overallRate),"Do Step 1 first",IF(OR(COUNT($C915,K915)&lt;&gt;2,overallRate=0),0,IF(G915="Yes",ROUND(MAX(IF($B915="No - non-arm's length",0,MIN((0.75*K915),847)),MIN(K915,(0.75*$C915),847)),2),IF($B915="No - non-arm's length",MIN(1129,K915,$C915)*overallRate,MIN(1129,K915)*overallRate))))</f>
        <v>Do Step 1 first</v>
      </c>
      <c r="P915" s="3">
        <f t="shared" si="14"/>
        <v>0</v>
      </c>
    </row>
    <row r="916" spans="12:16" x14ac:dyDescent="0.5">
      <c r="L916" s="62" t="str">
        <f>IF(ISTEXT(overallRate),"Do Step 1 first",IF(OR(COUNT($C916,H916)&lt;&gt;2,overallRate=0),0,IF(D916="Yes",ROUND(MAX(IF($B916="No - non-arm's length",0,MIN((0.75*H916),847)),MIN(H916,(0.75*$C916),847)),2),IF($B916="No - non-arm's length",MIN(1129,H916,$C916)*overallRate,MIN(1129,H916)*overallRate))))</f>
        <v>Do Step 1 first</v>
      </c>
      <c r="M916" s="62" t="str">
        <f>IF(ISTEXT(overallRate),"Do Step 1 first",IF(OR(COUNT($C916,I916)&lt;&gt;2,overallRate=0),0,IF(E916="Yes",ROUND(MAX(IF($B916="No - non-arm's length",0,MIN((0.75*I916),847)),MIN(I916,(0.75*$C916),847)),2),IF($B916="No - non-arm's length",MIN(1129,I916,$C916)*overallRate,MIN(1129,I916)*overallRate))))</f>
        <v>Do Step 1 first</v>
      </c>
      <c r="N916" s="62" t="str">
        <f>IF(ISTEXT(overallRate),"Do Step 1 first",IF(OR(COUNT($C916,J916)&lt;&gt;2,overallRate=0),0,IF(F916="Yes",ROUND(MAX(IF($B916="No - non-arm's length",0,MIN((0.75*J916),847)),MIN(J916,(0.75*$C916),847)),2),IF($B916="No - non-arm's length",MIN(1129,J916,$C916)*overallRate,MIN(1129,J916)*overallRate))))</f>
        <v>Do Step 1 first</v>
      </c>
      <c r="O916" s="62" t="str">
        <f>IF(ISTEXT(overallRate),"Do Step 1 first",IF(OR(COUNT($C916,K916)&lt;&gt;2,overallRate=0),0,IF(G916="Yes",ROUND(MAX(IF($B916="No - non-arm's length",0,MIN((0.75*K916),847)),MIN(K916,(0.75*$C916),847)),2),IF($B916="No - non-arm's length",MIN(1129,K916,$C916)*overallRate,MIN(1129,K916)*overallRate))))</f>
        <v>Do Step 1 first</v>
      </c>
      <c r="P916" s="3">
        <f t="shared" si="14"/>
        <v>0</v>
      </c>
    </row>
    <row r="917" spans="12:16" x14ac:dyDescent="0.5">
      <c r="L917" s="62" t="str">
        <f>IF(ISTEXT(overallRate),"Do Step 1 first",IF(OR(COUNT($C917,H917)&lt;&gt;2,overallRate=0),0,IF(D917="Yes",ROUND(MAX(IF($B917="No - non-arm's length",0,MIN((0.75*H917),847)),MIN(H917,(0.75*$C917),847)),2),IF($B917="No - non-arm's length",MIN(1129,H917,$C917)*overallRate,MIN(1129,H917)*overallRate))))</f>
        <v>Do Step 1 first</v>
      </c>
      <c r="M917" s="62" t="str">
        <f>IF(ISTEXT(overallRate),"Do Step 1 first",IF(OR(COUNT($C917,I917)&lt;&gt;2,overallRate=0),0,IF(E917="Yes",ROUND(MAX(IF($B917="No - non-arm's length",0,MIN((0.75*I917),847)),MIN(I917,(0.75*$C917),847)),2),IF($B917="No - non-arm's length",MIN(1129,I917,$C917)*overallRate,MIN(1129,I917)*overallRate))))</f>
        <v>Do Step 1 first</v>
      </c>
      <c r="N917" s="62" t="str">
        <f>IF(ISTEXT(overallRate),"Do Step 1 first",IF(OR(COUNT($C917,J917)&lt;&gt;2,overallRate=0),0,IF(F917="Yes",ROUND(MAX(IF($B917="No - non-arm's length",0,MIN((0.75*J917),847)),MIN(J917,(0.75*$C917),847)),2),IF($B917="No - non-arm's length",MIN(1129,J917,$C917)*overallRate,MIN(1129,J917)*overallRate))))</f>
        <v>Do Step 1 first</v>
      </c>
      <c r="O917" s="62" t="str">
        <f>IF(ISTEXT(overallRate),"Do Step 1 first",IF(OR(COUNT($C917,K917)&lt;&gt;2,overallRate=0),0,IF(G917="Yes",ROUND(MAX(IF($B917="No - non-arm's length",0,MIN((0.75*K917),847)),MIN(K917,(0.75*$C917),847)),2),IF($B917="No - non-arm's length",MIN(1129,K917,$C917)*overallRate,MIN(1129,K917)*overallRate))))</f>
        <v>Do Step 1 first</v>
      </c>
      <c r="P917" s="3">
        <f t="shared" si="14"/>
        <v>0</v>
      </c>
    </row>
    <row r="918" spans="12:16" x14ac:dyDescent="0.5">
      <c r="L918" s="62" t="str">
        <f>IF(ISTEXT(overallRate),"Do Step 1 first",IF(OR(COUNT($C918,H918)&lt;&gt;2,overallRate=0),0,IF(D918="Yes",ROUND(MAX(IF($B918="No - non-arm's length",0,MIN((0.75*H918),847)),MIN(H918,(0.75*$C918),847)),2),IF($B918="No - non-arm's length",MIN(1129,H918,$C918)*overallRate,MIN(1129,H918)*overallRate))))</f>
        <v>Do Step 1 first</v>
      </c>
      <c r="M918" s="62" t="str">
        <f>IF(ISTEXT(overallRate),"Do Step 1 first",IF(OR(COUNT($C918,I918)&lt;&gt;2,overallRate=0),0,IF(E918="Yes",ROUND(MAX(IF($B918="No - non-arm's length",0,MIN((0.75*I918),847)),MIN(I918,(0.75*$C918),847)),2),IF($B918="No - non-arm's length",MIN(1129,I918,$C918)*overallRate,MIN(1129,I918)*overallRate))))</f>
        <v>Do Step 1 first</v>
      </c>
      <c r="N918" s="62" t="str">
        <f>IF(ISTEXT(overallRate),"Do Step 1 first",IF(OR(COUNT($C918,J918)&lt;&gt;2,overallRate=0),0,IF(F918="Yes",ROUND(MAX(IF($B918="No - non-arm's length",0,MIN((0.75*J918),847)),MIN(J918,(0.75*$C918),847)),2),IF($B918="No - non-arm's length",MIN(1129,J918,$C918)*overallRate,MIN(1129,J918)*overallRate))))</f>
        <v>Do Step 1 first</v>
      </c>
      <c r="O918" s="62" t="str">
        <f>IF(ISTEXT(overallRate),"Do Step 1 first",IF(OR(COUNT($C918,K918)&lt;&gt;2,overallRate=0),0,IF(G918="Yes",ROUND(MAX(IF($B918="No - non-arm's length",0,MIN((0.75*K918),847)),MIN(K918,(0.75*$C918),847)),2),IF($B918="No - non-arm's length",MIN(1129,K918,$C918)*overallRate,MIN(1129,K918)*overallRate))))</f>
        <v>Do Step 1 first</v>
      </c>
      <c r="P918" s="3">
        <f t="shared" si="14"/>
        <v>0</v>
      </c>
    </row>
    <row r="919" spans="12:16" x14ac:dyDescent="0.5">
      <c r="L919" s="62" t="str">
        <f>IF(ISTEXT(overallRate),"Do Step 1 first",IF(OR(COUNT($C919,H919)&lt;&gt;2,overallRate=0),0,IF(D919="Yes",ROUND(MAX(IF($B919="No - non-arm's length",0,MIN((0.75*H919),847)),MIN(H919,(0.75*$C919),847)),2),IF($B919="No - non-arm's length",MIN(1129,H919,$C919)*overallRate,MIN(1129,H919)*overallRate))))</f>
        <v>Do Step 1 first</v>
      </c>
      <c r="M919" s="62" t="str">
        <f>IF(ISTEXT(overallRate),"Do Step 1 first",IF(OR(COUNT($C919,I919)&lt;&gt;2,overallRate=0),0,IF(E919="Yes",ROUND(MAX(IF($B919="No - non-arm's length",0,MIN((0.75*I919),847)),MIN(I919,(0.75*$C919),847)),2),IF($B919="No - non-arm's length",MIN(1129,I919,$C919)*overallRate,MIN(1129,I919)*overallRate))))</f>
        <v>Do Step 1 first</v>
      </c>
      <c r="N919" s="62" t="str">
        <f>IF(ISTEXT(overallRate),"Do Step 1 first",IF(OR(COUNT($C919,J919)&lt;&gt;2,overallRate=0),0,IF(F919="Yes",ROUND(MAX(IF($B919="No - non-arm's length",0,MIN((0.75*J919),847)),MIN(J919,(0.75*$C919),847)),2),IF($B919="No - non-arm's length",MIN(1129,J919,$C919)*overallRate,MIN(1129,J919)*overallRate))))</f>
        <v>Do Step 1 first</v>
      </c>
      <c r="O919" s="62" t="str">
        <f>IF(ISTEXT(overallRate),"Do Step 1 first",IF(OR(COUNT($C919,K919)&lt;&gt;2,overallRate=0),0,IF(G919="Yes",ROUND(MAX(IF($B919="No - non-arm's length",0,MIN((0.75*K919),847)),MIN(K919,(0.75*$C919),847)),2),IF($B919="No - non-arm's length",MIN(1129,K919,$C919)*overallRate,MIN(1129,K919)*overallRate))))</f>
        <v>Do Step 1 first</v>
      </c>
      <c r="P919" s="3">
        <f t="shared" si="14"/>
        <v>0</v>
      </c>
    </row>
    <row r="920" spans="12:16" x14ac:dyDescent="0.5">
      <c r="L920" s="62" t="str">
        <f>IF(ISTEXT(overallRate),"Do Step 1 first",IF(OR(COUNT($C920,H920)&lt;&gt;2,overallRate=0),0,IF(D920="Yes",ROUND(MAX(IF($B920="No - non-arm's length",0,MIN((0.75*H920),847)),MIN(H920,(0.75*$C920),847)),2),IF($B920="No - non-arm's length",MIN(1129,H920,$C920)*overallRate,MIN(1129,H920)*overallRate))))</f>
        <v>Do Step 1 first</v>
      </c>
      <c r="M920" s="62" t="str">
        <f>IF(ISTEXT(overallRate),"Do Step 1 first",IF(OR(COUNT($C920,I920)&lt;&gt;2,overallRate=0),0,IF(E920="Yes",ROUND(MAX(IF($B920="No - non-arm's length",0,MIN((0.75*I920),847)),MIN(I920,(0.75*$C920),847)),2),IF($B920="No - non-arm's length",MIN(1129,I920,$C920)*overallRate,MIN(1129,I920)*overallRate))))</f>
        <v>Do Step 1 first</v>
      </c>
      <c r="N920" s="62" t="str">
        <f>IF(ISTEXT(overallRate),"Do Step 1 first",IF(OR(COUNT($C920,J920)&lt;&gt;2,overallRate=0),0,IF(F920="Yes",ROUND(MAX(IF($B920="No - non-arm's length",0,MIN((0.75*J920),847)),MIN(J920,(0.75*$C920),847)),2),IF($B920="No - non-arm's length",MIN(1129,J920,$C920)*overallRate,MIN(1129,J920)*overallRate))))</f>
        <v>Do Step 1 first</v>
      </c>
      <c r="O920" s="62" t="str">
        <f>IF(ISTEXT(overallRate),"Do Step 1 first",IF(OR(COUNT($C920,K920)&lt;&gt;2,overallRate=0),0,IF(G920="Yes",ROUND(MAX(IF($B920="No - non-arm's length",0,MIN((0.75*K920),847)),MIN(K920,(0.75*$C920),847)),2),IF($B920="No - non-arm's length",MIN(1129,K920,$C920)*overallRate,MIN(1129,K920)*overallRate))))</f>
        <v>Do Step 1 first</v>
      </c>
      <c r="P920" s="3">
        <f t="shared" si="14"/>
        <v>0</v>
      </c>
    </row>
    <row r="921" spans="12:16" x14ac:dyDescent="0.5">
      <c r="L921" s="62" t="str">
        <f>IF(ISTEXT(overallRate),"Do Step 1 first",IF(OR(COUNT($C921,H921)&lt;&gt;2,overallRate=0),0,IF(D921="Yes",ROUND(MAX(IF($B921="No - non-arm's length",0,MIN((0.75*H921),847)),MIN(H921,(0.75*$C921),847)),2),IF($B921="No - non-arm's length",MIN(1129,H921,$C921)*overallRate,MIN(1129,H921)*overallRate))))</f>
        <v>Do Step 1 first</v>
      </c>
      <c r="M921" s="62" t="str">
        <f>IF(ISTEXT(overallRate),"Do Step 1 first",IF(OR(COUNT($C921,I921)&lt;&gt;2,overallRate=0),0,IF(E921="Yes",ROUND(MAX(IF($B921="No - non-arm's length",0,MIN((0.75*I921),847)),MIN(I921,(0.75*$C921),847)),2),IF($B921="No - non-arm's length",MIN(1129,I921,$C921)*overallRate,MIN(1129,I921)*overallRate))))</f>
        <v>Do Step 1 first</v>
      </c>
      <c r="N921" s="62" t="str">
        <f>IF(ISTEXT(overallRate),"Do Step 1 first",IF(OR(COUNT($C921,J921)&lt;&gt;2,overallRate=0),0,IF(F921="Yes",ROUND(MAX(IF($B921="No - non-arm's length",0,MIN((0.75*J921),847)),MIN(J921,(0.75*$C921),847)),2),IF($B921="No - non-arm's length",MIN(1129,J921,$C921)*overallRate,MIN(1129,J921)*overallRate))))</f>
        <v>Do Step 1 first</v>
      </c>
      <c r="O921" s="62" t="str">
        <f>IF(ISTEXT(overallRate),"Do Step 1 first",IF(OR(COUNT($C921,K921)&lt;&gt;2,overallRate=0),0,IF(G921="Yes",ROUND(MAX(IF($B921="No - non-arm's length",0,MIN((0.75*K921),847)),MIN(K921,(0.75*$C921),847)),2),IF($B921="No - non-arm's length",MIN(1129,K921,$C921)*overallRate,MIN(1129,K921)*overallRate))))</f>
        <v>Do Step 1 first</v>
      </c>
      <c r="P921" s="3">
        <f t="shared" si="14"/>
        <v>0</v>
      </c>
    </row>
    <row r="922" spans="12:16" x14ac:dyDescent="0.5">
      <c r="L922" s="62" t="str">
        <f>IF(ISTEXT(overallRate),"Do Step 1 first",IF(OR(COUNT($C922,H922)&lt;&gt;2,overallRate=0),0,IF(D922="Yes",ROUND(MAX(IF($B922="No - non-arm's length",0,MIN((0.75*H922),847)),MIN(H922,(0.75*$C922),847)),2),IF($B922="No - non-arm's length",MIN(1129,H922,$C922)*overallRate,MIN(1129,H922)*overallRate))))</f>
        <v>Do Step 1 first</v>
      </c>
      <c r="M922" s="62" t="str">
        <f>IF(ISTEXT(overallRate),"Do Step 1 first",IF(OR(COUNT($C922,I922)&lt;&gt;2,overallRate=0),0,IF(E922="Yes",ROUND(MAX(IF($B922="No - non-arm's length",0,MIN((0.75*I922),847)),MIN(I922,(0.75*$C922),847)),2),IF($B922="No - non-arm's length",MIN(1129,I922,$C922)*overallRate,MIN(1129,I922)*overallRate))))</f>
        <v>Do Step 1 first</v>
      </c>
      <c r="N922" s="62" t="str">
        <f>IF(ISTEXT(overallRate),"Do Step 1 first",IF(OR(COUNT($C922,J922)&lt;&gt;2,overallRate=0),0,IF(F922="Yes",ROUND(MAX(IF($B922="No - non-arm's length",0,MIN((0.75*J922),847)),MIN(J922,(0.75*$C922),847)),2),IF($B922="No - non-arm's length",MIN(1129,J922,$C922)*overallRate,MIN(1129,J922)*overallRate))))</f>
        <v>Do Step 1 first</v>
      </c>
      <c r="O922" s="62" t="str">
        <f>IF(ISTEXT(overallRate),"Do Step 1 first",IF(OR(COUNT($C922,K922)&lt;&gt;2,overallRate=0),0,IF(G922="Yes",ROUND(MAX(IF($B922="No - non-arm's length",0,MIN((0.75*K922),847)),MIN(K922,(0.75*$C922),847)),2),IF($B922="No - non-arm's length",MIN(1129,K922,$C922)*overallRate,MIN(1129,K922)*overallRate))))</f>
        <v>Do Step 1 first</v>
      </c>
      <c r="P922" s="3">
        <f t="shared" si="14"/>
        <v>0</v>
      </c>
    </row>
    <row r="923" spans="12:16" x14ac:dyDescent="0.5">
      <c r="L923" s="62" t="str">
        <f>IF(ISTEXT(overallRate),"Do Step 1 first",IF(OR(COUNT($C923,H923)&lt;&gt;2,overallRate=0),0,IF(D923="Yes",ROUND(MAX(IF($B923="No - non-arm's length",0,MIN((0.75*H923),847)),MIN(H923,(0.75*$C923),847)),2),IF($B923="No - non-arm's length",MIN(1129,H923,$C923)*overallRate,MIN(1129,H923)*overallRate))))</f>
        <v>Do Step 1 first</v>
      </c>
      <c r="M923" s="62" t="str">
        <f>IF(ISTEXT(overallRate),"Do Step 1 first",IF(OR(COUNT($C923,I923)&lt;&gt;2,overallRate=0),0,IF(E923="Yes",ROUND(MAX(IF($B923="No - non-arm's length",0,MIN((0.75*I923),847)),MIN(I923,(0.75*$C923),847)),2),IF($B923="No - non-arm's length",MIN(1129,I923,$C923)*overallRate,MIN(1129,I923)*overallRate))))</f>
        <v>Do Step 1 first</v>
      </c>
      <c r="N923" s="62" t="str">
        <f>IF(ISTEXT(overallRate),"Do Step 1 first",IF(OR(COUNT($C923,J923)&lt;&gt;2,overallRate=0),0,IF(F923="Yes",ROUND(MAX(IF($B923="No - non-arm's length",0,MIN((0.75*J923),847)),MIN(J923,(0.75*$C923),847)),2),IF($B923="No - non-arm's length",MIN(1129,J923,$C923)*overallRate,MIN(1129,J923)*overallRate))))</f>
        <v>Do Step 1 first</v>
      </c>
      <c r="O923" s="62" t="str">
        <f>IF(ISTEXT(overallRate),"Do Step 1 first",IF(OR(COUNT($C923,K923)&lt;&gt;2,overallRate=0),0,IF(G923="Yes",ROUND(MAX(IF($B923="No - non-arm's length",0,MIN((0.75*K923),847)),MIN(K923,(0.75*$C923),847)),2),IF($B923="No - non-arm's length",MIN(1129,K923,$C923)*overallRate,MIN(1129,K923)*overallRate))))</f>
        <v>Do Step 1 first</v>
      </c>
      <c r="P923" s="3">
        <f t="shared" si="14"/>
        <v>0</v>
      </c>
    </row>
    <row r="924" spans="12:16" x14ac:dyDescent="0.5">
      <c r="L924" s="62" t="str">
        <f>IF(ISTEXT(overallRate),"Do Step 1 first",IF(OR(COUNT($C924,H924)&lt;&gt;2,overallRate=0),0,IF(D924="Yes",ROUND(MAX(IF($B924="No - non-arm's length",0,MIN((0.75*H924),847)),MIN(H924,(0.75*$C924),847)),2),IF($B924="No - non-arm's length",MIN(1129,H924,$C924)*overallRate,MIN(1129,H924)*overallRate))))</f>
        <v>Do Step 1 first</v>
      </c>
      <c r="M924" s="62" t="str">
        <f>IF(ISTEXT(overallRate),"Do Step 1 first",IF(OR(COUNT($C924,I924)&lt;&gt;2,overallRate=0),0,IF(E924="Yes",ROUND(MAX(IF($B924="No - non-arm's length",0,MIN((0.75*I924),847)),MIN(I924,(0.75*$C924),847)),2),IF($B924="No - non-arm's length",MIN(1129,I924,$C924)*overallRate,MIN(1129,I924)*overallRate))))</f>
        <v>Do Step 1 first</v>
      </c>
      <c r="N924" s="62" t="str">
        <f>IF(ISTEXT(overallRate),"Do Step 1 first",IF(OR(COUNT($C924,J924)&lt;&gt;2,overallRate=0),0,IF(F924="Yes",ROUND(MAX(IF($B924="No - non-arm's length",0,MIN((0.75*J924),847)),MIN(J924,(0.75*$C924),847)),2),IF($B924="No - non-arm's length",MIN(1129,J924,$C924)*overallRate,MIN(1129,J924)*overallRate))))</f>
        <v>Do Step 1 first</v>
      </c>
      <c r="O924" s="62" t="str">
        <f>IF(ISTEXT(overallRate),"Do Step 1 first",IF(OR(COUNT($C924,K924)&lt;&gt;2,overallRate=0),0,IF(G924="Yes",ROUND(MAX(IF($B924="No - non-arm's length",0,MIN((0.75*K924),847)),MIN(K924,(0.75*$C924),847)),2),IF($B924="No - non-arm's length",MIN(1129,K924,$C924)*overallRate,MIN(1129,K924)*overallRate))))</f>
        <v>Do Step 1 first</v>
      </c>
      <c r="P924" s="3">
        <f t="shared" si="14"/>
        <v>0</v>
      </c>
    </row>
    <row r="925" spans="12:16" x14ac:dyDescent="0.5">
      <c r="L925" s="62" t="str">
        <f>IF(ISTEXT(overallRate),"Do Step 1 first",IF(OR(COUNT($C925,H925)&lt;&gt;2,overallRate=0),0,IF(D925="Yes",ROUND(MAX(IF($B925="No - non-arm's length",0,MIN((0.75*H925),847)),MIN(H925,(0.75*$C925),847)),2),IF($B925="No - non-arm's length",MIN(1129,H925,$C925)*overallRate,MIN(1129,H925)*overallRate))))</f>
        <v>Do Step 1 first</v>
      </c>
      <c r="M925" s="62" t="str">
        <f>IF(ISTEXT(overallRate),"Do Step 1 first",IF(OR(COUNT($C925,I925)&lt;&gt;2,overallRate=0),0,IF(E925="Yes",ROUND(MAX(IF($B925="No - non-arm's length",0,MIN((0.75*I925),847)),MIN(I925,(0.75*$C925),847)),2),IF($B925="No - non-arm's length",MIN(1129,I925,$C925)*overallRate,MIN(1129,I925)*overallRate))))</f>
        <v>Do Step 1 first</v>
      </c>
      <c r="N925" s="62" t="str">
        <f>IF(ISTEXT(overallRate),"Do Step 1 first",IF(OR(COUNT($C925,J925)&lt;&gt;2,overallRate=0),0,IF(F925="Yes",ROUND(MAX(IF($B925="No - non-arm's length",0,MIN((0.75*J925),847)),MIN(J925,(0.75*$C925),847)),2),IF($B925="No - non-arm's length",MIN(1129,J925,$C925)*overallRate,MIN(1129,J925)*overallRate))))</f>
        <v>Do Step 1 first</v>
      </c>
      <c r="O925" s="62" t="str">
        <f>IF(ISTEXT(overallRate),"Do Step 1 first",IF(OR(COUNT($C925,K925)&lt;&gt;2,overallRate=0),0,IF(G925="Yes",ROUND(MAX(IF($B925="No - non-arm's length",0,MIN((0.75*K925),847)),MIN(K925,(0.75*$C925),847)),2),IF($B925="No - non-arm's length",MIN(1129,K925,$C925)*overallRate,MIN(1129,K925)*overallRate))))</f>
        <v>Do Step 1 first</v>
      </c>
      <c r="P925" s="3">
        <f t="shared" si="14"/>
        <v>0</v>
      </c>
    </row>
    <row r="926" spans="12:16" x14ac:dyDescent="0.5">
      <c r="L926" s="62" t="str">
        <f>IF(ISTEXT(overallRate),"Do Step 1 first",IF(OR(COUNT($C926,H926)&lt;&gt;2,overallRate=0),0,IF(D926="Yes",ROUND(MAX(IF($B926="No - non-arm's length",0,MIN((0.75*H926),847)),MIN(H926,(0.75*$C926),847)),2),IF($B926="No - non-arm's length",MIN(1129,H926,$C926)*overallRate,MIN(1129,H926)*overallRate))))</f>
        <v>Do Step 1 first</v>
      </c>
      <c r="M926" s="62" t="str">
        <f>IF(ISTEXT(overallRate),"Do Step 1 first",IF(OR(COUNT($C926,I926)&lt;&gt;2,overallRate=0),0,IF(E926="Yes",ROUND(MAX(IF($B926="No - non-arm's length",0,MIN((0.75*I926),847)),MIN(I926,(0.75*$C926),847)),2),IF($B926="No - non-arm's length",MIN(1129,I926,$C926)*overallRate,MIN(1129,I926)*overallRate))))</f>
        <v>Do Step 1 first</v>
      </c>
      <c r="N926" s="62" t="str">
        <f>IF(ISTEXT(overallRate),"Do Step 1 first",IF(OR(COUNT($C926,J926)&lt;&gt;2,overallRate=0),0,IF(F926="Yes",ROUND(MAX(IF($B926="No - non-arm's length",0,MIN((0.75*J926),847)),MIN(J926,(0.75*$C926),847)),2),IF($B926="No - non-arm's length",MIN(1129,J926,$C926)*overallRate,MIN(1129,J926)*overallRate))))</f>
        <v>Do Step 1 first</v>
      </c>
      <c r="O926" s="62" t="str">
        <f>IF(ISTEXT(overallRate),"Do Step 1 first",IF(OR(COUNT($C926,K926)&lt;&gt;2,overallRate=0),0,IF(G926="Yes",ROUND(MAX(IF($B926="No - non-arm's length",0,MIN((0.75*K926),847)),MIN(K926,(0.75*$C926),847)),2),IF($B926="No - non-arm's length",MIN(1129,K926,$C926)*overallRate,MIN(1129,K926)*overallRate))))</f>
        <v>Do Step 1 first</v>
      </c>
      <c r="P926" s="3">
        <f t="shared" si="14"/>
        <v>0</v>
      </c>
    </row>
    <row r="927" spans="12:16" x14ac:dyDescent="0.5">
      <c r="L927" s="62" t="str">
        <f>IF(ISTEXT(overallRate),"Do Step 1 first",IF(OR(COUNT($C927,H927)&lt;&gt;2,overallRate=0),0,IF(D927="Yes",ROUND(MAX(IF($B927="No - non-arm's length",0,MIN((0.75*H927),847)),MIN(H927,(0.75*$C927),847)),2),IF($B927="No - non-arm's length",MIN(1129,H927,$C927)*overallRate,MIN(1129,H927)*overallRate))))</f>
        <v>Do Step 1 first</v>
      </c>
      <c r="M927" s="62" t="str">
        <f>IF(ISTEXT(overallRate),"Do Step 1 first",IF(OR(COUNT($C927,I927)&lt;&gt;2,overallRate=0),0,IF(E927="Yes",ROUND(MAX(IF($B927="No - non-arm's length",0,MIN((0.75*I927),847)),MIN(I927,(0.75*$C927),847)),2),IF($B927="No - non-arm's length",MIN(1129,I927,$C927)*overallRate,MIN(1129,I927)*overallRate))))</f>
        <v>Do Step 1 first</v>
      </c>
      <c r="N927" s="62" t="str">
        <f>IF(ISTEXT(overallRate),"Do Step 1 first",IF(OR(COUNT($C927,J927)&lt;&gt;2,overallRate=0),0,IF(F927="Yes",ROUND(MAX(IF($B927="No - non-arm's length",0,MIN((0.75*J927),847)),MIN(J927,(0.75*$C927),847)),2),IF($B927="No - non-arm's length",MIN(1129,J927,$C927)*overallRate,MIN(1129,J927)*overallRate))))</f>
        <v>Do Step 1 first</v>
      </c>
      <c r="O927" s="62" t="str">
        <f>IF(ISTEXT(overallRate),"Do Step 1 first",IF(OR(COUNT($C927,K927)&lt;&gt;2,overallRate=0),0,IF(G927="Yes",ROUND(MAX(IF($B927="No - non-arm's length",0,MIN((0.75*K927),847)),MIN(K927,(0.75*$C927),847)),2),IF($B927="No - non-arm's length",MIN(1129,K927,$C927)*overallRate,MIN(1129,K927)*overallRate))))</f>
        <v>Do Step 1 first</v>
      </c>
      <c r="P927" s="3">
        <f t="shared" si="14"/>
        <v>0</v>
      </c>
    </row>
    <row r="928" spans="12:16" x14ac:dyDescent="0.5">
      <c r="L928" s="62" t="str">
        <f>IF(ISTEXT(overallRate),"Do Step 1 first",IF(OR(COUNT($C928,H928)&lt;&gt;2,overallRate=0),0,IF(D928="Yes",ROUND(MAX(IF($B928="No - non-arm's length",0,MIN((0.75*H928),847)),MIN(H928,(0.75*$C928),847)),2),IF($B928="No - non-arm's length",MIN(1129,H928,$C928)*overallRate,MIN(1129,H928)*overallRate))))</f>
        <v>Do Step 1 first</v>
      </c>
      <c r="M928" s="62" t="str">
        <f>IF(ISTEXT(overallRate),"Do Step 1 first",IF(OR(COUNT($C928,I928)&lt;&gt;2,overallRate=0),0,IF(E928="Yes",ROUND(MAX(IF($B928="No - non-arm's length",0,MIN((0.75*I928),847)),MIN(I928,(0.75*$C928),847)),2),IF($B928="No - non-arm's length",MIN(1129,I928,$C928)*overallRate,MIN(1129,I928)*overallRate))))</f>
        <v>Do Step 1 first</v>
      </c>
      <c r="N928" s="62" t="str">
        <f>IF(ISTEXT(overallRate),"Do Step 1 first",IF(OR(COUNT($C928,J928)&lt;&gt;2,overallRate=0),0,IF(F928="Yes",ROUND(MAX(IF($B928="No - non-arm's length",0,MIN((0.75*J928),847)),MIN(J928,(0.75*$C928),847)),2),IF($B928="No - non-arm's length",MIN(1129,J928,$C928)*overallRate,MIN(1129,J928)*overallRate))))</f>
        <v>Do Step 1 first</v>
      </c>
      <c r="O928" s="62" t="str">
        <f>IF(ISTEXT(overallRate),"Do Step 1 first",IF(OR(COUNT($C928,K928)&lt;&gt;2,overallRate=0),0,IF(G928="Yes",ROUND(MAX(IF($B928="No - non-arm's length",0,MIN((0.75*K928),847)),MIN(K928,(0.75*$C928),847)),2),IF($B928="No - non-arm's length",MIN(1129,K928,$C928)*overallRate,MIN(1129,K928)*overallRate))))</f>
        <v>Do Step 1 first</v>
      </c>
      <c r="P928" s="3">
        <f t="shared" si="14"/>
        <v>0</v>
      </c>
    </row>
    <row r="929" spans="12:16" x14ac:dyDescent="0.5">
      <c r="L929" s="62" t="str">
        <f>IF(ISTEXT(overallRate),"Do Step 1 first",IF(OR(COUNT($C929,H929)&lt;&gt;2,overallRate=0),0,IF(D929="Yes",ROUND(MAX(IF($B929="No - non-arm's length",0,MIN((0.75*H929),847)),MIN(H929,(0.75*$C929),847)),2),IF($B929="No - non-arm's length",MIN(1129,H929,$C929)*overallRate,MIN(1129,H929)*overallRate))))</f>
        <v>Do Step 1 first</v>
      </c>
      <c r="M929" s="62" t="str">
        <f>IF(ISTEXT(overallRate),"Do Step 1 first",IF(OR(COUNT($C929,I929)&lt;&gt;2,overallRate=0),0,IF(E929="Yes",ROUND(MAX(IF($B929="No - non-arm's length",0,MIN((0.75*I929),847)),MIN(I929,(0.75*$C929),847)),2),IF($B929="No - non-arm's length",MIN(1129,I929,$C929)*overallRate,MIN(1129,I929)*overallRate))))</f>
        <v>Do Step 1 first</v>
      </c>
      <c r="N929" s="62" t="str">
        <f>IF(ISTEXT(overallRate),"Do Step 1 first",IF(OR(COUNT($C929,J929)&lt;&gt;2,overallRate=0),0,IF(F929="Yes",ROUND(MAX(IF($B929="No - non-arm's length",0,MIN((0.75*J929),847)),MIN(J929,(0.75*$C929),847)),2),IF($B929="No - non-arm's length",MIN(1129,J929,$C929)*overallRate,MIN(1129,J929)*overallRate))))</f>
        <v>Do Step 1 first</v>
      </c>
      <c r="O929" s="62" t="str">
        <f>IF(ISTEXT(overallRate),"Do Step 1 first",IF(OR(COUNT($C929,K929)&lt;&gt;2,overallRate=0),0,IF(G929="Yes",ROUND(MAX(IF($B929="No - non-arm's length",0,MIN((0.75*K929),847)),MIN(K929,(0.75*$C929),847)),2),IF($B929="No - non-arm's length",MIN(1129,K929,$C929)*overallRate,MIN(1129,K929)*overallRate))))</f>
        <v>Do Step 1 first</v>
      </c>
      <c r="P929" s="3">
        <f t="shared" si="14"/>
        <v>0</v>
      </c>
    </row>
    <row r="930" spans="12:16" x14ac:dyDescent="0.5">
      <c r="L930" s="62" t="str">
        <f>IF(ISTEXT(overallRate),"Do Step 1 first",IF(OR(COUNT($C930,H930)&lt;&gt;2,overallRate=0),0,IF(D930="Yes",ROUND(MAX(IF($B930="No - non-arm's length",0,MIN((0.75*H930),847)),MIN(H930,(0.75*$C930),847)),2),IF($B930="No - non-arm's length",MIN(1129,H930,$C930)*overallRate,MIN(1129,H930)*overallRate))))</f>
        <v>Do Step 1 first</v>
      </c>
      <c r="M930" s="62" t="str">
        <f>IF(ISTEXT(overallRate),"Do Step 1 first",IF(OR(COUNT($C930,I930)&lt;&gt;2,overallRate=0),0,IF(E930="Yes",ROUND(MAX(IF($B930="No - non-arm's length",0,MIN((0.75*I930),847)),MIN(I930,(0.75*$C930),847)),2),IF($B930="No - non-arm's length",MIN(1129,I930,$C930)*overallRate,MIN(1129,I930)*overallRate))))</f>
        <v>Do Step 1 first</v>
      </c>
      <c r="N930" s="62" t="str">
        <f>IF(ISTEXT(overallRate),"Do Step 1 first",IF(OR(COUNT($C930,J930)&lt;&gt;2,overallRate=0),0,IF(F930="Yes",ROUND(MAX(IF($B930="No - non-arm's length",0,MIN((0.75*J930),847)),MIN(J930,(0.75*$C930),847)),2),IF($B930="No - non-arm's length",MIN(1129,J930,$C930)*overallRate,MIN(1129,J930)*overallRate))))</f>
        <v>Do Step 1 first</v>
      </c>
      <c r="O930" s="62" t="str">
        <f>IF(ISTEXT(overallRate),"Do Step 1 first",IF(OR(COUNT($C930,K930)&lt;&gt;2,overallRate=0),0,IF(G930="Yes",ROUND(MAX(IF($B930="No - non-arm's length",0,MIN((0.75*K930),847)),MIN(K930,(0.75*$C930),847)),2),IF($B930="No - non-arm's length",MIN(1129,K930,$C930)*overallRate,MIN(1129,K930)*overallRate))))</f>
        <v>Do Step 1 first</v>
      </c>
      <c r="P930" s="3">
        <f t="shared" si="14"/>
        <v>0</v>
      </c>
    </row>
    <row r="931" spans="12:16" x14ac:dyDescent="0.5">
      <c r="L931" s="62" t="str">
        <f>IF(ISTEXT(overallRate),"Do Step 1 first",IF(OR(COUNT($C931,H931)&lt;&gt;2,overallRate=0),0,IF(D931="Yes",ROUND(MAX(IF($B931="No - non-arm's length",0,MIN((0.75*H931),847)),MIN(H931,(0.75*$C931),847)),2),IF($B931="No - non-arm's length",MIN(1129,H931,$C931)*overallRate,MIN(1129,H931)*overallRate))))</f>
        <v>Do Step 1 first</v>
      </c>
      <c r="M931" s="62" t="str">
        <f>IF(ISTEXT(overallRate),"Do Step 1 first",IF(OR(COUNT($C931,I931)&lt;&gt;2,overallRate=0),0,IF(E931="Yes",ROUND(MAX(IF($B931="No - non-arm's length",0,MIN((0.75*I931),847)),MIN(I931,(0.75*$C931),847)),2),IF($B931="No - non-arm's length",MIN(1129,I931,$C931)*overallRate,MIN(1129,I931)*overallRate))))</f>
        <v>Do Step 1 first</v>
      </c>
      <c r="N931" s="62" t="str">
        <f>IF(ISTEXT(overallRate),"Do Step 1 first",IF(OR(COUNT($C931,J931)&lt;&gt;2,overallRate=0),0,IF(F931="Yes",ROUND(MAX(IF($B931="No - non-arm's length",0,MIN((0.75*J931),847)),MIN(J931,(0.75*$C931),847)),2),IF($B931="No - non-arm's length",MIN(1129,J931,$C931)*overallRate,MIN(1129,J931)*overallRate))))</f>
        <v>Do Step 1 first</v>
      </c>
      <c r="O931" s="62" t="str">
        <f>IF(ISTEXT(overallRate),"Do Step 1 first",IF(OR(COUNT($C931,K931)&lt;&gt;2,overallRate=0),0,IF(G931="Yes",ROUND(MAX(IF($B931="No - non-arm's length",0,MIN((0.75*K931),847)),MIN(K931,(0.75*$C931),847)),2),IF($B931="No - non-arm's length",MIN(1129,K931,$C931)*overallRate,MIN(1129,K931)*overallRate))))</f>
        <v>Do Step 1 first</v>
      </c>
      <c r="P931" s="3">
        <f t="shared" si="14"/>
        <v>0</v>
      </c>
    </row>
    <row r="932" spans="12:16" x14ac:dyDescent="0.5">
      <c r="L932" s="62" t="str">
        <f>IF(ISTEXT(overallRate),"Do Step 1 first",IF(OR(COUNT($C932,H932)&lt;&gt;2,overallRate=0),0,IF(D932="Yes",ROUND(MAX(IF($B932="No - non-arm's length",0,MIN((0.75*H932),847)),MIN(H932,(0.75*$C932),847)),2),IF($B932="No - non-arm's length",MIN(1129,H932,$C932)*overallRate,MIN(1129,H932)*overallRate))))</f>
        <v>Do Step 1 first</v>
      </c>
      <c r="M932" s="62" t="str">
        <f>IF(ISTEXT(overallRate),"Do Step 1 first",IF(OR(COUNT($C932,I932)&lt;&gt;2,overallRate=0),0,IF(E932="Yes",ROUND(MAX(IF($B932="No - non-arm's length",0,MIN((0.75*I932),847)),MIN(I932,(0.75*$C932),847)),2),IF($B932="No - non-arm's length",MIN(1129,I932,$C932)*overallRate,MIN(1129,I932)*overallRate))))</f>
        <v>Do Step 1 first</v>
      </c>
      <c r="N932" s="62" t="str">
        <f>IF(ISTEXT(overallRate),"Do Step 1 first",IF(OR(COUNT($C932,J932)&lt;&gt;2,overallRate=0),0,IF(F932="Yes",ROUND(MAX(IF($B932="No - non-arm's length",0,MIN((0.75*J932),847)),MIN(J932,(0.75*$C932),847)),2),IF($B932="No - non-arm's length",MIN(1129,J932,$C932)*overallRate,MIN(1129,J932)*overallRate))))</f>
        <v>Do Step 1 first</v>
      </c>
      <c r="O932" s="62" t="str">
        <f>IF(ISTEXT(overallRate),"Do Step 1 first",IF(OR(COUNT($C932,K932)&lt;&gt;2,overallRate=0),0,IF(G932="Yes",ROUND(MAX(IF($B932="No - non-arm's length",0,MIN((0.75*K932),847)),MIN(K932,(0.75*$C932),847)),2),IF($B932="No - non-arm's length",MIN(1129,K932,$C932)*overallRate,MIN(1129,K932)*overallRate))))</f>
        <v>Do Step 1 first</v>
      </c>
      <c r="P932" s="3">
        <f t="shared" si="14"/>
        <v>0</v>
      </c>
    </row>
    <row r="933" spans="12:16" x14ac:dyDescent="0.5">
      <c r="L933" s="62" t="str">
        <f>IF(ISTEXT(overallRate),"Do Step 1 first",IF(OR(COUNT($C933,H933)&lt;&gt;2,overallRate=0),0,IF(D933="Yes",ROUND(MAX(IF($B933="No - non-arm's length",0,MIN((0.75*H933),847)),MIN(H933,(0.75*$C933),847)),2),IF($B933="No - non-arm's length",MIN(1129,H933,$C933)*overallRate,MIN(1129,H933)*overallRate))))</f>
        <v>Do Step 1 first</v>
      </c>
      <c r="M933" s="62" t="str">
        <f>IF(ISTEXT(overallRate),"Do Step 1 first",IF(OR(COUNT($C933,I933)&lt;&gt;2,overallRate=0),0,IF(E933="Yes",ROUND(MAX(IF($B933="No - non-arm's length",0,MIN((0.75*I933),847)),MIN(I933,(0.75*$C933),847)),2),IF($B933="No - non-arm's length",MIN(1129,I933,$C933)*overallRate,MIN(1129,I933)*overallRate))))</f>
        <v>Do Step 1 first</v>
      </c>
      <c r="N933" s="62" t="str">
        <f>IF(ISTEXT(overallRate),"Do Step 1 first",IF(OR(COUNT($C933,J933)&lt;&gt;2,overallRate=0),0,IF(F933="Yes",ROUND(MAX(IF($B933="No - non-arm's length",0,MIN((0.75*J933),847)),MIN(J933,(0.75*$C933),847)),2),IF($B933="No - non-arm's length",MIN(1129,J933,$C933)*overallRate,MIN(1129,J933)*overallRate))))</f>
        <v>Do Step 1 first</v>
      </c>
      <c r="O933" s="62" t="str">
        <f>IF(ISTEXT(overallRate),"Do Step 1 first",IF(OR(COUNT($C933,K933)&lt;&gt;2,overallRate=0),0,IF(G933="Yes",ROUND(MAX(IF($B933="No - non-arm's length",0,MIN((0.75*K933),847)),MIN(K933,(0.75*$C933),847)),2),IF($B933="No - non-arm's length",MIN(1129,K933,$C933)*overallRate,MIN(1129,K933)*overallRate))))</f>
        <v>Do Step 1 first</v>
      </c>
      <c r="P933" s="3">
        <f t="shared" si="14"/>
        <v>0</v>
      </c>
    </row>
    <row r="934" spans="12:16" x14ac:dyDescent="0.5">
      <c r="L934" s="62" t="str">
        <f>IF(ISTEXT(overallRate),"Do Step 1 first",IF(OR(COUNT($C934,H934)&lt;&gt;2,overallRate=0),0,IF(D934="Yes",ROUND(MAX(IF($B934="No - non-arm's length",0,MIN((0.75*H934),847)),MIN(H934,(0.75*$C934),847)),2),IF($B934="No - non-arm's length",MIN(1129,H934,$C934)*overallRate,MIN(1129,H934)*overallRate))))</f>
        <v>Do Step 1 first</v>
      </c>
      <c r="M934" s="62" t="str">
        <f>IF(ISTEXT(overallRate),"Do Step 1 first",IF(OR(COUNT($C934,I934)&lt;&gt;2,overallRate=0),0,IF(E934="Yes",ROUND(MAX(IF($B934="No - non-arm's length",0,MIN((0.75*I934),847)),MIN(I934,(0.75*$C934),847)),2),IF($B934="No - non-arm's length",MIN(1129,I934,$C934)*overallRate,MIN(1129,I934)*overallRate))))</f>
        <v>Do Step 1 first</v>
      </c>
      <c r="N934" s="62" t="str">
        <f>IF(ISTEXT(overallRate),"Do Step 1 first",IF(OR(COUNT($C934,J934)&lt;&gt;2,overallRate=0),0,IF(F934="Yes",ROUND(MAX(IF($B934="No - non-arm's length",0,MIN((0.75*J934),847)),MIN(J934,(0.75*$C934),847)),2),IF($B934="No - non-arm's length",MIN(1129,J934,$C934)*overallRate,MIN(1129,J934)*overallRate))))</f>
        <v>Do Step 1 first</v>
      </c>
      <c r="O934" s="62" t="str">
        <f>IF(ISTEXT(overallRate),"Do Step 1 first",IF(OR(COUNT($C934,K934)&lt;&gt;2,overallRate=0),0,IF(G934="Yes",ROUND(MAX(IF($B934="No - non-arm's length",0,MIN((0.75*K934),847)),MIN(K934,(0.75*$C934),847)),2),IF($B934="No - non-arm's length",MIN(1129,K934,$C934)*overallRate,MIN(1129,K934)*overallRate))))</f>
        <v>Do Step 1 first</v>
      </c>
      <c r="P934" s="3">
        <f t="shared" si="14"/>
        <v>0</v>
      </c>
    </row>
    <row r="935" spans="12:16" x14ac:dyDescent="0.5">
      <c r="L935" s="62" t="str">
        <f>IF(ISTEXT(overallRate),"Do Step 1 first",IF(OR(COUNT($C935,H935)&lt;&gt;2,overallRate=0),0,IF(D935="Yes",ROUND(MAX(IF($B935="No - non-arm's length",0,MIN((0.75*H935),847)),MIN(H935,(0.75*$C935),847)),2),IF($B935="No - non-arm's length",MIN(1129,H935,$C935)*overallRate,MIN(1129,H935)*overallRate))))</f>
        <v>Do Step 1 first</v>
      </c>
      <c r="M935" s="62" t="str">
        <f>IF(ISTEXT(overallRate),"Do Step 1 first",IF(OR(COUNT($C935,I935)&lt;&gt;2,overallRate=0),0,IF(E935="Yes",ROUND(MAX(IF($B935="No - non-arm's length",0,MIN((0.75*I935),847)),MIN(I935,(0.75*$C935),847)),2),IF($B935="No - non-arm's length",MIN(1129,I935,$C935)*overallRate,MIN(1129,I935)*overallRate))))</f>
        <v>Do Step 1 first</v>
      </c>
      <c r="N935" s="62" t="str">
        <f>IF(ISTEXT(overallRate),"Do Step 1 first",IF(OR(COUNT($C935,J935)&lt;&gt;2,overallRate=0),0,IF(F935="Yes",ROUND(MAX(IF($B935="No - non-arm's length",0,MIN((0.75*J935),847)),MIN(J935,(0.75*$C935),847)),2),IF($B935="No - non-arm's length",MIN(1129,J935,$C935)*overallRate,MIN(1129,J935)*overallRate))))</f>
        <v>Do Step 1 first</v>
      </c>
      <c r="O935" s="62" t="str">
        <f>IF(ISTEXT(overallRate),"Do Step 1 first",IF(OR(COUNT($C935,K935)&lt;&gt;2,overallRate=0),0,IF(G935="Yes",ROUND(MAX(IF($B935="No - non-arm's length",0,MIN((0.75*K935),847)),MIN(K935,(0.75*$C935),847)),2),IF($B935="No - non-arm's length",MIN(1129,K935,$C935)*overallRate,MIN(1129,K935)*overallRate))))</f>
        <v>Do Step 1 first</v>
      </c>
      <c r="P935" s="3">
        <f t="shared" si="14"/>
        <v>0</v>
      </c>
    </row>
    <row r="936" spans="12:16" x14ac:dyDescent="0.5">
      <c r="L936" s="62" t="str">
        <f>IF(ISTEXT(overallRate),"Do Step 1 first",IF(OR(COUNT($C936,H936)&lt;&gt;2,overallRate=0),0,IF(D936="Yes",ROUND(MAX(IF($B936="No - non-arm's length",0,MIN((0.75*H936),847)),MIN(H936,(0.75*$C936),847)),2),IF($B936="No - non-arm's length",MIN(1129,H936,$C936)*overallRate,MIN(1129,H936)*overallRate))))</f>
        <v>Do Step 1 first</v>
      </c>
      <c r="M936" s="62" t="str">
        <f>IF(ISTEXT(overallRate),"Do Step 1 first",IF(OR(COUNT($C936,I936)&lt;&gt;2,overallRate=0),0,IF(E936="Yes",ROUND(MAX(IF($B936="No - non-arm's length",0,MIN((0.75*I936),847)),MIN(I936,(0.75*$C936),847)),2),IF($B936="No - non-arm's length",MIN(1129,I936,$C936)*overallRate,MIN(1129,I936)*overallRate))))</f>
        <v>Do Step 1 first</v>
      </c>
      <c r="N936" s="62" t="str">
        <f>IF(ISTEXT(overallRate),"Do Step 1 first",IF(OR(COUNT($C936,J936)&lt;&gt;2,overallRate=0),0,IF(F936="Yes",ROUND(MAX(IF($B936="No - non-arm's length",0,MIN((0.75*J936),847)),MIN(J936,(0.75*$C936),847)),2),IF($B936="No - non-arm's length",MIN(1129,J936,$C936)*overallRate,MIN(1129,J936)*overallRate))))</f>
        <v>Do Step 1 first</v>
      </c>
      <c r="O936" s="62" t="str">
        <f>IF(ISTEXT(overallRate),"Do Step 1 first",IF(OR(COUNT($C936,K936)&lt;&gt;2,overallRate=0),0,IF(G936="Yes",ROUND(MAX(IF($B936="No - non-arm's length",0,MIN((0.75*K936),847)),MIN(K936,(0.75*$C936),847)),2),IF($B936="No - non-arm's length",MIN(1129,K936,$C936)*overallRate,MIN(1129,K936)*overallRate))))</f>
        <v>Do Step 1 first</v>
      </c>
      <c r="P936" s="3">
        <f t="shared" si="14"/>
        <v>0</v>
      </c>
    </row>
    <row r="937" spans="12:16" x14ac:dyDescent="0.5">
      <c r="L937" s="62" t="str">
        <f>IF(ISTEXT(overallRate),"Do Step 1 first",IF(OR(COUNT($C937,H937)&lt;&gt;2,overallRate=0),0,IF(D937="Yes",ROUND(MAX(IF($B937="No - non-arm's length",0,MIN((0.75*H937),847)),MIN(H937,(0.75*$C937),847)),2),IF($B937="No - non-arm's length",MIN(1129,H937,$C937)*overallRate,MIN(1129,H937)*overallRate))))</f>
        <v>Do Step 1 first</v>
      </c>
      <c r="M937" s="62" t="str">
        <f>IF(ISTEXT(overallRate),"Do Step 1 first",IF(OR(COUNT($C937,I937)&lt;&gt;2,overallRate=0),0,IF(E937="Yes",ROUND(MAX(IF($B937="No - non-arm's length",0,MIN((0.75*I937),847)),MIN(I937,(0.75*$C937),847)),2),IF($B937="No - non-arm's length",MIN(1129,I937,$C937)*overallRate,MIN(1129,I937)*overallRate))))</f>
        <v>Do Step 1 first</v>
      </c>
      <c r="N937" s="62" t="str">
        <f>IF(ISTEXT(overallRate),"Do Step 1 first",IF(OR(COUNT($C937,J937)&lt;&gt;2,overallRate=0),0,IF(F937="Yes",ROUND(MAX(IF($B937="No - non-arm's length",0,MIN((0.75*J937),847)),MIN(J937,(0.75*$C937),847)),2),IF($B937="No - non-arm's length",MIN(1129,J937,$C937)*overallRate,MIN(1129,J937)*overallRate))))</f>
        <v>Do Step 1 first</v>
      </c>
      <c r="O937" s="62" t="str">
        <f>IF(ISTEXT(overallRate),"Do Step 1 first",IF(OR(COUNT($C937,K937)&lt;&gt;2,overallRate=0),0,IF(G937="Yes",ROUND(MAX(IF($B937="No - non-arm's length",0,MIN((0.75*K937),847)),MIN(K937,(0.75*$C937),847)),2),IF($B937="No - non-arm's length",MIN(1129,K937,$C937)*overallRate,MIN(1129,K937)*overallRate))))</f>
        <v>Do Step 1 first</v>
      </c>
      <c r="P937" s="3">
        <f t="shared" si="14"/>
        <v>0</v>
      </c>
    </row>
    <row r="938" spans="12:16" x14ac:dyDescent="0.5">
      <c r="L938" s="62" t="str">
        <f>IF(ISTEXT(overallRate),"Do Step 1 first",IF(OR(COUNT($C938,H938)&lt;&gt;2,overallRate=0),0,IF(D938="Yes",ROUND(MAX(IF($B938="No - non-arm's length",0,MIN((0.75*H938),847)),MIN(H938,(0.75*$C938),847)),2),IF($B938="No - non-arm's length",MIN(1129,H938,$C938)*overallRate,MIN(1129,H938)*overallRate))))</f>
        <v>Do Step 1 first</v>
      </c>
      <c r="M938" s="62" t="str">
        <f>IF(ISTEXT(overallRate),"Do Step 1 first",IF(OR(COUNT($C938,I938)&lt;&gt;2,overallRate=0),0,IF(E938="Yes",ROUND(MAX(IF($B938="No - non-arm's length",0,MIN((0.75*I938),847)),MIN(I938,(0.75*$C938),847)),2),IF($B938="No - non-arm's length",MIN(1129,I938,$C938)*overallRate,MIN(1129,I938)*overallRate))))</f>
        <v>Do Step 1 first</v>
      </c>
      <c r="N938" s="62" t="str">
        <f>IF(ISTEXT(overallRate),"Do Step 1 first",IF(OR(COUNT($C938,J938)&lt;&gt;2,overallRate=0),0,IF(F938="Yes",ROUND(MAX(IF($B938="No - non-arm's length",0,MIN((0.75*J938),847)),MIN(J938,(0.75*$C938),847)),2),IF($B938="No - non-arm's length",MIN(1129,J938,$C938)*overallRate,MIN(1129,J938)*overallRate))))</f>
        <v>Do Step 1 first</v>
      </c>
      <c r="O938" s="62" t="str">
        <f>IF(ISTEXT(overallRate),"Do Step 1 first",IF(OR(COUNT($C938,K938)&lt;&gt;2,overallRate=0),0,IF(G938="Yes",ROUND(MAX(IF($B938="No - non-arm's length",0,MIN((0.75*K938),847)),MIN(K938,(0.75*$C938),847)),2),IF($B938="No - non-arm's length",MIN(1129,K938,$C938)*overallRate,MIN(1129,K938)*overallRate))))</f>
        <v>Do Step 1 first</v>
      </c>
      <c r="P938" s="3">
        <f t="shared" si="14"/>
        <v>0</v>
      </c>
    </row>
    <row r="939" spans="12:16" x14ac:dyDescent="0.5">
      <c r="L939" s="62" t="str">
        <f>IF(ISTEXT(overallRate),"Do Step 1 first",IF(OR(COUNT($C939,H939)&lt;&gt;2,overallRate=0),0,IF(D939="Yes",ROUND(MAX(IF($B939="No - non-arm's length",0,MIN((0.75*H939),847)),MIN(H939,(0.75*$C939),847)),2),IF($B939="No - non-arm's length",MIN(1129,H939,$C939)*overallRate,MIN(1129,H939)*overallRate))))</f>
        <v>Do Step 1 first</v>
      </c>
      <c r="M939" s="62" t="str">
        <f>IF(ISTEXT(overallRate),"Do Step 1 first",IF(OR(COUNT($C939,I939)&lt;&gt;2,overallRate=0),0,IF(E939="Yes",ROUND(MAX(IF($B939="No - non-arm's length",0,MIN((0.75*I939),847)),MIN(I939,(0.75*$C939),847)),2),IF($B939="No - non-arm's length",MIN(1129,I939,$C939)*overallRate,MIN(1129,I939)*overallRate))))</f>
        <v>Do Step 1 first</v>
      </c>
      <c r="N939" s="62" t="str">
        <f>IF(ISTEXT(overallRate),"Do Step 1 first",IF(OR(COUNT($C939,J939)&lt;&gt;2,overallRate=0),0,IF(F939="Yes",ROUND(MAX(IF($B939="No - non-arm's length",0,MIN((0.75*J939),847)),MIN(J939,(0.75*$C939),847)),2),IF($B939="No - non-arm's length",MIN(1129,J939,$C939)*overallRate,MIN(1129,J939)*overallRate))))</f>
        <v>Do Step 1 first</v>
      </c>
      <c r="O939" s="62" t="str">
        <f>IF(ISTEXT(overallRate),"Do Step 1 first",IF(OR(COUNT($C939,K939)&lt;&gt;2,overallRate=0),0,IF(G939="Yes",ROUND(MAX(IF($B939="No - non-arm's length",0,MIN((0.75*K939),847)),MIN(K939,(0.75*$C939),847)),2),IF($B939="No - non-arm's length",MIN(1129,K939,$C939)*overallRate,MIN(1129,K939)*overallRate))))</f>
        <v>Do Step 1 first</v>
      </c>
      <c r="P939" s="3">
        <f t="shared" si="14"/>
        <v>0</v>
      </c>
    </row>
    <row r="940" spans="12:16" x14ac:dyDescent="0.5">
      <c r="L940" s="62" t="str">
        <f>IF(ISTEXT(overallRate),"Do Step 1 first",IF(OR(COUNT($C940,H940)&lt;&gt;2,overallRate=0),0,IF(D940="Yes",ROUND(MAX(IF($B940="No - non-arm's length",0,MIN((0.75*H940),847)),MIN(H940,(0.75*$C940),847)),2),IF($B940="No - non-arm's length",MIN(1129,H940,$C940)*overallRate,MIN(1129,H940)*overallRate))))</f>
        <v>Do Step 1 first</v>
      </c>
      <c r="M940" s="62" t="str">
        <f>IF(ISTEXT(overallRate),"Do Step 1 first",IF(OR(COUNT($C940,I940)&lt;&gt;2,overallRate=0),0,IF(E940="Yes",ROUND(MAX(IF($B940="No - non-arm's length",0,MIN((0.75*I940),847)),MIN(I940,(0.75*$C940),847)),2),IF($B940="No - non-arm's length",MIN(1129,I940,$C940)*overallRate,MIN(1129,I940)*overallRate))))</f>
        <v>Do Step 1 first</v>
      </c>
      <c r="N940" s="62" t="str">
        <f>IF(ISTEXT(overallRate),"Do Step 1 first",IF(OR(COUNT($C940,J940)&lt;&gt;2,overallRate=0),0,IF(F940="Yes",ROUND(MAX(IF($B940="No - non-arm's length",0,MIN((0.75*J940),847)),MIN(J940,(0.75*$C940),847)),2),IF($B940="No - non-arm's length",MIN(1129,J940,$C940)*overallRate,MIN(1129,J940)*overallRate))))</f>
        <v>Do Step 1 first</v>
      </c>
      <c r="O940" s="62" t="str">
        <f>IF(ISTEXT(overallRate),"Do Step 1 first",IF(OR(COUNT($C940,K940)&lt;&gt;2,overallRate=0),0,IF(G940="Yes",ROUND(MAX(IF($B940="No - non-arm's length",0,MIN((0.75*K940),847)),MIN(K940,(0.75*$C940),847)),2),IF($B940="No - non-arm's length",MIN(1129,K940,$C940)*overallRate,MIN(1129,K940)*overallRate))))</f>
        <v>Do Step 1 first</v>
      </c>
      <c r="P940" s="3">
        <f t="shared" si="14"/>
        <v>0</v>
      </c>
    </row>
    <row r="941" spans="12:16" x14ac:dyDescent="0.5">
      <c r="L941" s="62" t="str">
        <f>IF(ISTEXT(overallRate),"Do Step 1 first",IF(OR(COUNT($C941,H941)&lt;&gt;2,overallRate=0),0,IF(D941="Yes",ROUND(MAX(IF($B941="No - non-arm's length",0,MIN((0.75*H941),847)),MIN(H941,(0.75*$C941),847)),2),IF($B941="No - non-arm's length",MIN(1129,H941,$C941)*overallRate,MIN(1129,H941)*overallRate))))</f>
        <v>Do Step 1 first</v>
      </c>
      <c r="M941" s="62" t="str">
        <f>IF(ISTEXT(overallRate),"Do Step 1 first",IF(OR(COUNT($C941,I941)&lt;&gt;2,overallRate=0),0,IF(E941="Yes",ROUND(MAX(IF($B941="No - non-arm's length",0,MIN((0.75*I941),847)),MIN(I941,(0.75*$C941),847)),2),IF($B941="No - non-arm's length",MIN(1129,I941,$C941)*overallRate,MIN(1129,I941)*overallRate))))</f>
        <v>Do Step 1 first</v>
      </c>
      <c r="N941" s="62" t="str">
        <f>IF(ISTEXT(overallRate),"Do Step 1 first",IF(OR(COUNT($C941,J941)&lt;&gt;2,overallRate=0),0,IF(F941="Yes",ROUND(MAX(IF($B941="No - non-arm's length",0,MIN((0.75*J941),847)),MIN(J941,(0.75*$C941),847)),2),IF($B941="No - non-arm's length",MIN(1129,J941,$C941)*overallRate,MIN(1129,J941)*overallRate))))</f>
        <v>Do Step 1 first</v>
      </c>
      <c r="O941" s="62" t="str">
        <f>IF(ISTEXT(overallRate),"Do Step 1 first",IF(OR(COUNT($C941,K941)&lt;&gt;2,overallRate=0),0,IF(G941="Yes",ROUND(MAX(IF($B941="No - non-arm's length",0,MIN((0.75*K941),847)),MIN(K941,(0.75*$C941),847)),2),IF($B941="No - non-arm's length",MIN(1129,K941,$C941)*overallRate,MIN(1129,K941)*overallRate))))</f>
        <v>Do Step 1 first</v>
      </c>
      <c r="P941" s="3">
        <f t="shared" si="14"/>
        <v>0</v>
      </c>
    </row>
    <row r="942" spans="12:16" x14ac:dyDescent="0.5">
      <c r="L942" s="62" t="str">
        <f>IF(ISTEXT(overallRate),"Do Step 1 first",IF(OR(COUNT($C942,H942)&lt;&gt;2,overallRate=0),0,IF(D942="Yes",ROUND(MAX(IF($B942="No - non-arm's length",0,MIN((0.75*H942),847)),MIN(H942,(0.75*$C942),847)),2),IF($B942="No - non-arm's length",MIN(1129,H942,$C942)*overallRate,MIN(1129,H942)*overallRate))))</f>
        <v>Do Step 1 first</v>
      </c>
      <c r="M942" s="62" t="str">
        <f>IF(ISTEXT(overallRate),"Do Step 1 first",IF(OR(COUNT($C942,I942)&lt;&gt;2,overallRate=0),0,IF(E942="Yes",ROUND(MAX(IF($B942="No - non-arm's length",0,MIN((0.75*I942),847)),MIN(I942,(0.75*$C942),847)),2),IF($B942="No - non-arm's length",MIN(1129,I942,$C942)*overallRate,MIN(1129,I942)*overallRate))))</f>
        <v>Do Step 1 first</v>
      </c>
      <c r="N942" s="62" t="str">
        <f>IF(ISTEXT(overallRate),"Do Step 1 first",IF(OR(COUNT($C942,J942)&lt;&gt;2,overallRate=0),0,IF(F942="Yes",ROUND(MAX(IF($B942="No - non-arm's length",0,MIN((0.75*J942),847)),MIN(J942,(0.75*$C942),847)),2),IF($B942="No - non-arm's length",MIN(1129,J942,$C942)*overallRate,MIN(1129,J942)*overallRate))))</f>
        <v>Do Step 1 first</v>
      </c>
      <c r="O942" s="62" t="str">
        <f>IF(ISTEXT(overallRate),"Do Step 1 first",IF(OR(COUNT($C942,K942)&lt;&gt;2,overallRate=0),0,IF(G942="Yes",ROUND(MAX(IF($B942="No - non-arm's length",0,MIN((0.75*K942),847)),MIN(K942,(0.75*$C942),847)),2),IF($B942="No - non-arm's length",MIN(1129,K942,$C942)*overallRate,MIN(1129,K942)*overallRate))))</f>
        <v>Do Step 1 first</v>
      </c>
      <c r="P942" s="3">
        <f t="shared" si="14"/>
        <v>0</v>
      </c>
    </row>
    <row r="943" spans="12:16" x14ac:dyDescent="0.5">
      <c r="L943" s="62" t="str">
        <f>IF(ISTEXT(overallRate),"Do Step 1 first",IF(OR(COUNT($C943,H943)&lt;&gt;2,overallRate=0),0,IF(D943="Yes",ROUND(MAX(IF($B943="No - non-arm's length",0,MIN((0.75*H943),847)),MIN(H943,(0.75*$C943),847)),2),IF($B943="No - non-arm's length",MIN(1129,H943,$C943)*overallRate,MIN(1129,H943)*overallRate))))</f>
        <v>Do Step 1 first</v>
      </c>
      <c r="M943" s="62" t="str">
        <f>IF(ISTEXT(overallRate),"Do Step 1 first",IF(OR(COUNT($C943,I943)&lt;&gt;2,overallRate=0),0,IF(E943="Yes",ROUND(MAX(IF($B943="No - non-arm's length",0,MIN((0.75*I943),847)),MIN(I943,(0.75*$C943),847)),2),IF($B943="No - non-arm's length",MIN(1129,I943,$C943)*overallRate,MIN(1129,I943)*overallRate))))</f>
        <v>Do Step 1 first</v>
      </c>
      <c r="N943" s="62" t="str">
        <f>IF(ISTEXT(overallRate),"Do Step 1 first",IF(OR(COUNT($C943,J943)&lt;&gt;2,overallRate=0),0,IF(F943="Yes",ROUND(MAX(IF($B943="No - non-arm's length",0,MIN((0.75*J943),847)),MIN(J943,(0.75*$C943),847)),2),IF($B943="No - non-arm's length",MIN(1129,J943,$C943)*overallRate,MIN(1129,J943)*overallRate))))</f>
        <v>Do Step 1 first</v>
      </c>
      <c r="O943" s="62" t="str">
        <f>IF(ISTEXT(overallRate),"Do Step 1 first",IF(OR(COUNT($C943,K943)&lt;&gt;2,overallRate=0),0,IF(G943="Yes",ROUND(MAX(IF($B943="No - non-arm's length",0,MIN((0.75*K943),847)),MIN(K943,(0.75*$C943),847)),2),IF($B943="No - non-arm's length",MIN(1129,K943,$C943)*overallRate,MIN(1129,K943)*overallRate))))</f>
        <v>Do Step 1 first</v>
      </c>
      <c r="P943" s="3">
        <f t="shared" si="14"/>
        <v>0</v>
      </c>
    </row>
    <row r="944" spans="12:16" x14ac:dyDescent="0.5">
      <c r="L944" s="62" t="str">
        <f>IF(ISTEXT(overallRate),"Do Step 1 first",IF(OR(COUNT($C944,H944)&lt;&gt;2,overallRate=0),0,IF(D944="Yes",ROUND(MAX(IF($B944="No - non-arm's length",0,MIN((0.75*H944),847)),MIN(H944,(0.75*$C944),847)),2),IF($B944="No - non-arm's length",MIN(1129,H944,$C944)*overallRate,MIN(1129,H944)*overallRate))))</f>
        <v>Do Step 1 first</v>
      </c>
      <c r="M944" s="62" t="str">
        <f>IF(ISTEXT(overallRate),"Do Step 1 first",IF(OR(COUNT($C944,I944)&lt;&gt;2,overallRate=0),0,IF(E944="Yes",ROUND(MAX(IF($B944="No - non-arm's length",0,MIN((0.75*I944),847)),MIN(I944,(0.75*$C944),847)),2),IF($B944="No - non-arm's length",MIN(1129,I944,$C944)*overallRate,MIN(1129,I944)*overallRate))))</f>
        <v>Do Step 1 first</v>
      </c>
      <c r="N944" s="62" t="str">
        <f>IF(ISTEXT(overallRate),"Do Step 1 first",IF(OR(COUNT($C944,J944)&lt;&gt;2,overallRate=0),0,IF(F944="Yes",ROUND(MAX(IF($B944="No - non-arm's length",0,MIN((0.75*J944),847)),MIN(J944,(0.75*$C944),847)),2),IF($B944="No - non-arm's length",MIN(1129,J944,$C944)*overallRate,MIN(1129,J944)*overallRate))))</f>
        <v>Do Step 1 first</v>
      </c>
      <c r="O944" s="62" t="str">
        <f>IF(ISTEXT(overallRate),"Do Step 1 first",IF(OR(COUNT($C944,K944)&lt;&gt;2,overallRate=0),0,IF(G944="Yes",ROUND(MAX(IF($B944="No - non-arm's length",0,MIN((0.75*K944),847)),MIN(K944,(0.75*$C944),847)),2),IF($B944="No - non-arm's length",MIN(1129,K944,$C944)*overallRate,MIN(1129,K944)*overallRate))))</f>
        <v>Do Step 1 first</v>
      </c>
      <c r="P944" s="3">
        <f t="shared" si="14"/>
        <v>0</v>
      </c>
    </row>
    <row r="945" spans="12:16" x14ac:dyDescent="0.5">
      <c r="L945" s="62" t="str">
        <f>IF(ISTEXT(overallRate),"Do Step 1 first",IF(OR(COUNT($C945,H945)&lt;&gt;2,overallRate=0),0,IF(D945="Yes",ROUND(MAX(IF($B945="No - non-arm's length",0,MIN((0.75*H945),847)),MIN(H945,(0.75*$C945),847)),2),IF($B945="No - non-arm's length",MIN(1129,H945,$C945)*overallRate,MIN(1129,H945)*overallRate))))</f>
        <v>Do Step 1 first</v>
      </c>
      <c r="M945" s="62" t="str">
        <f>IF(ISTEXT(overallRate),"Do Step 1 first",IF(OR(COUNT($C945,I945)&lt;&gt;2,overallRate=0),0,IF(E945="Yes",ROUND(MAX(IF($B945="No - non-arm's length",0,MIN((0.75*I945),847)),MIN(I945,(0.75*$C945),847)),2),IF($B945="No - non-arm's length",MIN(1129,I945,$C945)*overallRate,MIN(1129,I945)*overallRate))))</f>
        <v>Do Step 1 first</v>
      </c>
      <c r="N945" s="62" t="str">
        <f>IF(ISTEXT(overallRate),"Do Step 1 first",IF(OR(COUNT($C945,J945)&lt;&gt;2,overallRate=0),0,IF(F945="Yes",ROUND(MAX(IF($B945="No - non-arm's length",0,MIN((0.75*J945),847)),MIN(J945,(0.75*$C945),847)),2),IF($B945="No - non-arm's length",MIN(1129,J945,$C945)*overallRate,MIN(1129,J945)*overallRate))))</f>
        <v>Do Step 1 first</v>
      </c>
      <c r="O945" s="62" t="str">
        <f>IF(ISTEXT(overallRate),"Do Step 1 first",IF(OR(COUNT($C945,K945)&lt;&gt;2,overallRate=0),0,IF(G945="Yes",ROUND(MAX(IF($B945="No - non-arm's length",0,MIN((0.75*K945),847)),MIN(K945,(0.75*$C945),847)),2),IF($B945="No - non-arm's length",MIN(1129,K945,$C945)*overallRate,MIN(1129,K945)*overallRate))))</f>
        <v>Do Step 1 first</v>
      </c>
      <c r="P945" s="3">
        <f t="shared" si="14"/>
        <v>0</v>
      </c>
    </row>
    <row r="946" spans="12:16" x14ac:dyDescent="0.5">
      <c r="L946" s="62" t="str">
        <f>IF(ISTEXT(overallRate),"Do Step 1 first",IF(OR(COUNT($C946,H946)&lt;&gt;2,overallRate=0),0,IF(D946="Yes",ROUND(MAX(IF($B946="No - non-arm's length",0,MIN((0.75*H946),847)),MIN(H946,(0.75*$C946),847)),2),IF($B946="No - non-arm's length",MIN(1129,H946,$C946)*overallRate,MIN(1129,H946)*overallRate))))</f>
        <v>Do Step 1 first</v>
      </c>
      <c r="M946" s="62" t="str">
        <f>IF(ISTEXT(overallRate),"Do Step 1 first",IF(OR(COUNT($C946,I946)&lt;&gt;2,overallRate=0),0,IF(E946="Yes",ROUND(MAX(IF($B946="No - non-arm's length",0,MIN((0.75*I946),847)),MIN(I946,(0.75*$C946),847)),2),IF($B946="No - non-arm's length",MIN(1129,I946,$C946)*overallRate,MIN(1129,I946)*overallRate))))</f>
        <v>Do Step 1 first</v>
      </c>
      <c r="N946" s="62" t="str">
        <f>IF(ISTEXT(overallRate),"Do Step 1 first",IF(OR(COUNT($C946,J946)&lt;&gt;2,overallRate=0),0,IF(F946="Yes",ROUND(MAX(IF($B946="No - non-arm's length",0,MIN((0.75*J946),847)),MIN(J946,(0.75*$C946),847)),2),IF($B946="No - non-arm's length",MIN(1129,J946,$C946)*overallRate,MIN(1129,J946)*overallRate))))</f>
        <v>Do Step 1 first</v>
      </c>
      <c r="O946" s="62" t="str">
        <f>IF(ISTEXT(overallRate),"Do Step 1 first",IF(OR(COUNT($C946,K946)&lt;&gt;2,overallRate=0),0,IF(G946="Yes",ROUND(MAX(IF($B946="No - non-arm's length",0,MIN((0.75*K946),847)),MIN(K946,(0.75*$C946),847)),2),IF($B946="No - non-arm's length",MIN(1129,K946,$C946)*overallRate,MIN(1129,K946)*overallRate))))</f>
        <v>Do Step 1 first</v>
      </c>
      <c r="P946" s="3">
        <f t="shared" si="14"/>
        <v>0</v>
      </c>
    </row>
    <row r="947" spans="12:16" x14ac:dyDescent="0.5">
      <c r="L947" s="62" t="str">
        <f>IF(ISTEXT(overallRate),"Do Step 1 first",IF(OR(COUNT($C947,H947)&lt;&gt;2,overallRate=0),0,IF(D947="Yes",ROUND(MAX(IF($B947="No - non-arm's length",0,MIN((0.75*H947),847)),MIN(H947,(0.75*$C947),847)),2),IF($B947="No - non-arm's length",MIN(1129,H947,$C947)*overallRate,MIN(1129,H947)*overallRate))))</f>
        <v>Do Step 1 first</v>
      </c>
      <c r="M947" s="62" t="str">
        <f>IF(ISTEXT(overallRate),"Do Step 1 first",IF(OR(COUNT($C947,I947)&lt;&gt;2,overallRate=0),0,IF(E947="Yes",ROUND(MAX(IF($B947="No - non-arm's length",0,MIN((0.75*I947),847)),MIN(I947,(0.75*$C947),847)),2),IF($B947="No - non-arm's length",MIN(1129,I947,$C947)*overallRate,MIN(1129,I947)*overallRate))))</f>
        <v>Do Step 1 first</v>
      </c>
      <c r="N947" s="62" t="str">
        <f>IF(ISTEXT(overallRate),"Do Step 1 first",IF(OR(COUNT($C947,J947)&lt;&gt;2,overallRate=0),0,IF(F947="Yes",ROUND(MAX(IF($B947="No - non-arm's length",0,MIN((0.75*J947),847)),MIN(J947,(0.75*$C947),847)),2),IF($B947="No - non-arm's length",MIN(1129,J947,$C947)*overallRate,MIN(1129,J947)*overallRate))))</f>
        <v>Do Step 1 first</v>
      </c>
      <c r="O947" s="62" t="str">
        <f>IF(ISTEXT(overallRate),"Do Step 1 first",IF(OR(COUNT($C947,K947)&lt;&gt;2,overallRate=0),0,IF(G947="Yes",ROUND(MAX(IF($B947="No - non-arm's length",0,MIN((0.75*K947),847)),MIN(K947,(0.75*$C947),847)),2),IF($B947="No - non-arm's length",MIN(1129,K947,$C947)*overallRate,MIN(1129,K947)*overallRate))))</f>
        <v>Do Step 1 first</v>
      </c>
      <c r="P947" s="3">
        <f t="shared" si="14"/>
        <v>0</v>
      </c>
    </row>
    <row r="948" spans="12:16" x14ac:dyDescent="0.5">
      <c r="L948" s="62" t="str">
        <f>IF(ISTEXT(overallRate),"Do Step 1 first",IF(OR(COUNT($C948,H948)&lt;&gt;2,overallRate=0),0,IF(D948="Yes",ROUND(MAX(IF($B948="No - non-arm's length",0,MIN((0.75*H948),847)),MIN(H948,(0.75*$C948),847)),2),IF($B948="No - non-arm's length",MIN(1129,H948,$C948)*overallRate,MIN(1129,H948)*overallRate))))</f>
        <v>Do Step 1 first</v>
      </c>
      <c r="M948" s="62" t="str">
        <f>IF(ISTEXT(overallRate),"Do Step 1 first",IF(OR(COUNT($C948,I948)&lt;&gt;2,overallRate=0),0,IF(E948="Yes",ROUND(MAX(IF($B948="No - non-arm's length",0,MIN((0.75*I948),847)),MIN(I948,(0.75*$C948),847)),2),IF($B948="No - non-arm's length",MIN(1129,I948,$C948)*overallRate,MIN(1129,I948)*overallRate))))</f>
        <v>Do Step 1 first</v>
      </c>
      <c r="N948" s="62" t="str">
        <f>IF(ISTEXT(overallRate),"Do Step 1 first",IF(OR(COUNT($C948,J948)&lt;&gt;2,overallRate=0),0,IF(F948="Yes",ROUND(MAX(IF($B948="No - non-arm's length",0,MIN((0.75*J948),847)),MIN(J948,(0.75*$C948),847)),2),IF($B948="No - non-arm's length",MIN(1129,J948,$C948)*overallRate,MIN(1129,J948)*overallRate))))</f>
        <v>Do Step 1 first</v>
      </c>
      <c r="O948" s="62" t="str">
        <f>IF(ISTEXT(overallRate),"Do Step 1 first",IF(OR(COUNT($C948,K948)&lt;&gt;2,overallRate=0),0,IF(G948="Yes",ROUND(MAX(IF($B948="No - non-arm's length",0,MIN((0.75*K948),847)),MIN(K948,(0.75*$C948),847)),2),IF($B948="No - non-arm's length",MIN(1129,K948,$C948)*overallRate,MIN(1129,K948)*overallRate))))</f>
        <v>Do Step 1 first</v>
      </c>
      <c r="P948" s="3">
        <f t="shared" si="14"/>
        <v>0</v>
      </c>
    </row>
    <row r="949" spans="12:16" x14ac:dyDescent="0.5">
      <c r="L949" s="62" t="str">
        <f>IF(ISTEXT(overallRate),"Do Step 1 first",IF(OR(COUNT($C949,H949)&lt;&gt;2,overallRate=0),0,IF(D949="Yes",ROUND(MAX(IF($B949="No - non-arm's length",0,MIN((0.75*H949),847)),MIN(H949,(0.75*$C949),847)),2),IF($B949="No - non-arm's length",MIN(1129,H949,$C949)*overallRate,MIN(1129,H949)*overallRate))))</f>
        <v>Do Step 1 first</v>
      </c>
      <c r="M949" s="62" t="str">
        <f>IF(ISTEXT(overallRate),"Do Step 1 first",IF(OR(COUNT($C949,I949)&lt;&gt;2,overallRate=0),0,IF(E949="Yes",ROUND(MAX(IF($B949="No - non-arm's length",0,MIN((0.75*I949),847)),MIN(I949,(0.75*$C949),847)),2),IF($B949="No - non-arm's length",MIN(1129,I949,$C949)*overallRate,MIN(1129,I949)*overallRate))))</f>
        <v>Do Step 1 first</v>
      </c>
      <c r="N949" s="62" t="str">
        <f>IF(ISTEXT(overallRate),"Do Step 1 first",IF(OR(COUNT($C949,J949)&lt;&gt;2,overallRate=0),0,IF(F949="Yes",ROUND(MAX(IF($B949="No - non-arm's length",0,MIN((0.75*J949),847)),MIN(J949,(0.75*$C949),847)),2),IF($B949="No - non-arm's length",MIN(1129,J949,$C949)*overallRate,MIN(1129,J949)*overallRate))))</f>
        <v>Do Step 1 first</v>
      </c>
      <c r="O949" s="62" t="str">
        <f>IF(ISTEXT(overallRate),"Do Step 1 first",IF(OR(COUNT($C949,K949)&lt;&gt;2,overallRate=0),0,IF(G949="Yes",ROUND(MAX(IF($B949="No - non-arm's length",0,MIN((0.75*K949),847)),MIN(K949,(0.75*$C949),847)),2),IF($B949="No - non-arm's length",MIN(1129,K949,$C949)*overallRate,MIN(1129,K949)*overallRate))))</f>
        <v>Do Step 1 first</v>
      </c>
      <c r="P949" s="3">
        <f t="shared" si="14"/>
        <v>0</v>
      </c>
    </row>
    <row r="950" spans="12:16" x14ac:dyDescent="0.5">
      <c r="L950" s="62" t="str">
        <f>IF(ISTEXT(overallRate),"Do Step 1 first",IF(OR(COUNT($C950,H950)&lt;&gt;2,overallRate=0),0,IF(D950="Yes",ROUND(MAX(IF($B950="No - non-arm's length",0,MIN((0.75*H950),847)),MIN(H950,(0.75*$C950),847)),2),IF($B950="No - non-arm's length",MIN(1129,H950,$C950)*overallRate,MIN(1129,H950)*overallRate))))</f>
        <v>Do Step 1 first</v>
      </c>
      <c r="M950" s="62" t="str">
        <f>IF(ISTEXT(overallRate),"Do Step 1 first",IF(OR(COUNT($C950,I950)&lt;&gt;2,overallRate=0),0,IF(E950="Yes",ROUND(MAX(IF($B950="No - non-arm's length",0,MIN((0.75*I950),847)),MIN(I950,(0.75*$C950),847)),2),IF($B950="No - non-arm's length",MIN(1129,I950,$C950)*overallRate,MIN(1129,I950)*overallRate))))</f>
        <v>Do Step 1 first</v>
      </c>
      <c r="N950" s="62" t="str">
        <f>IF(ISTEXT(overallRate),"Do Step 1 first",IF(OR(COUNT($C950,J950)&lt;&gt;2,overallRate=0),0,IF(F950="Yes",ROUND(MAX(IF($B950="No - non-arm's length",0,MIN((0.75*J950),847)),MIN(J950,(0.75*$C950),847)),2),IF($B950="No - non-arm's length",MIN(1129,J950,$C950)*overallRate,MIN(1129,J950)*overallRate))))</f>
        <v>Do Step 1 first</v>
      </c>
      <c r="O950" s="62" t="str">
        <f>IF(ISTEXT(overallRate),"Do Step 1 first",IF(OR(COUNT($C950,K950)&lt;&gt;2,overallRate=0),0,IF(G950="Yes",ROUND(MAX(IF($B950="No - non-arm's length",0,MIN((0.75*K950),847)),MIN(K950,(0.75*$C950),847)),2),IF($B950="No - non-arm's length",MIN(1129,K950,$C950)*overallRate,MIN(1129,K950)*overallRate))))</f>
        <v>Do Step 1 first</v>
      </c>
      <c r="P950" s="3">
        <f t="shared" si="14"/>
        <v>0</v>
      </c>
    </row>
    <row r="951" spans="12:16" x14ac:dyDescent="0.5">
      <c r="L951" s="62" t="str">
        <f>IF(ISTEXT(overallRate),"Do Step 1 first",IF(OR(COUNT($C951,H951)&lt;&gt;2,overallRate=0),0,IF(D951="Yes",ROUND(MAX(IF($B951="No - non-arm's length",0,MIN((0.75*H951),847)),MIN(H951,(0.75*$C951),847)),2),IF($B951="No - non-arm's length",MIN(1129,H951,$C951)*overallRate,MIN(1129,H951)*overallRate))))</f>
        <v>Do Step 1 first</v>
      </c>
      <c r="M951" s="62" t="str">
        <f>IF(ISTEXT(overallRate),"Do Step 1 first",IF(OR(COUNT($C951,I951)&lt;&gt;2,overallRate=0),0,IF(E951="Yes",ROUND(MAX(IF($B951="No - non-arm's length",0,MIN((0.75*I951),847)),MIN(I951,(0.75*$C951),847)),2),IF($B951="No - non-arm's length",MIN(1129,I951,$C951)*overallRate,MIN(1129,I951)*overallRate))))</f>
        <v>Do Step 1 first</v>
      </c>
      <c r="N951" s="62" t="str">
        <f>IF(ISTEXT(overallRate),"Do Step 1 first",IF(OR(COUNT($C951,J951)&lt;&gt;2,overallRate=0),0,IF(F951="Yes",ROUND(MAX(IF($B951="No - non-arm's length",0,MIN((0.75*J951),847)),MIN(J951,(0.75*$C951),847)),2),IF($B951="No - non-arm's length",MIN(1129,J951,$C951)*overallRate,MIN(1129,J951)*overallRate))))</f>
        <v>Do Step 1 first</v>
      </c>
      <c r="O951" s="62" t="str">
        <f>IF(ISTEXT(overallRate),"Do Step 1 first",IF(OR(COUNT($C951,K951)&lt;&gt;2,overallRate=0),0,IF(G951="Yes",ROUND(MAX(IF($B951="No - non-arm's length",0,MIN((0.75*K951),847)),MIN(K951,(0.75*$C951),847)),2),IF($B951="No - non-arm's length",MIN(1129,K951,$C951)*overallRate,MIN(1129,K951)*overallRate))))</f>
        <v>Do Step 1 first</v>
      </c>
      <c r="P951" s="3">
        <f t="shared" si="14"/>
        <v>0</v>
      </c>
    </row>
    <row r="952" spans="12:16" x14ac:dyDescent="0.5">
      <c r="L952" s="62" t="str">
        <f>IF(ISTEXT(overallRate),"Do Step 1 first",IF(OR(COUNT($C952,H952)&lt;&gt;2,overallRate=0),0,IF(D952="Yes",ROUND(MAX(IF($B952="No - non-arm's length",0,MIN((0.75*H952),847)),MIN(H952,(0.75*$C952),847)),2),IF($B952="No - non-arm's length",MIN(1129,H952,$C952)*overallRate,MIN(1129,H952)*overallRate))))</f>
        <v>Do Step 1 first</v>
      </c>
      <c r="M952" s="62" t="str">
        <f>IF(ISTEXT(overallRate),"Do Step 1 first",IF(OR(COUNT($C952,I952)&lt;&gt;2,overallRate=0),0,IF(E952="Yes",ROUND(MAX(IF($B952="No - non-arm's length",0,MIN((0.75*I952),847)),MIN(I952,(0.75*$C952),847)),2),IF($B952="No - non-arm's length",MIN(1129,I952,$C952)*overallRate,MIN(1129,I952)*overallRate))))</f>
        <v>Do Step 1 first</v>
      </c>
      <c r="N952" s="62" t="str">
        <f>IF(ISTEXT(overallRate),"Do Step 1 first",IF(OR(COUNT($C952,J952)&lt;&gt;2,overallRate=0),0,IF(F952="Yes",ROUND(MAX(IF($B952="No - non-arm's length",0,MIN((0.75*J952),847)),MIN(J952,(0.75*$C952),847)),2),IF($B952="No - non-arm's length",MIN(1129,J952,$C952)*overallRate,MIN(1129,J952)*overallRate))))</f>
        <v>Do Step 1 first</v>
      </c>
      <c r="O952" s="62" t="str">
        <f>IF(ISTEXT(overallRate),"Do Step 1 first",IF(OR(COUNT($C952,K952)&lt;&gt;2,overallRate=0),0,IF(G952="Yes",ROUND(MAX(IF($B952="No - non-arm's length",0,MIN((0.75*K952),847)),MIN(K952,(0.75*$C952),847)),2),IF($B952="No - non-arm's length",MIN(1129,K952,$C952)*overallRate,MIN(1129,K952)*overallRate))))</f>
        <v>Do Step 1 first</v>
      </c>
      <c r="P952" s="3">
        <f t="shared" si="14"/>
        <v>0</v>
      </c>
    </row>
    <row r="953" spans="12:16" x14ac:dyDescent="0.5">
      <c r="L953" s="62" t="str">
        <f>IF(ISTEXT(overallRate),"Do Step 1 first",IF(OR(COUNT($C953,H953)&lt;&gt;2,overallRate=0),0,IF(D953="Yes",ROUND(MAX(IF($B953="No - non-arm's length",0,MIN((0.75*H953),847)),MIN(H953,(0.75*$C953),847)),2),IF($B953="No - non-arm's length",MIN(1129,H953,$C953)*overallRate,MIN(1129,H953)*overallRate))))</f>
        <v>Do Step 1 first</v>
      </c>
      <c r="M953" s="62" t="str">
        <f>IF(ISTEXT(overallRate),"Do Step 1 first",IF(OR(COUNT($C953,I953)&lt;&gt;2,overallRate=0),0,IF(E953="Yes",ROUND(MAX(IF($B953="No - non-arm's length",0,MIN((0.75*I953),847)),MIN(I953,(0.75*$C953),847)),2),IF($B953="No - non-arm's length",MIN(1129,I953,$C953)*overallRate,MIN(1129,I953)*overallRate))))</f>
        <v>Do Step 1 first</v>
      </c>
      <c r="N953" s="62" t="str">
        <f>IF(ISTEXT(overallRate),"Do Step 1 first",IF(OR(COUNT($C953,J953)&lt;&gt;2,overallRate=0),0,IF(F953="Yes",ROUND(MAX(IF($B953="No - non-arm's length",0,MIN((0.75*J953),847)),MIN(J953,(0.75*$C953),847)),2),IF($B953="No - non-arm's length",MIN(1129,J953,$C953)*overallRate,MIN(1129,J953)*overallRate))))</f>
        <v>Do Step 1 first</v>
      </c>
      <c r="O953" s="62" t="str">
        <f>IF(ISTEXT(overallRate),"Do Step 1 first",IF(OR(COUNT($C953,K953)&lt;&gt;2,overallRate=0),0,IF(G953="Yes",ROUND(MAX(IF($B953="No - non-arm's length",0,MIN((0.75*K953),847)),MIN(K953,(0.75*$C953),847)),2),IF($B953="No - non-arm's length",MIN(1129,K953,$C953)*overallRate,MIN(1129,K953)*overallRate))))</f>
        <v>Do Step 1 first</v>
      </c>
      <c r="P953" s="3">
        <f t="shared" si="14"/>
        <v>0</v>
      </c>
    </row>
    <row r="954" spans="12:16" x14ac:dyDescent="0.5">
      <c r="L954" s="62" t="str">
        <f>IF(ISTEXT(overallRate),"Do Step 1 first",IF(OR(COUNT($C954,H954)&lt;&gt;2,overallRate=0),0,IF(D954="Yes",ROUND(MAX(IF($B954="No - non-arm's length",0,MIN((0.75*H954),847)),MIN(H954,(0.75*$C954),847)),2),IF($B954="No - non-arm's length",MIN(1129,H954,$C954)*overallRate,MIN(1129,H954)*overallRate))))</f>
        <v>Do Step 1 first</v>
      </c>
      <c r="M954" s="62" t="str">
        <f>IF(ISTEXT(overallRate),"Do Step 1 first",IF(OR(COUNT($C954,I954)&lt;&gt;2,overallRate=0),0,IF(E954="Yes",ROUND(MAX(IF($B954="No - non-arm's length",0,MIN((0.75*I954),847)),MIN(I954,(0.75*$C954),847)),2),IF($B954="No - non-arm's length",MIN(1129,I954,$C954)*overallRate,MIN(1129,I954)*overallRate))))</f>
        <v>Do Step 1 first</v>
      </c>
      <c r="N954" s="62" t="str">
        <f>IF(ISTEXT(overallRate),"Do Step 1 first",IF(OR(COUNT($C954,J954)&lt;&gt;2,overallRate=0),0,IF(F954="Yes",ROUND(MAX(IF($B954="No - non-arm's length",0,MIN((0.75*J954),847)),MIN(J954,(0.75*$C954),847)),2),IF($B954="No - non-arm's length",MIN(1129,J954,$C954)*overallRate,MIN(1129,J954)*overallRate))))</f>
        <v>Do Step 1 first</v>
      </c>
      <c r="O954" s="62" t="str">
        <f>IF(ISTEXT(overallRate),"Do Step 1 first",IF(OR(COUNT($C954,K954)&lt;&gt;2,overallRate=0),0,IF(G954="Yes",ROUND(MAX(IF($B954="No - non-arm's length",0,MIN((0.75*K954),847)),MIN(K954,(0.75*$C954),847)),2),IF($B954="No - non-arm's length",MIN(1129,K954,$C954)*overallRate,MIN(1129,K954)*overallRate))))</f>
        <v>Do Step 1 first</v>
      </c>
      <c r="P954" s="3">
        <f t="shared" si="14"/>
        <v>0</v>
      </c>
    </row>
    <row r="955" spans="12:16" x14ac:dyDescent="0.5">
      <c r="L955" s="62" t="str">
        <f>IF(ISTEXT(overallRate),"Do Step 1 first",IF(OR(COUNT($C955,H955)&lt;&gt;2,overallRate=0),0,IF(D955="Yes",ROUND(MAX(IF($B955="No - non-arm's length",0,MIN((0.75*H955),847)),MIN(H955,(0.75*$C955),847)),2),IF($B955="No - non-arm's length",MIN(1129,H955,$C955)*overallRate,MIN(1129,H955)*overallRate))))</f>
        <v>Do Step 1 first</v>
      </c>
      <c r="M955" s="62" t="str">
        <f>IF(ISTEXT(overallRate),"Do Step 1 first",IF(OR(COUNT($C955,I955)&lt;&gt;2,overallRate=0),0,IF(E955="Yes",ROUND(MAX(IF($B955="No - non-arm's length",0,MIN((0.75*I955),847)),MIN(I955,(0.75*$C955),847)),2),IF($B955="No - non-arm's length",MIN(1129,I955,$C955)*overallRate,MIN(1129,I955)*overallRate))))</f>
        <v>Do Step 1 first</v>
      </c>
      <c r="N955" s="62" t="str">
        <f>IF(ISTEXT(overallRate),"Do Step 1 first",IF(OR(COUNT($C955,J955)&lt;&gt;2,overallRate=0),0,IF(F955="Yes",ROUND(MAX(IF($B955="No - non-arm's length",0,MIN((0.75*J955),847)),MIN(J955,(0.75*$C955),847)),2),IF($B955="No - non-arm's length",MIN(1129,J955,$C955)*overallRate,MIN(1129,J955)*overallRate))))</f>
        <v>Do Step 1 first</v>
      </c>
      <c r="O955" s="62" t="str">
        <f>IF(ISTEXT(overallRate),"Do Step 1 first",IF(OR(COUNT($C955,K955)&lt;&gt;2,overallRate=0),0,IF(G955="Yes",ROUND(MAX(IF($B955="No - non-arm's length",0,MIN((0.75*K955),847)),MIN(K955,(0.75*$C955),847)),2),IF($B955="No - non-arm's length",MIN(1129,K955,$C955)*overallRate,MIN(1129,K955)*overallRate))))</f>
        <v>Do Step 1 first</v>
      </c>
      <c r="P955" s="3">
        <f t="shared" si="14"/>
        <v>0</v>
      </c>
    </row>
    <row r="956" spans="12:16" x14ac:dyDescent="0.5">
      <c r="L956" s="62" t="str">
        <f>IF(ISTEXT(overallRate),"Do Step 1 first",IF(OR(COUNT($C956,H956)&lt;&gt;2,overallRate=0),0,IF(D956="Yes",ROUND(MAX(IF($B956="No - non-arm's length",0,MIN((0.75*H956),847)),MIN(H956,(0.75*$C956),847)),2),IF($B956="No - non-arm's length",MIN(1129,H956,$C956)*overallRate,MIN(1129,H956)*overallRate))))</f>
        <v>Do Step 1 first</v>
      </c>
      <c r="M956" s="62" t="str">
        <f>IF(ISTEXT(overallRate),"Do Step 1 first",IF(OR(COUNT($C956,I956)&lt;&gt;2,overallRate=0),0,IF(E956="Yes",ROUND(MAX(IF($B956="No - non-arm's length",0,MIN((0.75*I956),847)),MIN(I956,(0.75*$C956),847)),2),IF($B956="No - non-arm's length",MIN(1129,I956,$C956)*overallRate,MIN(1129,I956)*overallRate))))</f>
        <v>Do Step 1 first</v>
      </c>
      <c r="N956" s="62" t="str">
        <f>IF(ISTEXT(overallRate),"Do Step 1 first",IF(OR(COUNT($C956,J956)&lt;&gt;2,overallRate=0),0,IF(F956="Yes",ROUND(MAX(IF($B956="No - non-arm's length",0,MIN((0.75*J956),847)),MIN(J956,(0.75*$C956),847)),2),IF($B956="No - non-arm's length",MIN(1129,J956,$C956)*overallRate,MIN(1129,J956)*overallRate))))</f>
        <v>Do Step 1 first</v>
      </c>
      <c r="O956" s="62" t="str">
        <f>IF(ISTEXT(overallRate),"Do Step 1 first",IF(OR(COUNT($C956,K956)&lt;&gt;2,overallRate=0),0,IF(G956="Yes",ROUND(MAX(IF($B956="No - non-arm's length",0,MIN((0.75*K956),847)),MIN(K956,(0.75*$C956),847)),2),IF($B956="No - non-arm's length",MIN(1129,K956,$C956)*overallRate,MIN(1129,K956)*overallRate))))</f>
        <v>Do Step 1 first</v>
      </c>
      <c r="P956" s="3">
        <f t="shared" si="14"/>
        <v>0</v>
      </c>
    </row>
    <row r="957" spans="12:16" x14ac:dyDescent="0.5">
      <c r="L957" s="62" t="str">
        <f>IF(ISTEXT(overallRate),"Do Step 1 first",IF(OR(COUNT($C957,H957)&lt;&gt;2,overallRate=0),0,IF(D957="Yes",ROUND(MAX(IF($B957="No - non-arm's length",0,MIN((0.75*H957),847)),MIN(H957,(0.75*$C957),847)),2),IF($B957="No - non-arm's length",MIN(1129,H957,$C957)*overallRate,MIN(1129,H957)*overallRate))))</f>
        <v>Do Step 1 first</v>
      </c>
      <c r="M957" s="62" t="str">
        <f>IF(ISTEXT(overallRate),"Do Step 1 first",IF(OR(COUNT($C957,I957)&lt;&gt;2,overallRate=0),0,IF(E957="Yes",ROUND(MAX(IF($B957="No - non-arm's length",0,MIN((0.75*I957),847)),MIN(I957,(0.75*$C957),847)),2),IF($B957="No - non-arm's length",MIN(1129,I957,$C957)*overallRate,MIN(1129,I957)*overallRate))))</f>
        <v>Do Step 1 first</v>
      </c>
      <c r="N957" s="62" t="str">
        <f>IF(ISTEXT(overallRate),"Do Step 1 first",IF(OR(COUNT($C957,J957)&lt;&gt;2,overallRate=0),0,IF(F957="Yes",ROUND(MAX(IF($B957="No - non-arm's length",0,MIN((0.75*J957),847)),MIN(J957,(0.75*$C957),847)),2),IF($B957="No - non-arm's length",MIN(1129,J957,$C957)*overallRate,MIN(1129,J957)*overallRate))))</f>
        <v>Do Step 1 first</v>
      </c>
      <c r="O957" s="62" t="str">
        <f>IF(ISTEXT(overallRate),"Do Step 1 first",IF(OR(COUNT($C957,K957)&lt;&gt;2,overallRate=0),0,IF(G957="Yes",ROUND(MAX(IF($B957="No - non-arm's length",0,MIN((0.75*K957),847)),MIN(K957,(0.75*$C957),847)),2),IF($B957="No - non-arm's length",MIN(1129,K957,$C957)*overallRate,MIN(1129,K957)*overallRate))))</f>
        <v>Do Step 1 first</v>
      </c>
      <c r="P957" s="3">
        <f t="shared" si="14"/>
        <v>0</v>
      </c>
    </row>
    <row r="958" spans="12:16" x14ac:dyDescent="0.5">
      <c r="L958" s="62" t="str">
        <f>IF(ISTEXT(overallRate),"Do Step 1 first",IF(OR(COUNT($C958,H958)&lt;&gt;2,overallRate=0),0,IF(D958="Yes",ROUND(MAX(IF($B958="No - non-arm's length",0,MIN((0.75*H958),847)),MIN(H958,(0.75*$C958),847)),2),IF($B958="No - non-arm's length",MIN(1129,H958,$C958)*overallRate,MIN(1129,H958)*overallRate))))</f>
        <v>Do Step 1 first</v>
      </c>
      <c r="M958" s="62" t="str">
        <f>IF(ISTEXT(overallRate),"Do Step 1 first",IF(OR(COUNT($C958,I958)&lt;&gt;2,overallRate=0),0,IF(E958="Yes",ROUND(MAX(IF($B958="No - non-arm's length",0,MIN((0.75*I958),847)),MIN(I958,(0.75*$C958),847)),2),IF($B958="No - non-arm's length",MIN(1129,I958,$C958)*overallRate,MIN(1129,I958)*overallRate))))</f>
        <v>Do Step 1 first</v>
      </c>
      <c r="N958" s="62" t="str">
        <f>IF(ISTEXT(overallRate),"Do Step 1 first",IF(OR(COUNT($C958,J958)&lt;&gt;2,overallRate=0),0,IF(F958="Yes",ROUND(MAX(IF($B958="No - non-arm's length",0,MIN((0.75*J958),847)),MIN(J958,(0.75*$C958),847)),2),IF($B958="No - non-arm's length",MIN(1129,J958,$C958)*overallRate,MIN(1129,J958)*overallRate))))</f>
        <v>Do Step 1 first</v>
      </c>
      <c r="O958" s="62" t="str">
        <f>IF(ISTEXT(overallRate),"Do Step 1 first",IF(OR(COUNT($C958,K958)&lt;&gt;2,overallRate=0),0,IF(G958="Yes",ROUND(MAX(IF($B958="No - non-arm's length",0,MIN((0.75*K958),847)),MIN(K958,(0.75*$C958),847)),2),IF($B958="No - non-arm's length",MIN(1129,K958,$C958)*overallRate,MIN(1129,K958)*overallRate))))</f>
        <v>Do Step 1 first</v>
      </c>
      <c r="P958" s="3">
        <f t="shared" si="14"/>
        <v>0</v>
      </c>
    </row>
    <row r="959" spans="12:16" x14ac:dyDescent="0.5">
      <c r="L959" s="62" t="str">
        <f>IF(ISTEXT(overallRate),"Do Step 1 first",IF(OR(COUNT($C959,H959)&lt;&gt;2,overallRate=0),0,IF(D959="Yes",ROUND(MAX(IF($B959="No - non-arm's length",0,MIN((0.75*H959),847)),MIN(H959,(0.75*$C959),847)),2),IF($B959="No - non-arm's length",MIN(1129,H959,$C959)*overallRate,MIN(1129,H959)*overallRate))))</f>
        <v>Do Step 1 first</v>
      </c>
      <c r="M959" s="62" t="str">
        <f>IF(ISTEXT(overallRate),"Do Step 1 first",IF(OR(COUNT($C959,I959)&lt;&gt;2,overallRate=0),0,IF(E959="Yes",ROUND(MAX(IF($B959="No - non-arm's length",0,MIN((0.75*I959),847)),MIN(I959,(0.75*$C959),847)),2),IF($B959="No - non-arm's length",MIN(1129,I959,$C959)*overallRate,MIN(1129,I959)*overallRate))))</f>
        <v>Do Step 1 first</v>
      </c>
      <c r="N959" s="62" t="str">
        <f>IF(ISTEXT(overallRate),"Do Step 1 first",IF(OR(COUNT($C959,J959)&lt;&gt;2,overallRate=0),0,IF(F959="Yes",ROUND(MAX(IF($B959="No - non-arm's length",0,MIN((0.75*J959),847)),MIN(J959,(0.75*$C959),847)),2),IF($B959="No - non-arm's length",MIN(1129,J959,$C959)*overallRate,MIN(1129,J959)*overallRate))))</f>
        <v>Do Step 1 first</v>
      </c>
      <c r="O959" s="62" t="str">
        <f>IF(ISTEXT(overallRate),"Do Step 1 first",IF(OR(COUNT($C959,K959)&lt;&gt;2,overallRate=0),0,IF(G959="Yes",ROUND(MAX(IF($B959="No - non-arm's length",0,MIN((0.75*K959),847)),MIN(K959,(0.75*$C959),847)),2),IF($B959="No - non-arm's length",MIN(1129,K959,$C959)*overallRate,MIN(1129,K959)*overallRate))))</f>
        <v>Do Step 1 first</v>
      </c>
      <c r="P959" s="3">
        <f t="shared" si="14"/>
        <v>0</v>
      </c>
    </row>
    <row r="960" spans="12:16" x14ac:dyDescent="0.5">
      <c r="L960" s="62" t="str">
        <f>IF(ISTEXT(overallRate),"Do Step 1 first",IF(OR(COUNT($C960,H960)&lt;&gt;2,overallRate=0),0,IF(D960="Yes",ROUND(MAX(IF($B960="No - non-arm's length",0,MIN((0.75*H960),847)),MIN(H960,(0.75*$C960),847)),2),IF($B960="No - non-arm's length",MIN(1129,H960,$C960)*overallRate,MIN(1129,H960)*overallRate))))</f>
        <v>Do Step 1 first</v>
      </c>
      <c r="M960" s="62" t="str">
        <f>IF(ISTEXT(overallRate),"Do Step 1 first",IF(OR(COUNT($C960,I960)&lt;&gt;2,overallRate=0),0,IF(E960="Yes",ROUND(MAX(IF($B960="No - non-arm's length",0,MIN((0.75*I960),847)),MIN(I960,(0.75*$C960),847)),2),IF($B960="No - non-arm's length",MIN(1129,I960,$C960)*overallRate,MIN(1129,I960)*overallRate))))</f>
        <v>Do Step 1 first</v>
      </c>
      <c r="N960" s="62" t="str">
        <f>IF(ISTEXT(overallRate),"Do Step 1 first",IF(OR(COUNT($C960,J960)&lt;&gt;2,overallRate=0),0,IF(F960="Yes",ROUND(MAX(IF($B960="No - non-arm's length",0,MIN((0.75*J960),847)),MIN(J960,(0.75*$C960),847)),2),IF($B960="No - non-arm's length",MIN(1129,J960,$C960)*overallRate,MIN(1129,J960)*overallRate))))</f>
        <v>Do Step 1 first</v>
      </c>
      <c r="O960" s="62" t="str">
        <f>IF(ISTEXT(overallRate),"Do Step 1 first",IF(OR(COUNT($C960,K960)&lt;&gt;2,overallRate=0),0,IF(G960="Yes",ROUND(MAX(IF($B960="No - non-arm's length",0,MIN((0.75*K960),847)),MIN(K960,(0.75*$C960),847)),2),IF($B960="No - non-arm's length",MIN(1129,K960,$C960)*overallRate,MIN(1129,K960)*overallRate))))</f>
        <v>Do Step 1 first</v>
      </c>
      <c r="P960" s="3">
        <f t="shared" si="14"/>
        <v>0</v>
      </c>
    </row>
    <row r="961" spans="12:16" x14ac:dyDescent="0.5">
      <c r="L961" s="62" t="str">
        <f>IF(ISTEXT(overallRate),"Do Step 1 first",IF(OR(COUNT($C961,H961)&lt;&gt;2,overallRate=0),0,IF(D961="Yes",ROUND(MAX(IF($B961="No - non-arm's length",0,MIN((0.75*H961),847)),MIN(H961,(0.75*$C961),847)),2),IF($B961="No - non-arm's length",MIN(1129,H961,$C961)*overallRate,MIN(1129,H961)*overallRate))))</f>
        <v>Do Step 1 first</v>
      </c>
      <c r="M961" s="62" t="str">
        <f>IF(ISTEXT(overallRate),"Do Step 1 first",IF(OR(COUNT($C961,I961)&lt;&gt;2,overallRate=0),0,IF(E961="Yes",ROUND(MAX(IF($B961="No - non-arm's length",0,MIN((0.75*I961),847)),MIN(I961,(0.75*$C961),847)),2),IF($B961="No - non-arm's length",MIN(1129,I961,$C961)*overallRate,MIN(1129,I961)*overallRate))))</f>
        <v>Do Step 1 first</v>
      </c>
      <c r="N961" s="62" t="str">
        <f>IF(ISTEXT(overallRate),"Do Step 1 first",IF(OR(COUNT($C961,J961)&lt;&gt;2,overallRate=0),0,IF(F961="Yes",ROUND(MAX(IF($B961="No - non-arm's length",0,MIN((0.75*J961),847)),MIN(J961,(0.75*$C961),847)),2),IF($B961="No - non-arm's length",MIN(1129,J961,$C961)*overallRate,MIN(1129,J961)*overallRate))))</f>
        <v>Do Step 1 first</v>
      </c>
      <c r="O961" s="62" t="str">
        <f>IF(ISTEXT(overallRate),"Do Step 1 first",IF(OR(COUNT($C961,K961)&lt;&gt;2,overallRate=0),0,IF(G961="Yes",ROUND(MAX(IF($B961="No - non-arm's length",0,MIN((0.75*K961),847)),MIN(K961,(0.75*$C961),847)),2),IF($B961="No - non-arm's length",MIN(1129,K961,$C961)*overallRate,MIN(1129,K961)*overallRate))))</f>
        <v>Do Step 1 first</v>
      </c>
      <c r="P961" s="3">
        <f t="shared" si="14"/>
        <v>0</v>
      </c>
    </row>
    <row r="962" spans="12:16" x14ac:dyDescent="0.5">
      <c r="L962" s="62" t="str">
        <f>IF(ISTEXT(overallRate),"Do Step 1 first",IF(OR(COUNT($C962,H962)&lt;&gt;2,overallRate=0),0,IF(D962="Yes",ROUND(MAX(IF($B962="No - non-arm's length",0,MIN((0.75*H962),847)),MIN(H962,(0.75*$C962),847)),2),IF($B962="No - non-arm's length",MIN(1129,H962,$C962)*overallRate,MIN(1129,H962)*overallRate))))</f>
        <v>Do Step 1 first</v>
      </c>
      <c r="M962" s="62" t="str">
        <f>IF(ISTEXT(overallRate),"Do Step 1 first",IF(OR(COUNT($C962,I962)&lt;&gt;2,overallRate=0),0,IF(E962="Yes",ROUND(MAX(IF($B962="No - non-arm's length",0,MIN((0.75*I962),847)),MIN(I962,(0.75*$C962),847)),2),IF($B962="No - non-arm's length",MIN(1129,I962,$C962)*overallRate,MIN(1129,I962)*overallRate))))</f>
        <v>Do Step 1 first</v>
      </c>
      <c r="N962" s="62" t="str">
        <f>IF(ISTEXT(overallRate),"Do Step 1 first",IF(OR(COUNT($C962,J962)&lt;&gt;2,overallRate=0),0,IF(F962="Yes",ROUND(MAX(IF($B962="No - non-arm's length",0,MIN((0.75*J962),847)),MIN(J962,(0.75*$C962),847)),2),IF($B962="No - non-arm's length",MIN(1129,J962,$C962)*overallRate,MIN(1129,J962)*overallRate))))</f>
        <v>Do Step 1 first</v>
      </c>
      <c r="O962" s="62" t="str">
        <f>IF(ISTEXT(overallRate),"Do Step 1 first",IF(OR(COUNT($C962,K962)&lt;&gt;2,overallRate=0),0,IF(G962="Yes",ROUND(MAX(IF($B962="No - non-arm's length",0,MIN((0.75*K962),847)),MIN(K962,(0.75*$C962),847)),2),IF($B962="No - non-arm's length",MIN(1129,K962,$C962)*overallRate,MIN(1129,K962)*overallRate))))</f>
        <v>Do Step 1 first</v>
      </c>
      <c r="P962" s="3">
        <f t="shared" si="14"/>
        <v>0</v>
      </c>
    </row>
    <row r="963" spans="12:16" x14ac:dyDescent="0.5">
      <c r="L963" s="62" t="str">
        <f>IF(ISTEXT(overallRate),"Do Step 1 first",IF(OR(COUNT($C963,H963)&lt;&gt;2,overallRate=0),0,IF(D963="Yes",ROUND(MAX(IF($B963="No - non-arm's length",0,MIN((0.75*H963),847)),MIN(H963,(0.75*$C963),847)),2),IF($B963="No - non-arm's length",MIN(1129,H963,$C963)*overallRate,MIN(1129,H963)*overallRate))))</f>
        <v>Do Step 1 first</v>
      </c>
      <c r="M963" s="62" t="str">
        <f>IF(ISTEXT(overallRate),"Do Step 1 first",IF(OR(COUNT($C963,I963)&lt;&gt;2,overallRate=0),0,IF(E963="Yes",ROUND(MAX(IF($B963="No - non-arm's length",0,MIN((0.75*I963),847)),MIN(I963,(0.75*$C963),847)),2),IF($B963="No - non-arm's length",MIN(1129,I963,$C963)*overallRate,MIN(1129,I963)*overallRate))))</f>
        <v>Do Step 1 first</v>
      </c>
      <c r="N963" s="62" t="str">
        <f>IF(ISTEXT(overallRate),"Do Step 1 first",IF(OR(COUNT($C963,J963)&lt;&gt;2,overallRate=0),0,IF(F963="Yes",ROUND(MAX(IF($B963="No - non-arm's length",0,MIN((0.75*J963),847)),MIN(J963,(0.75*$C963),847)),2),IF($B963="No - non-arm's length",MIN(1129,J963,$C963)*overallRate,MIN(1129,J963)*overallRate))))</f>
        <v>Do Step 1 first</v>
      </c>
      <c r="O963" s="62" t="str">
        <f>IF(ISTEXT(overallRate),"Do Step 1 first",IF(OR(COUNT($C963,K963)&lt;&gt;2,overallRate=0),0,IF(G963="Yes",ROUND(MAX(IF($B963="No - non-arm's length",0,MIN((0.75*K963),847)),MIN(K963,(0.75*$C963),847)),2),IF($B963="No - non-arm's length",MIN(1129,K963,$C963)*overallRate,MIN(1129,K963)*overallRate))))</f>
        <v>Do Step 1 first</v>
      </c>
      <c r="P963" s="3">
        <f t="shared" si="14"/>
        <v>0</v>
      </c>
    </row>
    <row r="964" spans="12:16" x14ac:dyDescent="0.5">
      <c r="L964" s="62" t="str">
        <f>IF(ISTEXT(overallRate),"Do Step 1 first",IF(OR(COUNT($C964,H964)&lt;&gt;2,overallRate=0),0,IF(D964="Yes",ROUND(MAX(IF($B964="No - non-arm's length",0,MIN((0.75*H964),847)),MIN(H964,(0.75*$C964),847)),2),IF($B964="No - non-arm's length",MIN(1129,H964,$C964)*overallRate,MIN(1129,H964)*overallRate))))</f>
        <v>Do Step 1 first</v>
      </c>
      <c r="M964" s="62" t="str">
        <f>IF(ISTEXT(overallRate),"Do Step 1 first",IF(OR(COUNT($C964,I964)&lt;&gt;2,overallRate=0),0,IF(E964="Yes",ROUND(MAX(IF($B964="No - non-arm's length",0,MIN((0.75*I964),847)),MIN(I964,(0.75*$C964),847)),2),IF($B964="No - non-arm's length",MIN(1129,I964,$C964)*overallRate,MIN(1129,I964)*overallRate))))</f>
        <v>Do Step 1 first</v>
      </c>
      <c r="N964" s="62" t="str">
        <f>IF(ISTEXT(overallRate),"Do Step 1 first",IF(OR(COUNT($C964,J964)&lt;&gt;2,overallRate=0),0,IF(F964="Yes",ROUND(MAX(IF($B964="No - non-arm's length",0,MIN((0.75*J964),847)),MIN(J964,(0.75*$C964),847)),2),IF($B964="No - non-arm's length",MIN(1129,J964,$C964)*overallRate,MIN(1129,J964)*overallRate))))</f>
        <v>Do Step 1 first</v>
      </c>
      <c r="O964" s="62" t="str">
        <f>IF(ISTEXT(overallRate),"Do Step 1 first",IF(OR(COUNT($C964,K964)&lt;&gt;2,overallRate=0),0,IF(G964="Yes",ROUND(MAX(IF($B964="No - non-arm's length",0,MIN((0.75*K964),847)),MIN(K964,(0.75*$C964),847)),2),IF($B964="No - non-arm's length",MIN(1129,K964,$C964)*overallRate,MIN(1129,K964)*overallRate))))</f>
        <v>Do Step 1 first</v>
      </c>
      <c r="P964" s="3">
        <f t="shared" si="14"/>
        <v>0</v>
      </c>
    </row>
    <row r="965" spans="12:16" x14ac:dyDescent="0.5">
      <c r="L965" s="62" t="str">
        <f>IF(ISTEXT(overallRate),"Do Step 1 first",IF(OR(COUNT($C965,H965)&lt;&gt;2,overallRate=0),0,IF(D965="Yes",ROUND(MAX(IF($B965="No - non-arm's length",0,MIN((0.75*H965),847)),MIN(H965,(0.75*$C965),847)),2),IF($B965="No - non-arm's length",MIN(1129,H965,$C965)*overallRate,MIN(1129,H965)*overallRate))))</f>
        <v>Do Step 1 first</v>
      </c>
      <c r="M965" s="62" t="str">
        <f>IF(ISTEXT(overallRate),"Do Step 1 first",IF(OR(COUNT($C965,I965)&lt;&gt;2,overallRate=0),0,IF(E965="Yes",ROUND(MAX(IF($B965="No - non-arm's length",0,MIN((0.75*I965),847)),MIN(I965,(0.75*$C965),847)),2),IF($B965="No - non-arm's length",MIN(1129,I965,$C965)*overallRate,MIN(1129,I965)*overallRate))))</f>
        <v>Do Step 1 first</v>
      </c>
      <c r="N965" s="62" t="str">
        <f>IF(ISTEXT(overallRate),"Do Step 1 first",IF(OR(COUNT($C965,J965)&lt;&gt;2,overallRate=0),0,IF(F965="Yes",ROUND(MAX(IF($B965="No - non-arm's length",0,MIN((0.75*J965),847)),MIN(J965,(0.75*$C965),847)),2),IF($B965="No - non-arm's length",MIN(1129,J965,$C965)*overallRate,MIN(1129,J965)*overallRate))))</f>
        <v>Do Step 1 first</v>
      </c>
      <c r="O965" s="62" t="str">
        <f>IF(ISTEXT(overallRate),"Do Step 1 first",IF(OR(COUNT($C965,K965)&lt;&gt;2,overallRate=0),0,IF(G965="Yes",ROUND(MAX(IF($B965="No - non-arm's length",0,MIN((0.75*K965),847)),MIN(K965,(0.75*$C965),847)),2),IF($B965="No - non-arm's length",MIN(1129,K965,$C965)*overallRate,MIN(1129,K965)*overallRate))))</f>
        <v>Do Step 1 first</v>
      </c>
      <c r="P965" s="3">
        <f t="shared" si="14"/>
        <v>0</v>
      </c>
    </row>
    <row r="966" spans="12:16" x14ac:dyDescent="0.5">
      <c r="L966" s="62" t="str">
        <f>IF(ISTEXT(overallRate),"Do Step 1 first",IF(OR(COUNT($C966,H966)&lt;&gt;2,overallRate=0),0,IF(D966="Yes",ROUND(MAX(IF($B966="No - non-arm's length",0,MIN((0.75*H966),847)),MIN(H966,(0.75*$C966),847)),2),IF($B966="No - non-arm's length",MIN(1129,H966,$C966)*overallRate,MIN(1129,H966)*overallRate))))</f>
        <v>Do Step 1 first</v>
      </c>
      <c r="M966" s="62" t="str">
        <f>IF(ISTEXT(overallRate),"Do Step 1 first",IF(OR(COUNT($C966,I966)&lt;&gt;2,overallRate=0),0,IF(E966="Yes",ROUND(MAX(IF($B966="No - non-arm's length",0,MIN((0.75*I966),847)),MIN(I966,(0.75*$C966),847)),2),IF($B966="No - non-arm's length",MIN(1129,I966,$C966)*overallRate,MIN(1129,I966)*overallRate))))</f>
        <v>Do Step 1 first</v>
      </c>
      <c r="N966" s="62" t="str">
        <f>IF(ISTEXT(overallRate),"Do Step 1 first",IF(OR(COUNT($C966,J966)&lt;&gt;2,overallRate=0),0,IF(F966="Yes",ROUND(MAX(IF($B966="No - non-arm's length",0,MIN((0.75*J966),847)),MIN(J966,(0.75*$C966),847)),2),IF($B966="No - non-arm's length",MIN(1129,J966,$C966)*overallRate,MIN(1129,J966)*overallRate))))</f>
        <v>Do Step 1 first</v>
      </c>
      <c r="O966" s="62" t="str">
        <f>IF(ISTEXT(overallRate),"Do Step 1 first",IF(OR(COUNT($C966,K966)&lt;&gt;2,overallRate=0),0,IF(G966="Yes",ROUND(MAX(IF($B966="No - non-arm's length",0,MIN((0.75*K966),847)),MIN(K966,(0.75*$C966),847)),2),IF($B966="No - non-arm's length",MIN(1129,K966,$C966)*overallRate,MIN(1129,K966)*overallRate))))</f>
        <v>Do Step 1 first</v>
      </c>
      <c r="P966" s="3">
        <f t="shared" si="14"/>
        <v>0</v>
      </c>
    </row>
    <row r="967" spans="12:16" x14ac:dyDescent="0.5">
      <c r="L967" s="62" t="str">
        <f>IF(ISTEXT(overallRate),"Do Step 1 first",IF(OR(COUNT($C967,H967)&lt;&gt;2,overallRate=0),0,IF(D967="Yes",ROUND(MAX(IF($B967="No - non-arm's length",0,MIN((0.75*H967),847)),MIN(H967,(0.75*$C967),847)),2),IF($B967="No - non-arm's length",MIN(1129,H967,$C967)*overallRate,MIN(1129,H967)*overallRate))))</f>
        <v>Do Step 1 first</v>
      </c>
      <c r="M967" s="62" t="str">
        <f>IF(ISTEXT(overallRate),"Do Step 1 first",IF(OR(COUNT($C967,I967)&lt;&gt;2,overallRate=0),0,IF(E967="Yes",ROUND(MAX(IF($B967="No - non-arm's length",0,MIN((0.75*I967),847)),MIN(I967,(0.75*$C967),847)),2),IF($B967="No - non-arm's length",MIN(1129,I967,$C967)*overallRate,MIN(1129,I967)*overallRate))))</f>
        <v>Do Step 1 first</v>
      </c>
      <c r="N967" s="62" t="str">
        <f>IF(ISTEXT(overallRate),"Do Step 1 first",IF(OR(COUNT($C967,J967)&lt;&gt;2,overallRate=0),0,IF(F967="Yes",ROUND(MAX(IF($B967="No - non-arm's length",0,MIN((0.75*J967),847)),MIN(J967,(0.75*$C967),847)),2),IF($B967="No - non-arm's length",MIN(1129,J967,$C967)*overallRate,MIN(1129,J967)*overallRate))))</f>
        <v>Do Step 1 first</v>
      </c>
      <c r="O967" s="62" t="str">
        <f>IF(ISTEXT(overallRate),"Do Step 1 first",IF(OR(COUNT($C967,K967)&lt;&gt;2,overallRate=0),0,IF(G967="Yes",ROUND(MAX(IF($B967="No - non-arm's length",0,MIN((0.75*K967),847)),MIN(K967,(0.75*$C967),847)),2),IF($B967="No - non-arm's length",MIN(1129,K967,$C967)*overallRate,MIN(1129,K967)*overallRate))))</f>
        <v>Do Step 1 first</v>
      </c>
      <c r="P967" s="3">
        <f t="shared" ref="P967:P1030" si="15">IF(AND(COUNT(C967:K967)&gt;0,OR(COUNT(C967:K967)&lt;&gt;5,ISBLANK(B967))),"Fill out all amounts",SUM(L967:O967))</f>
        <v>0</v>
      </c>
    </row>
    <row r="968" spans="12:16" x14ac:dyDescent="0.5">
      <c r="L968" s="62" t="str">
        <f>IF(ISTEXT(overallRate),"Do Step 1 first",IF(OR(COUNT($C968,H968)&lt;&gt;2,overallRate=0),0,IF(D968="Yes",ROUND(MAX(IF($B968="No - non-arm's length",0,MIN((0.75*H968),847)),MIN(H968,(0.75*$C968),847)),2),IF($B968="No - non-arm's length",MIN(1129,H968,$C968)*overallRate,MIN(1129,H968)*overallRate))))</f>
        <v>Do Step 1 first</v>
      </c>
      <c r="M968" s="62" t="str">
        <f>IF(ISTEXT(overallRate),"Do Step 1 first",IF(OR(COUNT($C968,I968)&lt;&gt;2,overallRate=0),0,IF(E968="Yes",ROUND(MAX(IF($B968="No - non-arm's length",0,MIN((0.75*I968),847)),MIN(I968,(0.75*$C968),847)),2),IF($B968="No - non-arm's length",MIN(1129,I968,$C968)*overallRate,MIN(1129,I968)*overallRate))))</f>
        <v>Do Step 1 first</v>
      </c>
      <c r="N968" s="62" t="str">
        <f>IF(ISTEXT(overallRate),"Do Step 1 first",IF(OR(COUNT($C968,J968)&lt;&gt;2,overallRate=0),0,IF(F968="Yes",ROUND(MAX(IF($B968="No - non-arm's length",0,MIN((0.75*J968),847)),MIN(J968,(0.75*$C968),847)),2),IF($B968="No - non-arm's length",MIN(1129,J968,$C968)*overallRate,MIN(1129,J968)*overallRate))))</f>
        <v>Do Step 1 first</v>
      </c>
      <c r="O968" s="62" t="str">
        <f>IF(ISTEXT(overallRate),"Do Step 1 first",IF(OR(COUNT($C968,K968)&lt;&gt;2,overallRate=0),0,IF(G968="Yes",ROUND(MAX(IF($B968="No - non-arm's length",0,MIN((0.75*K968),847)),MIN(K968,(0.75*$C968),847)),2),IF($B968="No - non-arm's length",MIN(1129,K968,$C968)*overallRate,MIN(1129,K968)*overallRate))))</f>
        <v>Do Step 1 first</v>
      </c>
      <c r="P968" s="3">
        <f t="shared" si="15"/>
        <v>0</v>
      </c>
    </row>
    <row r="969" spans="12:16" x14ac:dyDescent="0.5">
      <c r="L969" s="62" t="str">
        <f>IF(ISTEXT(overallRate),"Do Step 1 first",IF(OR(COUNT($C969,H969)&lt;&gt;2,overallRate=0),0,IF(D969="Yes",ROUND(MAX(IF($B969="No - non-arm's length",0,MIN((0.75*H969),847)),MIN(H969,(0.75*$C969),847)),2),IF($B969="No - non-arm's length",MIN(1129,H969,$C969)*overallRate,MIN(1129,H969)*overallRate))))</f>
        <v>Do Step 1 first</v>
      </c>
      <c r="M969" s="62" t="str">
        <f>IF(ISTEXT(overallRate),"Do Step 1 first",IF(OR(COUNT($C969,I969)&lt;&gt;2,overallRate=0),0,IF(E969="Yes",ROUND(MAX(IF($B969="No - non-arm's length",0,MIN((0.75*I969),847)),MIN(I969,(0.75*$C969),847)),2),IF($B969="No - non-arm's length",MIN(1129,I969,$C969)*overallRate,MIN(1129,I969)*overallRate))))</f>
        <v>Do Step 1 first</v>
      </c>
      <c r="N969" s="62" t="str">
        <f>IF(ISTEXT(overallRate),"Do Step 1 first",IF(OR(COUNT($C969,J969)&lt;&gt;2,overallRate=0),0,IF(F969="Yes",ROUND(MAX(IF($B969="No - non-arm's length",0,MIN((0.75*J969),847)),MIN(J969,(0.75*$C969),847)),2),IF($B969="No - non-arm's length",MIN(1129,J969,$C969)*overallRate,MIN(1129,J969)*overallRate))))</f>
        <v>Do Step 1 first</v>
      </c>
      <c r="O969" s="62" t="str">
        <f>IF(ISTEXT(overallRate),"Do Step 1 first",IF(OR(COUNT($C969,K969)&lt;&gt;2,overallRate=0),0,IF(G969="Yes",ROUND(MAX(IF($B969="No - non-arm's length",0,MIN((0.75*K969),847)),MIN(K969,(0.75*$C969),847)),2),IF($B969="No - non-arm's length",MIN(1129,K969,$C969)*overallRate,MIN(1129,K969)*overallRate))))</f>
        <v>Do Step 1 first</v>
      </c>
      <c r="P969" s="3">
        <f t="shared" si="15"/>
        <v>0</v>
      </c>
    </row>
    <row r="970" spans="12:16" x14ac:dyDescent="0.5">
      <c r="L970" s="62" t="str">
        <f>IF(ISTEXT(overallRate),"Do Step 1 first",IF(OR(COUNT($C970,H970)&lt;&gt;2,overallRate=0),0,IF(D970="Yes",ROUND(MAX(IF($B970="No - non-arm's length",0,MIN((0.75*H970),847)),MIN(H970,(0.75*$C970),847)),2),IF($B970="No - non-arm's length",MIN(1129,H970,$C970)*overallRate,MIN(1129,H970)*overallRate))))</f>
        <v>Do Step 1 first</v>
      </c>
      <c r="M970" s="62" t="str">
        <f>IF(ISTEXT(overallRate),"Do Step 1 first",IF(OR(COUNT($C970,I970)&lt;&gt;2,overallRate=0),0,IF(E970="Yes",ROUND(MAX(IF($B970="No - non-arm's length",0,MIN((0.75*I970),847)),MIN(I970,(0.75*$C970),847)),2),IF($B970="No - non-arm's length",MIN(1129,I970,$C970)*overallRate,MIN(1129,I970)*overallRate))))</f>
        <v>Do Step 1 first</v>
      </c>
      <c r="N970" s="62" t="str">
        <f>IF(ISTEXT(overallRate),"Do Step 1 first",IF(OR(COUNT($C970,J970)&lt;&gt;2,overallRate=0),0,IF(F970="Yes",ROUND(MAX(IF($B970="No - non-arm's length",0,MIN((0.75*J970),847)),MIN(J970,(0.75*$C970),847)),2),IF($B970="No - non-arm's length",MIN(1129,J970,$C970)*overallRate,MIN(1129,J970)*overallRate))))</f>
        <v>Do Step 1 first</v>
      </c>
      <c r="O970" s="62" t="str">
        <f>IF(ISTEXT(overallRate),"Do Step 1 first",IF(OR(COUNT($C970,K970)&lt;&gt;2,overallRate=0),0,IF(G970="Yes",ROUND(MAX(IF($B970="No - non-arm's length",0,MIN((0.75*K970),847)),MIN(K970,(0.75*$C970),847)),2),IF($B970="No - non-arm's length",MIN(1129,K970,$C970)*overallRate,MIN(1129,K970)*overallRate))))</f>
        <v>Do Step 1 first</v>
      </c>
      <c r="P970" s="3">
        <f t="shared" si="15"/>
        <v>0</v>
      </c>
    </row>
    <row r="971" spans="12:16" x14ac:dyDescent="0.5">
      <c r="L971" s="62" t="str">
        <f>IF(ISTEXT(overallRate),"Do Step 1 first",IF(OR(COUNT($C971,H971)&lt;&gt;2,overallRate=0),0,IF(D971="Yes",ROUND(MAX(IF($B971="No - non-arm's length",0,MIN((0.75*H971),847)),MIN(H971,(0.75*$C971),847)),2),IF($B971="No - non-arm's length",MIN(1129,H971,$C971)*overallRate,MIN(1129,H971)*overallRate))))</f>
        <v>Do Step 1 first</v>
      </c>
      <c r="M971" s="62" t="str">
        <f>IF(ISTEXT(overallRate),"Do Step 1 first",IF(OR(COUNT($C971,I971)&lt;&gt;2,overallRate=0),0,IF(E971="Yes",ROUND(MAX(IF($B971="No - non-arm's length",0,MIN((0.75*I971),847)),MIN(I971,(0.75*$C971),847)),2),IF($B971="No - non-arm's length",MIN(1129,I971,$C971)*overallRate,MIN(1129,I971)*overallRate))))</f>
        <v>Do Step 1 first</v>
      </c>
      <c r="N971" s="62" t="str">
        <f>IF(ISTEXT(overallRate),"Do Step 1 first",IF(OR(COUNT($C971,J971)&lt;&gt;2,overallRate=0),0,IF(F971="Yes",ROUND(MAX(IF($B971="No - non-arm's length",0,MIN((0.75*J971),847)),MIN(J971,(0.75*$C971),847)),2),IF($B971="No - non-arm's length",MIN(1129,J971,$C971)*overallRate,MIN(1129,J971)*overallRate))))</f>
        <v>Do Step 1 first</v>
      </c>
      <c r="O971" s="62" t="str">
        <f>IF(ISTEXT(overallRate),"Do Step 1 first",IF(OR(COUNT($C971,K971)&lt;&gt;2,overallRate=0),0,IF(G971="Yes",ROUND(MAX(IF($B971="No - non-arm's length",0,MIN((0.75*K971),847)),MIN(K971,(0.75*$C971),847)),2),IF($B971="No - non-arm's length",MIN(1129,K971,$C971)*overallRate,MIN(1129,K971)*overallRate))))</f>
        <v>Do Step 1 first</v>
      </c>
      <c r="P971" s="3">
        <f t="shared" si="15"/>
        <v>0</v>
      </c>
    </row>
    <row r="972" spans="12:16" x14ac:dyDescent="0.5">
      <c r="L972" s="62" t="str">
        <f>IF(ISTEXT(overallRate),"Do Step 1 first",IF(OR(COUNT($C972,H972)&lt;&gt;2,overallRate=0),0,IF(D972="Yes",ROUND(MAX(IF($B972="No - non-arm's length",0,MIN((0.75*H972),847)),MIN(H972,(0.75*$C972),847)),2),IF($B972="No - non-arm's length",MIN(1129,H972,$C972)*overallRate,MIN(1129,H972)*overallRate))))</f>
        <v>Do Step 1 first</v>
      </c>
      <c r="M972" s="62" t="str">
        <f>IF(ISTEXT(overallRate),"Do Step 1 first",IF(OR(COUNT($C972,I972)&lt;&gt;2,overallRate=0),0,IF(E972="Yes",ROUND(MAX(IF($B972="No - non-arm's length",0,MIN((0.75*I972),847)),MIN(I972,(0.75*$C972),847)),2),IF($B972="No - non-arm's length",MIN(1129,I972,$C972)*overallRate,MIN(1129,I972)*overallRate))))</f>
        <v>Do Step 1 first</v>
      </c>
      <c r="N972" s="62" t="str">
        <f>IF(ISTEXT(overallRate),"Do Step 1 first",IF(OR(COUNT($C972,J972)&lt;&gt;2,overallRate=0),0,IF(F972="Yes",ROUND(MAX(IF($B972="No - non-arm's length",0,MIN((0.75*J972),847)),MIN(J972,(0.75*$C972),847)),2),IF($B972="No - non-arm's length",MIN(1129,J972,$C972)*overallRate,MIN(1129,J972)*overallRate))))</f>
        <v>Do Step 1 first</v>
      </c>
      <c r="O972" s="62" t="str">
        <f>IF(ISTEXT(overallRate),"Do Step 1 first",IF(OR(COUNT($C972,K972)&lt;&gt;2,overallRate=0),0,IF(G972="Yes",ROUND(MAX(IF($B972="No - non-arm's length",0,MIN((0.75*K972),847)),MIN(K972,(0.75*$C972),847)),2),IF($B972="No - non-arm's length",MIN(1129,K972,$C972)*overallRate,MIN(1129,K972)*overallRate))))</f>
        <v>Do Step 1 first</v>
      </c>
      <c r="P972" s="3">
        <f t="shared" si="15"/>
        <v>0</v>
      </c>
    </row>
    <row r="973" spans="12:16" x14ac:dyDescent="0.5">
      <c r="L973" s="62" t="str">
        <f>IF(ISTEXT(overallRate),"Do Step 1 first",IF(OR(COUNT($C973,H973)&lt;&gt;2,overallRate=0),0,IF(D973="Yes",ROUND(MAX(IF($B973="No - non-arm's length",0,MIN((0.75*H973),847)),MIN(H973,(0.75*$C973),847)),2),IF($B973="No - non-arm's length",MIN(1129,H973,$C973)*overallRate,MIN(1129,H973)*overallRate))))</f>
        <v>Do Step 1 first</v>
      </c>
      <c r="M973" s="62" t="str">
        <f>IF(ISTEXT(overallRate),"Do Step 1 first",IF(OR(COUNT($C973,I973)&lt;&gt;2,overallRate=0),0,IF(E973="Yes",ROUND(MAX(IF($B973="No - non-arm's length",0,MIN((0.75*I973),847)),MIN(I973,(0.75*$C973),847)),2),IF($B973="No - non-arm's length",MIN(1129,I973,$C973)*overallRate,MIN(1129,I973)*overallRate))))</f>
        <v>Do Step 1 first</v>
      </c>
      <c r="N973" s="62" t="str">
        <f>IF(ISTEXT(overallRate),"Do Step 1 first",IF(OR(COUNT($C973,J973)&lt;&gt;2,overallRate=0),0,IF(F973="Yes",ROUND(MAX(IF($B973="No - non-arm's length",0,MIN((0.75*J973),847)),MIN(J973,(0.75*$C973),847)),2),IF($B973="No - non-arm's length",MIN(1129,J973,$C973)*overallRate,MIN(1129,J973)*overallRate))))</f>
        <v>Do Step 1 first</v>
      </c>
      <c r="O973" s="62" t="str">
        <f>IF(ISTEXT(overallRate),"Do Step 1 first",IF(OR(COUNT($C973,K973)&lt;&gt;2,overallRate=0),0,IF(G973="Yes",ROUND(MAX(IF($B973="No - non-arm's length",0,MIN((0.75*K973),847)),MIN(K973,(0.75*$C973),847)),2),IF($B973="No - non-arm's length",MIN(1129,K973,$C973)*overallRate,MIN(1129,K973)*overallRate))))</f>
        <v>Do Step 1 first</v>
      </c>
      <c r="P973" s="3">
        <f t="shared" si="15"/>
        <v>0</v>
      </c>
    </row>
    <row r="974" spans="12:16" x14ac:dyDescent="0.5">
      <c r="L974" s="62" t="str">
        <f>IF(ISTEXT(overallRate),"Do Step 1 first",IF(OR(COUNT($C974,H974)&lt;&gt;2,overallRate=0),0,IF(D974="Yes",ROUND(MAX(IF($B974="No - non-arm's length",0,MIN((0.75*H974),847)),MIN(H974,(0.75*$C974),847)),2),IF($B974="No - non-arm's length",MIN(1129,H974,$C974)*overallRate,MIN(1129,H974)*overallRate))))</f>
        <v>Do Step 1 first</v>
      </c>
      <c r="M974" s="62" t="str">
        <f>IF(ISTEXT(overallRate),"Do Step 1 first",IF(OR(COUNT($C974,I974)&lt;&gt;2,overallRate=0),0,IF(E974="Yes",ROUND(MAX(IF($B974="No - non-arm's length",0,MIN((0.75*I974),847)),MIN(I974,(0.75*$C974),847)),2),IF($B974="No - non-arm's length",MIN(1129,I974,$C974)*overallRate,MIN(1129,I974)*overallRate))))</f>
        <v>Do Step 1 first</v>
      </c>
      <c r="N974" s="62" t="str">
        <f>IF(ISTEXT(overallRate),"Do Step 1 first",IF(OR(COUNT($C974,J974)&lt;&gt;2,overallRate=0),0,IF(F974="Yes",ROUND(MAX(IF($B974="No - non-arm's length",0,MIN((0.75*J974),847)),MIN(J974,(0.75*$C974),847)),2),IF($B974="No - non-arm's length",MIN(1129,J974,$C974)*overallRate,MIN(1129,J974)*overallRate))))</f>
        <v>Do Step 1 first</v>
      </c>
      <c r="O974" s="62" t="str">
        <f>IF(ISTEXT(overallRate),"Do Step 1 first",IF(OR(COUNT($C974,K974)&lt;&gt;2,overallRate=0),0,IF(G974="Yes",ROUND(MAX(IF($B974="No - non-arm's length",0,MIN((0.75*K974),847)),MIN(K974,(0.75*$C974),847)),2),IF($B974="No - non-arm's length",MIN(1129,K974,$C974)*overallRate,MIN(1129,K974)*overallRate))))</f>
        <v>Do Step 1 first</v>
      </c>
      <c r="P974" s="3">
        <f t="shared" si="15"/>
        <v>0</v>
      </c>
    </row>
    <row r="975" spans="12:16" x14ac:dyDescent="0.5">
      <c r="L975" s="62" t="str">
        <f>IF(ISTEXT(overallRate),"Do Step 1 first",IF(OR(COUNT($C975,H975)&lt;&gt;2,overallRate=0),0,IF(D975="Yes",ROUND(MAX(IF($B975="No - non-arm's length",0,MIN((0.75*H975),847)),MIN(H975,(0.75*$C975),847)),2),IF($B975="No - non-arm's length",MIN(1129,H975,$C975)*overallRate,MIN(1129,H975)*overallRate))))</f>
        <v>Do Step 1 first</v>
      </c>
      <c r="M975" s="62" t="str">
        <f>IF(ISTEXT(overallRate),"Do Step 1 first",IF(OR(COUNT($C975,I975)&lt;&gt;2,overallRate=0),0,IF(E975="Yes",ROUND(MAX(IF($B975="No - non-arm's length",0,MIN((0.75*I975),847)),MIN(I975,(0.75*$C975),847)),2),IF($B975="No - non-arm's length",MIN(1129,I975,$C975)*overallRate,MIN(1129,I975)*overallRate))))</f>
        <v>Do Step 1 first</v>
      </c>
      <c r="N975" s="62" t="str">
        <f>IF(ISTEXT(overallRate),"Do Step 1 first",IF(OR(COUNT($C975,J975)&lt;&gt;2,overallRate=0),0,IF(F975="Yes",ROUND(MAX(IF($B975="No - non-arm's length",0,MIN((0.75*J975),847)),MIN(J975,(0.75*$C975),847)),2),IF($B975="No - non-arm's length",MIN(1129,J975,$C975)*overallRate,MIN(1129,J975)*overallRate))))</f>
        <v>Do Step 1 first</v>
      </c>
      <c r="O975" s="62" t="str">
        <f>IF(ISTEXT(overallRate),"Do Step 1 first",IF(OR(COUNT($C975,K975)&lt;&gt;2,overallRate=0),0,IF(G975="Yes",ROUND(MAX(IF($B975="No - non-arm's length",0,MIN((0.75*K975),847)),MIN(K975,(0.75*$C975),847)),2),IF($B975="No - non-arm's length",MIN(1129,K975,$C975)*overallRate,MIN(1129,K975)*overallRate))))</f>
        <v>Do Step 1 first</v>
      </c>
      <c r="P975" s="3">
        <f t="shared" si="15"/>
        <v>0</v>
      </c>
    </row>
    <row r="976" spans="12:16" x14ac:dyDescent="0.5">
      <c r="L976" s="62" t="str">
        <f>IF(ISTEXT(overallRate),"Do Step 1 first",IF(OR(COUNT($C976,H976)&lt;&gt;2,overallRate=0),0,IF(D976="Yes",ROUND(MAX(IF($B976="No - non-arm's length",0,MIN((0.75*H976),847)),MIN(H976,(0.75*$C976),847)),2),IF($B976="No - non-arm's length",MIN(1129,H976,$C976)*overallRate,MIN(1129,H976)*overallRate))))</f>
        <v>Do Step 1 first</v>
      </c>
      <c r="M976" s="62" t="str">
        <f>IF(ISTEXT(overallRate),"Do Step 1 first",IF(OR(COUNT($C976,I976)&lt;&gt;2,overallRate=0),0,IF(E976="Yes",ROUND(MAX(IF($B976="No - non-arm's length",0,MIN((0.75*I976),847)),MIN(I976,(0.75*$C976),847)),2),IF($B976="No - non-arm's length",MIN(1129,I976,$C976)*overallRate,MIN(1129,I976)*overallRate))))</f>
        <v>Do Step 1 first</v>
      </c>
      <c r="N976" s="62" t="str">
        <f>IF(ISTEXT(overallRate),"Do Step 1 first",IF(OR(COUNT($C976,J976)&lt;&gt;2,overallRate=0),0,IF(F976="Yes",ROUND(MAX(IF($B976="No - non-arm's length",0,MIN((0.75*J976),847)),MIN(J976,(0.75*$C976),847)),2),IF($B976="No - non-arm's length",MIN(1129,J976,$C976)*overallRate,MIN(1129,J976)*overallRate))))</f>
        <v>Do Step 1 first</v>
      </c>
      <c r="O976" s="62" t="str">
        <f>IF(ISTEXT(overallRate),"Do Step 1 first",IF(OR(COUNT($C976,K976)&lt;&gt;2,overallRate=0),0,IF(G976="Yes",ROUND(MAX(IF($B976="No - non-arm's length",0,MIN((0.75*K976),847)),MIN(K976,(0.75*$C976),847)),2),IF($B976="No - non-arm's length",MIN(1129,K976,$C976)*overallRate,MIN(1129,K976)*overallRate))))</f>
        <v>Do Step 1 first</v>
      </c>
      <c r="P976" s="3">
        <f t="shared" si="15"/>
        <v>0</v>
      </c>
    </row>
    <row r="977" spans="12:16" x14ac:dyDescent="0.5">
      <c r="L977" s="62" t="str">
        <f>IF(ISTEXT(overallRate),"Do Step 1 first",IF(OR(COUNT($C977,H977)&lt;&gt;2,overallRate=0),0,IF(D977="Yes",ROUND(MAX(IF($B977="No - non-arm's length",0,MIN((0.75*H977),847)),MIN(H977,(0.75*$C977),847)),2),IF($B977="No - non-arm's length",MIN(1129,H977,$C977)*overallRate,MIN(1129,H977)*overallRate))))</f>
        <v>Do Step 1 first</v>
      </c>
      <c r="M977" s="62" t="str">
        <f>IF(ISTEXT(overallRate),"Do Step 1 first",IF(OR(COUNT($C977,I977)&lt;&gt;2,overallRate=0),0,IF(E977="Yes",ROUND(MAX(IF($B977="No - non-arm's length",0,MIN((0.75*I977),847)),MIN(I977,(0.75*$C977),847)),2),IF($B977="No - non-arm's length",MIN(1129,I977,$C977)*overallRate,MIN(1129,I977)*overallRate))))</f>
        <v>Do Step 1 first</v>
      </c>
      <c r="N977" s="62" t="str">
        <f>IF(ISTEXT(overallRate),"Do Step 1 first",IF(OR(COUNT($C977,J977)&lt;&gt;2,overallRate=0),0,IF(F977="Yes",ROUND(MAX(IF($B977="No - non-arm's length",0,MIN((0.75*J977),847)),MIN(J977,(0.75*$C977),847)),2),IF($B977="No - non-arm's length",MIN(1129,J977,$C977)*overallRate,MIN(1129,J977)*overallRate))))</f>
        <v>Do Step 1 first</v>
      </c>
      <c r="O977" s="62" t="str">
        <f>IF(ISTEXT(overallRate),"Do Step 1 first",IF(OR(COUNT($C977,K977)&lt;&gt;2,overallRate=0),0,IF(G977="Yes",ROUND(MAX(IF($B977="No - non-arm's length",0,MIN((0.75*K977),847)),MIN(K977,(0.75*$C977),847)),2),IF($B977="No - non-arm's length",MIN(1129,K977,$C977)*overallRate,MIN(1129,K977)*overallRate))))</f>
        <v>Do Step 1 first</v>
      </c>
      <c r="P977" s="3">
        <f t="shared" si="15"/>
        <v>0</v>
      </c>
    </row>
    <row r="978" spans="12:16" x14ac:dyDescent="0.5">
      <c r="L978" s="62" t="str">
        <f>IF(ISTEXT(overallRate),"Do Step 1 first",IF(OR(COUNT($C978,H978)&lt;&gt;2,overallRate=0),0,IF(D978="Yes",ROUND(MAX(IF($B978="No - non-arm's length",0,MIN((0.75*H978),847)),MIN(H978,(0.75*$C978),847)),2),IF($B978="No - non-arm's length",MIN(1129,H978,$C978)*overallRate,MIN(1129,H978)*overallRate))))</f>
        <v>Do Step 1 first</v>
      </c>
      <c r="M978" s="62" t="str">
        <f>IF(ISTEXT(overallRate),"Do Step 1 first",IF(OR(COUNT($C978,I978)&lt;&gt;2,overallRate=0),0,IF(E978="Yes",ROUND(MAX(IF($B978="No - non-arm's length",0,MIN((0.75*I978),847)),MIN(I978,(0.75*$C978),847)),2),IF($B978="No - non-arm's length",MIN(1129,I978,$C978)*overallRate,MIN(1129,I978)*overallRate))))</f>
        <v>Do Step 1 first</v>
      </c>
      <c r="N978" s="62" t="str">
        <f>IF(ISTEXT(overallRate),"Do Step 1 first",IF(OR(COUNT($C978,J978)&lt;&gt;2,overallRate=0),0,IF(F978="Yes",ROUND(MAX(IF($B978="No - non-arm's length",0,MIN((0.75*J978),847)),MIN(J978,(0.75*$C978),847)),2),IF($B978="No - non-arm's length",MIN(1129,J978,$C978)*overallRate,MIN(1129,J978)*overallRate))))</f>
        <v>Do Step 1 first</v>
      </c>
      <c r="O978" s="62" t="str">
        <f>IF(ISTEXT(overallRate),"Do Step 1 first",IF(OR(COUNT($C978,K978)&lt;&gt;2,overallRate=0),0,IF(G978="Yes",ROUND(MAX(IF($B978="No - non-arm's length",0,MIN((0.75*K978),847)),MIN(K978,(0.75*$C978),847)),2),IF($B978="No - non-arm's length",MIN(1129,K978,$C978)*overallRate,MIN(1129,K978)*overallRate))))</f>
        <v>Do Step 1 first</v>
      </c>
      <c r="P978" s="3">
        <f t="shared" si="15"/>
        <v>0</v>
      </c>
    </row>
    <row r="979" spans="12:16" x14ac:dyDescent="0.5">
      <c r="L979" s="62" t="str">
        <f>IF(ISTEXT(overallRate),"Do Step 1 first",IF(OR(COUNT($C979,H979)&lt;&gt;2,overallRate=0),0,IF(D979="Yes",ROUND(MAX(IF($B979="No - non-arm's length",0,MIN((0.75*H979),847)),MIN(H979,(0.75*$C979),847)),2),IF($B979="No - non-arm's length",MIN(1129,H979,$C979)*overallRate,MIN(1129,H979)*overallRate))))</f>
        <v>Do Step 1 first</v>
      </c>
      <c r="M979" s="62" t="str">
        <f>IF(ISTEXT(overallRate),"Do Step 1 first",IF(OR(COUNT($C979,I979)&lt;&gt;2,overallRate=0),0,IF(E979="Yes",ROUND(MAX(IF($B979="No - non-arm's length",0,MIN((0.75*I979),847)),MIN(I979,(0.75*$C979),847)),2),IF($B979="No - non-arm's length",MIN(1129,I979,$C979)*overallRate,MIN(1129,I979)*overallRate))))</f>
        <v>Do Step 1 first</v>
      </c>
      <c r="N979" s="62" t="str">
        <f>IF(ISTEXT(overallRate),"Do Step 1 first",IF(OR(COUNT($C979,J979)&lt;&gt;2,overallRate=0),0,IF(F979="Yes",ROUND(MAX(IF($B979="No - non-arm's length",0,MIN((0.75*J979),847)),MIN(J979,(0.75*$C979),847)),2),IF($B979="No - non-arm's length",MIN(1129,J979,$C979)*overallRate,MIN(1129,J979)*overallRate))))</f>
        <v>Do Step 1 first</v>
      </c>
      <c r="O979" s="62" t="str">
        <f>IF(ISTEXT(overallRate),"Do Step 1 first",IF(OR(COUNT($C979,K979)&lt;&gt;2,overallRate=0),0,IF(G979="Yes",ROUND(MAX(IF($B979="No - non-arm's length",0,MIN((0.75*K979),847)),MIN(K979,(0.75*$C979),847)),2),IF($B979="No - non-arm's length",MIN(1129,K979,$C979)*overallRate,MIN(1129,K979)*overallRate))))</f>
        <v>Do Step 1 first</v>
      </c>
      <c r="P979" s="3">
        <f t="shared" si="15"/>
        <v>0</v>
      </c>
    </row>
    <row r="980" spans="12:16" x14ac:dyDescent="0.5">
      <c r="L980" s="62" t="str">
        <f>IF(ISTEXT(overallRate),"Do Step 1 first",IF(OR(COUNT($C980,H980)&lt;&gt;2,overallRate=0),0,IF(D980="Yes",ROUND(MAX(IF($B980="No - non-arm's length",0,MIN((0.75*H980),847)),MIN(H980,(0.75*$C980),847)),2),IF($B980="No - non-arm's length",MIN(1129,H980,$C980)*overallRate,MIN(1129,H980)*overallRate))))</f>
        <v>Do Step 1 first</v>
      </c>
      <c r="M980" s="62" t="str">
        <f>IF(ISTEXT(overallRate),"Do Step 1 first",IF(OR(COUNT($C980,I980)&lt;&gt;2,overallRate=0),0,IF(E980="Yes",ROUND(MAX(IF($B980="No - non-arm's length",0,MIN((0.75*I980),847)),MIN(I980,(0.75*$C980),847)),2),IF($B980="No - non-arm's length",MIN(1129,I980,$C980)*overallRate,MIN(1129,I980)*overallRate))))</f>
        <v>Do Step 1 first</v>
      </c>
      <c r="N980" s="62" t="str">
        <f>IF(ISTEXT(overallRate),"Do Step 1 first",IF(OR(COUNT($C980,J980)&lt;&gt;2,overallRate=0),0,IF(F980="Yes",ROUND(MAX(IF($B980="No - non-arm's length",0,MIN((0.75*J980),847)),MIN(J980,(0.75*$C980),847)),2),IF($B980="No - non-arm's length",MIN(1129,J980,$C980)*overallRate,MIN(1129,J980)*overallRate))))</f>
        <v>Do Step 1 first</v>
      </c>
      <c r="O980" s="62" t="str">
        <f>IF(ISTEXT(overallRate),"Do Step 1 first",IF(OR(COUNT($C980,K980)&lt;&gt;2,overallRate=0),0,IF(G980="Yes",ROUND(MAX(IF($B980="No - non-arm's length",0,MIN((0.75*K980),847)),MIN(K980,(0.75*$C980),847)),2),IF($B980="No - non-arm's length",MIN(1129,K980,$C980)*overallRate,MIN(1129,K980)*overallRate))))</f>
        <v>Do Step 1 first</v>
      </c>
      <c r="P980" s="3">
        <f t="shared" si="15"/>
        <v>0</v>
      </c>
    </row>
    <row r="981" spans="12:16" x14ac:dyDescent="0.5">
      <c r="L981" s="62" t="str">
        <f>IF(ISTEXT(overallRate),"Do Step 1 first",IF(OR(COUNT($C981,H981)&lt;&gt;2,overallRate=0),0,IF(D981="Yes",ROUND(MAX(IF($B981="No - non-arm's length",0,MIN((0.75*H981),847)),MIN(H981,(0.75*$C981),847)),2),IF($B981="No - non-arm's length",MIN(1129,H981,$C981)*overallRate,MIN(1129,H981)*overallRate))))</f>
        <v>Do Step 1 first</v>
      </c>
      <c r="M981" s="62" t="str">
        <f>IF(ISTEXT(overallRate),"Do Step 1 first",IF(OR(COUNT($C981,I981)&lt;&gt;2,overallRate=0),0,IF(E981="Yes",ROUND(MAX(IF($B981="No - non-arm's length",0,MIN((0.75*I981),847)),MIN(I981,(0.75*$C981),847)),2),IF($B981="No - non-arm's length",MIN(1129,I981,$C981)*overallRate,MIN(1129,I981)*overallRate))))</f>
        <v>Do Step 1 first</v>
      </c>
      <c r="N981" s="62" t="str">
        <f>IF(ISTEXT(overallRate),"Do Step 1 first",IF(OR(COUNT($C981,J981)&lt;&gt;2,overallRate=0),0,IF(F981="Yes",ROUND(MAX(IF($B981="No - non-arm's length",0,MIN((0.75*J981),847)),MIN(J981,(0.75*$C981),847)),2),IF($B981="No - non-arm's length",MIN(1129,J981,$C981)*overallRate,MIN(1129,J981)*overallRate))))</f>
        <v>Do Step 1 first</v>
      </c>
      <c r="O981" s="62" t="str">
        <f>IF(ISTEXT(overallRate),"Do Step 1 first",IF(OR(COUNT($C981,K981)&lt;&gt;2,overallRate=0),0,IF(G981="Yes",ROUND(MAX(IF($B981="No - non-arm's length",0,MIN((0.75*K981),847)),MIN(K981,(0.75*$C981),847)),2),IF($B981="No - non-arm's length",MIN(1129,K981,$C981)*overallRate,MIN(1129,K981)*overallRate))))</f>
        <v>Do Step 1 first</v>
      </c>
      <c r="P981" s="3">
        <f t="shared" si="15"/>
        <v>0</v>
      </c>
    </row>
    <row r="982" spans="12:16" x14ac:dyDescent="0.5">
      <c r="L982" s="62" t="str">
        <f>IF(ISTEXT(overallRate),"Do Step 1 first",IF(OR(COUNT($C982,H982)&lt;&gt;2,overallRate=0),0,IF(D982="Yes",ROUND(MAX(IF($B982="No - non-arm's length",0,MIN((0.75*H982),847)),MIN(H982,(0.75*$C982),847)),2),IF($B982="No - non-arm's length",MIN(1129,H982,$C982)*overallRate,MIN(1129,H982)*overallRate))))</f>
        <v>Do Step 1 first</v>
      </c>
      <c r="M982" s="62" t="str">
        <f>IF(ISTEXT(overallRate),"Do Step 1 first",IF(OR(COUNT($C982,I982)&lt;&gt;2,overallRate=0),0,IF(E982="Yes",ROUND(MAX(IF($B982="No - non-arm's length",0,MIN((0.75*I982),847)),MIN(I982,(0.75*$C982),847)),2),IF($B982="No - non-arm's length",MIN(1129,I982,$C982)*overallRate,MIN(1129,I982)*overallRate))))</f>
        <v>Do Step 1 first</v>
      </c>
      <c r="N982" s="62" t="str">
        <f>IF(ISTEXT(overallRate),"Do Step 1 first",IF(OR(COUNT($C982,J982)&lt;&gt;2,overallRate=0),0,IF(F982="Yes",ROUND(MAX(IF($B982="No - non-arm's length",0,MIN((0.75*J982),847)),MIN(J982,(0.75*$C982),847)),2),IF($B982="No - non-arm's length",MIN(1129,J982,$C982)*overallRate,MIN(1129,J982)*overallRate))))</f>
        <v>Do Step 1 first</v>
      </c>
      <c r="O982" s="62" t="str">
        <f>IF(ISTEXT(overallRate),"Do Step 1 first",IF(OR(COUNT($C982,K982)&lt;&gt;2,overallRate=0),0,IF(G982="Yes",ROUND(MAX(IF($B982="No - non-arm's length",0,MIN((0.75*K982),847)),MIN(K982,(0.75*$C982),847)),2),IF($B982="No - non-arm's length",MIN(1129,K982,$C982)*overallRate,MIN(1129,K982)*overallRate))))</f>
        <v>Do Step 1 first</v>
      </c>
      <c r="P982" s="3">
        <f t="shared" si="15"/>
        <v>0</v>
      </c>
    </row>
    <row r="983" spans="12:16" x14ac:dyDescent="0.5">
      <c r="L983" s="62" t="str">
        <f>IF(ISTEXT(overallRate),"Do Step 1 first",IF(OR(COUNT($C983,H983)&lt;&gt;2,overallRate=0),0,IF(D983="Yes",ROUND(MAX(IF($B983="No - non-arm's length",0,MIN((0.75*H983),847)),MIN(H983,(0.75*$C983),847)),2),IF($B983="No - non-arm's length",MIN(1129,H983,$C983)*overallRate,MIN(1129,H983)*overallRate))))</f>
        <v>Do Step 1 first</v>
      </c>
      <c r="M983" s="62" t="str">
        <f>IF(ISTEXT(overallRate),"Do Step 1 first",IF(OR(COUNT($C983,I983)&lt;&gt;2,overallRate=0),0,IF(E983="Yes",ROUND(MAX(IF($B983="No - non-arm's length",0,MIN((0.75*I983),847)),MIN(I983,(0.75*$C983),847)),2),IF($B983="No - non-arm's length",MIN(1129,I983,$C983)*overallRate,MIN(1129,I983)*overallRate))))</f>
        <v>Do Step 1 first</v>
      </c>
      <c r="N983" s="62" t="str">
        <f>IF(ISTEXT(overallRate),"Do Step 1 first",IF(OR(COUNT($C983,J983)&lt;&gt;2,overallRate=0),0,IF(F983="Yes",ROUND(MAX(IF($B983="No - non-arm's length",0,MIN((0.75*J983),847)),MIN(J983,(0.75*$C983),847)),2),IF($B983="No - non-arm's length",MIN(1129,J983,$C983)*overallRate,MIN(1129,J983)*overallRate))))</f>
        <v>Do Step 1 first</v>
      </c>
      <c r="O983" s="62" t="str">
        <f>IF(ISTEXT(overallRate),"Do Step 1 first",IF(OR(COUNT($C983,K983)&lt;&gt;2,overallRate=0),0,IF(G983="Yes",ROUND(MAX(IF($B983="No - non-arm's length",0,MIN((0.75*K983),847)),MIN(K983,(0.75*$C983),847)),2),IF($B983="No - non-arm's length",MIN(1129,K983,$C983)*overallRate,MIN(1129,K983)*overallRate))))</f>
        <v>Do Step 1 first</v>
      </c>
      <c r="P983" s="3">
        <f t="shared" si="15"/>
        <v>0</v>
      </c>
    </row>
    <row r="984" spans="12:16" x14ac:dyDescent="0.5">
      <c r="L984" s="62" t="str">
        <f>IF(ISTEXT(overallRate),"Do Step 1 first",IF(OR(COUNT($C984,H984)&lt;&gt;2,overallRate=0),0,IF(D984="Yes",ROUND(MAX(IF($B984="No - non-arm's length",0,MIN((0.75*H984),847)),MIN(H984,(0.75*$C984),847)),2),IF($B984="No - non-arm's length",MIN(1129,H984,$C984)*overallRate,MIN(1129,H984)*overallRate))))</f>
        <v>Do Step 1 first</v>
      </c>
      <c r="M984" s="62" t="str">
        <f>IF(ISTEXT(overallRate),"Do Step 1 first",IF(OR(COUNT($C984,I984)&lt;&gt;2,overallRate=0),0,IF(E984="Yes",ROUND(MAX(IF($B984="No - non-arm's length",0,MIN((0.75*I984),847)),MIN(I984,(0.75*$C984),847)),2),IF($B984="No - non-arm's length",MIN(1129,I984,$C984)*overallRate,MIN(1129,I984)*overallRate))))</f>
        <v>Do Step 1 first</v>
      </c>
      <c r="N984" s="62" t="str">
        <f>IF(ISTEXT(overallRate),"Do Step 1 first",IF(OR(COUNT($C984,J984)&lt;&gt;2,overallRate=0),0,IF(F984="Yes",ROUND(MAX(IF($B984="No - non-arm's length",0,MIN((0.75*J984),847)),MIN(J984,(0.75*$C984),847)),2),IF($B984="No - non-arm's length",MIN(1129,J984,$C984)*overallRate,MIN(1129,J984)*overallRate))))</f>
        <v>Do Step 1 first</v>
      </c>
      <c r="O984" s="62" t="str">
        <f>IF(ISTEXT(overallRate),"Do Step 1 first",IF(OR(COUNT($C984,K984)&lt;&gt;2,overallRate=0),0,IF(G984="Yes",ROUND(MAX(IF($B984="No - non-arm's length",0,MIN((0.75*K984),847)),MIN(K984,(0.75*$C984),847)),2),IF($B984="No - non-arm's length",MIN(1129,K984,$C984)*overallRate,MIN(1129,K984)*overallRate))))</f>
        <v>Do Step 1 first</v>
      </c>
      <c r="P984" s="3">
        <f t="shared" si="15"/>
        <v>0</v>
      </c>
    </row>
    <row r="985" spans="12:16" x14ac:dyDescent="0.5">
      <c r="L985" s="62" t="str">
        <f>IF(ISTEXT(overallRate),"Do Step 1 first",IF(OR(COUNT($C985,H985)&lt;&gt;2,overallRate=0),0,IF(D985="Yes",ROUND(MAX(IF($B985="No - non-arm's length",0,MIN((0.75*H985),847)),MIN(H985,(0.75*$C985),847)),2),IF($B985="No - non-arm's length",MIN(1129,H985,$C985)*overallRate,MIN(1129,H985)*overallRate))))</f>
        <v>Do Step 1 first</v>
      </c>
      <c r="M985" s="62" t="str">
        <f>IF(ISTEXT(overallRate),"Do Step 1 first",IF(OR(COUNT($C985,I985)&lt;&gt;2,overallRate=0),0,IF(E985="Yes",ROUND(MAX(IF($B985="No - non-arm's length",0,MIN((0.75*I985),847)),MIN(I985,(0.75*$C985),847)),2),IF($B985="No - non-arm's length",MIN(1129,I985,$C985)*overallRate,MIN(1129,I985)*overallRate))))</f>
        <v>Do Step 1 first</v>
      </c>
      <c r="N985" s="62" t="str">
        <f>IF(ISTEXT(overallRate),"Do Step 1 first",IF(OR(COUNT($C985,J985)&lt;&gt;2,overallRate=0),0,IF(F985="Yes",ROUND(MAX(IF($B985="No - non-arm's length",0,MIN((0.75*J985),847)),MIN(J985,(0.75*$C985),847)),2),IF($B985="No - non-arm's length",MIN(1129,J985,$C985)*overallRate,MIN(1129,J985)*overallRate))))</f>
        <v>Do Step 1 first</v>
      </c>
      <c r="O985" s="62" t="str">
        <f>IF(ISTEXT(overallRate),"Do Step 1 first",IF(OR(COUNT($C985,K985)&lt;&gt;2,overallRate=0),0,IF(G985="Yes",ROUND(MAX(IF($B985="No - non-arm's length",0,MIN((0.75*K985),847)),MIN(K985,(0.75*$C985),847)),2),IF($B985="No - non-arm's length",MIN(1129,K985,$C985)*overallRate,MIN(1129,K985)*overallRate))))</f>
        <v>Do Step 1 first</v>
      </c>
      <c r="P985" s="3">
        <f t="shared" si="15"/>
        <v>0</v>
      </c>
    </row>
    <row r="986" spans="12:16" x14ac:dyDescent="0.5">
      <c r="L986" s="62" t="str">
        <f>IF(ISTEXT(overallRate),"Do Step 1 first",IF(OR(COUNT($C986,H986)&lt;&gt;2,overallRate=0),0,IF(D986="Yes",ROUND(MAX(IF($B986="No - non-arm's length",0,MIN((0.75*H986),847)),MIN(H986,(0.75*$C986),847)),2),IF($B986="No - non-arm's length",MIN(1129,H986,$C986)*overallRate,MIN(1129,H986)*overallRate))))</f>
        <v>Do Step 1 first</v>
      </c>
      <c r="M986" s="62" t="str">
        <f>IF(ISTEXT(overallRate),"Do Step 1 first",IF(OR(COUNT($C986,I986)&lt;&gt;2,overallRate=0),0,IF(E986="Yes",ROUND(MAX(IF($B986="No - non-arm's length",0,MIN((0.75*I986),847)),MIN(I986,(0.75*$C986),847)),2),IF($B986="No - non-arm's length",MIN(1129,I986,$C986)*overallRate,MIN(1129,I986)*overallRate))))</f>
        <v>Do Step 1 first</v>
      </c>
      <c r="N986" s="62" t="str">
        <f>IF(ISTEXT(overallRate),"Do Step 1 first",IF(OR(COUNT($C986,J986)&lt;&gt;2,overallRate=0),0,IF(F986="Yes",ROUND(MAX(IF($B986="No - non-arm's length",0,MIN((0.75*J986),847)),MIN(J986,(0.75*$C986),847)),2),IF($B986="No - non-arm's length",MIN(1129,J986,$C986)*overallRate,MIN(1129,J986)*overallRate))))</f>
        <v>Do Step 1 first</v>
      </c>
      <c r="O986" s="62" t="str">
        <f>IF(ISTEXT(overallRate),"Do Step 1 first",IF(OR(COUNT($C986,K986)&lt;&gt;2,overallRate=0),0,IF(G986="Yes",ROUND(MAX(IF($B986="No - non-arm's length",0,MIN((0.75*K986),847)),MIN(K986,(0.75*$C986),847)),2),IF($B986="No - non-arm's length",MIN(1129,K986,$C986)*overallRate,MIN(1129,K986)*overallRate))))</f>
        <v>Do Step 1 first</v>
      </c>
      <c r="P986" s="3">
        <f t="shared" si="15"/>
        <v>0</v>
      </c>
    </row>
    <row r="987" spans="12:16" x14ac:dyDescent="0.5">
      <c r="L987" s="62" t="str">
        <f>IF(ISTEXT(overallRate),"Do Step 1 first",IF(OR(COUNT($C987,H987)&lt;&gt;2,overallRate=0),0,IF(D987="Yes",ROUND(MAX(IF($B987="No - non-arm's length",0,MIN((0.75*H987),847)),MIN(H987,(0.75*$C987),847)),2),IF($B987="No - non-arm's length",MIN(1129,H987,$C987)*overallRate,MIN(1129,H987)*overallRate))))</f>
        <v>Do Step 1 first</v>
      </c>
      <c r="M987" s="62" t="str">
        <f>IF(ISTEXT(overallRate),"Do Step 1 first",IF(OR(COUNT($C987,I987)&lt;&gt;2,overallRate=0),0,IF(E987="Yes",ROUND(MAX(IF($B987="No - non-arm's length",0,MIN((0.75*I987),847)),MIN(I987,(0.75*$C987),847)),2),IF($B987="No - non-arm's length",MIN(1129,I987,$C987)*overallRate,MIN(1129,I987)*overallRate))))</f>
        <v>Do Step 1 first</v>
      </c>
      <c r="N987" s="62" t="str">
        <f>IF(ISTEXT(overallRate),"Do Step 1 first",IF(OR(COUNT($C987,J987)&lt;&gt;2,overallRate=0),0,IF(F987="Yes",ROUND(MAX(IF($B987="No - non-arm's length",0,MIN((0.75*J987),847)),MIN(J987,(0.75*$C987),847)),2),IF($B987="No - non-arm's length",MIN(1129,J987,$C987)*overallRate,MIN(1129,J987)*overallRate))))</f>
        <v>Do Step 1 first</v>
      </c>
      <c r="O987" s="62" t="str">
        <f>IF(ISTEXT(overallRate),"Do Step 1 first",IF(OR(COUNT($C987,K987)&lt;&gt;2,overallRate=0),0,IF(G987="Yes",ROUND(MAX(IF($B987="No - non-arm's length",0,MIN((0.75*K987),847)),MIN(K987,(0.75*$C987),847)),2),IF($B987="No - non-arm's length",MIN(1129,K987,$C987)*overallRate,MIN(1129,K987)*overallRate))))</f>
        <v>Do Step 1 first</v>
      </c>
      <c r="P987" s="3">
        <f t="shared" si="15"/>
        <v>0</v>
      </c>
    </row>
    <row r="988" spans="12:16" x14ac:dyDescent="0.5">
      <c r="L988" s="62" t="str">
        <f>IF(ISTEXT(overallRate),"Do Step 1 first",IF(OR(COUNT($C988,H988)&lt;&gt;2,overallRate=0),0,IF(D988="Yes",ROUND(MAX(IF($B988="No - non-arm's length",0,MIN((0.75*H988),847)),MIN(H988,(0.75*$C988),847)),2),IF($B988="No - non-arm's length",MIN(1129,H988,$C988)*overallRate,MIN(1129,H988)*overallRate))))</f>
        <v>Do Step 1 first</v>
      </c>
      <c r="M988" s="62" t="str">
        <f>IF(ISTEXT(overallRate),"Do Step 1 first",IF(OR(COUNT($C988,I988)&lt;&gt;2,overallRate=0),0,IF(E988="Yes",ROUND(MAX(IF($B988="No - non-arm's length",0,MIN((0.75*I988),847)),MIN(I988,(0.75*$C988),847)),2),IF($B988="No - non-arm's length",MIN(1129,I988,$C988)*overallRate,MIN(1129,I988)*overallRate))))</f>
        <v>Do Step 1 first</v>
      </c>
      <c r="N988" s="62" t="str">
        <f>IF(ISTEXT(overallRate),"Do Step 1 first",IF(OR(COUNT($C988,J988)&lt;&gt;2,overallRate=0),0,IF(F988="Yes",ROUND(MAX(IF($B988="No - non-arm's length",0,MIN((0.75*J988),847)),MIN(J988,(0.75*$C988),847)),2),IF($B988="No - non-arm's length",MIN(1129,J988,$C988)*overallRate,MIN(1129,J988)*overallRate))))</f>
        <v>Do Step 1 first</v>
      </c>
      <c r="O988" s="62" t="str">
        <f>IF(ISTEXT(overallRate),"Do Step 1 first",IF(OR(COUNT($C988,K988)&lt;&gt;2,overallRate=0),0,IF(G988="Yes",ROUND(MAX(IF($B988="No - non-arm's length",0,MIN((0.75*K988),847)),MIN(K988,(0.75*$C988),847)),2),IF($B988="No - non-arm's length",MIN(1129,K988,$C988)*overallRate,MIN(1129,K988)*overallRate))))</f>
        <v>Do Step 1 first</v>
      </c>
      <c r="P988" s="3">
        <f t="shared" si="15"/>
        <v>0</v>
      </c>
    </row>
    <row r="989" spans="12:16" x14ac:dyDescent="0.5">
      <c r="L989" s="62" t="str">
        <f>IF(ISTEXT(overallRate),"Do Step 1 first",IF(OR(COUNT($C989,H989)&lt;&gt;2,overallRate=0),0,IF(D989="Yes",ROUND(MAX(IF($B989="No - non-arm's length",0,MIN((0.75*H989),847)),MIN(H989,(0.75*$C989),847)),2),IF($B989="No - non-arm's length",MIN(1129,H989,$C989)*overallRate,MIN(1129,H989)*overallRate))))</f>
        <v>Do Step 1 first</v>
      </c>
      <c r="M989" s="62" t="str">
        <f>IF(ISTEXT(overallRate),"Do Step 1 first",IF(OR(COUNT($C989,I989)&lt;&gt;2,overallRate=0),0,IF(E989="Yes",ROUND(MAX(IF($B989="No - non-arm's length",0,MIN((0.75*I989),847)),MIN(I989,(0.75*$C989),847)),2),IF($B989="No - non-arm's length",MIN(1129,I989,$C989)*overallRate,MIN(1129,I989)*overallRate))))</f>
        <v>Do Step 1 first</v>
      </c>
      <c r="N989" s="62" t="str">
        <f>IF(ISTEXT(overallRate),"Do Step 1 first",IF(OR(COUNT($C989,J989)&lt;&gt;2,overallRate=0),0,IF(F989="Yes",ROUND(MAX(IF($B989="No - non-arm's length",0,MIN((0.75*J989),847)),MIN(J989,(0.75*$C989),847)),2),IF($B989="No - non-arm's length",MIN(1129,J989,$C989)*overallRate,MIN(1129,J989)*overallRate))))</f>
        <v>Do Step 1 first</v>
      </c>
      <c r="O989" s="62" t="str">
        <f>IF(ISTEXT(overallRate),"Do Step 1 first",IF(OR(COUNT($C989,K989)&lt;&gt;2,overallRate=0),0,IF(G989="Yes",ROUND(MAX(IF($B989="No - non-arm's length",0,MIN((0.75*K989),847)),MIN(K989,(0.75*$C989),847)),2),IF($B989="No - non-arm's length",MIN(1129,K989,$C989)*overallRate,MIN(1129,K989)*overallRate))))</f>
        <v>Do Step 1 first</v>
      </c>
      <c r="P989" s="3">
        <f t="shared" si="15"/>
        <v>0</v>
      </c>
    </row>
    <row r="990" spans="12:16" x14ac:dyDescent="0.5">
      <c r="L990" s="62" t="str">
        <f>IF(ISTEXT(overallRate),"Do Step 1 first",IF(OR(COUNT($C990,H990)&lt;&gt;2,overallRate=0),0,IF(D990="Yes",ROUND(MAX(IF($B990="No - non-arm's length",0,MIN((0.75*H990),847)),MIN(H990,(0.75*$C990),847)),2),IF($B990="No - non-arm's length",MIN(1129,H990,$C990)*overallRate,MIN(1129,H990)*overallRate))))</f>
        <v>Do Step 1 first</v>
      </c>
      <c r="M990" s="62" t="str">
        <f>IF(ISTEXT(overallRate),"Do Step 1 first",IF(OR(COUNT($C990,I990)&lt;&gt;2,overallRate=0),0,IF(E990="Yes",ROUND(MAX(IF($B990="No - non-arm's length",0,MIN((0.75*I990),847)),MIN(I990,(0.75*$C990),847)),2),IF($B990="No - non-arm's length",MIN(1129,I990,$C990)*overallRate,MIN(1129,I990)*overallRate))))</f>
        <v>Do Step 1 first</v>
      </c>
      <c r="N990" s="62" t="str">
        <f>IF(ISTEXT(overallRate),"Do Step 1 first",IF(OR(COUNT($C990,J990)&lt;&gt;2,overallRate=0),0,IF(F990="Yes",ROUND(MAX(IF($B990="No - non-arm's length",0,MIN((0.75*J990),847)),MIN(J990,(0.75*$C990),847)),2),IF($B990="No - non-arm's length",MIN(1129,J990,$C990)*overallRate,MIN(1129,J990)*overallRate))))</f>
        <v>Do Step 1 first</v>
      </c>
      <c r="O990" s="62" t="str">
        <f>IF(ISTEXT(overallRate),"Do Step 1 first",IF(OR(COUNT($C990,K990)&lt;&gt;2,overallRate=0),0,IF(G990="Yes",ROUND(MAX(IF($B990="No - non-arm's length",0,MIN((0.75*K990),847)),MIN(K990,(0.75*$C990),847)),2),IF($B990="No - non-arm's length",MIN(1129,K990,$C990)*overallRate,MIN(1129,K990)*overallRate))))</f>
        <v>Do Step 1 first</v>
      </c>
      <c r="P990" s="3">
        <f t="shared" si="15"/>
        <v>0</v>
      </c>
    </row>
    <row r="991" spans="12:16" x14ac:dyDescent="0.5">
      <c r="L991" s="62" t="str">
        <f>IF(ISTEXT(overallRate),"Do Step 1 first",IF(OR(COUNT($C991,H991)&lt;&gt;2,overallRate=0),0,IF(D991="Yes",ROUND(MAX(IF($B991="No - non-arm's length",0,MIN((0.75*H991),847)),MIN(H991,(0.75*$C991),847)),2),IF($B991="No - non-arm's length",MIN(1129,H991,$C991)*overallRate,MIN(1129,H991)*overallRate))))</f>
        <v>Do Step 1 first</v>
      </c>
      <c r="M991" s="62" t="str">
        <f>IF(ISTEXT(overallRate),"Do Step 1 first",IF(OR(COUNT($C991,I991)&lt;&gt;2,overallRate=0),0,IF(E991="Yes",ROUND(MAX(IF($B991="No - non-arm's length",0,MIN((0.75*I991),847)),MIN(I991,(0.75*$C991),847)),2),IF($B991="No - non-arm's length",MIN(1129,I991,$C991)*overallRate,MIN(1129,I991)*overallRate))))</f>
        <v>Do Step 1 first</v>
      </c>
      <c r="N991" s="62" t="str">
        <f>IF(ISTEXT(overallRate),"Do Step 1 first",IF(OR(COUNT($C991,J991)&lt;&gt;2,overallRate=0),0,IF(F991="Yes",ROUND(MAX(IF($B991="No - non-arm's length",0,MIN((0.75*J991),847)),MIN(J991,(0.75*$C991),847)),2),IF($B991="No - non-arm's length",MIN(1129,J991,$C991)*overallRate,MIN(1129,J991)*overallRate))))</f>
        <v>Do Step 1 first</v>
      </c>
      <c r="O991" s="62" t="str">
        <f>IF(ISTEXT(overallRate),"Do Step 1 first",IF(OR(COUNT($C991,K991)&lt;&gt;2,overallRate=0),0,IF(G991="Yes",ROUND(MAX(IF($B991="No - non-arm's length",0,MIN((0.75*K991),847)),MIN(K991,(0.75*$C991),847)),2),IF($B991="No - non-arm's length",MIN(1129,K991,$C991)*overallRate,MIN(1129,K991)*overallRate))))</f>
        <v>Do Step 1 first</v>
      </c>
      <c r="P991" s="3">
        <f t="shared" si="15"/>
        <v>0</v>
      </c>
    </row>
    <row r="992" spans="12:16" x14ac:dyDescent="0.5">
      <c r="L992" s="62" t="str">
        <f>IF(ISTEXT(overallRate),"Do Step 1 first",IF(OR(COUNT($C992,H992)&lt;&gt;2,overallRate=0),0,IF(D992="Yes",ROUND(MAX(IF($B992="No - non-arm's length",0,MIN((0.75*H992),847)),MIN(H992,(0.75*$C992),847)),2),IF($B992="No - non-arm's length",MIN(1129,H992,$C992)*overallRate,MIN(1129,H992)*overallRate))))</f>
        <v>Do Step 1 first</v>
      </c>
      <c r="M992" s="62" t="str">
        <f>IF(ISTEXT(overallRate),"Do Step 1 first",IF(OR(COUNT($C992,I992)&lt;&gt;2,overallRate=0),0,IF(E992="Yes",ROUND(MAX(IF($B992="No - non-arm's length",0,MIN((0.75*I992),847)),MIN(I992,(0.75*$C992),847)),2),IF($B992="No - non-arm's length",MIN(1129,I992,$C992)*overallRate,MIN(1129,I992)*overallRate))))</f>
        <v>Do Step 1 first</v>
      </c>
      <c r="N992" s="62" t="str">
        <f>IF(ISTEXT(overallRate),"Do Step 1 first",IF(OR(COUNT($C992,J992)&lt;&gt;2,overallRate=0),0,IF(F992="Yes",ROUND(MAX(IF($B992="No - non-arm's length",0,MIN((0.75*J992),847)),MIN(J992,(0.75*$C992),847)),2),IF($B992="No - non-arm's length",MIN(1129,J992,$C992)*overallRate,MIN(1129,J992)*overallRate))))</f>
        <v>Do Step 1 first</v>
      </c>
      <c r="O992" s="62" t="str">
        <f>IF(ISTEXT(overallRate),"Do Step 1 first",IF(OR(COUNT($C992,K992)&lt;&gt;2,overallRate=0),0,IF(G992="Yes",ROUND(MAX(IF($B992="No - non-arm's length",0,MIN((0.75*K992),847)),MIN(K992,(0.75*$C992),847)),2),IF($B992="No - non-arm's length",MIN(1129,K992,$C992)*overallRate,MIN(1129,K992)*overallRate))))</f>
        <v>Do Step 1 first</v>
      </c>
      <c r="P992" s="3">
        <f t="shared" si="15"/>
        <v>0</v>
      </c>
    </row>
    <row r="993" spans="12:16" x14ac:dyDescent="0.5">
      <c r="L993" s="62" t="str">
        <f>IF(ISTEXT(overallRate),"Do Step 1 first",IF(OR(COUNT($C993,H993)&lt;&gt;2,overallRate=0),0,IF(D993="Yes",ROUND(MAX(IF($B993="No - non-arm's length",0,MIN((0.75*H993),847)),MIN(H993,(0.75*$C993),847)),2),IF($B993="No - non-arm's length",MIN(1129,H993,$C993)*overallRate,MIN(1129,H993)*overallRate))))</f>
        <v>Do Step 1 first</v>
      </c>
      <c r="M993" s="62" t="str">
        <f>IF(ISTEXT(overallRate),"Do Step 1 first",IF(OR(COUNT($C993,I993)&lt;&gt;2,overallRate=0),0,IF(E993="Yes",ROUND(MAX(IF($B993="No - non-arm's length",0,MIN((0.75*I993),847)),MIN(I993,(0.75*$C993),847)),2),IF($B993="No - non-arm's length",MIN(1129,I993,$C993)*overallRate,MIN(1129,I993)*overallRate))))</f>
        <v>Do Step 1 first</v>
      </c>
      <c r="N993" s="62" t="str">
        <f>IF(ISTEXT(overallRate),"Do Step 1 first",IF(OR(COUNT($C993,J993)&lt;&gt;2,overallRate=0),0,IF(F993="Yes",ROUND(MAX(IF($B993="No - non-arm's length",0,MIN((0.75*J993),847)),MIN(J993,(0.75*$C993),847)),2),IF($B993="No - non-arm's length",MIN(1129,J993,$C993)*overallRate,MIN(1129,J993)*overallRate))))</f>
        <v>Do Step 1 first</v>
      </c>
      <c r="O993" s="62" t="str">
        <f>IF(ISTEXT(overallRate),"Do Step 1 first",IF(OR(COUNT($C993,K993)&lt;&gt;2,overallRate=0),0,IF(G993="Yes",ROUND(MAX(IF($B993="No - non-arm's length",0,MIN((0.75*K993),847)),MIN(K993,(0.75*$C993),847)),2),IF($B993="No - non-arm's length",MIN(1129,K993,$C993)*overallRate,MIN(1129,K993)*overallRate))))</f>
        <v>Do Step 1 first</v>
      </c>
      <c r="P993" s="3">
        <f t="shared" si="15"/>
        <v>0</v>
      </c>
    </row>
    <row r="994" spans="12:16" x14ac:dyDescent="0.5">
      <c r="L994" s="62" t="str">
        <f>IF(ISTEXT(overallRate),"Do Step 1 first",IF(OR(COUNT($C994,H994)&lt;&gt;2,overallRate=0),0,IF(D994="Yes",ROUND(MAX(IF($B994="No - non-arm's length",0,MIN((0.75*H994),847)),MIN(H994,(0.75*$C994),847)),2),IF($B994="No - non-arm's length",MIN(1129,H994,$C994)*overallRate,MIN(1129,H994)*overallRate))))</f>
        <v>Do Step 1 first</v>
      </c>
      <c r="M994" s="62" t="str">
        <f>IF(ISTEXT(overallRate),"Do Step 1 first",IF(OR(COUNT($C994,I994)&lt;&gt;2,overallRate=0),0,IF(E994="Yes",ROUND(MAX(IF($B994="No - non-arm's length",0,MIN((0.75*I994),847)),MIN(I994,(0.75*$C994),847)),2),IF($B994="No - non-arm's length",MIN(1129,I994,$C994)*overallRate,MIN(1129,I994)*overallRate))))</f>
        <v>Do Step 1 first</v>
      </c>
      <c r="N994" s="62" t="str">
        <f>IF(ISTEXT(overallRate),"Do Step 1 first",IF(OR(COUNT($C994,J994)&lt;&gt;2,overallRate=0),0,IF(F994="Yes",ROUND(MAX(IF($B994="No - non-arm's length",0,MIN((0.75*J994),847)),MIN(J994,(0.75*$C994),847)),2),IF($B994="No - non-arm's length",MIN(1129,J994,$C994)*overallRate,MIN(1129,J994)*overallRate))))</f>
        <v>Do Step 1 first</v>
      </c>
      <c r="O994" s="62" t="str">
        <f>IF(ISTEXT(overallRate),"Do Step 1 first",IF(OR(COUNT($C994,K994)&lt;&gt;2,overallRate=0),0,IF(G994="Yes",ROUND(MAX(IF($B994="No - non-arm's length",0,MIN((0.75*K994),847)),MIN(K994,(0.75*$C994),847)),2),IF($B994="No - non-arm's length",MIN(1129,K994,$C994)*overallRate,MIN(1129,K994)*overallRate))))</f>
        <v>Do Step 1 first</v>
      </c>
      <c r="P994" s="3">
        <f t="shared" si="15"/>
        <v>0</v>
      </c>
    </row>
    <row r="995" spans="12:16" x14ac:dyDescent="0.5">
      <c r="L995" s="62" t="str">
        <f>IF(ISTEXT(overallRate),"Do Step 1 first",IF(OR(COUNT($C995,H995)&lt;&gt;2,overallRate=0),0,IF(D995="Yes",ROUND(MAX(IF($B995="No - non-arm's length",0,MIN((0.75*H995),847)),MIN(H995,(0.75*$C995),847)),2),IF($B995="No - non-arm's length",MIN(1129,H995,$C995)*overallRate,MIN(1129,H995)*overallRate))))</f>
        <v>Do Step 1 first</v>
      </c>
      <c r="M995" s="62" t="str">
        <f>IF(ISTEXT(overallRate),"Do Step 1 first",IF(OR(COUNT($C995,I995)&lt;&gt;2,overallRate=0),0,IF(E995="Yes",ROUND(MAX(IF($B995="No - non-arm's length",0,MIN((0.75*I995),847)),MIN(I995,(0.75*$C995),847)),2),IF($B995="No - non-arm's length",MIN(1129,I995,$C995)*overallRate,MIN(1129,I995)*overallRate))))</f>
        <v>Do Step 1 first</v>
      </c>
      <c r="N995" s="62" t="str">
        <f>IF(ISTEXT(overallRate),"Do Step 1 first",IF(OR(COUNT($C995,J995)&lt;&gt;2,overallRate=0),0,IF(F995="Yes",ROUND(MAX(IF($B995="No - non-arm's length",0,MIN((0.75*J995),847)),MIN(J995,(0.75*$C995),847)),2),IF($B995="No - non-arm's length",MIN(1129,J995,$C995)*overallRate,MIN(1129,J995)*overallRate))))</f>
        <v>Do Step 1 first</v>
      </c>
      <c r="O995" s="62" t="str">
        <f>IF(ISTEXT(overallRate),"Do Step 1 first",IF(OR(COUNT($C995,K995)&lt;&gt;2,overallRate=0),0,IF(G995="Yes",ROUND(MAX(IF($B995="No - non-arm's length",0,MIN((0.75*K995),847)),MIN(K995,(0.75*$C995),847)),2),IF($B995="No - non-arm's length",MIN(1129,K995,$C995)*overallRate,MIN(1129,K995)*overallRate))))</f>
        <v>Do Step 1 first</v>
      </c>
      <c r="P995" s="3">
        <f t="shared" si="15"/>
        <v>0</v>
      </c>
    </row>
    <row r="996" spans="12:16" x14ac:dyDescent="0.5">
      <c r="L996" s="62" t="str">
        <f>IF(ISTEXT(overallRate),"Do Step 1 first",IF(OR(COUNT($C996,H996)&lt;&gt;2,overallRate=0),0,IF(D996="Yes",ROUND(MAX(IF($B996="No - non-arm's length",0,MIN((0.75*H996),847)),MIN(H996,(0.75*$C996),847)),2),IF($B996="No - non-arm's length",MIN(1129,H996,$C996)*overallRate,MIN(1129,H996)*overallRate))))</f>
        <v>Do Step 1 first</v>
      </c>
      <c r="M996" s="62" t="str">
        <f>IF(ISTEXT(overallRate),"Do Step 1 first",IF(OR(COUNT($C996,I996)&lt;&gt;2,overallRate=0),0,IF(E996="Yes",ROUND(MAX(IF($B996="No - non-arm's length",0,MIN((0.75*I996),847)),MIN(I996,(0.75*$C996),847)),2),IF($B996="No - non-arm's length",MIN(1129,I996,$C996)*overallRate,MIN(1129,I996)*overallRate))))</f>
        <v>Do Step 1 first</v>
      </c>
      <c r="N996" s="62" t="str">
        <f>IF(ISTEXT(overallRate),"Do Step 1 first",IF(OR(COUNT($C996,J996)&lt;&gt;2,overallRate=0),0,IF(F996="Yes",ROUND(MAX(IF($B996="No - non-arm's length",0,MIN((0.75*J996),847)),MIN(J996,(0.75*$C996),847)),2),IF($B996="No - non-arm's length",MIN(1129,J996,$C996)*overallRate,MIN(1129,J996)*overallRate))))</f>
        <v>Do Step 1 first</v>
      </c>
      <c r="O996" s="62" t="str">
        <f>IF(ISTEXT(overallRate),"Do Step 1 first",IF(OR(COUNT($C996,K996)&lt;&gt;2,overallRate=0),0,IF(G996="Yes",ROUND(MAX(IF($B996="No - non-arm's length",0,MIN((0.75*K996),847)),MIN(K996,(0.75*$C996),847)),2),IF($B996="No - non-arm's length",MIN(1129,K996,$C996)*overallRate,MIN(1129,K996)*overallRate))))</f>
        <v>Do Step 1 first</v>
      </c>
      <c r="P996" s="3">
        <f t="shared" si="15"/>
        <v>0</v>
      </c>
    </row>
    <row r="997" spans="12:16" x14ac:dyDescent="0.5">
      <c r="L997" s="62" t="str">
        <f>IF(ISTEXT(overallRate),"Do Step 1 first",IF(OR(COUNT($C997,H997)&lt;&gt;2,overallRate=0),0,IF(D997="Yes",ROUND(MAX(IF($B997="No - non-arm's length",0,MIN((0.75*H997),847)),MIN(H997,(0.75*$C997),847)),2),IF($B997="No - non-arm's length",MIN(1129,H997,$C997)*overallRate,MIN(1129,H997)*overallRate))))</f>
        <v>Do Step 1 first</v>
      </c>
      <c r="M997" s="62" t="str">
        <f>IF(ISTEXT(overallRate),"Do Step 1 first",IF(OR(COUNT($C997,I997)&lt;&gt;2,overallRate=0),0,IF(E997="Yes",ROUND(MAX(IF($B997="No - non-arm's length",0,MIN((0.75*I997),847)),MIN(I997,(0.75*$C997),847)),2),IF($B997="No - non-arm's length",MIN(1129,I997,$C997)*overallRate,MIN(1129,I997)*overallRate))))</f>
        <v>Do Step 1 first</v>
      </c>
      <c r="N997" s="62" t="str">
        <f>IF(ISTEXT(overallRate),"Do Step 1 first",IF(OR(COUNT($C997,J997)&lt;&gt;2,overallRate=0),0,IF(F997="Yes",ROUND(MAX(IF($B997="No - non-arm's length",0,MIN((0.75*J997),847)),MIN(J997,(0.75*$C997),847)),2),IF($B997="No - non-arm's length",MIN(1129,J997,$C997)*overallRate,MIN(1129,J997)*overallRate))))</f>
        <v>Do Step 1 first</v>
      </c>
      <c r="O997" s="62" t="str">
        <f>IF(ISTEXT(overallRate),"Do Step 1 first",IF(OR(COUNT($C997,K997)&lt;&gt;2,overallRate=0),0,IF(G997="Yes",ROUND(MAX(IF($B997="No - non-arm's length",0,MIN((0.75*K997),847)),MIN(K997,(0.75*$C997),847)),2),IF($B997="No - non-arm's length",MIN(1129,K997,$C997)*overallRate,MIN(1129,K997)*overallRate))))</f>
        <v>Do Step 1 first</v>
      </c>
      <c r="P997" s="3">
        <f t="shared" si="15"/>
        <v>0</v>
      </c>
    </row>
    <row r="998" spans="12:16" x14ac:dyDescent="0.5">
      <c r="L998" s="62" t="str">
        <f>IF(ISTEXT(overallRate),"Do Step 1 first",IF(OR(COUNT($C998,H998)&lt;&gt;2,overallRate=0),0,IF(D998="Yes",ROUND(MAX(IF($B998="No - non-arm's length",0,MIN((0.75*H998),847)),MIN(H998,(0.75*$C998),847)),2),IF($B998="No - non-arm's length",MIN(1129,H998,$C998)*overallRate,MIN(1129,H998)*overallRate))))</f>
        <v>Do Step 1 first</v>
      </c>
      <c r="M998" s="62" t="str">
        <f>IF(ISTEXT(overallRate),"Do Step 1 first",IF(OR(COUNT($C998,I998)&lt;&gt;2,overallRate=0),0,IF(E998="Yes",ROUND(MAX(IF($B998="No - non-arm's length",0,MIN((0.75*I998),847)),MIN(I998,(0.75*$C998),847)),2),IF($B998="No - non-arm's length",MIN(1129,I998,$C998)*overallRate,MIN(1129,I998)*overallRate))))</f>
        <v>Do Step 1 first</v>
      </c>
      <c r="N998" s="62" t="str">
        <f>IF(ISTEXT(overallRate),"Do Step 1 first",IF(OR(COUNT($C998,J998)&lt;&gt;2,overallRate=0),0,IF(F998="Yes",ROUND(MAX(IF($B998="No - non-arm's length",0,MIN((0.75*J998),847)),MIN(J998,(0.75*$C998),847)),2),IF($B998="No - non-arm's length",MIN(1129,J998,$C998)*overallRate,MIN(1129,J998)*overallRate))))</f>
        <v>Do Step 1 first</v>
      </c>
      <c r="O998" s="62" t="str">
        <f>IF(ISTEXT(overallRate),"Do Step 1 first",IF(OR(COUNT($C998,K998)&lt;&gt;2,overallRate=0),0,IF(G998="Yes",ROUND(MAX(IF($B998="No - non-arm's length",0,MIN((0.75*K998),847)),MIN(K998,(0.75*$C998),847)),2),IF($B998="No - non-arm's length",MIN(1129,K998,$C998)*overallRate,MIN(1129,K998)*overallRate))))</f>
        <v>Do Step 1 first</v>
      </c>
      <c r="P998" s="3">
        <f t="shared" si="15"/>
        <v>0</v>
      </c>
    </row>
    <row r="999" spans="12:16" x14ac:dyDescent="0.5">
      <c r="L999" s="62" t="str">
        <f>IF(ISTEXT(overallRate),"Do Step 1 first",IF(OR(COUNT($C999,H999)&lt;&gt;2,overallRate=0),0,IF(D999="Yes",ROUND(MAX(IF($B999="No - non-arm's length",0,MIN((0.75*H999),847)),MIN(H999,(0.75*$C999),847)),2),IF($B999="No - non-arm's length",MIN(1129,H999,$C999)*overallRate,MIN(1129,H999)*overallRate))))</f>
        <v>Do Step 1 first</v>
      </c>
      <c r="M999" s="62" t="str">
        <f>IF(ISTEXT(overallRate),"Do Step 1 first",IF(OR(COUNT($C999,I999)&lt;&gt;2,overallRate=0),0,IF(E999="Yes",ROUND(MAX(IF($B999="No - non-arm's length",0,MIN((0.75*I999),847)),MIN(I999,(0.75*$C999),847)),2),IF($B999="No - non-arm's length",MIN(1129,I999,$C999)*overallRate,MIN(1129,I999)*overallRate))))</f>
        <v>Do Step 1 first</v>
      </c>
      <c r="N999" s="62" t="str">
        <f>IF(ISTEXT(overallRate),"Do Step 1 first",IF(OR(COUNT($C999,J999)&lt;&gt;2,overallRate=0),0,IF(F999="Yes",ROUND(MAX(IF($B999="No - non-arm's length",0,MIN((0.75*J999),847)),MIN(J999,(0.75*$C999),847)),2),IF($B999="No - non-arm's length",MIN(1129,J999,$C999)*overallRate,MIN(1129,J999)*overallRate))))</f>
        <v>Do Step 1 first</v>
      </c>
      <c r="O999" s="62" t="str">
        <f>IF(ISTEXT(overallRate),"Do Step 1 first",IF(OR(COUNT($C999,K999)&lt;&gt;2,overallRate=0),0,IF(G999="Yes",ROUND(MAX(IF($B999="No - non-arm's length",0,MIN((0.75*K999),847)),MIN(K999,(0.75*$C999),847)),2),IF($B999="No - non-arm's length",MIN(1129,K999,$C999)*overallRate,MIN(1129,K999)*overallRate))))</f>
        <v>Do Step 1 first</v>
      </c>
      <c r="P999" s="3">
        <f t="shared" si="15"/>
        <v>0</v>
      </c>
    </row>
    <row r="1000" spans="12:16" x14ac:dyDescent="0.5">
      <c r="L1000" s="62" t="str">
        <f>IF(ISTEXT(overallRate),"Do Step 1 first",IF(OR(COUNT($C1000,H1000)&lt;&gt;2,overallRate=0),0,IF(D1000="Yes",ROUND(MAX(IF($B1000="No - non-arm's length",0,MIN((0.75*H1000),847)),MIN(H1000,(0.75*$C1000),847)),2),IF($B1000="No - non-arm's length",MIN(1129,H1000,$C1000)*overallRate,MIN(1129,H1000)*overallRate))))</f>
        <v>Do Step 1 first</v>
      </c>
      <c r="M1000" s="62" t="str">
        <f>IF(ISTEXT(overallRate),"Do Step 1 first",IF(OR(COUNT($C1000,I1000)&lt;&gt;2,overallRate=0),0,IF(E1000="Yes",ROUND(MAX(IF($B1000="No - non-arm's length",0,MIN((0.75*I1000),847)),MIN(I1000,(0.75*$C1000),847)),2),IF($B1000="No - non-arm's length",MIN(1129,I1000,$C1000)*overallRate,MIN(1129,I1000)*overallRate))))</f>
        <v>Do Step 1 first</v>
      </c>
      <c r="N1000" s="62" t="str">
        <f>IF(ISTEXT(overallRate),"Do Step 1 first",IF(OR(COUNT($C1000,J1000)&lt;&gt;2,overallRate=0),0,IF(F1000="Yes",ROUND(MAX(IF($B1000="No - non-arm's length",0,MIN((0.75*J1000),847)),MIN(J1000,(0.75*$C1000),847)),2),IF($B1000="No - non-arm's length",MIN(1129,J1000,$C1000)*overallRate,MIN(1129,J1000)*overallRate))))</f>
        <v>Do Step 1 first</v>
      </c>
      <c r="O1000" s="62" t="str">
        <f>IF(ISTEXT(overallRate),"Do Step 1 first",IF(OR(COUNT($C1000,K1000)&lt;&gt;2,overallRate=0),0,IF(G1000="Yes",ROUND(MAX(IF($B1000="No - non-arm's length",0,MIN((0.75*K1000),847)),MIN(K1000,(0.75*$C1000),847)),2),IF($B1000="No - non-arm's length",MIN(1129,K1000,$C1000)*overallRate,MIN(1129,K1000)*overallRate))))</f>
        <v>Do Step 1 first</v>
      </c>
      <c r="P1000" s="3">
        <f t="shared" si="15"/>
        <v>0</v>
      </c>
    </row>
    <row r="1001" spans="12:16" x14ac:dyDescent="0.5">
      <c r="L1001" s="62" t="str">
        <f>IF(ISTEXT(overallRate),"Do Step 1 first",IF(OR(COUNT($C1001,H1001)&lt;&gt;2,overallRate=0),0,IF(D1001="Yes",ROUND(MAX(IF($B1001="No - non-arm's length",0,MIN((0.75*H1001),847)),MIN(H1001,(0.75*$C1001),847)),2),IF($B1001="No - non-arm's length",MIN(1129,H1001,$C1001)*overallRate,MIN(1129,H1001)*overallRate))))</f>
        <v>Do Step 1 first</v>
      </c>
      <c r="M1001" s="62" t="str">
        <f>IF(ISTEXT(overallRate),"Do Step 1 first",IF(OR(COUNT($C1001,I1001)&lt;&gt;2,overallRate=0),0,IF(E1001="Yes",ROUND(MAX(IF($B1001="No - non-arm's length",0,MIN((0.75*I1001),847)),MIN(I1001,(0.75*$C1001),847)),2),IF($B1001="No - non-arm's length",MIN(1129,I1001,$C1001)*overallRate,MIN(1129,I1001)*overallRate))))</f>
        <v>Do Step 1 first</v>
      </c>
      <c r="N1001" s="62" t="str">
        <f>IF(ISTEXT(overallRate),"Do Step 1 first",IF(OR(COUNT($C1001,J1001)&lt;&gt;2,overallRate=0),0,IF(F1001="Yes",ROUND(MAX(IF($B1001="No - non-arm's length",0,MIN((0.75*J1001),847)),MIN(J1001,(0.75*$C1001),847)),2),IF($B1001="No - non-arm's length",MIN(1129,J1001,$C1001)*overallRate,MIN(1129,J1001)*overallRate))))</f>
        <v>Do Step 1 first</v>
      </c>
      <c r="O1001" s="62" t="str">
        <f>IF(ISTEXT(overallRate),"Do Step 1 first",IF(OR(COUNT($C1001,K1001)&lt;&gt;2,overallRate=0),0,IF(G1001="Yes",ROUND(MAX(IF($B1001="No - non-arm's length",0,MIN((0.75*K1001),847)),MIN(K1001,(0.75*$C1001),847)),2),IF($B1001="No - non-arm's length",MIN(1129,K1001,$C1001)*overallRate,MIN(1129,K1001)*overallRate))))</f>
        <v>Do Step 1 first</v>
      </c>
      <c r="P1001" s="3">
        <f t="shared" si="15"/>
        <v>0</v>
      </c>
    </row>
    <row r="1002" spans="12:16" x14ac:dyDescent="0.5">
      <c r="L1002" s="62" t="str">
        <f>IF(ISTEXT(overallRate),"Do Step 1 first",IF(OR(COUNT($C1002,H1002)&lt;&gt;2,overallRate=0),0,IF(D1002="Yes",ROUND(MAX(IF($B1002="No - non-arm's length",0,MIN((0.75*H1002),847)),MIN(H1002,(0.75*$C1002),847)),2),IF($B1002="No - non-arm's length",MIN(1129,H1002,$C1002)*overallRate,MIN(1129,H1002)*overallRate))))</f>
        <v>Do Step 1 first</v>
      </c>
      <c r="M1002" s="62" t="str">
        <f>IF(ISTEXT(overallRate),"Do Step 1 first",IF(OR(COUNT($C1002,I1002)&lt;&gt;2,overallRate=0),0,IF(E1002="Yes",ROUND(MAX(IF($B1002="No - non-arm's length",0,MIN((0.75*I1002),847)),MIN(I1002,(0.75*$C1002),847)),2),IF($B1002="No - non-arm's length",MIN(1129,I1002,$C1002)*overallRate,MIN(1129,I1002)*overallRate))))</f>
        <v>Do Step 1 first</v>
      </c>
      <c r="N1002" s="62" t="str">
        <f>IF(ISTEXT(overallRate),"Do Step 1 first",IF(OR(COUNT($C1002,J1002)&lt;&gt;2,overallRate=0),0,IF(F1002="Yes",ROUND(MAX(IF($B1002="No - non-arm's length",0,MIN((0.75*J1002),847)),MIN(J1002,(0.75*$C1002),847)),2),IF($B1002="No - non-arm's length",MIN(1129,J1002,$C1002)*overallRate,MIN(1129,J1002)*overallRate))))</f>
        <v>Do Step 1 first</v>
      </c>
      <c r="O1002" s="62" t="str">
        <f>IF(ISTEXT(overallRate),"Do Step 1 first",IF(OR(COUNT($C1002,K1002)&lt;&gt;2,overallRate=0),0,IF(G1002="Yes",ROUND(MAX(IF($B1002="No - non-arm's length",0,MIN((0.75*K1002),847)),MIN(K1002,(0.75*$C1002),847)),2),IF($B1002="No - non-arm's length",MIN(1129,K1002,$C1002)*overallRate,MIN(1129,K1002)*overallRate))))</f>
        <v>Do Step 1 first</v>
      </c>
      <c r="P1002" s="3">
        <f t="shared" si="15"/>
        <v>0</v>
      </c>
    </row>
    <row r="1003" spans="12:16" x14ac:dyDescent="0.5">
      <c r="L1003" s="62" t="str">
        <f>IF(ISTEXT(overallRate),"Do Step 1 first",IF(OR(COUNT($C1003,H1003)&lt;&gt;2,overallRate=0),0,IF(D1003="Yes",ROUND(MAX(IF($B1003="No - non-arm's length",0,MIN((0.75*H1003),847)),MIN(H1003,(0.75*$C1003),847)),2),IF($B1003="No - non-arm's length",MIN(1129,H1003,$C1003)*overallRate,MIN(1129,H1003)*overallRate))))</f>
        <v>Do Step 1 first</v>
      </c>
      <c r="M1003" s="62" t="str">
        <f>IF(ISTEXT(overallRate),"Do Step 1 first",IF(OR(COUNT($C1003,I1003)&lt;&gt;2,overallRate=0),0,IF(E1003="Yes",ROUND(MAX(IF($B1003="No - non-arm's length",0,MIN((0.75*I1003),847)),MIN(I1003,(0.75*$C1003),847)),2),IF($B1003="No - non-arm's length",MIN(1129,I1003,$C1003)*overallRate,MIN(1129,I1003)*overallRate))))</f>
        <v>Do Step 1 first</v>
      </c>
      <c r="N1003" s="62" t="str">
        <f>IF(ISTEXT(overallRate),"Do Step 1 first",IF(OR(COUNT($C1003,J1003)&lt;&gt;2,overallRate=0),0,IF(F1003="Yes",ROUND(MAX(IF($B1003="No - non-arm's length",0,MIN((0.75*J1003),847)),MIN(J1003,(0.75*$C1003),847)),2),IF($B1003="No - non-arm's length",MIN(1129,J1003,$C1003)*overallRate,MIN(1129,J1003)*overallRate))))</f>
        <v>Do Step 1 first</v>
      </c>
      <c r="O1003" s="62" t="str">
        <f>IF(ISTEXT(overallRate),"Do Step 1 first",IF(OR(COUNT($C1003,K1003)&lt;&gt;2,overallRate=0),0,IF(G1003="Yes",ROUND(MAX(IF($B1003="No - non-arm's length",0,MIN((0.75*K1003),847)),MIN(K1003,(0.75*$C1003),847)),2),IF($B1003="No - non-arm's length",MIN(1129,K1003,$C1003)*overallRate,MIN(1129,K1003)*overallRate))))</f>
        <v>Do Step 1 first</v>
      </c>
      <c r="P1003" s="3">
        <f t="shared" si="15"/>
        <v>0</v>
      </c>
    </row>
    <row r="1004" spans="12:16" x14ac:dyDescent="0.5">
      <c r="L1004" s="62" t="str">
        <f>IF(ISTEXT(overallRate),"Do Step 1 first",IF(OR(COUNT($C1004,H1004)&lt;&gt;2,overallRate=0),0,IF(D1004="Yes",ROUND(MAX(IF($B1004="No - non-arm's length",0,MIN((0.75*H1004),847)),MIN(H1004,(0.75*$C1004),847)),2),IF($B1004="No - non-arm's length",MIN(1129,H1004,$C1004)*overallRate,MIN(1129,H1004)*overallRate))))</f>
        <v>Do Step 1 first</v>
      </c>
      <c r="M1004" s="62" t="str">
        <f>IF(ISTEXT(overallRate),"Do Step 1 first",IF(OR(COUNT($C1004,I1004)&lt;&gt;2,overallRate=0),0,IF(E1004="Yes",ROUND(MAX(IF($B1004="No - non-arm's length",0,MIN((0.75*I1004),847)),MIN(I1004,(0.75*$C1004),847)),2),IF($B1004="No - non-arm's length",MIN(1129,I1004,$C1004)*overallRate,MIN(1129,I1004)*overallRate))))</f>
        <v>Do Step 1 first</v>
      </c>
      <c r="N1004" s="62" t="str">
        <f>IF(ISTEXT(overallRate),"Do Step 1 first",IF(OR(COUNT($C1004,J1004)&lt;&gt;2,overallRate=0),0,IF(F1004="Yes",ROUND(MAX(IF($B1004="No - non-arm's length",0,MIN((0.75*J1004),847)),MIN(J1004,(0.75*$C1004),847)),2),IF($B1004="No - non-arm's length",MIN(1129,J1004,$C1004)*overallRate,MIN(1129,J1004)*overallRate))))</f>
        <v>Do Step 1 first</v>
      </c>
      <c r="O1004" s="62" t="str">
        <f>IF(ISTEXT(overallRate),"Do Step 1 first",IF(OR(COUNT($C1004,K1004)&lt;&gt;2,overallRate=0),0,IF(G1004="Yes",ROUND(MAX(IF($B1004="No - non-arm's length",0,MIN((0.75*K1004),847)),MIN(K1004,(0.75*$C1004),847)),2),IF($B1004="No - non-arm's length",MIN(1129,K1004,$C1004)*overallRate,MIN(1129,K1004)*overallRate))))</f>
        <v>Do Step 1 first</v>
      </c>
      <c r="P1004" s="3">
        <f t="shared" si="15"/>
        <v>0</v>
      </c>
    </row>
    <row r="1005" spans="12:16" x14ac:dyDescent="0.5">
      <c r="L1005" s="62" t="str">
        <f>IF(ISTEXT(overallRate),"Do Step 1 first",IF(OR(COUNT($C1005,H1005)&lt;&gt;2,overallRate=0),0,IF(D1005="Yes",ROUND(MAX(IF($B1005="No - non-arm's length",0,MIN((0.75*H1005),847)),MIN(H1005,(0.75*$C1005),847)),2),IF($B1005="No - non-arm's length",MIN(1129,H1005,$C1005)*overallRate,MIN(1129,H1005)*overallRate))))</f>
        <v>Do Step 1 first</v>
      </c>
      <c r="M1005" s="62" t="str">
        <f>IF(ISTEXT(overallRate),"Do Step 1 first",IF(OR(COUNT($C1005,I1005)&lt;&gt;2,overallRate=0),0,IF(E1005="Yes",ROUND(MAX(IF($B1005="No - non-arm's length",0,MIN((0.75*I1005),847)),MIN(I1005,(0.75*$C1005),847)),2),IF($B1005="No - non-arm's length",MIN(1129,I1005,$C1005)*overallRate,MIN(1129,I1005)*overallRate))))</f>
        <v>Do Step 1 first</v>
      </c>
      <c r="N1005" s="62" t="str">
        <f>IF(ISTEXT(overallRate),"Do Step 1 first",IF(OR(COUNT($C1005,J1005)&lt;&gt;2,overallRate=0),0,IF(F1005="Yes",ROUND(MAX(IF($B1005="No - non-arm's length",0,MIN((0.75*J1005),847)),MIN(J1005,(0.75*$C1005),847)),2),IF($B1005="No - non-arm's length",MIN(1129,J1005,$C1005)*overallRate,MIN(1129,J1005)*overallRate))))</f>
        <v>Do Step 1 first</v>
      </c>
      <c r="O1005" s="62" t="str">
        <f>IF(ISTEXT(overallRate),"Do Step 1 first",IF(OR(COUNT($C1005,K1005)&lt;&gt;2,overallRate=0),0,IF(G1005="Yes",ROUND(MAX(IF($B1005="No - non-arm's length",0,MIN((0.75*K1005),847)),MIN(K1005,(0.75*$C1005),847)),2),IF($B1005="No - non-arm's length",MIN(1129,K1005,$C1005)*overallRate,MIN(1129,K1005)*overallRate))))</f>
        <v>Do Step 1 first</v>
      </c>
      <c r="P1005" s="3">
        <f t="shared" si="15"/>
        <v>0</v>
      </c>
    </row>
    <row r="1006" spans="12:16" x14ac:dyDescent="0.5">
      <c r="L1006" s="62" t="str">
        <f>IF(ISTEXT(overallRate),"Do Step 1 first",IF(OR(COUNT($C1006,H1006)&lt;&gt;2,overallRate=0),0,IF(D1006="Yes",ROUND(MAX(IF($B1006="No - non-arm's length",0,MIN((0.75*H1006),847)),MIN(H1006,(0.75*$C1006),847)),2),IF($B1006="No - non-arm's length",MIN(1129,H1006,$C1006)*overallRate,MIN(1129,H1006)*overallRate))))</f>
        <v>Do Step 1 first</v>
      </c>
      <c r="M1006" s="62" t="str">
        <f>IF(ISTEXT(overallRate),"Do Step 1 first",IF(OR(COUNT($C1006,I1006)&lt;&gt;2,overallRate=0),0,IF(E1006="Yes",ROUND(MAX(IF($B1006="No - non-arm's length",0,MIN((0.75*I1006),847)),MIN(I1006,(0.75*$C1006),847)),2),IF($B1006="No - non-arm's length",MIN(1129,I1006,$C1006)*overallRate,MIN(1129,I1006)*overallRate))))</f>
        <v>Do Step 1 first</v>
      </c>
      <c r="N1006" s="62" t="str">
        <f>IF(ISTEXT(overallRate),"Do Step 1 first",IF(OR(COUNT($C1006,J1006)&lt;&gt;2,overallRate=0),0,IF(F1006="Yes",ROUND(MAX(IF($B1006="No - non-arm's length",0,MIN((0.75*J1006),847)),MIN(J1006,(0.75*$C1006),847)),2),IF($B1006="No - non-arm's length",MIN(1129,J1006,$C1006)*overallRate,MIN(1129,J1006)*overallRate))))</f>
        <v>Do Step 1 first</v>
      </c>
      <c r="O1006" s="62" t="str">
        <f>IF(ISTEXT(overallRate),"Do Step 1 first",IF(OR(COUNT($C1006,K1006)&lt;&gt;2,overallRate=0),0,IF(G1006="Yes",ROUND(MAX(IF($B1006="No - non-arm's length",0,MIN((0.75*K1006),847)),MIN(K1006,(0.75*$C1006),847)),2),IF($B1006="No - non-arm's length",MIN(1129,K1006,$C1006)*overallRate,MIN(1129,K1006)*overallRate))))</f>
        <v>Do Step 1 first</v>
      </c>
      <c r="P1006" s="3">
        <f t="shared" si="15"/>
        <v>0</v>
      </c>
    </row>
    <row r="1007" spans="12:16" x14ac:dyDescent="0.5">
      <c r="L1007" s="62" t="str">
        <f>IF(ISTEXT(overallRate),"Do Step 1 first",IF(OR(COUNT($C1007,H1007)&lt;&gt;2,overallRate=0),0,IF(D1007="Yes",ROUND(MAX(IF($B1007="No - non-arm's length",0,MIN((0.75*H1007),847)),MIN(H1007,(0.75*$C1007),847)),2),IF($B1007="No - non-arm's length",MIN(1129,H1007,$C1007)*overallRate,MIN(1129,H1007)*overallRate))))</f>
        <v>Do Step 1 first</v>
      </c>
      <c r="M1007" s="62" t="str">
        <f>IF(ISTEXT(overallRate),"Do Step 1 first",IF(OR(COUNT($C1007,I1007)&lt;&gt;2,overallRate=0),0,IF(E1007="Yes",ROUND(MAX(IF($B1007="No - non-arm's length",0,MIN((0.75*I1007),847)),MIN(I1007,(0.75*$C1007),847)),2),IF($B1007="No - non-arm's length",MIN(1129,I1007,$C1007)*overallRate,MIN(1129,I1007)*overallRate))))</f>
        <v>Do Step 1 first</v>
      </c>
      <c r="N1007" s="62" t="str">
        <f>IF(ISTEXT(overallRate),"Do Step 1 first",IF(OR(COUNT($C1007,J1007)&lt;&gt;2,overallRate=0),0,IF(F1007="Yes",ROUND(MAX(IF($B1007="No - non-arm's length",0,MIN((0.75*J1007),847)),MIN(J1007,(0.75*$C1007),847)),2),IF($B1007="No - non-arm's length",MIN(1129,J1007,$C1007)*overallRate,MIN(1129,J1007)*overallRate))))</f>
        <v>Do Step 1 first</v>
      </c>
      <c r="O1007" s="62" t="str">
        <f>IF(ISTEXT(overallRate),"Do Step 1 first",IF(OR(COUNT($C1007,K1007)&lt;&gt;2,overallRate=0),0,IF(G1007="Yes",ROUND(MAX(IF($B1007="No - non-arm's length",0,MIN((0.75*K1007),847)),MIN(K1007,(0.75*$C1007),847)),2),IF($B1007="No - non-arm's length",MIN(1129,K1007,$C1007)*overallRate,MIN(1129,K1007)*overallRate))))</f>
        <v>Do Step 1 first</v>
      </c>
      <c r="P1007" s="3">
        <f t="shared" si="15"/>
        <v>0</v>
      </c>
    </row>
    <row r="1008" spans="12:16" x14ac:dyDescent="0.5">
      <c r="L1008" s="62" t="str">
        <f>IF(ISTEXT(overallRate),"Do Step 1 first",IF(OR(COUNT($C1008,H1008)&lt;&gt;2,overallRate=0),0,IF(D1008="Yes",ROUND(MAX(IF($B1008="No - non-arm's length",0,MIN((0.75*H1008),847)),MIN(H1008,(0.75*$C1008),847)),2),IF($B1008="No - non-arm's length",MIN(1129,H1008,$C1008)*overallRate,MIN(1129,H1008)*overallRate))))</f>
        <v>Do Step 1 first</v>
      </c>
      <c r="M1008" s="62" t="str">
        <f>IF(ISTEXT(overallRate),"Do Step 1 first",IF(OR(COUNT($C1008,I1008)&lt;&gt;2,overallRate=0),0,IF(E1008="Yes",ROUND(MAX(IF($B1008="No - non-arm's length",0,MIN((0.75*I1008),847)),MIN(I1008,(0.75*$C1008),847)),2),IF($B1008="No - non-arm's length",MIN(1129,I1008,$C1008)*overallRate,MIN(1129,I1008)*overallRate))))</f>
        <v>Do Step 1 first</v>
      </c>
      <c r="N1008" s="62" t="str">
        <f>IF(ISTEXT(overallRate),"Do Step 1 first",IF(OR(COUNT($C1008,J1008)&lt;&gt;2,overallRate=0),0,IF(F1008="Yes",ROUND(MAX(IF($B1008="No - non-arm's length",0,MIN((0.75*J1008),847)),MIN(J1008,(0.75*$C1008),847)),2),IF($B1008="No - non-arm's length",MIN(1129,J1008,$C1008)*overallRate,MIN(1129,J1008)*overallRate))))</f>
        <v>Do Step 1 first</v>
      </c>
      <c r="O1008" s="62" t="str">
        <f>IF(ISTEXT(overallRate),"Do Step 1 first",IF(OR(COUNT($C1008,K1008)&lt;&gt;2,overallRate=0),0,IF(G1008="Yes",ROUND(MAX(IF($B1008="No - non-arm's length",0,MIN((0.75*K1008),847)),MIN(K1008,(0.75*$C1008),847)),2),IF($B1008="No - non-arm's length",MIN(1129,K1008,$C1008)*overallRate,MIN(1129,K1008)*overallRate))))</f>
        <v>Do Step 1 first</v>
      </c>
      <c r="P1008" s="3">
        <f t="shared" si="15"/>
        <v>0</v>
      </c>
    </row>
    <row r="1009" spans="12:16" x14ac:dyDescent="0.5">
      <c r="L1009" s="62" t="str">
        <f>IF(ISTEXT(overallRate),"Do Step 1 first",IF(OR(COUNT($C1009,H1009)&lt;&gt;2,overallRate=0),0,IF(D1009="Yes",ROUND(MAX(IF($B1009="No - non-arm's length",0,MIN((0.75*H1009),847)),MIN(H1009,(0.75*$C1009),847)),2),IF($B1009="No - non-arm's length",MIN(1129,H1009,$C1009)*overallRate,MIN(1129,H1009)*overallRate))))</f>
        <v>Do Step 1 first</v>
      </c>
      <c r="M1009" s="62" t="str">
        <f>IF(ISTEXT(overallRate),"Do Step 1 first",IF(OR(COUNT($C1009,I1009)&lt;&gt;2,overallRate=0),0,IF(E1009="Yes",ROUND(MAX(IF($B1009="No - non-arm's length",0,MIN((0.75*I1009),847)),MIN(I1009,(0.75*$C1009),847)),2),IF($B1009="No - non-arm's length",MIN(1129,I1009,$C1009)*overallRate,MIN(1129,I1009)*overallRate))))</f>
        <v>Do Step 1 first</v>
      </c>
      <c r="N1009" s="62" t="str">
        <f>IF(ISTEXT(overallRate),"Do Step 1 first",IF(OR(COUNT($C1009,J1009)&lt;&gt;2,overallRate=0),0,IF(F1009="Yes",ROUND(MAX(IF($B1009="No - non-arm's length",0,MIN((0.75*J1009),847)),MIN(J1009,(0.75*$C1009),847)),2),IF($B1009="No - non-arm's length",MIN(1129,J1009,$C1009)*overallRate,MIN(1129,J1009)*overallRate))))</f>
        <v>Do Step 1 first</v>
      </c>
      <c r="O1009" s="62" t="str">
        <f>IF(ISTEXT(overallRate),"Do Step 1 first",IF(OR(COUNT($C1009,K1009)&lt;&gt;2,overallRate=0),0,IF(G1009="Yes",ROUND(MAX(IF($B1009="No - non-arm's length",0,MIN((0.75*K1009),847)),MIN(K1009,(0.75*$C1009),847)),2),IF($B1009="No - non-arm's length",MIN(1129,K1009,$C1009)*overallRate,MIN(1129,K1009)*overallRate))))</f>
        <v>Do Step 1 first</v>
      </c>
      <c r="P1009" s="3">
        <f t="shared" si="15"/>
        <v>0</v>
      </c>
    </row>
    <row r="1010" spans="12:16" x14ac:dyDescent="0.5">
      <c r="L1010" s="62" t="str">
        <f>IF(ISTEXT(overallRate),"Do Step 1 first",IF(OR(COUNT($C1010,H1010)&lt;&gt;2,overallRate=0),0,IF(D1010="Yes",ROUND(MAX(IF($B1010="No - non-arm's length",0,MIN((0.75*H1010),847)),MIN(H1010,(0.75*$C1010),847)),2),IF($B1010="No - non-arm's length",MIN(1129,H1010,$C1010)*overallRate,MIN(1129,H1010)*overallRate))))</f>
        <v>Do Step 1 first</v>
      </c>
      <c r="M1010" s="62" t="str">
        <f>IF(ISTEXT(overallRate),"Do Step 1 first",IF(OR(COUNT($C1010,I1010)&lt;&gt;2,overallRate=0),0,IF(E1010="Yes",ROUND(MAX(IF($B1010="No - non-arm's length",0,MIN((0.75*I1010),847)),MIN(I1010,(0.75*$C1010),847)),2),IF($B1010="No - non-arm's length",MIN(1129,I1010,$C1010)*overallRate,MIN(1129,I1010)*overallRate))))</f>
        <v>Do Step 1 first</v>
      </c>
      <c r="N1010" s="62" t="str">
        <f>IF(ISTEXT(overallRate),"Do Step 1 first",IF(OR(COUNT($C1010,J1010)&lt;&gt;2,overallRate=0),0,IF(F1010="Yes",ROUND(MAX(IF($B1010="No - non-arm's length",0,MIN((0.75*J1010),847)),MIN(J1010,(0.75*$C1010),847)),2),IF($B1010="No - non-arm's length",MIN(1129,J1010,$C1010)*overallRate,MIN(1129,J1010)*overallRate))))</f>
        <v>Do Step 1 first</v>
      </c>
      <c r="O1010" s="62" t="str">
        <f>IF(ISTEXT(overallRate),"Do Step 1 first",IF(OR(COUNT($C1010,K1010)&lt;&gt;2,overallRate=0),0,IF(G1010="Yes",ROUND(MAX(IF($B1010="No - non-arm's length",0,MIN((0.75*K1010),847)),MIN(K1010,(0.75*$C1010),847)),2),IF($B1010="No - non-arm's length",MIN(1129,K1010,$C1010)*overallRate,MIN(1129,K1010)*overallRate))))</f>
        <v>Do Step 1 first</v>
      </c>
      <c r="P1010" s="3">
        <f t="shared" si="15"/>
        <v>0</v>
      </c>
    </row>
    <row r="1011" spans="12:16" x14ac:dyDescent="0.5">
      <c r="L1011" s="62" t="str">
        <f>IF(ISTEXT(overallRate),"Do Step 1 first",IF(OR(COUNT($C1011,H1011)&lt;&gt;2,overallRate=0),0,IF(D1011="Yes",ROUND(MAX(IF($B1011="No - non-arm's length",0,MIN((0.75*H1011),847)),MIN(H1011,(0.75*$C1011),847)),2),IF($B1011="No - non-arm's length",MIN(1129,H1011,$C1011)*overallRate,MIN(1129,H1011)*overallRate))))</f>
        <v>Do Step 1 first</v>
      </c>
      <c r="M1011" s="62" t="str">
        <f>IF(ISTEXT(overallRate),"Do Step 1 first",IF(OR(COUNT($C1011,I1011)&lt;&gt;2,overallRate=0),0,IF(E1011="Yes",ROUND(MAX(IF($B1011="No - non-arm's length",0,MIN((0.75*I1011),847)),MIN(I1011,(0.75*$C1011),847)),2),IF($B1011="No - non-arm's length",MIN(1129,I1011,$C1011)*overallRate,MIN(1129,I1011)*overallRate))))</f>
        <v>Do Step 1 first</v>
      </c>
      <c r="N1011" s="62" t="str">
        <f>IF(ISTEXT(overallRate),"Do Step 1 first",IF(OR(COUNT($C1011,J1011)&lt;&gt;2,overallRate=0),0,IF(F1011="Yes",ROUND(MAX(IF($B1011="No - non-arm's length",0,MIN((0.75*J1011),847)),MIN(J1011,(0.75*$C1011),847)),2),IF($B1011="No - non-arm's length",MIN(1129,J1011,$C1011)*overallRate,MIN(1129,J1011)*overallRate))))</f>
        <v>Do Step 1 first</v>
      </c>
      <c r="O1011" s="62" t="str">
        <f>IF(ISTEXT(overallRate),"Do Step 1 first",IF(OR(COUNT($C1011,K1011)&lt;&gt;2,overallRate=0),0,IF(G1011="Yes",ROUND(MAX(IF($B1011="No - non-arm's length",0,MIN((0.75*K1011),847)),MIN(K1011,(0.75*$C1011),847)),2),IF($B1011="No - non-arm's length",MIN(1129,K1011,$C1011)*overallRate,MIN(1129,K1011)*overallRate))))</f>
        <v>Do Step 1 first</v>
      </c>
      <c r="P1011" s="3">
        <f t="shared" si="15"/>
        <v>0</v>
      </c>
    </row>
    <row r="1012" spans="12:16" x14ac:dyDescent="0.5">
      <c r="L1012" s="62" t="str">
        <f>IF(ISTEXT(overallRate),"Do Step 1 first",IF(OR(COUNT($C1012,H1012)&lt;&gt;2,overallRate=0),0,IF(D1012="Yes",ROUND(MAX(IF($B1012="No - non-arm's length",0,MIN((0.75*H1012),847)),MIN(H1012,(0.75*$C1012),847)),2),IF($B1012="No - non-arm's length",MIN(1129,H1012,$C1012)*overallRate,MIN(1129,H1012)*overallRate))))</f>
        <v>Do Step 1 first</v>
      </c>
      <c r="M1012" s="62" t="str">
        <f>IF(ISTEXT(overallRate),"Do Step 1 first",IF(OR(COUNT($C1012,I1012)&lt;&gt;2,overallRate=0),0,IF(E1012="Yes",ROUND(MAX(IF($B1012="No - non-arm's length",0,MIN((0.75*I1012),847)),MIN(I1012,(0.75*$C1012),847)),2),IF($B1012="No - non-arm's length",MIN(1129,I1012,$C1012)*overallRate,MIN(1129,I1012)*overallRate))))</f>
        <v>Do Step 1 first</v>
      </c>
      <c r="N1012" s="62" t="str">
        <f>IF(ISTEXT(overallRate),"Do Step 1 first",IF(OR(COUNT($C1012,J1012)&lt;&gt;2,overallRate=0),0,IF(F1012="Yes",ROUND(MAX(IF($B1012="No - non-arm's length",0,MIN((0.75*J1012),847)),MIN(J1012,(0.75*$C1012),847)),2),IF($B1012="No - non-arm's length",MIN(1129,J1012,$C1012)*overallRate,MIN(1129,J1012)*overallRate))))</f>
        <v>Do Step 1 first</v>
      </c>
      <c r="O1012" s="62" t="str">
        <f>IF(ISTEXT(overallRate),"Do Step 1 first",IF(OR(COUNT($C1012,K1012)&lt;&gt;2,overallRate=0),0,IF(G1012="Yes",ROUND(MAX(IF($B1012="No - non-arm's length",0,MIN((0.75*K1012),847)),MIN(K1012,(0.75*$C1012),847)),2),IF($B1012="No - non-arm's length",MIN(1129,K1012,$C1012)*overallRate,MIN(1129,K1012)*overallRate))))</f>
        <v>Do Step 1 first</v>
      </c>
      <c r="P1012" s="3">
        <f t="shared" si="15"/>
        <v>0</v>
      </c>
    </row>
    <row r="1013" spans="12:16" x14ac:dyDescent="0.5">
      <c r="L1013" s="62" t="str">
        <f>IF(ISTEXT(overallRate),"Do Step 1 first",IF(OR(COUNT($C1013,H1013)&lt;&gt;2,overallRate=0),0,IF(D1013="Yes",ROUND(MAX(IF($B1013="No - non-arm's length",0,MIN((0.75*H1013),847)),MIN(H1013,(0.75*$C1013),847)),2),IF($B1013="No - non-arm's length",MIN(1129,H1013,$C1013)*overallRate,MIN(1129,H1013)*overallRate))))</f>
        <v>Do Step 1 first</v>
      </c>
      <c r="M1013" s="62" t="str">
        <f>IF(ISTEXT(overallRate),"Do Step 1 first",IF(OR(COUNT($C1013,I1013)&lt;&gt;2,overallRate=0),0,IF(E1013="Yes",ROUND(MAX(IF($B1013="No - non-arm's length",0,MIN((0.75*I1013),847)),MIN(I1013,(0.75*$C1013),847)),2),IF($B1013="No - non-arm's length",MIN(1129,I1013,$C1013)*overallRate,MIN(1129,I1013)*overallRate))))</f>
        <v>Do Step 1 first</v>
      </c>
      <c r="N1013" s="62" t="str">
        <f>IF(ISTEXT(overallRate),"Do Step 1 first",IF(OR(COUNT($C1013,J1013)&lt;&gt;2,overallRate=0),0,IF(F1013="Yes",ROUND(MAX(IF($B1013="No - non-arm's length",0,MIN((0.75*J1013),847)),MIN(J1013,(0.75*$C1013),847)),2),IF($B1013="No - non-arm's length",MIN(1129,J1013,$C1013)*overallRate,MIN(1129,J1013)*overallRate))))</f>
        <v>Do Step 1 first</v>
      </c>
      <c r="O1013" s="62" t="str">
        <f>IF(ISTEXT(overallRate),"Do Step 1 first",IF(OR(COUNT($C1013,K1013)&lt;&gt;2,overallRate=0),0,IF(G1013="Yes",ROUND(MAX(IF($B1013="No - non-arm's length",0,MIN((0.75*K1013),847)),MIN(K1013,(0.75*$C1013),847)),2),IF($B1013="No - non-arm's length",MIN(1129,K1013,$C1013)*overallRate,MIN(1129,K1013)*overallRate))))</f>
        <v>Do Step 1 first</v>
      </c>
      <c r="P1013" s="3">
        <f t="shared" si="15"/>
        <v>0</v>
      </c>
    </row>
    <row r="1014" spans="12:16" x14ac:dyDescent="0.5">
      <c r="L1014" s="62" t="str">
        <f>IF(ISTEXT(overallRate),"Do Step 1 first",IF(OR(COUNT($C1014,H1014)&lt;&gt;2,overallRate=0),0,IF(D1014="Yes",ROUND(MAX(IF($B1014="No - non-arm's length",0,MIN((0.75*H1014),847)),MIN(H1014,(0.75*$C1014),847)),2),IF($B1014="No - non-arm's length",MIN(1129,H1014,$C1014)*overallRate,MIN(1129,H1014)*overallRate))))</f>
        <v>Do Step 1 first</v>
      </c>
      <c r="M1014" s="62" t="str">
        <f>IF(ISTEXT(overallRate),"Do Step 1 first",IF(OR(COUNT($C1014,I1014)&lt;&gt;2,overallRate=0),0,IF(E1014="Yes",ROUND(MAX(IF($B1014="No - non-arm's length",0,MIN((0.75*I1014),847)),MIN(I1014,(0.75*$C1014),847)),2),IF($B1014="No - non-arm's length",MIN(1129,I1014,$C1014)*overallRate,MIN(1129,I1014)*overallRate))))</f>
        <v>Do Step 1 first</v>
      </c>
      <c r="N1014" s="62" t="str">
        <f>IF(ISTEXT(overallRate),"Do Step 1 first",IF(OR(COUNT($C1014,J1014)&lt;&gt;2,overallRate=0),0,IF(F1014="Yes",ROUND(MAX(IF($B1014="No - non-arm's length",0,MIN((0.75*J1014),847)),MIN(J1014,(0.75*$C1014),847)),2),IF($B1014="No - non-arm's length",MIN(1129,J1014,$C1014)*overallRate,MIN(1129,J1014)*overallRate))))</f>
        <v>Do Step 1 first</v>
      </c>
      <c r="O1014" s="62" t="str">
        <f>IF(ISTEXT(overallRate),"Do Step 1 first",IF(OR(COUNT($C1014,K1014)&lt;&gt;2,overallRate=0),0,IF(G1014="Yes",ROUND(MAX(IF($B1014="No - non-arm's length",0,MIN((0.75*K1014),847)),MIN(K1014,(0.75*$C1014),847)),2),IF($B1014="No - non-arm's length",MIN(1129,K1014,$C1014)*overallRate,MIN(1129,K1014)*overallRate))))</f>
        <v>Do Step 1 first</v>
      </c>
      <c r="P1014" s="3">
        <f t="shared" si="15"/>
        <v>0</v>
      </c>
    </row>
    <row r="1015" spans="12:16" x14ac:dyDescent="0.5">
      <c r="L1015" s="62" t="str">
        <f>IF(ISTEXT(overallRate),"Do Step 1 first",IF(OR(COUNT($C1015,H1015)&lt;&gt;2,overallRate=0),0,IF(D1015="Yes",ROUND(MAX(IF($B1015="No - non-arm's length",0,MIN((0.75*H1015),847)),MIN(H1015,(0.75*$C1015),847)),2),IF($B1015="No - non-arm's length",MIN(1129,H1015,$C1015)*overallRate,MIN(1129,H1015)*overallRate))))</f>
        <v>Do Step 1 first</v>
      </c>
      <c r="M1015" s="62" t="str">
        <f>IF(ISTEXT(overallRate),"Do Step 1 first",IF(OR(COUNT($C1015,I1015)&lt;&gt;2,overallRate=0),0,IF(E1015="Yes",ROUND(MAX(IF($B1015="No - non-arm's length",0,MIN((0.75*I1015),847)),MIN(I1015,(0.75*$C1015),847)),2),IF($B1015="No - non-arm's length",MIN(1129,I1015,$C1015)*overallRate,MIN(1129,I1015)*overallRate))))</f>
        <v>Do Step 1 first</v>
      </c>
      <c r="N1015" s="62" t="str">
        <f>IF(ISTEXT(overallRate),"Do Step 1 first",IF(OR(COUNT($C1015,J1015)&lt;&gt;2,overallRate=0),0,IF(F1015="Yes",ROUND(MAX(IF($B1015="No - non-arm's length",0,MIN((0.75*J1015),847)),MIN(J1015,(0.75*$C1015),847)),2),IF($B1015="No - non-arm's length",MIN(1129,J1015,$C1015)*overallRate,MIN(1129,J1015)*overallRate))))</f>
        <v>Do Step 1 first</v>
      </c>
      <c r="O1015" s="62" t="str">
        <f>IF(ISTEXT(overallRate),"Do Step 1 first",IF(OR(COUNT($C1015,K1015)&lt;&gt;2,overallRate=0),0,IF(G1015="Yes",ROUND(MAX(IF($B1015="No - non-arm's length",0,MIN((0.75*K1015),847)),MIN(K1015,(0.75*$C1015),847)),2),IF($B1015="No - non-arm's length",MIN(1129,K1015,$C1015)*overallRate,MIN(1129,K1015)*overallRate))))</f>
        <v>Do Step 1 first</v>
      </c>
      <c r="P1015" s="3">
        <f t="shared" si="15"/>
        <v>0</v>
      </c>
    </row>
    <row r="1016" spans="12:16" x14ac:dyDescent="0.5">
      <c r="L1016" s="62" t="str">
        <f>IF(ISTEXT(overallRate),"Do Step 1 first",IF(OR(COUNT($C1016,H1016)&lt;&gt;2,overallRate=0),0,IF(D1016="Yes",ROUND(MAX(IF($B1016="No - non-arm's length",0,MIN((0.75*H1016),847)),MIN(H1016,(0.75*$C1016),847)),2),IF($B1016="No - non-arm's length",MIN(1129,H1016,$C1016)*overallRate,MIN(1129,H1016)*overallRate))))</f>
        <v>Do Step 1 first</v>
      </c>
      <c r="M1016" s="62" t="str">
        <f>IF(ISTEXT(overallRate),"Do Step 1 first",IF(OR(COUNT($C1016,I1016)&lt;&gt;2,overallRate=0),0,IF(E1016="Yes",ROUND(MAX(IF($B1016="No - non-arm's length",0,MIN((0.75*I1016),847)),MIN(I1016,(0.75*$C1016),847)),2),IF($B1016="No - non-arm's length",MIN(1129,I1016,$C1016)*overallRate,MIN(1129,I1016)*overallRate))))</f>
        <v>Do Step 1 first</v>
      </c>
      <c r="N1016" s="62" t="str">
        <f>IF(ISTEXT(overallRate),"Do Step 1 first",IF(OR(COUNT($C1016,J1016)&lt;&gt;2,overallRate=0),0,IF(F1016="Yes",ROUND(MAX(IF($B1016="No - non-arm's length",0,MIN((0.75*J1016),847)),MIN(J1016,(0.75*$C1016),847)),2),IF($B1016="No - non-arm's length",MIN(1129,J1016,$C1016)*overallRate,MIN(1129,J1016)*overallRate))))</f>
        <v>Do Step 1 first</v>
      </c>
      <c r="O1016" s="62" t="str">
        <f>IF(ISTEXT(overallRate),"Do Step 1 first",IF(OR(COUNT($C1016,K1016)&lt;&gt;2,overallRate=0),0,IF(G1016="Yes",ROUND(MAX(IF($B1016="No - non-arm's length",0,MIN((0.75*K1016),847)),MIN(K1016,(0.75*$C1016),847)),2),IF($B1016="No - non-arm's length",MIN(1129,K1016,$C1016)*overallRate,MIN(1129,K1016)*overallRate))))</f>
        <v>Do Step 1 first</v>
      </c>
      <c r="P1016" s="3">
        <f t="shared" si="15"/>
        <v>0</v>
      </c>
    </row>
    <row r="1017" spans="12:16" x14ac:dyDescent="0.5">
      <c r="L1017" s="62" t="str">
        <f>IF(ISTEXT(overallRate),"Do Step 1 first",IF(OR(COUNT($C1017,H1017)&lt;&gt;2,overallRate=0),0,IF(D1017="Yes",ROUND(MAX(IF($B1017="No - non-arm's length",0,MIN((0.75*H1017),847)),MIN(H1017,(0.75*$C1017),847)),2),IF($B1017="No - non-arm's length",MIN(1129,H1017,$C1017)*overallRate,MIN(1129,H1017)*overallRate))))</f>
        <v>Do Step 1 first</v>
      </c>
      <c r="M1017" s="62" t="str">
        <f>IF(ISTEXT(overallRate),"Do Step 1 first",IF(OR(COUNT($C1017,I1017)&lt;&gt;2,overallRate=0),0,IF(E1017="Yes",ROUND(MAX(IF($B1017="No - non-arm's length",0,MIN((0.75*I1017),847)),MIN(I1017,(0.75*$C1017),847)),2),IF($B1017="No - non-arm's length",MIN(1129,I1017,$C1017)*overallRate,MIN(1129,I1017)*overallRate))))</f>
        <v>Do Step 1 first</v>
      </c>
      <c r="N1017" s="62" t="str">
        <f>IF(ISTEXT(overallRate),"Do Step 1 first",IF(OR(COUNT($C1017,J1017)&lt;&gt;2,overallRate=0),0,IF(F1017="Yes",ROUND(MAX(IF($B1017="No - non-arm's length",0,MIN((0.75*J1017),847)),MIN(J1017,(0.75*$C1017),847)),2),IF($B1017="No - non-arm's length",MIN(1129,J1017,$C1017)*overallRate,MIN(1129,J1017)*overallRate))))</f>
        <v>Do Step 1 first</v>
      </c>
      <c r="O1017" s="62" t="str">
        <f>IF(ISTEXT(overallRate),"Do Step 1 first",IF(OR(COUNT($C1017,K1017)&lt;&gt;2,overallRate=0),0,IF(G1017="Yes",ROUND(MAX(IF($B1017="No - non-arm's length",0,MIN((0.75*K1017),847)),MIN(K1017,(0.75*$C1017),847)),2),IF($B1017="No - non-arm's length",MIN(1129,K1017,$C1017)*overallRate,MIN(1129,K1017)*overallRate))))</f>
        <v>Do Step 1 first</v>
      </c>
      <c r="P1017" s="3">
        <f t="shared" si="15"/>
        <v>0</v>
      </c>
    </row>
    <row r="1018" spans="12:16" x14ac:dyDescent="0.5">
      <c r="L1018" s="62" t="str">
        <f>IF(ISTEXT(overallRate),"Do Step 1 first",IF(OR(COUNT($C1018,H1018)&lt;&gt;2,overallRate=0),0,IF(D1018="Yes",ROUND(MAX(IF($B1018="No - non-arm's length",0,MIN((0.75*H1018),847)),MIN(H1018,(0.75*$C1018),847)),2),IF($B1018="No - non-arm's length",MIN(1129,H1018,$C1018)*overallRate,MIN(1129,H1018)*overallRate))))</f>
        <v>Do Step 1 first</v>
      </c>
      <c r="M1018" s="62" t="str">
        <f>IF(ISTEXT(overallRate),"Do Step 1 first",IF(OR(COUNT($C1018,I1018)&lt;&gt;2,overallRate=0),0,IF(E1018="Yes",ROUND(MAX(IF($B1018="No - non-arm's length",0,MIN((0.75*I1018),847)),MIN(I1018,(0.75*$C1018),847)),2),IF($B1018="No - non-arm's length",MIN(1129,I1018,$C1018)*overallRate,MIN(1129,I1018)*overallRate))))</f>
        <v>Do Step 1 first</v>
      </c>
      <c r="N1018" s="62" t="str">
        <f>IF(ISTEXT(overallRate),"Do Step 1 first",IF(OR(COUNT($C1018,J1018)&lt;&gt;2,overallRate=0),0,IF(F1018="Yes",ROUND(MAX(IF($B1018="No - non-arm's length",0,MIN((0.75*J1018),847)),MIN(J1018,(0.75*$C1018),847)),2),IF($B1018="No - non-arm's length",MIN(1129,J1018,$C1018)*overallRate,MIN(1129,J1018)*overallRate))))</f>
        <v>Do Step 1 first</v>
      </c>
      <c r="O1018" s="62" t="str">
        <f>IF(ISTEXT(overallRate),"Do Step 1 first",IF(OR(COUNT($C1018,K1018)&lt;&gt;2,overallRate=0),0,IF(G1018="Yes",ROUND(MAX(IF($B1018="No - non-arm's length",0,MIN((0.75*K1018),847)),MIN(K1018,(0.75*$C1018),847)),2),IF($B1018="No - non-arm's length",MIN(1129,K1018,$C1018)*overallRate,MIN(1129,K1018)*overallRate))))</f>
        <v>Do Step 1 first</v>
      </c>
      <c r="P1018" s="3">
        <f t="shared" si="15"/>
        <v>0</v>
      </c>
    </row>
    <row r="1019" spans="12:16" x14ac:dyDescent="0.5">
      <c r="L1019" s="62" t="str">
        <f>IF(ISTEXT(overallRate),"Do Step 1 first",IF(OR(COUNT($C1019,H1019)&lt;&gt;2,overallRate=0),0,IF(D1019="Yes",ROUND(MAX(IF($B1019="No - non-arm's length",0,MIN((0.75*H1019),847)),MIN(H1019,(0.75*$C1019),847)),2),IF($B1019="No - non-arm's length",MIN(1129,H1019,$C1019)*overallRate,MIN(1129,H1019)*overallRate))))</f>
        <v>Do Step 1 first</v>
      </c>
      <c r="M1019" s="62" t="str">
        <f>IF(ISTEXT(overallRate),"Do Step 1 first",IF(OR(COUNT($C1019,I1019)&lt;&gt;2,overallRate=0),0,IF(E1019="Yes",ROUND(MAX(IF($B1019="No - non-arm's length",0,MIN((0.75*I1019),847)),MIN(I1019,(0.75*$C1019),847)),2),IF($B1019="No - non-arm's length",MIN(1129,I1019,$C1019)*overallRate,MIN(1129,I1019)*overallRate))))</f>
        <v>Do Step 1 first</v>
      </c>
      <c r="N1019" s="62" t="str">
        <f>IF(ISTEXT(overallRate),"Do Step 1 first",IF(OR(COUNT($C1019,J1019)&lt;&gt;2,overallRate=0),0,IF(F1019="Yes",ROUND(MAX(IF($B1019="No - non-arm's length",0,MIN((0.75*J1019),847)),MIN(J1019,(0.75*$C1019),847)),2),IF($B1019="No - non-arm's length",MIN(1129,J1019,$C1019)*overallRate,MIN(1129,J1019)*overallRate))))</f>
        <v>Do Step 1 first</v>
      </c>
      <c r="O1019" s="62" t="str">
        <f>IF(ISTEXT(overallRate),"Do Step 1 first",IF(OR(COUNT($C1019,K1019)&lt;&gt;2,overallRate=0),0,IF(G1019="Yes",ROUND(MAX(IF($B1019="No - non-arm's length",0,MIN((0.75*K1019),847)),MIN(K1019,(0.75*$C1019),847)),2),IF($B1019="No - non-arm's length",MIN(1129,K1019,$C1019)*overallRate,MIN(1129,K1019)*overallRate))))</f>
        <v>Do Step 1 first</v>
      </c>
      <c r="P1019" s="3">
        <f t="shared" si="15"/>
        <v>0</v>
      </c>
    </row>
    <row r="1020" spans="12:16" x14ac:dyDescent="0.5">
      <c r="L1020" s="62" t="str">
        <f>IF(ISTEXT(overallRate),"Do Step 1 first",IF(OR(COUNT($C1020,H1020)&lt;&gt;2,overallRate=0),0,IF(D1020="Yes",ROUND(MAX(IF($B1020="No - non-arm's length",0,MIN((0.75*H1020),847)),MIN(H1020,(0.75*$C1020),847)),2),IF($B1020="No - non-arm's length",MIN(1129,H1020,$C1020)*overallRate,MIN(1129,H1020)*overallRate))))</f>
        <v>Do Step 1 first</v>
      </c>
      <c r="M1020" s="62" t="str">
        <f>IF(ISTEXT(overallRate),"Do Step 1 first",IF(OR(COUNT($C1020,I1020)&lt;&gt;2,overallRate=0),0,IF(E1020="Yes",ROUND(MAX(IF($B1020="No - non-arm's length",0,MIN((0.75*I1020),847)),MIN(I1020,(0.75*$C1020),847)),2),IF($B1020="No - non-arm's length",MIN(1129,I1020,$C1020)*overallRate,MIN(1129,I1020)*overallRate))))</f>
        <v>Do Step 1 first</v>
      </c>
      <c r="N1020" s="62" t="str">
        <f>IF(ISTEXT(overallRate),"Do Step 1 first",IF(OR(COUNT($C1020,J1020)&lt;&gt;2,overallRate=0),0,IF(F1020="Yes",ROUND(MAX(IF($B1020="No - non-arm's length",0,MIN((0.75*J1020),847)),MIN(J1020,(0.75*$C1020),847)),2),IF($B1020="No - non-arm's length",MIN(1129,J1020,$C1020)*overallRate,MIN(1129,J1020)*overallRate))))</f>
        <v>Do Step 1 first</v>
      </c>
      <c r="O1020" s="62" t="str">
        <f>IF(ISTEXT(overallRate),"Do Step 1 first",IF(OR(COUNT($C1020,K1020)&lt;&gt;2,overallRate=0),0,IF(G1020="Yes",ROUND(MAX(IF($B1020="No - non-arm's length",0,MIN((0.75*K1020),847)),MIN(K1020,(0.75*$C1020),847)),2),IF($B1020="No - non-arm's length",MIN(1129,K1020,$C1020)*overallRate,MIN(1129,K1020)*overallRate))))</f>
        <v>Do Step 1 first</v>
      </c>
      <c r="P1020" s="3">
        <f t="shared" si="15"/>
        <v>0</v>
      </c>
    </row>
    <row r="1021" spans="12:16" x14ac:dyDescent="0.5">
      <c r="L1021" s="62" t="str">
        <f>IF(ISTEXT(overallRate),"Do Step 1 first",IF(OR(COUNT($C1021,H1021)&lt;&gt;2,overallRate=0),0,IF(D1021="Yes",ROUND(MAX(IF($B1021="No - non-arm's length",0,MIN((0.75*H1021),847)),MIN(H1021,(0.75*$C1021),847)),2),IF($B1021="No - non-arm's length",MIN(1129,H1021,$C1021)*overallRate,MIN(1129,H1021)*overallRate))))</f>
        <v>Do Step 1 first</v>
      </c>
      <c r="M1021" s="62" t="str">
        <f>IF(ISTEXT(overallRate),"Do Step 1 first",IF(OR(COUNT($C1021,I1021)&lt;&gt;2,overallRate=0),0,IF(E1021="Yes",ROUND(MAX(IF($B1021="No - non-arm's length",0,MIN((0.75*I1021),847)),MIN(I1021,(0.75*$C1021),847)),2),IF($B1021="No - non-arm's length",MIN(1129,I1021,$C1021)*overallRate,MIN(1129,I1021)*overallRate))))</f>
        <v>Do Step 1 first</v>
      </c>
      <c r="N1021" s="62" t="str">
        <f>IF(ISTEXT(overallRate),"Do Step 1 first",IF(OR(COUNT($C1021,J1021)&lt;&gt;2,overallRate=0),0,IF(F1021="Yes",ROUND(MAX(IF($B1021="No - non-arm's length",0,MIN((0.75*J1021),847)),MIN(J1021,(0.75*$C1021),847)),2),IF($B1021="No - non-arm's length",MIN(1129,J1021,$C1021)*overallRate,MIN(1129,J1021)*overallRate))))</f>
        <v>Do Step 1 first</v>
      </c>
      <c r="O1021" s="62" t="str">
        <f>IF(ISTEXT(overallRate),"Do Step 1 first",IF(OR(COUNT($C1021,K1021)&lt;&gt;2,overallRate=0),0,IF(G1021="Yes",ROUND(MAX(IF($B1021="No - non-arm's length",0,MIN((0.75*K1021),847)),MIN(K1021,(0.75*$C1021),847)),2),IF($B1021="No - non-arm's length",MIN(1129,K1021,$C1021)*overallRate,MIN(1129,K1021)*overallRate))))</f>
        <v>Do Step 1 first</v>
      </c>
      <c r="P1021" s="3">
        <f t="shared" si="15"/>
        <v>0</v>
      </c>
    </row>
    <row r="1022" spans="12:16" x14ac:dyDescent="0.5">
      <c r="L1022" s="62" t="str">
        <f>IF(ISTEXT(overallRate),"Do Step 1 first",IF(OR(COUNT($C1022,H1022)&lt;&gt;2,overallRate=0),0,IF(D1022="Yes",ROUND(MAX(IF($B1022="No - non-arm's length",0,MIN((0.75*H1022),847)),MIN(H1022,(0.75*$C1022),847)),2),IF($B1022="No - non-arm's length",MIN(1129,H1022,$C1022)*overallRate,MIN(1129,H1022)*overallRate))))</f>
        <v>Do Step 1 first</v>
      </c>
      <c r="M1022" s="62" t="str">
        <f>IF(ISTEXT(overallRate),"Do Step 1 first",IF(OR(COUNT($C1022,I1022)&lt;&gt;2,overallRate=0),0,IF(E1022="Yes",ROUND(MAX(IF($B1022="No - non-arm's length",0,MIN((0.75*I1022),847)),MIN(I1022,(0.75*$C1022),847)),2),IF($B1022="No - non-arm's length",MIN(1129,I1022,$C1022)*overallRate,MIN(1129,I1022)*overallRate))))</f>
        <v>Do Step 1 first</v>
      </c>
      <c r="N1022" s="62" t="str">
        <f>IF(ISTEXT(overallRate),"Do Step 1 first",IF(OR(COUNT($C1022,J1022)&lt;&gt;2,overallRate=0),0,IF(F1022="Yes",ROUND(MAX(IF($B1022="No - non-arm's length",0,MIN((0.75*J1022),847)),MIN(J1022,(0.75*$C1022),847)),2),IF($B1022="No - non-arm's length",MIN(1129,J1022,$C1022)*overallRate,MIN(1129,J1022)*overallRate))))</f>
        <v>Do Step 1 first</v>
      </c>
      <c r="O1022" s="62" t="str">
        <f>IF(ISTEXT(overallRate),"Do Step 1 first",IF(OR(COUNT($C1022,K1022)&lt;&gt;2,overallRate=0),0,IF(G1022="Yes",ROUND(MAX(IF($B1022="No - non-arm's length",0,MIN((0.75*K1022),847)),MIN(K1022,(0.75*$C1022),847)),2),IF($B1022="No - non-arm's length",MIN(1129,K1022,$C1022)*overallRate,MIN(1129,K1022)*overallRate))))</f>
        <v>Do Step 1 first</v>
      </c>
      <c r="P1022" s="3">
        <f t="shared" si="15"/>
        <v>0</v>
      </c>
    </row>
    <row r="1023" spans="12:16" x14ac:dyDescent="0.5">
      <c r="L1023" s="62" t="str">
        <f>IF(ISTEXT(overallRate),"Do Step 1 first",IF(OR(COUNT($C1023,H1023)&lt;&gt;2,overallRate=0),0,IF(D1023="Yes",ROUND(MAX(IF($B1023="No - non-arm's length",0,MIN((0.75*H1023),847)),MIN(H1023,(0.75*$C1023),847)),2),IF($B1023="No - non-arm's length",MIN(1129,H1023,$C1023)*overallRate,MIN(1129,H1023)*overallRate))))</f>
        <v>Do Step 1 first</v>
      </c>
      <c r="M1023" s="62" t="str">
        <f>IF(ISTEXT(overallRate),"Do Step 1 first",IF(OR(COUNT($C1023,I1023)&lt;&gt;2,overallRate=0),0,IF(E1023="Yes",ROUND(MAX(IF($B1023="No - non-arm's length",0,MIN((0.75*I1023),847)),MIN(I1023,(0.75*$C1023),847)),2),IF($B1023="No - non-arm's length",MIN(1129,I1023,$C1023)*overallRate,MIN(1129,I1023)*overallRate))))</f>
        <v>Do Step 1 first</v>
      </c>
      <c r="N1023" s="62" t="str">
        <f>IF(ISTEXT(overallRate),"Do Step 1 first",IF(OR(COUNT($C1023,J1023)&lt;&gt;2,overallRate=0),0,IF(F1023="Yes",ROUND(MAX(IF($B1023="No - non-arm's length",0,MIN((0.75*J1023),847)),MIN(J1023,(0.75*$C1023),847)),2),IF($B1023="No - non-arm's length",MIN(1129,J1023,$C1023)*overallRate,MIN(1129,J1023)*overallRate))))</f>
        <v>Do Step 1 first</v>
      </c>
      <c r="O1023" s="62" t="str">
        <f>IF(ISTEXT(overallRate),"Do Step 1 first",IF(OR(COUNT($C1023,K1023)&lt;&gt;2,overallRate=0),0,IF(G1023="Yes",ROUND(MAX(IF($B1023="No - non-arm's length",0,MIN((0.75*K1023),847)),MIN(K1023,(0.75*$C1023),847)),2),IF($B1023="No - non-arm's length",MIN(1129,K1023,$C1023)*overallRate,MIN(1129,K1023)*overallRate))))</f>
        <v>Do Step 1 first</v>
      </c>
      <c r="P1023" s="3">
        <f t="shared" si="15"/>
        <v>0</v>
      </c>
    </row>
    <row r="1024" spans="12:16" x14ac:dyDescent="0.5">
      <c r="L1024" s="62" t="str">
        <f>IF(ISTEXT(overallRate),"Do Step 1 first",IF(OR(COUNT($C1024,H1024)&lt;&gt;2,overallRate=0),0,IF(D1024="Yes",ROUND(MAX(IF($B1024="No - non-arm's length",0,MIN((0.75*H1024),847)),MIN(H1024,(0.75*$C1024),847)),2),IF($B1024="No - non-arm's length",MIN(1129,H1024,$C1024)*overallRate,MIN(1129,H1024)*overallRate))))</f>
        <v>Do Step 1 first</v>
      </c>
      <c r="M1024" s="62" t="str">
        <f>IF(ISTEXT(overallRate),"Do Step 1 first",IF(OR(COUNT($C1024,I1024)&lt;&gt;2,overallRate=0),0,IF(E1024="Yes",ROUND(MAX(IF($B1024="No - non-arm's length",0,MIN((0.75*I1024),847)),MIN(I1024,(0.75*$C1024),847)),2),IF($B1024="No - non-arm's length",MIN(1129,I1024,$C1024)*overallRate,MIN(1129,I1024)*overallRate))))</f>
        <v>Do Step 1 first</v>
      </c>
      <c r="N1024" s="62" t="str">
        <f>IF(ISTEXT(overallRate),"Do Step 1 first",IF(OR(COUNT($C1024,J1024)&lt;&gt;2,overallRate=0),0,IF(F1024="Yes",ROUND(MAX(IF($B1024="No - non-arm's length",0,MIN((0.75*J1024),847)),MIN(J1024,(0.75*$C1024),847)),2),IF($B1024="No - non-arm's length",MIN(1129,J1024,$C1024)*overallRate,MIN(1129,J1024)*overallRate))))</f>
        <v>Do Step 1 first</v>
      </c>
      <c r="O1024" s="62" t="str">
        <f>IF(ISTEXT(overallRate),"Do Step 1 first",IF(OR(COUNT($C1024,K1024)&lt;&gt;2,overallRate=0),0,IF(G1024="Yes",ROUND(MAX(IF($B1024="No - non-arm's length",0,MIN((0.75*K1024),847)),MIN(K1024,(0.75*$C1024),847)),2),IF($B1024="No - non-arm's length",MIN(1129,K1024,$C1024)*overallRate,MIN(1129,K1024)*overallRate))))</f>
        <v>Do Step 1 first</v>
      </c>
      <c r="P1024" s="3">
        <f t="shared" si="15"/>
        <v>0</v>
      </c>
    </row>
    <row r="1025" spans="12:16" x14ac:dyDescent="0.5">
      <c r="L1025" s="62" t="str">
        <f>IF(ISTEXT(overallRate),"Do Step 1 first",IF(OR(COUNT($C1025,H1025)&lt;&gt;2,overallRate=0),0,IF(D1025="Yes",ROUND(MAX(IF($B1025="No - non-arm's length",0,MIN((0.75*H1025),847)),MIN(H1025,(0.75*$C1025),847)),2),IF($B1025="No - non-arm's length",MIN(1129,H1025,$C1025)*overallRate,MIN(1129,H1025)*overallRate))))</f>
        <v>Do Step 1 first</v>
      </c>
      <c r="M1025" s="62" t="str">
        <f>IF(ISTEXT(overallRate),"Do Step 1 first",IF(OR(COUNT($C1025,I1025)&lt;&gt;2,overallRate=0),0,IF(E1025="Yes",ROUND(MAX(IF($B1025="No - non-arm's length",0,MIN((0.75*I1025),847)),MIN(I1025,(0.75*$C1025),847)),2),IF($B1025="No - non-arm's length",MIN(1129,I1025,$C1025)*overallRate,MIN(1129,I1025)*overallRate))))</f>
        <v>Do Step 1 first</v>
      </c>
      <c r="N1025" s="62" t="str">
        <f>IF(ISTEXT(overallRate),"Do Step 1 first",IF(OR(COUNT($C1025,J1025)&lt;&gt;2,overallRate=0),0,IF(F1025="Yes",ROUND(MAX(IF($B1025="No - non-arm's length",0,MIN((0.75*J1025),847)),MIN(J1025,(0.75*$C1025),847)),2),IF($B1025="No - non-arm's length",MIN(1129,J1025,$C1025)*overallRate,MIN(1129,J1025)*overallRate))))</f>
        <v>Do Step 1 first</v>
      </c>
      <c r="O1025" s="62" t="str">
        <f>IF(ISTEXT(overallRate),"Do Step 1 first",IF(OR(COUNT($C1025,K1025)&lt;&gt;2,overallRate=0),0,IF(G1025="Yes",ROUND(MAX(IF($B1025="No - non-arm's length",0,MIN((0.75*K1025),847)),MIN(K1025,(0.75*$C1025),847)),2),IF($B1025="No - non-arm's length",MIN(1129,K1025,$C1025)*overallRate,MIN(1129,K1025)*overallRate))))</f>
        <v>Do Step 1 first</v>
      </c>
      <c r="P1025" s="3">
        <f t="shared" si="15"/>
        <v>0</v>
      </c>
    </row>
    <row r="1026" spans="12:16" x14ac:dyDescent="0.5">
      <c r="L1026" s="62" t="str">
        <f>IF(ISTEXT(overallRate),"Do Step 1 first",IF(OR(COUNT($C1026,H1026)&lt;&gt;2,overallRate=0),0,IF(D1026="Yes",ROUND(MAX(IF($B1026="No - non-arm's length",0,MIN((0.75*H1026),847)),MIN(H1026,(0.75*$C1026),847)),2),IF($B1026="No - non-arm's length",MIN(1129,H1026,$C1026)*overallRate,MIN(1129,H1026)*overallRate))))</f>
        <v>Do Step 1 first</v>
      </c>
      <c r="M1026" s="62" t="str">
        <f>IF(ISTEXT(overallRate),"Do Step 1 first",IF(OR(COUNT($C1026,I1026)&lt;&gt;2,overallRate=0),0,IF(E1026="Yes",ROUND(MAX(IF($B1026="No - non-arm's length",0,MIN((0.75*I1026),847)),MIN(I1026,(0.75*$C1026),847)),2),IF($B1026="No - non-arm's length",MIN(1129,I1026,$C1026)*overallRate,MIN(1129,I1026)*overallRate))))</f>
        <v>Do Step 1 first</v>
      </c>
      <c r="N1026" s="62" t="str">
        <f>IF(ISTEXT(overallRate),"Do Step 1 first",IF(OR(COUNT($C1026,J1026)&lt;&gt;2,overallRate=0),0,IF(F1026="Yes",ROUND(MAX(IF($B1026="No - non-arm's length",0,MIN((0.75*J1026),847)),MIN(J1026,(0.75*$C1026),847)),2),IF($B1026="No - non-arm's length",MIN(1129,J1026,$C1026)*overallRate,MIN(1129,J1026)*overallRate))))</f>
        <v>Do Step 1 first</v>
      </c>
      <c r="O1026" s="62" t="str">
        <f>IF(ISTEXT(overallRate),"Do Step 1 first",IF(OR(COUNT($C1026,K1026)&lt;&gt;2,overallRate=0),0,IF(G1026="Yes",ROUND(MAX(IF($B1026="No - non-arm's length",0,MIN((0.75*K1026),847)),MIN(K1026,(0.75*$C1026),847)),2),IF($B1026="No - non-arm's length",MIN(1129,K1026,$C1026)*overallRate,MIN(1129,K1026)*overallRate))))</f>
        <v>Do Step 1 first</v>
      </c>
      <c r="P1026" s="3">
        <f t="shared" si="15"/>
        <v>0</v>
      </c>
    </row>
    <row r="1027" spans="12:16" x14ac:dyDescent="0.5">
      <c r="L1027" s="62" t="str">
        <f>IF(ISTEXT(overallRate),"Do Step 1 first",IF(OR(COUNT($C1027,H1027)&lt;&gt;2,overallRate=0),0,IF(D1027="Yes",ROUND(MAX(IF($B1027="No - non-arm's length",0,MIN((0.75*H1027),847)),MIN(H1027,(0.75*$C1027),847)),2),IF($B1027="No - non-arm's length",MIN(1129,H1027,$C1027)*overallRate,MIN(1129,H1027)*overallRate))))</f>
        <v>Do Step 1 first</v>
      </c>
      <c r="M1027" s="62" t="str">
        <f>IF(ISTEXT(overallRate),"Do Step 1 first",IF(OR(COUNT($C1027,I1027)&lt;&gt;2,overallRate=0),0,IF(E1027="Yes",ROUND(MAX(IF($B1027="No - non-arm's length",0,MIN((0.75*I1027),847)),MIN(I1027,(0.75*$C1027),847)),2),IF($B1027="No - non-arm's length",MIN(1129,I1027,$C1027)*overallRate,MIN(1129,I1027)*overallRate))))</f>
        <v>Do Step 1 first</v>
      </c>
      <c r="N1027" s="62" t="str">
        <f>IF(ISTEXT(overallRate),"Do Step 1 first",IF(OR(COUNT($C1027,J1027)&lt;&gt;2,overallRate=0),0,IF(F1027="Yes",ROUND(MAX(IF($B1027="No - non-arm's length",0,MIN((0.75*J1027),847)),MIN(J1027,(0.75*$C1027),847)),2),IF($B1027="No - non-arm's length",MIN(1129,J1027,$C1027)*overallRate,MIN(1129,J1027)*overallRate))))</f>
        <v>Do Step 1 first</v>
      </c>
      <c r="O1027" s="62" t="str">
        <f>IF(ISTEXT(overallRate),"Do Step 1 first",IF(OR(COUNT($C1027,K1027)&lt;&gt;2,overallRate=0),0,IF(G1027="Yes",ROUND(MAX(IF($B1027="No - non-arm's length",0,MIN((0.75*K1027),847)),MIN(K1027,(0.75*$C1027),847)),2),IF($B1027="No - non-arm's length",MIN(1129,K1027,$C1027)*overallRate,MIN(1129,K1027)*overallRate))))</f>
        <v>Do Step 1 first</v>
      </c>
      <c r="P1027" s="3">
        <f t="shared" si="15"/>
        <v>0</v>
      </c>
    </row>
    <row r="1028" spans="12:16" x14ac:dyDescent="0.5">
      <c r="L1028" s="62" t="str">
        <f>IF(ISTEXT(overallRate),"Do Step 1 first",IF(OR(COUNT($C1028,H1028)&lt;&gt;2,overallRate=0),0,IF(D1028="Yes",ROUND(MAX(IF($B1028="No - non-arm's length",0,MIN((0.75*H1028),847)),MIN(H1028,(0.75*$C1028),847)),2),IF($B1028="No - non-arm's length",MIN(1129,H1028,$C1028)*overallRate,MIN(1129,H1028)*overallRate))))</f>
        <v>Do Step 1 first</v>
      </c>
      <c r="M1028" s="62" t="str">
        <f>IF(ISTEXT(overallRate),"Do Step 1 first",IF(OR(COUNT($C1028,I1028)&lt;&gt;2,overallRate=0),0,IF(E1028="Yes",ROUND(MAX(IF($B1028="No - non-arm's length",0,MIN((0.75*I1028),847)),MIN(I1028,(0.75*$C1028),847)),2),IF($B1028="No - non-arm's length",MIN(1129,I1028,$C1028)*overallRate,MIN(1129,I1028)*overallRate))))</f>
        <v>Do Step 1 first</v>
      </c>
      <c r="N1028" s="62" t="str">
        <f>IF(ISTEXT(overallRate),"Do Step 1 first",IF(OR(COUNT($C1028,J1028)&lt;&gt;2,overallRate=0),0,IF(F1028="Yes",ROUND(MAX(IF($B1028="No - non-arm's length",0,MIN((0.75*J1028),847)),MIN(J1028,(0.75*$C1028),847)),2),IF($B1028="No - non-arm's length",MIN(1129,J1028,$C1028)*overallRate,MIN(1129,J1028)*overallRate))))</f>
        <v>Do Step 1 first</v>
      </c>
      <c r="O1028" s="62" t="str">
        <f>IF(ISTEXT(overallRate),"Do Step 1 first",IF(OR(COUNT($C1028,K1028)&lt;&gt;2,overallRate=0),0,IF(G1028="Yes",ROUND(MAX(IF($B1028="No - non-arm's length",0,MIN((0.75*K1028),847)),MIN(K1028,(0.75*$C1028),847)),2),IF($B1028="No - non-arm's length",MIN(1129,K1028,$C1028)*overallRate,MIN(1129,K1028)*overallRate))))</f>
        <v>Do Step 1 first</v>
      </c>
      <c r="P1028" s="3">
        <f t="shared" si="15"/>
        <v>0</v>
      </c>
    </row>
    <row r="1029" spans="12:16" x14ac:dyDescent="0.5">
      <c r="L1029" s="62" t="str">
        <f>IF(ISTEXT(overallRate),"Do Step 1 first",IF(OR(COUNT($C1029,H1029)&lt;&gt;2,overallRate=0),0,IF(D1029="Yes",ROUND(MAX(IF($B1029="No - non-arm's length",0,MIN((0.75*H1029),847)),MIN(H1029,(0.75*$C1029),847)),2),IF($B1029="No - non-arm's length",MIN(1129,H1029,$C1029)*overallRate,MIN(1129,H1029)*overallRate))))</f>
        <v>Do Step 1 first</v>
      </c>
      <c r="M1029" s="62" t="str">
        <f>IF(ISTEXT(overallRate),"Do Step 1 first",IF(OR(COUNT($C1029,I1029)&lt;&gt;2,overallRate=0),0,IF(E1029="Yes",ROUND(MAX(IF($B1029="No - non-arm's length",0,MIN((0.75*I1029),847)),MIN(I1029,(0.75*$C1029),847)),2),IF($B1029="No - non-arm's length",MIN(1129,I1029,$C1029)*overallRate,MIN(1129,I1029)*overallRate))))</f>
        <v>Do Step 1 first</v>
      </c>
      <c r="N1029" s="62" t="str">
        <f>IF(ISTEXT(overallRate),"Do Step 1 first",IF(OR(COUNT($C1029,J1029)&lt;&gt;2,overallRate=0),0,IF(F1029="Yes",ROUND(MAX(IF($B1029="No - non-arm's length",0,MIN((0.75*J1029),847)),MIN(J1029,(0.75*$C1029),847)),2),IF($B1029="No - non-arm's length",MIN(1129,J1029,$C1029)*overallRate,MIN(1129,J1029)*overallRate))))</f>
        <v>Do Step 1 first</v>
      </c>
      <c r="O1029" s="62" t="str">
        <f>IF(ISTEXT(overallRate),"Do Step 1 first",IF(OR(COUNT($C1029,K1029)&lt;&gt;2,overallRate=0),0,IF(G1029="Yes",ROUND(MAX(IF($B1029="No - non-arm's length",0,MIN((0.75*K1029),847)),MIN(K1029,(0.75*$C1029),847)),2),IF($B1029="No - non-arm's length",MIN(1129,K1029,$C1029)*overallRate,MIN(1129,K1029)*overallRate))))</f>
        <v>Do Step 1 first</v>
      </c>
      <c r="P1029" s="3">
        <f t="shared" si="15"/>
        <v>0</v>
      </c>
    </row>
    <row r="1030" spans="12:16" x14ac:dyDescent="0.5">
      <c r="L1030" s="62" t="str">
        <f>IF(ISTEXT(overallRate),"Do Step 1 first",IF(OR(COUNT($C1030,H1030)&lt;&gt;2,overallRate=0),0,IF(D1030="Yes",ROUND(MAX(IF($B1030="No - non-arm's length",0,MIN((0.75*H1030),847)),MIN(H1030,(0.75*$C1030),847)),2),IF($B1030="No - non-arm's length",MIN(1129,H1030,$C1030)*overallRate,MIN(1129,H1030)*overallRate))))</f>
        <v>Do Step 1 first</v>
      </c>
      <c r="M1030" s="62" t="str">
        <f>IF(ISTEXT(overallRate),"Do Step 1 first",IF(OR(COUNT($C1030,I1030)&lt;&gt;2,overallRate=0),0,IF(E1030="Yes",ROUND(MAX(IF($B1030="No - non-arm's length",0,MIN((0.75*I1030),847)),MIN(I1030,(0.75*$C1030),847)),2),IF($B1030="No - non-arm's length",MIN(1129,I1030,$C1030)*overallRate,MIN(1129,I1030)*overallRate))))</f>
        <v>Do Step 1 first</v>
      </c>
      <c r="N1030" s="62" t="str">
        <f>IF(ISTEXT(overallRate),"Do Step 1 first",IF(OR(COUNT($C1030,J1030)&lt;&gt;2,overallRate=0),0,IF(F1030="Yes",ROUND(MAX(IF($B1030="No - non-arm's length",0,MIN((0.75*J1030),847)),MIN(J1030,(0.75*$C1030),847)),2),IF($B1030="No - non-arm's length",MIN(1129,J1030,$C1030)*overallRate,MIN(1129,J1030)*overallRate))))</f>
        <v>Do Step 1 first</v>
      </c>
      <c r="O1030" s="62" t="str">
        <f>IF(ISTEXT(overallRate),"Do Step 1 first",IF(OR(COUNT($C1030,K1030)&lt;&gt;2,overallRate=0),0,IF(G1030="Yes",ROUND(MAX(IF($B1030="No - non-arm's length",0,MIN((0.75*K1030),847)),MIN(K1030,(0.75*$C1030),847)),2),IF($B1030="No - non-arm's length",MIN(1129,K1030,$C1030)*overallRate,MIN(1129,K1030)*overallRate))))</f>
        <v>Do Step 1 first</v>
      </c>
      <c r="P1030" s="3">
        <f t="shared" si="15"/>
        <v>0</v>
      </c>
    </row>
    <row r="1031" spans="12:16" x14ac:dyDescent="0.5">
      <c r="L1031" s="62" t="str">
        <f>IF(ISTEXT(overallRate),"Do Step 1 first",IF(OR(COUNT($C1031,H1031)&lt;&gt;2,overallRate=0),0,IF(D1031="Yes",ROUND(MAX(IF($B1031="No - non-arm's length",0,MIN((0.75*H1031),847)),MIN(H1031,(0.75*$C1031),847)),2),IF($B1031="No - non-arm's length",MIN(1129,H1031,$C1031)*overallRate,MIN(1129,H1031)*overallRate))))</f>
        <v>Do Step 1 first</v>
      </c>
      <c r="M1031" s="62" t="str">
        <f>IF(ISTEXT(overallRate),"Do Step 1 first",IF(OR(COUNT($C1031,I1031)&lt;&gt;2,overallRate=0),0,IF(E1031="Yes",ROUND(MAX(IF($B1031="No - non-arm's length",0,MIN((0.75*I1031),847)),MIN(I1031,(0.75*$C1031),847)),2),IF($B1031="No - non-arm's length",MIN(1129,I1031,$C1031)*overallRate,MIN(1129,I1031)*overallRate))))</f>
        <v>Do Step 1 first</v>
      </c>
      <c r="N1031" s="62" t="str">
        <f>IF(ISTEXT(overallRate),"Do Step 1 first",IF(OR(COUNT($C1031,J1031)&lt;&gt;2,overallRate=0),0,IF(F1031="Yes",ROUND(MAX(IF($B1031="No - non-arm's length",0,MIN((0.75*J1031),847)),MIN(J1031,(0.75*$C1031),847)),2),IF($B1031="No - non-arm's length",MIN(1129,J1031,$C1031)*overallRate,MIN(1129,J1031)*overallRate))))</f>
        <v>Do Step 1 first</v>
      </c>
      <c r="O1031" s="62" t="str">
        <f>IF(ISTEXT(overallRate),"Do Step 1 first",IF(OR(COUNT($C1031,K1031)&lt;&gt;2,overallRate=0),0,IF(G1031="Yes",ROUND(MAX(IF($B1031="No - non-arm's length",0,MIN((0.75*K1031),847)),MIN(K1031,(0.75*$C1031),847)),2),IF($B1031="No - non-arm's length",MIN(1129,K1031,$C1031)*overallRate,MIN(1129,K1031)*overallRate))))</f>
        <v>Do Step 1 first</v>
      </c>
      <c r="P1031" s="3">
        <f t="shared" ref="P1031:P1094" si="16">IF(AND(COUNT(C1031:K1031)&gt;0,OR(COUNT(C1031:K1031)&lt;&gt;5,ISBLANK(B1031))),"Fill out all amounts",SUM(L1031:O1031))</f>
        <v>0</v>
      </c>
    </row>
    <row r="1032" spans="12:16" x14ac:dyDescent="0.5">
      <c r="L1032" s="62" t="str">
        <f>IF(ISTEXT(overallRate),"Do Step 1 first",IF(OR(COUNT($C1032,H1032)&lt;&gt;2,overallRate=0),0,IF(D1032="Yes",ROUND(MAX(IF($B1032="No - non-arm's length",0,MIN((0.75*H1032),847)),MIN(H1032,(0.75*$C1032),847)),2),IF($B1032="No - non-arm's length",MIN(1129,H1032,$C1032)*overallRate,MIN(1129,H1032)*overallRate))))</f>
        <v>Do Step 1 first</v>
      </c>
      <c r="M1032" s="62" t="str">
        <f>IF(ISTEXT(overallRate),"Do Step 1 first",IF(OR(COUNT($C1032,I1032)&lt;&gt;2,overallRate=0),0,IF(E1032="Yes",ROUND(MAX(IF($B1032="No - non-arm's length",0,MIN((0.75*I1032),847)),MIN(I1032,(0.75*$C1032),847)),2),IF($B1032="No - non-arm's length",MIN(1129,I1032,$C1032)*overallRate,MIN(1129,I1032)*overallRate))))</f>
        <v>Do Step 1 first</v>
      </c>
      <c r="N1032" s="62" t="str">
        <f>IF(ISTEXT(overallRate),"Do Step 1 first",IF(OR(COUNT($C1032,J1032)&lt;&gt;2,overallRate=0),0,IF(F1032="Yes",ROUND(MAX(IF($B1032="No - non-arm's length",0,MIN((0.75*J1032),847)),MIN(J1032,(0.75*$C1032),847)),2),IF($B1032="No - non-arm's length",MIN(1129,J1032,$C1032)*overallRate,MIN(1129,J1032)*overallRate))))</f>
        <v>Do Step 1 first</v>
      </c>
      <c r="O1032" s="62" t="str">
        <f>IF(ISTEXT(overallRate),"Do Step 1 first",IF(OR(COUNT($C1032,K1032)&lt;&gt;2,overallRate=0),0,IF(G1032="Yes",ROUND(MAX(IF($B1032="No - non-arm's length",0,MIN((0.75*K1032),847)),MIN(K1032,(0.75*$C1032),847)),2),IF($B1032="No - non-arm's length",MIN(1129,K1032,$C1032)*overallRate,MIN(1129,K1032)*overallRate))))</f>
        <v>Do Step 1 first</v>
      </c>
      <c r="P1032" s="3">
        <f t="shared" si="16"/>
        <v>0</v>
      </c>
    </row>
    <row r="1033" spans="12:16" x14ac:dyDescent="0.5">
      <c r="L1033" s="62" t="str">
        <f>IF(ISTEXT(overallRate),"Do Step 1 first",IF(OR(COUNT($C1033,H1033)&lt;&gt;2,overallRate=0),0,IF(D1033="Yes",ROUND(MAX(IF($B1033="No - non-arm's length",0,MIN((0.75*H1033),847)),MIN(H1033,(0.75*$C1033),847)),2),IF($B1033="No - non-arm's length",MIN(1129,H1033,$C1033)*overallRate,MIN(1129,H1033)*overallRate))))</f>
        <v>Do Step 1 first</v>
      </c>
      <c r="M1033" s="62" t="str">
        <f>IF(ISTEXT(overallRate),"Do Step 1 first",IF(OR(COUNT($C1033,I1033)&lt;&gt;2,overallRate=0),0,IF(E1033="Yes",ROUND(MAX(IF($B1033="No - non-arm's length",0,MIN((0.75*I1033),847)),MIN(I1033,(0.75*$C1033),847)),2),IF($B1033="No - non-arm's length",MIN(1129,I1033,$C1033)*overallRate,MIN(1129,I1033)*overallRate))))</f>
        <v>Do Step 1 first</v>
      </c>
      <c r="N1033" s="62" t="str">
        <f>IF(ISTEXT(overallRate),"Do Step 1 first",IF(OR(COUNT($C1033,J1033)&lt;&gt;2,overallRate=0),0,IF(F1033="Yes",ROUND(MAX(IF($B1033="No - non-arm's length",0,MIN((0.75*J1033),847)),MIN(J1033,(0.75*$C1033),847)),2),IF($B1033="No - non-arm's length",MIN(1129,J1033,$C1033)*overallRate,MIN(1129,J1033)*overallRate))))</f>
        <v>Do Step 1 first</v>
      </c>
      <c r="O1033" s="62" t="str">
        <f>IF(ISTEXT(overallRate),"Do Step 1 first",IF(OR(COUNT($C1033,K1033)&lt;&gt;2,overallRate=0),0,IF(G1033="Yes",ROUND(MAX(IF($B1033="No - non-arm's length",0,MIN((0.75*K1033),847)),MIN(K1033,(0.75*$C1033),847)),2),IF($B1033="No - non-arm's length",MIN(1129,K1033,$C1033)*overallRate,MIN(1129,K1033)*overallRate))))</f>
        <v>Do Step 1 first</v>
      </c>
      <c r="P1033" s="3">
        <f t="shared" si="16"/>
        <v>0</v>
      </c>
    </row>
    <row r="1034" spans="12:16" x14ac:dyDescent="0.5">
      <c r="L1034" s="62" t="str">
        <f>IF(ISTEXT(overallRate),"Do Step 1 first",IF(OR(COUNT($C1034,H1034)&lt;&gt;2,overallRate=0),0,IF(D1034="Yes",ROUND(MAX(IF($B1034="No - non-arm's length",0,MIN((0.75*H1034),847)),MIN(H1034,(0.75*$C1034),847)),2),IF($B1034="No - non-arm's length",MIN(1129,H1034,$C1034)*overallRate,MIN(1129,H1034)*overallRate))))</f>
        <v>Do Step 1 first</v>
      </c>
      <c r="M1034" s="62" t="str">
        <f>IF(ISTEXT(overallRate),"Do Step 1 first",IF(OR(COUNT($C1034,I1034)&lt;&gt;2,overallRate=0),0,IF(E1034="Yes",ROUND(MAX(IF($B1034="No - non-arm's length",0,MIN((0.75*I1034),847)),MIN(I1034,(0.75*$C1034),847)),2),IF($B1034="No - non-arm's length",MIN(1129,I1034,$C1034)*overallRate,MIN(1129,I1034)*overallRate))))</f>
        <v>Do Step 1 first</v>
      </c>
      <c r="N1034" s="62" t="str">
        <f>IF(ISTEXT(overallRate),"Do Step 1 first",IF(OR(COUNT($C1034,J1034)&lt;&gt;2,overallRate=0),0,IF(F1034="Yes",ROUND(MAX(IF($B1034="No - non-arm's length",0,MIN((0.75*J1034),847)),MIN(J1034,(0.75*$C1034),847)),2),IF($B1034="No - non-arm's length",MIN(1129,J1034,$C1034)*overallRate,MIN(1129,J1034)*overallRate))))</f>
        <v>Do Step 1 first</v>
      </c>
      <c r="O1034" s="62" t="str">
        <f>IF(ISTEXT(overallRate),"Do Step 1 first",IF(OR(COUNT($C1034,K1034)&lt;&gt;2,overallRate=0),0,IF(G1034="Yes",ROUND(MAX(IF($B1034="No - non-arm's length",0,MIN((0.75*K1034),847)),MIN(K1034,(0.75*$C1034),847)),2),IF($B1034="No - non-arm's length",MIN(1129,K1034,$C1034)*overallRate,MIN(1129,K1034)*overallRate))))</f>
        <v>Do Step 1 first</v>
      </c>
      <c r="P1034" s="3">
        <f t="shared" si="16"/>
        <v>0</v>
      </c>
    </row>
    <row r="1035" spans="12:16" x14ac:dyDescent="0.5">
      <c r="L1035" s="62" t="str">
        <f>IF(ISTEXT(overallRate),"Do Step 1 first",IF(OR(COUNT($C1035,H1035)&lt;&gt;2,overallRate=0),0,IF(D1035="Yes",ROUND(MAX(IF($B1035="No - non-arm's length",0,MIN((0.75*H1035),847)),MIN(H1035,(0.75*$C1035),847)),2),IF($B1035="No - non-arm's length",MIN(1129,H1035,$C1035)*overallRate,MIN(1129,H1035)*overallRate))))</f>
        <v>Do Step 1 first</v>
      </c>
      <c r="M1035" s="62" t="str">
        <f>IF(ISTEXT(overallRate),"Do Step 1 first",IF(OR(COUNT($C1035,I1035)&lt;&gt;2,overallRate=0),0,IF(E1035="Yes",ROUND(MAX(IF($B1035="No - non-arm's length",0,MIN((0.75*I1035),847)),MIN(I1035,(0.75*$C1035),847)),2),IF($B1035="No - non-arm's length",MIN(1129,I1035,$C1035)*overallRate,MIN(1129,I1035)*overallRate))))</f>
        <v>Do Step 1 first</v>
      </c>
      <c r="N1035" s="62" t="str">
        <f>IF(ISTEXT(overallRate),"Do Step 1 first",IF(OR(COUNT($C1035,J1035)&lt;&gt;2,overallRate=0),0,IF(F1035="Yes",ROUND(MAX(IF($B1035="No - non-arm's length",0,MIN((0.75*J1035),847)),MIN(J1035,(0.75*$C1035),847)),2),IF($B1035="No - non-arm's length",MIN(1129,J1035,$C1035)*overallRate,MIN(1129,J1035)*overallRate))))</f>
        <v>Do Step 1 first</v>
      </c>
      <c r="O1035" s="62" t="str">
        <f>IF(ISTEXT(overallRate),"Do Step 1 first",IF(OR(COUNT($C1035,K1035)&lt;&gt;2,overallRate=0),0,IF(G1035="Yes",ROUND(MAX(IF($B1035="No - non-arm's length",0,MIN((0.75*K1035),847)),MIN(K1035,(0.75*$C1035),847)),2),IF($B1035="No - non-arm's length",MIN(1129,K1035,$C1035)*overallRate,MIN(1129,K1035)*overallRate))))</f>
        <v>Do Step 1 first</v>
      </c>
      <c r="P1035" s="3">
        <f t="shared" si="16"/>
        <v>0</v>
      </c>
    </row>
    <row r="1036" spans="12:16" x14ac:dyDescent="0.5">
      <c r="L1036" s="62" t="str">
        <f>IF(ISTEXT(overallRate),"Do Step 1 first",IF(OR(COUNT($C1036,H1036)&lt;&gt;2,overallRate=0),0,IF(D1036="Yes",ROUND(MAX(IF($B1036="No - non-arm's length",0,MIN((0.75*H1036),847)),MIN(H1036,(0.75*$C1036),847)),2),IF($B1036="No - non-arm's length",MIN(1129,H1036,$C1036)*overallRate,MIN(1129,H1036)*overallRate))))</f>
        <v>Do Step 1 first</v>
      </c>
      <c r="M1036" s="62" t="str">
        <f>IF(ISTEXT(overallRate),"Do Step 1 first",IF(OR(COUNT($C1036,I1036)&lt;&gt;2,overallRate=0),0,IF(E1036="Yes",ROUND(MAX(IF($B1036="No - non-arm's length",0,MIN((0.75*I1036),847)),MIN(I1036,(0.75*$C1036),847)),2),IF($B1036="No - non-arm's length",MIN(1129,I1036,$C1036)*overallRate,MIN(1129,I1036)*overallRate))))</f>
        <v>Do Step 1 first</v>
      </c>
      <c r="N1036" s="62" t="str">
        <f>IF(ISTEXT(overallRate),"Do Step 1 first",IF(OR(COUNT($C1036,J1036)&lt;&gt;2,overallRate=0),0,IF(F1036="Yes",ROUND(MAX(IF($B1036="No - non-arm's length",0,MIN((0.75*J1036),847)),MIN(J1036,(0.75*$C1036),847)),2),IF($B1036="No - non-arm's length",MIN(1129,J1036,$C1036)*overallRate,MIN(1129,J1036)*overallRate))))</f>
        <v>Do Step 1 first</v>
      </c>
      <c r="O1036" s="62" t="str">
        <f>IF(ISTEXT(overallRate),"Do Step 1 first",IF(OR(COUNT($C1036,K1036)&lt;&gt;2,overallRate=0),0,IF(G1036="Yes",ROUND(MAX(IF($B1036="No - non-arm's length",0,MIN((0.75*K1036),847)),MIN(K1036,(0.75*$C1036),847)),2),IF($B1036="No - non-arm's length",MIN(1129,K1036,$C1036)*overallRate,MIN(1129,K1036)*overallRate))))</f>
        <v>Do Step 1 first</v>
      </c>
      <c r="P1036" s="3">
        <f t="shared" si="16"/>
        <v>0</v>
      </c>
    </row>
    <row r="1037" spans="12:16" x14ac:dyDescent="0.5">
      <c r="L1037" s="62" t="str">
        <f>IF(ISTEXT(overallRate),"Do Step 1 first",IF(OR(COUNT($C1037,H1037)&lt;&gt;2,overallRate=0),0,IF(D1037="Yes",ROUND(MAX(IF($B1037="No - non-arm's length",0,MIN((0.75*H1037),847)),MIN(H1037,(0.75*$C1037),847)),2),IF($B1037="No - non-arm's length",MIN(1129,H1037,$C1037)*overallRate,MIN(1129,H1037)*overallRate))))</f>
        <v>Do Step 1 first</v>
      </c>
      <c r="M1037" s="62" t="str">
        <f>IF(ISTEXT(overallRate),"Do Step 1 first",IF(OR(COUNT($C1037,I1037)&lt;&gt;2,overallRate=0),0,IF(E1037="Yes",ROUND(MAX(IF($B1037="No - non-arm's length",0,MIN((0.75*I1037),847)),MIN(I1037,(0.75*$C1037),847)),2),IF($B1037="No - non-arm's length",MIN(1129,I1037,$C1037)*overallRate,MIN(1129,I1037)*overallRate))))</f>
        <v>Do Step 1 first</v>
      </c>
      <c r="N1037" s="62" t="str">
        <f>IF(ISTEXT(overallRate),"Do Step 1 first",IF(OR(COUNT($C1037,J1037)&lt;&gt;2,overallRate=0),0,IF(F1037="Yes",ROUND(MAX(IF($B1037="No - non-arm's length",0,MIN((0.75*J1037),847)),MIN(J1037,(0.75*$C1037),847)),2),IF($B1037="No - non-arm's length",MIN(1129,J1037,$C1037)*overallRate,MIN(1129,J1037)*overallRate))))</f>
        <v>Do Step 1 first</v>
      </c>
      <c r="O1037" s="62" t="str">
        <f>IF(ISTEXT(overallRate),"Do Step 1 first",IF(OR(COUNT($C1037,K1037)&lt;&gt;2,overallRate=0),0,IF(G1037="Yes",ROUND(MAX(IF($B1037="No - non-arm's length",0,MIN((0.75*K1037),847)),MIN(K1037,(0.75*$C1037),847)),2),IF($B1037="No - non-arm's length",MIN(1129,K1037,$C1037)*overallRate,MIN(1129,K1037)*overallRate))))</f>
        <v>Do Step 1 first</v>
      </c>
      <c r="P1037" s="3">
        <f t="shared" si="16"/>
        <v>0</v>
      </c>
    </row>
    <row r="1038" spans="12:16" x14ac:dyDescent="0.5">
      <c r="L1038" s="62" t="str">
        <f>IF(ISTEXT(overallRate),"Do Step 1 first",IF(OR(COUNT($C1038,H1038)&lt;&gt;2,overallRate=0),0,IF(D1038="Yes",ROUND(MAX(IF($B1038="No - non-arm's length",0,MIN((0.75*H1038),847)),MIN(H1038,(0.75*$C1038),847)),2),IF($B1038="No - non-arm's length",MIN(1129,H1038,$C1038)*overallRate,MIN(1129,H1038)*overallRate))))</f>
        <v>Do Step 1 first</v>
      </c>
      <c r="M1038" s="62" t="str">
        <f>IF(ISTEXT(overallRate),"Do Step 1 first",IF(OR(COUNT($C1038,I1038)&lt;&gt;2,overallRate=0),0,IF(E1038="Yes",ROUND(MAX(IF($B1038="No - non-arm's length",0,MIN((0.75*I1038),847)),MIN(I1038,(0.75*$C1038),847)),2),IF($B1038="No - non-arm's length",MIN(1129,I1038,$C1038)*overallRate,MIN(1129,I1038)*overallRate))))</f>
        <v>Do Step 1 first</v>
      </c>
      <c r="N1038" s="62" t="str">
        <f>IF(ISTEXT(overallRate),"Do Step 1 first",IF(OR(COUNT($C1038,J1038)&lt;&gt;2,overallRate=0),0,IF(F1038="Yes",ROUND(MAX(IF($B1038="No - non-arm's length",0,MIN((0.75*J1038),847)),MIN(J1038,(0.75*$C1038),847)),2),IF($B1038="No - non-arm's length",MIN(1129,J1038,$C1038)*overallRate,MIN(1129,J1038)*overallRate))))</f>
        <v>Do Step 1 first</v>
      </c>
      <c r="O1038" s="62" t="str">
        <f>IF(ISTEXT(overallRate),"Do Step 1 first",IF(OR(COUNT($C1038,K1038)&lt;&gt;2,overallRate=0),0,IF(G1038="Yes",ROUND(MAX(IF($B1038="No - non-arm's length",0,MIN((0.75*K1038),847)),MIN(K1038,(0.75*$C1038),847)),2),IF($B1038="No - non-arm's length",MIN(1129,K1038,$C1038)*overallRate,MIN(1129,K1038)*overallRate))))</f>
        <v>Do Step 1 first</v>
      </c>
      <c r="P1038" s="3">
        <f t="shared" si="16"/>
        <v>0</v>
      </c>
    </row>
    <row r="1039" spans="12:16" x14ac:dyDescent="0.5">
      <c r="L1039" s="62" t="str">
        <f>IF(ISTEXT(overallRate),"Do Step 1 first",IF(OR(COUNT($C1039,H1039)&lt;&gt;2,overallRate=0),0,IF(D1039="Yes",ROUND(MAX(IF($B1039="No - non-arm's length",0,MIN((0.75*H1039),847)),MIN(H1039,(0.75*$C1039),847)),2),IF($B1039="No - non-arm's length",MIN(1129,H1039,$C1039)*overallRate,MIN(1129,H1039)*overallRate))))</f>
        <v>Do Step 1 first</v>
      </c>
      <c r="M1039" s="62" t="str">
        <f>IF(ISTEXT(overallRate),"Do Step 1 first",IF(OR(COUNT($C1039,I1039)&lt;&gt;2,overallRate=0),0,IF(E1039="Yes",ROUND(MAX(IF($B1039="No - non-arm's length",0,MIN((0.75*I1039),847)),MIN(I1039,(0.75*$C1039),847)),2),IF($B1039="No - non-arm's length",MIN(1129,I1039,$C1039)*overallRate,MIN(1129,I1039)*overallRate))))</f>
        <v>Do Step 1 first</v>
      </c>
      <c r="N1039" s="62" t="str">
        <f>IF(ISTEXT(overallRate),"Do Step 1 first",IF(OR(COUNT($C1039,J1039)&lt;&gt;2,overallRate=0),0,IF(F1039="Yes",ROUND(MAX(IF($B1039="No - non-arm's length",0,MIN((0.75*J1039),847)),MIN(J1039,(0.75*$C1039),847)),2),IF($B1039="No - non-arm's length",MIN(1129,J1039,$C1039)*overallRate,MIN(1129,J1039)*overallRate))))</f>
        <v>Do Step 1 first</v>
      </c>
      <c r="O1039" s="62" t="str">
        <f>IF(ISTEXT(overallRate),"Do Step 1 first",IF(OR(COUNT($C1039,K1039)&lt;&gt;2,overallRate=0),0,IF(G1039="Yes",ROUND(MAX(IF($B1039="No - non-arm's length",0,MIN((0.75*K1039),847)),MIN(K1039,(0.75*$C1039),847)),2),IF($B1039="No - non-arm's length",MIN(1129,K1039,$C1039)*overallRate,MIN(1129,K1039)*overallRate))))</f>
        <v>Do Step 1 first</v>
      </c>
      <c r="P1039" s="3">
        <f t="shared" si="16"/>
        <v>0</v>
      </c>
    </row>
    <row r="1040" spans="12:16" x14ac:dyDescent="0.5">
      <c r="L1040" s="62" t="str">
        <f>IF(ISTEXT(overallRate),"Do Step 1 first",IF(OR(COUNT($C1040,H1040)&lt;&gt;2,overallRate=0),0,IF(D1040="Yes",ROUND(MAX(IF($B1040="No - non-arm's length",0,MIN((0.75*H1040),847)),MIN(H1040,(0.75*$C1040),847)),2),IF($B1040="No - non-arm's length",MIN(1129,H1040,$C1040)*overallRate,MIN(1129,H1040)*overallRate))))</f>
        <v>Do Step 1 first</v>
      </c>
      <c r="M1040" s="62" t="str">
        <f>IF(ISTEXT(overallRate),"Do Step 1 first",IF(OR(COUNT($C1040,I1040)&lt;&gt;2,overallRate=0),0,IF(E1040="Yes",ROUND(MAX(IF($B1040="No - non-arm's length",0,MIN((0.75*I1040),847)),MIN(I1040,(0.75*$C1040),847)),2),IF($B1040="No - non-arm's length",MIN(1129,I1040,$C1040)*overallRate,MIN(1129,I1040)*overallRate))))</f>
        <v>Do Step 1 first</v>
      </c>
      <c r="N1040" s="62" t="str">
        <f>IF(ISTEXT(overallRate),"Do Step 1 first",IF(OR(COUNT($C1040,J1040)&lt;&gt;2,overallRate=0),0,IF(F1040="Yes",ROUND(MAX(IF($B1040="No - non-arm's length",0,MIN((0.75*J1040),847)),MIN(J1040,(0.75*$C1040),847)),2),IF($B1040="No - non-arm's length",MIN(1129,J1040,$C1040)*overallRate,MIN(1129,J1040)*overallRate))))</f>
        <v>Do Step 1 first</v>
      </c>
      <c r="O1040" s="62" t="str">
        <f>IF(ISTEXT(overallRate),"Do Step 1 first",IF(OR(COUNT($C1040,K1040)&lt;&gt;2,overallRate=0),0,IF(G1040="Yes",ROUND(MAX(IF($B1040="No - non-arm's length",0,MIN((0.75*K1040),847)),MIN(K1040,(0.75*$C1040),847)),2),IF($B1040="No - non-arm's length",MIN(1129,K1040,$C1040)*overallRate,MIN(1129,K1040)*overallRate))))</f>
        <v>Do Step 1 first</v>
      </c>
      <c r="P1040" s="3">
        <f t="shared" si="16"/>
        <v>0</v>
      </c>
    </row>
    <row r="1041" spans="12:16" x14ac:dyDescent="0.5">
      <c r="L1041" s="62" t="str">
        <f>IF(ISTEXT(overallRate),"Do Step 1 first",IF(OR(COUNT($C1041,H1041)&lt;&gt;2,overallRate=0),0,IF(D1041="Yes",ROUND(MAX(IF($B1041="No - non-arm's length",0,MIN((0.75*H1041),847)),MIN(H1041,(0.75*$C1041),847)),2),IF($B1041="No - non-arm's length",MIN(1129,H1041,$C1041)*overallRate,MIN(1129,H1041)*overallRate))))</f>
        <v>Do Step 1 first</v>
      </c>
      <c r="M1041" s="62" t="str">
        <f>IF(ISTEXT(overallRate),"Do Step 1 first",IF(OR(COUNT($C1041,I1041)&lt;&gt;2,overallRate=0),0,IF(E1041="Yes",ROUND(MAX(IF($B1041="No - non-arm's length",0,MIN((0.75*I1041),847)),MIN(I1041,(0.75*$C1041),847)),2),IF($B1041="No - non-arm's length",MIN(1129,I1041,$C1041)*overallRate,MIN(1129,I1041)*overallRate))))</f>
        <v>Do Step 1 first</v>
      </c>
      <c r="N1041" s="62" t="str">
        <f>IF(ISTEXT(overallRate),"Do Step 1 first",IF(OR(COUNT($C1041,J1041)&lt;&gt;2,overallRate=0),0,IF(F1041="Yes",ROUND(MAX(IF($B1041="No - non-arm's length",0,MIN((0.75*J1041),847)),MIN(J1041,(0.75*$C1041),847)),2),IF($B1041="No - non-arm's length",MIN(1129,J1041,$C1041)*overallRate,MIN(1129,J1041)*overallRate))))</f>
        <v>Do Step 1 first</v>
      </c>
      <c r="O1041" s="62" t="str">
        <f>IF(ISTEXT(overallRate),"Do Step 1 first",IF(OR(COUNT($C1041,K1041)&lt;&gt;2,overallRate=0),0,IF(G1041="Yes",ROUND(MAX(IF($B1041="No - non-arm's length",0,MIN((0.75*K1041),847)),MIN(K1041,(0.75*$C1041),847)),2),IF($B1041="No - non-arm's length",MIN(1129,K1041,$C1041)*overallRate,MIN(1129,K1041)*overallRate))))</f>
        <v>Do Step 1 first</v>
      </c>
      <c r="P1041" s="3">
        <f t="shared" si="16"/>
        <v>0</v>
      </c>
    </row>
    <row r="1042" spans="12:16" x14ac:dyDescent="0.5">
      <c r="L1042" s="62" t="str">
        <f>IF(ISTEXT(overallRate),"Do Step 1 first",IF(OR(COUNT($C1042,H1042)&lt;&gt;2,overallRate=0),0,IF(D1042="Yes",ROUND(MAX(IF($B1042="No - non-arm's length",0,MIN((0.75*H1042),847)),MIN(H1042,(0.75*$C1042),847)),2),IF($B1042="No - non-arm's length",MIN(1129,H1042,$C1042)*overallRate,MIN(1129,H1042)*overallRate))))</f>
        <v>Do Step 1 first</v>
      </c>
      <c r="M1042" s="62" t="str">
        <f>IF(ISTEXT(overallRate),"Do Step 1 first",IF(OR(COUNT($C1042,I1042)&lt;&gt;2,overallRate=0),0,IF(E1042="Yes",ROUND(MAX(IF($B1042="No - non-arm's length",0,MIN((0.75*I1042),847)),MIN(I1042,(0.75*$C1042),847)),2),IF($B1042="No - non-arm's length",MIN(1129,I1042,$C1042)*overallRate,MIN(1129,I1042)*overallRate))))</f>
        <v>Do Step 1 first</v>
      </c>
      <c r="N1042" s="62" t="str">
        <f>IF(ISTEXT(overallRate),"Do Step 1 first",IF(OR(COUNT($C1042,J1042)&lt;&gt;2,overallRate=0),0,IF(F1042="Yes",ROUND(MAX(IF($B1042="No - non-arm's length",0,MIN((0.75*J1042),847)),MIN(J1042,(0.75*$C1042),847)),2),IF($B1042="No - non-arm's length",MIN(1129,J1042,$C1042)*overallRate,MIN(1129,J1042)*overallRate))))</f>
        <v>Do Step 1 first</v>
      </c>
      <c r="O1042" s="62" t="str">
        <f>IF(ISTEXT(overallRate),"Do Step 1 first",IF(OR(COUNT($C1042,K1042)&lt;&gt;2,overallRate=0),0,IF(G1042="Yes",ROUND(MAX(IF($B1042="No - non-arm's length",0,MIN((0.75*K1042),847)),MIN(K1042,(0.75*$C1042),847)),2),IF($B1042="No - non-arm's length",MIN(1129,K1042,$C1042)*overallRate,MIN(1129,K1042)*overallRate))))</f>
        <v>Do Step 1 first</v>
      </c>
      <c r="P1042" s="3">
        <f t="shared" si="16"/>
        <v>0</v>
      </c>
    </row>
    <row r="1043" spans="12:16" x14ac:dyDescent="0.5">
      <c r="L1043" s="62" t="str">
        <f>IF(ISTEXT(overallRate),"Do Step 1 first",IF(OR(COUNT($C1043,H1043)&lt;&gt;2,overallRate=0),0,IF(D1043="Yes",ROUND(MAX(IF($B1043="No - non-arm's length",0,MIN((0.75*H1043),847)),MIN(H1043,(0.75*$C1043),847)),2),IF($B1043="No - non-arm's length",MIN(1129,H1043,$C1043)*overallRate,MIN(1129,H1043)*overallRate))))</f>
        <v>Do Step 1 first</v>
      </c>
      <c r="M1043" s="62" t="str">
        <f>IF(ISTEXT(overallRate),"Do Step 1 first",IF(OR(COUNT($C1043,I1043)&lt;&gt;2,overallRate=0),0,IF(E1043="Yes",ROUND(MAX(IF($B1043="No - non-arm's length",0,MIN((0.75*I1043),847)),MIN(I1043,(0.75*$C1043),847)),2),IF($B1043="No - non-arm's length",MIN(1129,I1043,$C1043)*overallRate,MIN(1129,I1043)*overallRate))))</f>
        <v>Do Step 1 first</v>
      </c>
      <c r="N1043" s="62" t="str">
        <f>IF(ISTEXT(overallRate),"Do Step 1 first",IF(OR(COUNT($C1043,J1043)&lt;&gt;2,overallRate=0),0,IF(F1043="Yes",ROUND(MAX(IF($B1043="No - non-arm's length",0,MIN((0.75*J1043),847)),MIN(J1043,(0.75*$C1043),847)),2),IF($B1043="No - non-arm's length",MIN(1129,J1043,$C1043)*overallRate,MIN(1129,J1043)*overallRate))))</f>
        <v>Do Step 1 first</v>
      </c>
      <c r="O1043" s="62" t="str">
        <f>IF(ISTEXT(overallRate),"Do Step 1 first",IF(OR(COUNT($C1043,K1043)&lt;&gt;2,overallRate=0),0,IF(G1043="Yes",ROUND(MAX(IF($B1043="No - non-arm's length",0,MIN((0.75*K1043),847)),MIN(K1043,(0.75*$C1043),847)),2),IF($B1043="No - non-arm's length",MIN(1129,K1043,$C1043)*overallRate,MIN(1129,K1043)*overallRate))))</f>
        <v>Do Step 1 first</v>
      </c>
      <c r="P1043" s="3">
        <f t="shared" si="16"/>
        <v>0</v>
      </c>
    </row>
    <row r="1044" spans="12:16" x14ac:dyDescent="0.5">
      <c r="L1044" s="62" t="str">
        <f>IF(ISTEXT(overallRate),"Do Step 1 first",IF(OR(COUNT($C1044,H1044)&lt;&gt;2,overallRate=0),0,IF(D1044="Yes",ROUND(MAX(IF($B1044="No - non-arm's length",0,MIN((0.75*H1044),847)),MIN(H1044,(0.75*$C1044),847)),2),IF($B1044="No - non-arm's length",MIN(1129,H1044,$C1044)*overallRate,MIN(1129,H1044)*overallRate))))</f>
        <v>Do Step 1 first</v>
      </c>
      <c r="M1044" s="62" t="str">
        <f>IF(ISTEXT(overallRate),"Do Step 1 first",IF(OR(COUNT($C1044,I1044)&lt;&gt;2,overallRate=0),0,IF(E1044="Yes",ROUND(MAX(IF($B1044="No - non-arm's length",0,MIN((0.75*I1044),847)),MIN(I1044,(0.75*$C1044),847)),2),IF($B1044="No - non-arm's length",MIN(1129,I1044,$C1044)*overallRate,MIN(1129,I1044)*overallRate))))</f>
        <v>Do Step 1 first</v>
      </c>
      <c r="N1044" s="62" t="str">
        <f>IF(ISTEXT(overallRate),"Do Step 1 first",IF(OR(COUNT($C1044,J1044)&lt;&gt;2,overallRate=0),0,IF(F1044="Yes",ROUND(MAX(IF($B1044="No - non-arm's length",0,MIN((0.75*J1044),847)),MIN(J1044,(0.75*$C1044),847)),2),IF($B1044="No - non-arm's length",MIN(1129,J1044,$C1044)*overallRate,MIN(1129,J1044)*overallRate))))</f>
        <v>Do Step 1 first</v>
      </c>
      <c r="O1044" s="62" t="str">
        <f>IF(ISTEXT(overallRate),"Do Step 1 first",IF(OR(COUNT($C1044,K1044)&lt;&gt;2,overallRate=0),0,IF(G1044="Yes",ROUND(MAX(IF($B1044="No - non-arm's length",0,MIN((0.75*K1044),847)),MIN(K1044,(0.75*$C1044),847)),2),IF($B1044="No - non-arm's length",MIN(1129,K1044,$C1044)*overallRate,MIN(1129,K1044)*overallRate))))</f>
        <v>Do Step 1 first</v>
      </c>
      <c r="P1044" s="3">
        <f t="shared" si="16"/>
        <v>0</v>
      </c>
    </row>
    <row r="1045" spans="12:16" x14ac:dyDescent="0.5">
      <c r="L1045" s="62" t="str">
        <f>IF(ISTEXT(overallRate),"Do Step 1 first",IF(OR(COUNT($C1045,H1045)&lt;&gt;2,overallRate=0),0,IF(D1045="Yes",ROUND(MAX(IF($B1045="No - non-arm's length",0,MIN((0.75*H1045),847)),MIN(H1045,(0.75*$C1045),847)),2),IF($B1045="No - non-arm's length",MIN(1129,H1045,$C1045)*overallRate,MIN(1129,H1045)*overallRate))))</f>
        <v>Do Step 1 first</v>
      </c>
      <c r="M1045" s="62" t="str">
        <f>IF(ISTEXT(overallRate),"Do Step 1 first",IF(OR(COUNT($C1045,I1045)&lt;&gt;2,overallRate=0),0,IF(E1045="Yes",ROUND(MAX(IF($B1045="No - non-arm's length",0,MIN((0.75*I1045),847)),MIN(I1045,(0.75*$C1045),847)),2),IF($B1045="No - non-arm's length",MIN(1129,I1045,$C1045)*overallRate,MIN(1129,I1045)*overallRate))))</f>
        <v>Do Step 1 first</v>
      </c>
      <c r="N1045" s="62" t="str">
        <f>IF(ISTEXT(overallRate),"Do Step 1 first",IF(OR(COUNT($C1045,J1045)&lt;&gt;2,overallRate=0),0,IF(F1045="Yes",ROUND(MAX(IF($B1045="No - non-arm's length",0,MIN((0.75*J1045),847)),MIN(J1045,(0.75*$C1045),847)),2),IF($B1045="No - non-arm's length",MIN(1129,J1045,$C1045)*overallRate,MIN(1129,J1045)*overallRate))))</f>
        <v>Do Step 1 first</v>
      </c>
      <c r="O1045" s="62" t="str">
        <f>IF(ISTEXT(overallRate),"Do Step 1 first",IF(OR(COUNT($C1045,K1045)&lt;&gt;2,overallRate=0),0,IF(G1045="Yes",ROUND(MAX(IF($B1045="No - non-arm's length",0,MIN((0.75*K1045),847)),MIN(K1045,(0.75*$C1045),847)),2),IF($B1045="No - non-arm's length",MIN(1129,K1045,$C1045)*overallRate,MIN(1129,K1045)*overallRate))))</f>
        <v>Do Step 1 first</v>
      </c>
      <c r="P1045" s="3">
        <f t="shared" si="16"/>
        <v>0</v>
      </c>
    </row>
    <row r="1046" spans="12:16" x14ac:dyDescent="0.5">
      <c r="L1046" s="62" t="str">
        <f>IF(ISTEXT(overallRate),"Do Step 1 first",IF(OR(COUNT($C1046,H1046)&lt;&gt;2,overallRate=0),0,IF(D1046="Yes",ROUND(MAX(IF($B1046="No - non-arm's length",0,MIN((0.75*H1046),847)),MIN(H1046,(0.75*$C1046),847)),2),IF($B1046="No - non-arm's length",MIN(1129,H1046,$C1046)*overallRate,MIN(1129,H1046)*overallRate))))</f>
        <v>Do Step 1 first</v>
      </c>
      <c r="M1046" s="62" t="str">
        <f>IF(ISTEXT(overallRate),"Do Step 1 first",IF(OR(COUNT($C1046,I1046)&lt;&gt;2,overallRate=0),0,IF(E1046="Yes",ROUND(MAX(IF($B1046="No - non-arm's length",0,MIN((0.75*I1046),847)),MIN(I1046,(0.75*$C1046),847)),2),IF($B1046="No - non-arm's length",MIN(1129,I1046,$C1046)*overallRate,MIN(1129,I1046)*overallRate))))</f>
        <v>Do Step 1 first</v>
      </c>
      <c r="N1046" s="62" t="str">
        <f>IF(ISTEXT(overallRate),"Do Step 1 first",IF(OR(COUNT($C1046,J1046)&lt;&gt;2,overallRate=0),0,IF(F1046="Yes",ROUND(MAX(IF($B1046="No - non-arm's length",0,MIN((0.75*J1046),847)),MIN(J1046,(0.75*$C1046),847)),2),IF($B1046="No - non-arm's length",MIN(1129,J1046,$C1046)*overallRate,MIN(1129,J1046)*overallRate))))</f>
        <v>Do Step 1 first</v>
      </c>
      <c r="O1046" s="62" t="str">
        <f>IF(ISTEXT(overallRate),"Do Step 1 first",IF(OR(COUNT($C1046,K1046)&lt;&gt;2,overallRate=0),0,IF(G1046="Yes",ROUND(MAX(IF($B1046="No - non-arm's length",0,MIN((0.75*K1046),847)),MIN(K1046,(0.75*$C1046),847)),2),IF($B1046="No - non-arm's length",MIN(1129,K1046,$C1046)*overallRate,MIN(1129,K1046)*overallRate))))</f>
        <v>Do Step 1 first</v>
      </c>
      <c r="P1046" s="3">
        <f t="shared" si="16"/>
        <v>0</v>
      </c>
    </row>
    <row r="1047" spans="12:16" x14ac:dyDescent="0.5">
      <c r="L1047" s="62" t="str">
        <f>IF(ISTEXT(overallRate),"Do Step 1 first",IF(OR(COUNT($C1047,H1047)&lt;&gt;2,overallRate=0),0,IF(D1047="Yes",ROUND(MAX(IF($B1047="No - non-arm's length",0,MIN((0.75*H1047),847)),MIN(H1047,(0.75*$C1047),847)),2),IF($B1047="No - non-arm's length",MIN(1129,H1047,$C1047)*overallRate,MIN(1129,H1047)*overallRate))))</f>
        <v>Do Step 1 first</v>
      </c>
      <c r="M1047" s="62" t="str">
        <f>IF(ISTEXT(overallRate),"Do Step 1 first",IF(OR(COUNT($C1047,I1047)&lt;&gt;2,overallRate=0),0,IF(E1047="Yes",ROUND(MAX(IF($B1047="No - non-arm's length",0,MIN((0.75*I1047),847)),MIN(I1047,(0.75*$C1047),847)),2),IF($B1047="No - non-arm's length",MIN(1129,I1047,$C1047)*overallRate,MIN(1129,I1047)*overallRate))))</f>
        <v>Do Step 1 first</v>
      </c>
      <c r="N1047" s="62" t="str">
        <f>IF(ISTEXT(overallRate),"Do Step 1 first",IF(OR(COUNT($C1047,J1047)&lt;&gt;2,overallRate=0),0,IF(F1047="Yes",ROUND(MAX(IF($B1047="No - non-arm's length",0,MIN((0.75*J1047),847)),MIN(J1047,(0.75*$C1047),847)),2),IF($B1047="No - non-arm's length",MIN(1129,J1047,$C1047)*overallRate,MIN(1129,J1047)*overallRate))))</f>
        <v>Do Step 1 first</v>
      </c>
      <c r="O1047" s="62" t="str">
        <f>IF(ISTEXT(overallRate),"Do Step 1 first",IF(OR(COUNT($C1047,K1047)&lt;&gt;2,overallRate=0),0,IF(G1047="Yes",ROUND(MAX(IF($B1047="No - non-arm's length",0,MIN((0.75*K1047),847)),MIN(K1047,(0.75*$C1047),847)),2),IF($B1047="No - non-arm's length",MIN(1129,K1047,$C1047)*overallRate,MIN(1129,K1047)*overallRate))))</f>
        <v>Do Step 1 first</v>
      </c>
      <c r="P1047" s="3">
        <f t="shared" si="16"/>
        <v>0</v>
      </c>
    </row>
    <row r="1048" spans="12:16" x14ac:dyDescent="0.5">
      <c r="L1048" s="62" t="str">
        <f>IF(ISTEXT(overallRate),"Do Step 1 first",IF(OR(COUNT($C1048,H1048)&lt;&gt;2,overallRate=0),0,IF(D1048="Yes",ROUND(MAX(IF($B1048="No - non-arm's length",0,MIN((0.75*H1048),847)),MIN(H1048,(0.75*$C1048),847)),2),IF($B1048="No - non-arm's length",MIN(1129,H1048,$C1048)*overallRate,MIN(1129,H1048)*overallRate))))</f>
        <v>Do Step 1 first</v>
      </c>
      <c r="M1048" s="62" t="str">
        <f>IF(ISTEXT(overallRate),"Do Step 1 first",IF(OR(COUNT($C1048,I1048)&lt;&gt;2,overallRate=0),0,IF(E1048="Yes",ROUND(MAX(IF($B1048="No - non-arm's length",0,MIN((0.75*I1048),847)),MIN(I1048,(0.75*$C1048),847)),2),IF($B1048="No - non-arm's length",MIN(1129,I1048,$C1048)*overallRate,MIN(1129,I1048)*overallRate))))</f>
        <v>Do Step 1 first</v>
      </c>
      <c r="N1048" s="62" t="str">
        <f>IF(ISTEXT(overallRate),"Do Step 1 first",IF(OR(COUNT($C1048,J1048)&lt;&gt;2,overallRate=0),0,IF(F1048="Yes",ROUND(MAX(IF($B1048="No - non-arm's length",0,MIN((0.75*J1048),847)),MIN(J1048,(0.75*$C1048),847)),2),IF($B1048="No - non-arm's length",MIN(1129,J1048,$C1048)*overallRate,MIN(1129,J1048)*overallRate))))</f>
        <v>Do Step 1 first</v>
      </c>
      <c r="O1048" s="62" t="str">
        <f>IF(ISTEXT(overallRate),"Do Step 1 first",IF(OR(COUNT($C1048,K1048)&lt;&gt;2,overallRate=0),0,IF(G1048="Yes",ROUND(MAX(IF($B1048="No - non-arm's length",0,MIN((0.75*K1048),847)),MIN(K1048,(0.75*$C1048),847)),2),IF($B1048="No - non-arm's length",MIN(1129,K1048,$C1048)*overallRate,MIN(1129,K1048)*overallRate))))</f>
        <v>Do Step 1 first</v>
      </c>
      <c r="P1048" s="3">
        <f t="shared" si="16"/>
        <v>0</v>
      </c>
    </row>
    <row r="1049" spans="12:16" x14ac:dyDescent="0.5">
      <c r="L1049" s="62" t="str">
        <f>IF(ISTEXT(overallRate),"Do Step 1 first",IF(OR(COUNT($C1049,H1049)&lt;&gt;2,overallRate=0),0,IF(D1049="Yes",ROUND(MAX(IF($B1049="No - non-arm's length",0,MIN((0.75*H1049),847)),MIN(H1049,(0.75*$C1049),847)),2),IF($B1049="No - non-arm's length",MIN(1129,H1049,$C1049)*overallRate,MIN(1129,H1049)*overallRate))))</f>
        <v>Do Step 1 first</v>
      </c>
      <c r="M1049" s="62" t="str">
        <f>IF(ISTEXT(overallRate),"Do Step 1 first",IF(OR(COUNT($C1049,I1049)&lt;&gt;2,overallRate=0),0,IF(E1049="Yes",ROUND(MAX(IF($B1049="No - non-arm's length",0,MIN((0.75*I1049),847)),MIN(I1049,(0.75*$C1049),847)),2),IF($B1049="No - non-arm's length",MIN(1129,I1049,$C1049)*overallRate,MIN(1129,I1049)*overallRate))))</f>
        <v>Do Step 1 first</v>
      </c>
      <c r="N1049" s="62" t="str">
        <f>IF(ISTEXT(overallRate),"Do Step 1 first",IF(OR(COUNT($C1049,J1049)&lt;&gt;2,overallRate=0),0,IF(F1049="Yes",ROUND(MAX(IF($B1049="No - non-arm's length",0,MIN((0.75*J1049),847)),MIN(J1049,(0.75*$C1049),847)),2),IF($B1049="No - non-arm's length",MIN(1129,J1049,$C1049)*overallRate,MIN(1129,J1049)*overallRate))))</f>
        <v>Do Step 1 first</v>
      </c>
      <c r="O1049" s="62" t="str">
        <f>IF(ISTEXT(overallRate),"Do Step 1 first",IF(OR(COUNT($C1049,K1049)&lt;&gt;2,overallRate=0),0,IF(G1049="Yes",ROUND(MAX(IF($B1049="No - non-arm's length",0,MIN((0.75*K1049),847)),MIN(K1049,(0.75*$C1049),847)),2),IF($B1049="No - non-arm's length",MIN(1129,K1049,$C1049)*overallRate,MIN(1129,K1049)*overallRate))))</f>
        <v>Do Step 1 first</v>
      </c>
      <c r="P1049" s="3">
        <f t="shared" si="16"/>
        <v>0</v>
      </c>
    </row>
    <row r="1050" spans="12:16" x14ac:dyDescent="0.5">
      <c r="L1050" s="62" t="str">
        <f>IF(ISTEXT(overallRate),"Do Step 1 first",IF(OR(COUNT($C1050,H1050)&lt;&gt;2,overallRate=0),0,IF(D1050="Yes",ROUND(MAX(IF($B1050="No - non-arm's length",0,MIN((0.75*H1050),847)),MIN(H1050,(0.75*$C1050),847)),2),IF($B1050="No - non-arm's length",MIN(1129,H1050,$C1050)*overallRate,MIN(1129,H1050)*overallRate))))</f>
        <v>Do Step 1 first</v>
      </c>
      <c r="M1050" s="62" t="str">
        <f>IF(ISTEXT(overallRate),"Do Step 1 first",IF(OR(COUNT($C1050,I1050)&lt;&gt;2,overallRate=0),0,IF(E1050="Yes",ROUND(MAX(IF($B1050="No - non-arm's length",0,MIN((0.75*I1050),847)),MIN(I1050,(0.75*$C1050),847)),2),IF($B1050="No - non-arm's length",MIN(1129,I1050,$C1050)*overallRate,MIN(1129,I1050)*overallRate))))</f>
        <v>Do Step 1 first</v>
      </c>
      <c r="N1050" s="62" t="str">
        <f>IF(ISTEXT(overallRate),"Do Step 1 first",IF(OR(COUNT($C1050,J1050)&lt;&gt;2,overallRate=0),0,IF(F1050="Yes",ROUND(MAX(IF($B1050="No - non-arm's length",0,MIN((0.75*J1050),847)),MIN(J1050,(0.75*$C1050),847)),2),IF($B1050="No - non-arm's length",MIN(1129,J1050,$C1050)*overallRate,MIN(1129,J1050)*overallRate))))</f>
        <v>Do Step 1 first</v>
      </c>
      <c r="O1050" s="62" t="str">
        <f>IF(ISTEXT(overallRate),"Do Step 1 first",IF(OR(COUNT($C1050,K1050)&lt;&gt;2,overallRate=0),0,IF(G1050="Yes",ROUND(MAX(IF($B1050="No - non-arm's length",0,MIN((0.75*K1050),847)),MIN(K1050,(0.75*$C1050),847)),2),IF($B1050="No - non-arm's length",MIN(1129,K1050,$C1050)*overallRate,MIN(1129,K1050)*overallRate))))</f>
        <v>Do Step 1 first</v>
      </c>
      <c r="P1050" s="3">
        <f t="shared" si="16"/>
        <v>0</v>
      </c>
    </row>
    <row r="1051" spans="12:16" x14ac:dyDescent="0.5">
      <c r="L1051" s="62" t="str">
        <f>IF(ISTEXT(overallRate),"Do Step 1 first",IF(OR(COUNT($C1051,H1051)&lt;&gt;2,overallRate=0),0,IF(D1051="Yes",ROUND(MAX(IF($B1051="No - non-arm's length",0,MIN((0.75*H1051),847)),MIN(H1051,(0.75*$C1051),847)),2),IF($B1051="No - non-arm's length",MIN(1129,H1051,$C1051)*overallRate,MIN(1129,H1051)*overallRate))))</f>
        <v>Do Step 1 first</v>
      </c>
      <c r="M1051" s="62" t="str">
        <f>IF(ISTEXT(overallRate),"Do Step 1 first",IF(OR(COUNT($C1051,I1051)&lt;&gt;2,overallRate=0),0,IF(E1051="Yes",ROUND(MAX(IF($B1051="No - non-arm's length",0,MIN((0.75*I1051),847)),MIN(I1051,(0.75*$C1051),847)),2),IF($B1051="No - non-arm's length",MIN(1129,I1051,$C1051)*overallRate,MIN(1129,I1051)*overallRate))))</f>
        <v>Do Step 1 first</v>
      </c>
      <c r="N1051" s="62" t="str">
        <f>IF(ISTEXT(overallRate),"Do Step 1 first",IF(OR(COUNT($C1051,J1051)&lt;&gt;2,overallRate=0),0,IF(F1051="Yes",ROUND(MAX(IF($B1051="No - non-arm's length",0,MIN((0.75*J1051),847)),MIN(J1051,(0.75*$C1051),847)),2),IF($B1051="No - non-arm's length",MIN(1129,J1051,$C1051)*overallRate,MIN(1129,J1051)*overallRate))))</f>
        <v>Do Step 1 first</v>
      </c>
      <c r="O1051" s="62" t="str">
        <f>IF(ISTEXT(overallRate),"Do Step 1 first",IF(OR(COUNT($C1051,K1051)&lt;&gt;2,overallRate=0),0,IF(G1051="Yes",ROUND(MAX(IF($B1051="No - non-arm's length",0,MIN((0.75*K1051),847)),MIN(K1051,(0.75*$C1051),847)),2),IF($B1051="No - non-arm's length",MIN(1129,K1051,$C1051)*overallRate,MIN(1129,K1051)*overallRate))))</f>
        <v>Do Step 1 first</v>
      </c>
      <c r="P1051" s="3">
        <f t="shared" si="16"/>
        <v>0</v>
      </c>
    </row>
    <row r="1052" spans="12:16" x14ac:dyDescent="0.5">
      <c r="L1052" s="62" t="str">
        <f>IF(ISTEXT(overallRate),"Do Step 1 first",IF(OR(COUNT($C1052,H1052)&lt;&gt;2,overallRate=0),0,IF(D1052="Yes",ROUND(MAX(IF($B1052="No - non-arm's length",0,MIN((0.75*H1052),847)),MIN(H1052,(0.75*$C1052),847)),2),IF($B1052="No - non-arm's length",MIN(1129,H1052,$C1052)*overallRate,MIN(1129,H1052)*overallRate))))</f>
        <v>Do Step 1 first</v>
      </c>
      <c r="M1052" s="62" t="str">
        <f>IF(ISTEXT(overallRate),"Do Step 1 first",IF(OR(COUNT($C1052,I1052)&lt;&gt;2,overallRate=0),0,IF(E1052="Yes",ROUND(MAX(IF($B1052="No - non-arm's length",0,MIN((0.75*I1052),847)),MIN(I1052,(0.75*$C1052),847)),2),IF($B1052="No - non-arm's length",MIN(1129,I1052,$C1052)*overallRate,MIN(1129,I1052)*overallRate))))</f>
        <v>Do Step 1 first</v>
      </c>
      <c r="N1052" s="62" t="str">
        <f>IF(ISTEXT(overallRate),"Do Step 1 first",IF(OR(COUNT($C1052,J1052)&lt;&gt;2,overallRate=0),0,IF(F1052="Yes",ROUND(MAX(IF($B1052="No - non-arm's length",0,MIN((0.75*J1052),847)),MIN(J1052,(0.75*$C1052),847)),2),IF($B1052="No - non-arm's length",MIN(1129,J1052,$C1052)*overallRate,MIN(1129,J1052)*overallRate))))</f>
        <v>Do Step 1 first</v>
      </c>
      <c r="O1052" s="62" t="str">
        <f>IF(ISTEXT(overallRate),"Do Step 1 first",IF(OR(COUNT($C1052,K1052)&lt;&gt;2,overallRate=0),0,IF(G1052="Yes",ROUND(MAX(IF($B1052="No - non-arm's length",0,MIN((0.75*K1052),847)),MIN(K1052,(0.75*$C1052),847)),2),IF($B1052="No - non-arm's length",MIN(1129,K1052,$C1052)*overallRate,MIN(1129,K1052)*overallRate))))</f>
        <v>Do Step 1 first</v>
      </c>
      <c r="P1052" s="3">
        <f t="shared" si="16"/>
        <v>0</v>
      </c>
    </row>
    <row r="1053" spans="12:16" x14ac:dyDescent="0.5">
      <c r="L1053" s="62" t="str">
        <f>IF(ISTEXT(overallRate),"Do Step 1 first",IF(OR(COUNT($C1053,H1053)&lt;&gt;2,overallRate=0),0,IF(D1053="Yes",ROUND(MAX(IF($B1053="No - non-arm's length",0,MIN((0.75*H1053),847)),MIN(H1053,(0.75*$C1053),847)),2),IF($B1053="No - non-arm's length",MIN(1129,H1053,$C1053)*overallRate,MIN(1129,H1053)*overallRate))))</f>
        <v>Do Step 1 first</v>
      </c>
      <c r="M1053" s="62" t="str">
        <f>IF(ISTEXT(overallRate),"Do Step 1 first",IF(OR(COUNT($C1053,I1053)&lt;&gt;2,overallRate=0),0,IF(E1053="Yes",ROUND(MAX(IF($B1053="No - non-arm's length",0,MIN((0.75*I1053),847)),MIN(I1053,(0.75*$C1053),847)),2),IF($B1053="No - non-arm's length",MIN(1129,I1053,$C1053)*overallRate,MIN(1129,I1053)*overallRate))))</f>
        <v>Do Step 1 first</v>
      </c>
      <c r="N1053" s="62" t="str">
        <f>IF(ISTEXT(overallRate),"Do Step 1 first",IF(OR(COUNT($C1053,J1053)&lt;&gt;2,overallRate=0),0,IF(F1053="Yes",ROUND(MAX(IF($B1053="No - non-arm's length",0,MIN((0.75*J1053),847)),MIN(J1053,(0.75*$C1053),847)),2),IF($B1053="No - non-arm's length",MIN(1129,J1053,$C1053)*overallRate,MIN(1129,J1053)*overallRate))))</f>
        <v>Do Step 1 first</v>
      </c>
      <c r="O1053" s="62" t="str">
        <f>IF(ISTEXT(overallRate),"Do Step 1 first",IF(OR(COUNT($C1053,K1053)&lt;&gt;2,overallRate=0),0,IF(G1053="Yes",ROUND(MAX(IF($B1053="No - non-arm's length",0,MIN((0.75*K1053),847)),MIN(K1053,(0.75*$C1053),847)),2),IF($B1053="No - non-arm's length",MIN(1129,K1053,$C1053)*overallRate,MIN(1129,K1053)*overallRate))))</f>
        <v>Do Step 1 first</v>
      </c>
      <c r="P1053" s="3">
        <f t="shared" si="16"/>
        <v>0</v>
      </c>
    </row>
    <row r="1054" spans="12:16" x14ac:dyDescent="0.5">
      <c r="L1054" s="62" t="str">
        <f>IF(ISTEXT(overallRate),"Do Step 1 first",IF(OR(COUNT($C1054,H1054)&lt;&gt;2,overallRate=0),0,IF(D1054="Yes",ROUND(MAX(IF($B1054="No - non-arm's length",0,MIN((0.75*H1054),847)),MIN(H1054,(0.75*$C1054),847)),2),IF($B1054="No - non-arm's length",MIN(1129,H1054,$C1054)*overallRate,MIN(1129,H1054)*overallRate))))</f>
        <v>Do Step 1 first</v>
      </c>
      <c r="M1054" s="62" t="str">
        <f>IF(ISTEXT(overallRate),"Do Step 1 first",IF(OR(COUNT($C1054,I1054)&lt;&gt;2,overallRate=0),0,IF(E1054="Yes",ROUND(MAX(IF($B1054="No - non-arm's length",0,MIN((0.75*I1054),847)),MIN(I1054,(0.75*$C1054),847)),2),IF($B1054="No - non-arm's length",MIN(1129,I1054,$C1054)*overallRate,MIN(1129,I1054)*overallRate))))</f>
        <v>Do Step 1 first</v>
      </c>
      <c r="N1054" s="62" t="str">
        <f>IF(ISTEXT(overallRate),"Do Step 1 first",IF(OR(COUNT($C1054,J1054)&lt;&gt;2,overallRate=0),0,IF(F1054="Yes",ROUND(MAX(IF($B1054="No - non-arm's length",0,MIN((0.75*J1054),847)),MIN(J1054,(0.75*$C1054),847)),2),IF($B1054="No - non-arm's length",MIN(1129,J1054,$C1054)*overallRate,MIN(1129,J1054)*overallRate))))</f>
        <v>Do Step 1 first</v>
      </c>
      <c r="O1054" s="62" t="str">
        <f>IF(ISTEXT(overallRate),"Do Step 1 first",IF(OR(COUNT($C1054,K1054)&lt;&gt;2,overallRate=0),0,IF(G1054="Yes",ROUND(MAX(IF($B1054="No - non-arm's length",0,MIN((0.75*K1054),847)),MIN(K1054,(0.75*$C1054),847)),2),IF($B1054="No - non-arm's length",MIN(1129,K1054,$C1054)*overallRate,MIN(1129,K1054)*overallRate))))</f>
        <v>Do Step 1 first</v>
      </c>
      <c r="P1054" s="3">
        <f t="shared" si="16"/>
        <v>0</v>
      </c>
    </row>
    <row r="1055" spans="12:16" x14ac:dyDescent="0.5">
      <c r="L1055" s="62" t="str">
        <f>IF(ISTEXT(overallRate),"Do Step 1 first",IF(OR(COUNT($C1055,H1055)&lt;&gt;2,overallRate=0),0,IF(D1055="Yes",ROUND(MAX(IF($B1055="No - non-arm's length",0,MIN((0.75*H1055),847)),MIN(H1055,(0.75*$C1055),847)),2),IF($B1055="No - non-arm's length",MIN(1129,H1055,$C1055)*overallRate,MIN(1129,H1055)*overallRate))))</f>
        <v>Do Step 1 first</v>
      </c>
      <c r="M1055" s="62" t="str">
        <f>IF(ISTEXT(overallRate),"Do Step 1 first",IF(OR(COUNT($C1055,I1055)&lt;&gt;2,overallRate=0),0,IF(E1055="Yes",ROUND(MAX(IF($B1055="No - non-arm's length",0,MIN((0.75*I1055),847)),MIN(I1055,(0.75*$C1055),847)),2),IF($B1055="No - non-arm's length",MIN(1129,I1055,$C1055)*overallRate,MIN(1129,I1055)*overallRate))))</f>
        <v>Do Step 1 first</v>
      </c>
      <c r="N1055" s="62" t="str">
        <f>IF(ISTEXT(overallRate),"Do Step 1 first",IF(OR(COUNT($C1055,J1055)&lt;&gt;2,overallRate=0),0,IF(F1055="Yes",ROUND(MAX(IF($B1055="No - non-arm's length",0,MIN((0.75*J1055),847)),MIN(J1055,(0.75*$C1055),847)),2),IF($B1055="No - non-arm's length",MIN(1129,J1055,$C1055)*overallRate,MIN(1129,J1055)*overallRate))))</f>
        <v>Do Step 1 first</v>
      </c>
      <c r="O1055" s="62" t="str">
        <f>IF(ISTEXT(overallRate),"Do Step 1 first",IF(OR(COUNT($C1055,K1055)&lt;&gt;2,overallRate=0),0,IF(G1055="Yes",ROUND(MAX(IF($B1055="No - non-arm's length",0,MIN((0.75*K1055),847)),MIN(K1055,(0.75*$C1055),847)),2),IF($B1055="No - non-arm's length",MIN(1129,K1055,$C1055)*overallRate,MIN(1129,K1055)*overallRate))))</f>
        <v>Do Step 1 first</v>
      </c>
      <c r="P1055" s="3">
        <f t="shared" si="16"/>
        <v>0</v>
      </c>
    </row>
    <row r="1056" spans="12:16" x14ac:dyDescent="0.5">
      <c r="L1056" s="62" t="str">
        <f>IF(ISTEXT(overallRate),"Do Step 1 first",IF(OR(COUNT($C1056,H1056)&lt;&gt;2,overallRate=0),0,IF(D1056="Yes",ROUND(MAX(IF($B1056="No - non-arm's length",0,MIN((0.75*H1056),847)),MIN(H1056,(0.75*$C1056),847)),2),IF($B1056="No - non-arm's length",MIN(1129,H1056,$C1056)*overallRate,MIN(1129,H1056)*overallRate))))</f>
        <v>Do Step 1 first</v>
      </c>
      <c r="M1056" s="62" t="str">
        <f>IF(ISTEXT(overallRate),"Do Step 1 first",IF(OR(COUNT($C1056,I1056)&lt;&gt;2,overallRate=0),0,IF(E1056="Yes",ROUND(MAX(IF($B1056="No - non-arm's length",0,MIN((0.75*I1056),847)),MIN(I1056,(0.75*$C1056),847)),2),IF($B1056="No - non-arm's length",MIN(1129,I1056,$C1056)*overallRate,MIN(1129,I1056)*overallRate))))</f>
        <v>Do Step 1 first</v>
      </c>
      <c r="N1056" s="62" t="str">
        <f>IF(ISTEXT(overallRate),"Do Step 1 first",IF(OR(COUNT($C1056,J1056)&lt;&gt;2,overallRate=0),0,IF(F1056="Yes",ROUND(MAX(IF($B1056="No - non-arm's length",0,MIN((0.75*J1056),847)),MIN(J1056,(0.75*$C1056),847)),2),IF($B1056="No - non-arm's length",MIN(1129,J1056,$C1056)*overallRate,MIN(1129,J1056)*overallRate))))</f>
        <v>Do Step 1 first</v>
      </c>
      <c r="O1056" s="62" t="str">
        <f>IF(ISTEXT(overallRate),"Do Step 1 first",IF(OR(COUNT($C1056,K1056)&lt;&gt;2,overallRate=0),0,IF(G1056="Yes",ROUND(MAX(IF($B1056="No - non-arm's length",0,MIN((0.75*K1056),847)),MIN(K1056,(0.75*$C1056),847)),2),IF($B1056="No - non-arm's length",MIN(1129,K1056,$C1056)*overallRate,MIN(1129,K1056)*overallRate))))</f>
        <v>Do Step 1 first</v>
      </c>
      <c r="P1056" s="3">
        <f t="shared" si="16"/>
        <v>0</v>
      </c>
    </row>
    <row r="1057" spans="12:16" x14ac:dyDescent="0.5">
      <c r="L1057" s="62" t="str">
        <f>IF(ISTEXT(overallRate),"Do Step 1 first",IF(OR(COUNT($C1057,H1057)&lt;&gt;2,overallRate=0),0,IF(D1057="Yes",ROUND(MAX(IF($B1057="No - non-arm's length",0,MIN((0.75*H1057),847)),MIN(H1057,(0.75*$C1057),847)),2),IF($B1057="No - non-arm's length",MIN(1129,H1057,$C1057)*overallRate,MIN(1129,H1057)*overallRate))))</f>
        <v>Do Step 1 first</v>
      </c>
      <c r="M1057" s="62" t="str">
        <f>IF(ISTEXT(overallRate),"Do Step 1 first",IF(OR(COUNT($C1057,I1057)&lt;&gt;2,overallRate=0),0,IF(E1057="Yes",ROUND(MAX(IF($B1057="No - non-arm's length",0,MIN((0.75*I1057),847)),MIN(I1057,(0.75*$C1057),847)),2),IF($B1057="No - non-arm's length",MIN(1129,I1057,$C1057)*overallRate,MIN(1129,I1057)*overallRate))))</f>
        <v>Do Step 1 first</v>
      </c>
      <c r="N1057" s="62" t="str">
        <f>IF(ISTEXT(overallRate),"Do Step 1 first",IF(OR(COUNT($C1057,J1057)&lt;&gt;2,overallRate=0),0,IF(F1057="Yes",ROUND(MAX(IF($B1057="No - non-arm's length",0,MIN((0.75*J1057),847)),MIN(J1057,(0.75*$C1057),847)),2),IF($B1057="No - non-arm's length",MIN(1129,J1057,$C1057)*overallRate,MIN(1129,J1057)*overallRate))))</f>
        <v>Do Step 1 first</v>
      </c>
      <c r="O1057" s="62" t="str">
        <f>IF(ISTEXT(overallRate),"Do Step 1 first",IF(OR(COUNT($C1057,K1057)&lt;&gt;2,overallRate=0),0,IF(G1057="Yes",ROUND(MAX(IF($B1057="No - non-arm's length",0,MIN((0.75*K1057),847)),MIN(K1057,(0.75*$C1057),847)),2),IF($B1057="No - non-arm's length",MIN(1129,K1057,$C1057)*overallRate,MIN(1129,K1057)*overallRate))))</f>
        <v>Do Step 1 first</v>
      </c>
      <c r="P1057" s="3">
        <f t="shared" si="16"/>
        <v>0</v>
      </c>
    </row>
    <row r="1058" spans="12:16" x14ac:dyDescent="0.5">
      <c r="L1058" s="62" t="str">
        <f>IF(ISTEXT(overallRate),"Do Step 1 first",IF(OR(COUNT($C1058,H1058)&lt;&gt;2,overallRate=0),0,IF(D1058="Yes",ROUND(MAX(IF($B1058="No - non-arm's length",0,MIN((0.75*H1058),847)),MIN(H1058,(0.75*$C1058),847)),2),IF($B1058="No - non-arm's length",MIN(1129,H1058,$C1058)*overallRate,MIN(1129,H1058)*overallRate))))</f>
        <v>Do Step 1 first</v>
      </c>
      <c r="M1058" s="62" t="str">
        <f>IF(ISTEXT(overallRate),"Do Step 1 first",IF(OR(COUNT($C1058,I1058)&lt;&gt;2,overallRate=0),0,IF(E1058="Yes",ROUND(MAX(IF($B1058="No - non-arm's length",0,MIN((0.75*I1058),847)),MIN(I1058,(0.75*$C1058),847)),2),IF($B1058="No - non-arm's length",MIN(1129,I1058,$C1058)*overallRate,MIN(1129,I1058)*overallRate))))</f>
        <v>Do Step 1 first</v>
      </c>
      <c r="N1058" s="62" t="str">
        <f>IF(ISTEXT(overallRate),"Do Step 1 first",IF(OR(COUNT($C1058,J1058)&lt;&gt;2,overallRate=0),0,IF(F1058="Yes",ROUND(MAX(IF($B1058="No - non-arm's length",0,MIN((0.75*J1058),847)),MIN(J1058,(0.75*$C1058),847)),2),IF($B1058="No - non-arm's length",MIN(1129,J1058,$C1058)*overallRate,MIN(1129,J1058)*overallRate))))</f>
        <v>Do Step 1 first</v>
      </c>
      <c r="O1058" s="62" t="str">
        <f>IF(ISTEXT(overallRate),"Do Step 1 first",IF(OR(COUNT($C1058,K1058)&lt;&gt;2,overallRate=0),0,IF(G1058="Yes",ROUND(MAX(IF($B1058="No - non-arm's length",0,MIN((0.75*K1058),847)),MIN(K1058,(0.75*$C1058),847)),2),IF($B1058="No - non-arm's length",MIN(1129,K1058,$C1058)*overallRate,MIN(1129,K1058)*overallRate))))</f>
        <v>Do Step 1 first</v>
      </c>
      <c r="P1058" s="3">
        <f t="shared" si="16"/>
        <v>0</v>
      </c>
    </row>
    <row r="1059" spans="12:16" x14ac:dyDescent="0.5">
      <c r="L1059" s="62" t="str">
        <f>IF(ISTEXT(overallRate),"Do Step 1 first",IF(OR(COUNT($C1059,H1059)&lt;&gt;2,overallRate=0),0,IF(D1059="Yes",ROUND(MAX(IF($B1059="No - non-arm's length",0,MIN((0.75*H1059),847)),MIN(H1059,(0.75*$C1059),847)),2),IF($B1059="No - non-arm's length",MIN(1129,H1059,$C1059)*overallRate,MIN(1129,H1059)*overallRate))))</f>
        <v>Do Step 1 first</v>
      </c>
      <c r="M1059" s="62" t="str">
        <f>IF(ISTEXT(overallRate),"Do Step 1 first",IF(OR(COUNT($C1059,I1059)&lt;&gt;2,overallRate=0),0,IF(E1059="Yes",ROUND(MAX(IF($B1059="No - non-arm's length",0,MIN((0.75*I1059),847)),MIN(I1059,(0.75*$C1059),847)),2),IF($B1059="No - non-arm's length",MIN(1129,I1059,$C1059)*overallRate,MIN(1129,I1059)*overallRate))))</f>
        <v>Do Step 1 first</v>
      </c>
      <c r="N1059" s="62" t="str">
        <f>IF(ISTEXT(overallRate),"Do Step 1 first",IF(OR(COUNT($C1059,J1059)&lt;&gt;2,overallRate=0),0,IF(F1059="Yes",ROUND(MAX(IF($B1059="No - non-arm's length",0,MIN((0.75*J1059),847)),MIN(J1059,(0.75*$C1059),847)),2),IF($B1059="No - non-arm's length",MIN(1129,J1059,$C1059)*overallRate,MIN(1129,J1059)*overallRate))))</f>
        <v>Do Step 1 first</v>
      </c>
      <c r="O1059" s="62" t="str">
        <f>IF(ISTEXT(overallRate),"Do Step 1 first",IF(OR(COUNT($C1059,K1059)&lt;&gt;2,overallRate=0),0,IF(G1059="Yes",ROUND(MAX(IF($B1059="No - non-arm's length",0,MIN((0.75*K1059),847)),MIN(K1059,(0.75*$C1059),847)),2),IF($B1059="No - non-arm's length",MIN(1129,K1059,$C1059)*overallRate,MIN(1129,K1059)*overallRate))))</f>
        <v>Do Step 1 first</v>
      </c>
      <c r="P1059" s="3">
        <f t="shared" si="16"/>
        <v>0</v>
      </c>
    </row>
    <row r="1060" spans="12:16" x14ac:dyDescent="0.5">
      <c r="L1060" s="62" t="str">
        <f>IF(ISTEXT(overallRate),"Do Step 1 first",IF(OR(COUNT($C1060,H1060)&lt;&gt;2,overallRate=0),0,IF(D1060="Yes",ROUND(MAX(IF($B1060="No - non-arm's length",0,MIN((0.75*H1060),847)),MIN(H1060,(0.75*$C1060),847)),2),IF($B1060="No - non-arm's length",MIN(1129,H1060,$C1060)*overallRate,MIN(1129,H1060)*overallRate))))</f>
        <v>Do Step 1 first</v>
      </c>
      <c r="M1060" s="62" t="str">
        <f>IF(ISTEXT(overallRate),"Do Step 1 first",IF(OR(COUNT($C1060,I1060)&lt;&gt;2,overallRate=0),0,IF(E1060="Yes",ROUND(MAX(IF($B1060="No - non-arm's length",0,MIN((0.75*I1060),847)),MIN(I1060,(0.75*$C1060),847)),2),IF($B1060="No - non-arm's length",MIN(1129,I1060,$C1060)*overallRate,MIN(1129,I1060)*overallRate))))</f>
        <v>Do Step 1 first</v>
      </c>
      <c r="N1060" s="62" t="str">
        <f>IF(ISTEXT(overallRate),"Do Step 1 first",IF(OR(COUNT($C1060,J1060)&lt;&gt;2,overallRate=0),0,IF(F1060="Yes",ROUND(MAX(IF($B1060="No - non-arm's length",0,MIN((0.75*J1060),847)),MIN(J1060,(0.75*$C1060),847)),2),IF($B1060="No - non-arm's length",MIN(1129,J1060,$C1060)*overallRate,MIN(1129,J1060)*overallRate))))</f>
        <v>Do Step 1 first</v>
      </c>
      <c r="O1060" s="62" t="str">
        <f>IF(ISTEXT(overallRate),"Do Step 1 first",IF(OR(COUNT($C1060,K1060)&lt;&gt;2,overallRate=0),0,IF(G1060="Yes",ROUND(MAX(IF($B1060="No - non-arm's length",0,MIN((0.75*K1060),847)),MIN(K1060,(0.75*$C1060),847)),2),IF($B1060="No - non-arm's length",MIN(1129,K1060,$C1060)*overallRate,MIN(1129,K1060)*overallRate))))</f>
        <v>Do Step 1 first</v>
      </c>
      <c r="P1060" s="3">
        <f t="shared" si="16"/>
        <v>0</v>
      </c>
    </row>
    <row r="1061" spans="12:16" x14ac:dyDescent="0.5">
      <c r="L1061" s="62" t="str">
        <f>IF(ISTEXT(overallRate),"Do Step 1 first",IF(OR(COUNT($C1061,H1061)&lt;&gt;2,overallRate=0),0,IF(D1061="Yes",ROUND(MAX(IF($B1061="No - non-arm's length",0,MIN((0.75*H1061),847)),MIN(H1061,(0.75*$C1061),847)),2),IF($B1061="No - non-arm's length",MIN(1129,H1061,$C1061)*overallRate,MIN(1129,H1061)*overallRate))))</f>
        <v>Do Step 1 first</v>
      </c>
      <c r="M1061" s="62" t="str">
        <f>IF(ISTEXT(overallRate),"Do Step 1 first",IF(OR(COUNT($C1061,I1061)&lt;&gt;2,overallRate=0),0,IF(E1061="Yes",ROUND(MAX(IF($B1061="No - non-arm's length",0,MIN((0.75*I1061),847)),MIN(I1061,(0.75*$C1061),847)),2),IF($B1061="No - non-arm's length",MIN(1129,I1061,$C1061)*overallRate,MIN(1129,I1061)*overallRate))))</f>
        <v>Do Step 1 first</v>
      </c>
      <c r="N1061" s="62" t="str">
        <f>IF(ISTEXT(overallRate),"Do Step 1 first",IF(OR(COUNT($C1061,J1061)&lt;&gt;2,overallRate=0),0,IF(F1061="Yes",ROUND(MAX(IF($B1061="No - non-arm's length",0,MIN((0.75*J1061),847)),MIN(J1061,(0.75*$C1061),847)),2),IF($B1061="No - non-arm's length",MIN(1129,J1061,$C1061)*overallRate,MIN(1129,J1061)*overallRate))))</f>
        <v>Do Step 1 first</v>
      </c>
      <c r="O1061" s="62" t="str">
        <f>IF(ISTEXT(overallRate),"Do Step 1 first",IF(OR(COUNT($C1061,K1061)&lt;&gt;2,overallRate=0),0,IF(G1061="Yes",ROUND(MAX(IF($B1061="No - non-arm's length",0,MIN((0.75*K1061),847)),MIN(K1061,(0.75*$C1061),847)),2),IF($B1061="No - non-arm's length",MIN(1129,K1061,$C1061)*overallRate,MIN(1129,K1061)*overallRate))))</f>
        <v>Do Step 1 first</v>
      </c>
      <c r="P1061" s="3">
        <f t="shared" si="16"/>
        <v>0</v>
      </c>
    </row>
    <row r="1062" spans="12:16" x14ac:dyDescent="0.5">
      <c r="L1062" s="62" t="str">
        <f>IF(ISTEXT(overallRate),"Do Step 1 first",IF(OR(COUNT($C1062,H1062)&lt;&gt;2,overallRate=0),0,IF(D1062="Yes",ROUND(MAX(IF($B1062="No - non-arm's length",0,MIN((0.75*H1062),847)),MIN(H1062,(0.75*$C1062),847)),2),IF($B1062="No - non-arm's length",MIN(1129,H1062,$C1062)*overallRate,MIN(1129,H1062)*overallRate))))</f>
        <v>Do Step 1 first</v>
      </c>
      <c r="M1062" s="62" t="str">
        <f>IF(ISTEXT(overallRate),"Do Step 1 first",IF(OR(COUNT($C1062,I1062)&lt;&gt;2,overallRate=0),0,IF(E1062="Yes",ROUND(MAX(IF($B1062="No - non-arm's length",0,MIN((0.75*I1062),847)),MIN(I1062,(0.75*$C1062),847)),2),IF($B1062="No - non-arm's length",MIN(1129,I1062,$C1062)*overallRate,MIN(1129,I1062)*overallRate))))</f>
        <v>Do Step 1 first</v>
      </c>
      <c r="N1062" s="62" t="str">
        <f>IF(ISTEXT(overallRate),"Do Step 1 first",IF(OR(COUNT($C1062,J1062)&lt;&gt;2,overallRate=0),0,IF(F1062="Yes",ROUND(MAX(IF($B1062="No - non-arm's length",0,MIN((0.75*J1062),847)),MIN(J1062,(0.75*$C1062),847)),2),IF($B1062="No - non-arm's length",MIN(1129,J1062,$C1062)*overallRate,MIN(1129,J1062)*overallRate))))</f>
        <v>Do Step 1 first</v>
      </c>
      <c r="O1062" s="62" t="str">
        <f>IF(ISTEXT(overallRate),"Do Step 1 first",IF(OR(COUNT($C1062,K1062)&lt;&gt;2,overallRate=0),0,IF(G1062="Yes",ROUND(MAX(IF($B1062="No - non-arm's length",0,MIN((0.75*K1062),847)),MIN(K1062,(0.75*$C1062),847)),2),IF($B1062="No - non-arm's length",MIN(1129,K1062,$C1062)*overallRate,MIN(1129,K1062)*overallRate))))</f>
        <v>Do Step 1 first</v>
      </c>
      <c r="P1062" s="3">
        <f t="shared" si="16"/>
        <v>0</v>
      </c>
    </row>
    <row r="1063" spans="12:16" x14ac:dyDescent="0.5">
      <c r="L1063" s="62" t="str">
        <f>IF(ISTEXT(overallRate),"Do Step 1 first",IF(OR(COUNT($C1063,H1063)&lt;&gt;2,overallRate=0),0,IF(D1063="Yes",ROUND(MAX(IF($B1063="No - non-arm's length",0,MIN((0.75*H1063),847)),MIN(H1063,(0.75*$C1063),847)),2),IF($B1063="No - non-arm's length",MIN(1129,H1063,$C1063)*overallRate,MIN(1129,H1063)*overallRate))))</f>
        <v>Do Step 1 first</v>
      </c>
      <c r="M1063" s="62" t="str">
        <f>IF(ISTEXT(overallRate),"Do Step 1 first",IF(OR(COUNT($C1063,I1063)&lt;&gt;2,overallRate=0),0,IF(E1063="Yes",ROUND(MAX(IF($B1063="No - non-arm's length",0,MIN((0.75*I1063),847)),MIN(I1063,(0.75*$C1063),847)),2),IF($B1063="No - non-arm's length",MIN(1129,I1063,$C1063)*overallRate,MIN(1129,I1063)*overallRate))))</f>
        <v>Do Step 1 first</v>
      </c>
      <c r="N1063" s="62" t="str">
        <f>IF(ISTEXT(overallRate),"Do Step 1 first",IF(OR(COUNT($C1063,J1063)&lt;&gt;2,overallRate=0),0,IF(F1063="Yes",ROUND(MAX(IF($B1063="No - non-arm's length",0,MIN((0.75*J1063),847)),MIN(J1063,(0.75*$C1063),847)),2),IF($B1063="No - non-arm's length",MIN(1129,J1063,$C1063)*overallRate,MIN(1129,J1063)*overallRate))))</f>
        <v>Do Step 1 first</v>
      </c>
      <c r="O1063" s="62" t="str">
        <f>IF(ISTEXT(overallRate),"Do Step 1 first",IF(OR(COUNT($C1063,K1063)&lt;&gt;2,overallRate=0),0,IF(G1063="Yes",ROUND(MAX(IF($B1063="No - non-arm's length",0,MIN((0.75*K1063),847)),MIN(K1063,(0.75*$C1063),847)),2),IF($B1063="No - non-arm's length",MIN(1129,K1063,$C1063)*overallRate,MIN(1129,K1063)*overallRate))))</f>
        <v>Do Step 1 first</v>
      </c>
      <c r="P1063" s="3">
        <f t="shared" si="16"/>
        <v>0</v>
      </c>
    </row>
    <row r="1064" spans="12:16" x14ac:dyDescent="0.5">
      <c r="L1064" s="62" t="str">
        <f>IF(ISTEXT(overallRate),"Do Step 1 first",IF(OR(COUNT($C1064,H1064)&lt;&gt;2,overallRate=0),0,IF(D1064="Yes",ROUND(MAX(IF($B1064="No - non-arm's length",0,MIN((0.75*H1064),847)),MIN(H1064,(0.75*$C1064),847)),2),IF($B1064="No - non-arm's length",MIN(1129,H1064,$C1064)*overallRate,MIN(1129,H1064)*overallRate))))</f>
        <v>Do Step 1 first</v>
      </c>
      <c r="M1064" s="62" t="str">
        <f>IF(ISTEXT(overallRate),"Do Step 1 first",IF(OR(COUNT($C1064,I1064)&lt;&gt;2,overallRate=0),0,IF(E1064="Yes",ROUND(MAX(IF($B1064="No - non-arm's length",0,MIN((0.75*I1064),847)),MIN(I1064,(0.75*$C1064),847)),2),IF($B1064="No - non-arm's length",MIN(1129,I1064,$C1064)*overallRate,MIN(1129,I1064)*overallRate))))</f>
        <v>Do Step 1 first</v>
      </c>
      <c r="N1064" s="62" t="str">
        <f>IF(ISTEXT(overallRate),"Do Step 1 first",IF(OR(COUNT($C1064,J1064)&lt;&gt;2,overallRate=0),0,IF(F1064="Yes",ROUND(MAX(IF($B1064="No - non-arm's length",0,MIN((0.75*J1064),847)),MIN(J1064,(0.75*$C1064),847)),2),IF($B1064="No - non-arm's length",MIN(1129,J1064,$C1064)*overallRate,MIN(1129,J1064)*overallRate))))</f>
        <v>Do Step 1 first</v>
      </c>
      <c r="O1064" s="62" t="str">
        <f>IF(ISTEXT(overallRate),"Do Step 1 first",IF(OR(COUNT($C1064,K1064)&lt;&gt;2,overallRate=0),0,IF(G1064="Yes",ROUND(MAX(IF($B1064="No - non-arm's length",0,MIN((0.75*K1064),847)),MIN(K1064,(0.75*$C1064),847)),2),IF($B1064="No - non-arm's length",MIN(1129,K1064,$C1064)*overallRate,MIN(1129,K1064)*overallRate))))</f>
        <v>Do Step 1 first</v>
      </c>
      <c r="P1064" s="3">
        <f t="shared" si="16"/>
        <v>0</v>
      </c>
    </row>
    <row r="1065" spans="12:16" x14ac:dyDescent="0.5">
      <c r="L1065" s="62" t="str">
        <f>IF(ISTEXT(overallRate),"Do Step 1 first",IF(OR(COUNT($C1065,H1065)&lt;&gt;2,overallRate=0),0,IF(D1065="Yes",ROUND(MAX(IF($B1065="No - non-arm's length",0,MIN((0.75*H1065),847)),MIN(H1065,(0.75*$C1065),847)),2),IF($B1065="No - non-arm's length",MIN(1129,H1065,$C1065)*overallRate,MIN(1129,H1065)*overallRate))))</f>
        <v>Do Step 1 first</v>
      </c>
      <c r="M1065" s="62" t="str">
        <f>IF(ISTEXT(overallRate),"Do Step 1 first",IF(OR(COUNT($C1065,I1065)&lt;&gt;2,overallRate=0),0,IF(E1065="Yes",ROUND(MAX(IF($B1065="No - non-arm's length",0,MIN((0.75*I1065),847)),MIN(I1065,(0.75*$C1065),847)),2),IF($B1065="No - non-arm's length",MIN(1129,I1065,$C1065)*overallRate,MIN(1129,I1065)*overallRate))))</f>
        <v>Do Step 1 first</v>
      </c>
      <c r="N1065" s="62" t="str">
        <f>IF(ISTEXT(overallRate),"Do Step 1 first",IF(OR(COUNT($C1065,J1065)&lt;&gt;2,overallRate=0),0,IF(F1065="Yes",ROUND(MAX(IF($B1065="No - non-arm's length",0,MIN((0.75*J1065),847)),MIN(J1065,(0.75*$C1065),847)),2),IF($B1065="No - non-arm's length",MIN(1129,J1065,$C1065)*overallRate,MIN(1129,J1065)*overallRate))))</f>
        <v>Do Step 1 first</v>
      </c>
      <c r="O1065" s="62" t="str">
        <f>IF(ISTEXT(overallRate),"Do Step 1 first",IF(OR(COUNT($C1065,K1065)&lt;&gt;2,overallRate=0),0,IF(G1065="Yes",ROUND(MAX(IF($B1065="No - non-arm's length",0,MIN((0.75*K1065),847)),MIN(K1065,(0.75*$C1065),847)),2),IF($B1065="No - non-arm's length",MIN(1129,K1065,$C1065)*overallRate,MIN(1129,K1065)*overallRate))))</f>
        <v>Do Step 1 first</v>
      </c>
      <c r="P1065" s="3">
        <f t="shared" si="16"/>
        <v>0</v>
      </c>
    </row>
    <row r="1066" spans="12:16" x14ac:dyDescent="0.5">
      <c r="L1066" s="62" t="str">
        <f>IF(ISTEXT(overallRate),"Do Step 1 first",IF(OR(COUNT($C1066,H1066)&lt;&gt;2,overallRate=0),0,IF(D1066="Yes",ROUND(MAX(IF($B1066="No - non-arm's length",0,MIN((0.75*H1066),847)),MIN(H1066,(0.75*$C1066),847)),2),IF($B1066="No - non-arm's length",MIN(1129,H1066,$C1066)*overallRate,MIN(1129,H1066)*overallRate))))</f>
        <v>Do Step 1 first</v>
      </c>
      <c r="M1066" s="62" t="str">
        <f>IF(ISTEXT(overallRate),"Do Step 1 first",IF(OR(COUNT($C1066,I1066)&lt;&gt;2,overallRate=0),0,IF(E1066="Yes",ROUND(MAX(IF($B1066="No - non-arm's length",0,MIN((0.75*I1066),847)),MIN(I1066,(0.75*$C1066),847)),2),IF($B1066="No - non-arm's length",MIN(1129,I1066,$C1066)*overallRate,MIN(1129,I1066)*overallRate))))</f>
        <v>Do Step 1 first</v>
      </c>
      <c r="N1066" s="62" t="str">
        <f>IF(ISTEXT(overallRate),"Do Step 1 first",IF(OR(COUNT($C1066,J1066)&lt;&gt;2,overallRate=0),0,IF(F1066="Yes",ROUND(MAX(IF($B1066="No - non-arm's length",0,MIN((0.75*J1066),847)),MIN(J1066,(0.75*$C1066),847)),2),IF($B1066="No - non-arm's length",MIN(1129,J1066,$C1066)*overallRate,MIN(1129,J1066)*overallRate))))</f>
        <v>Do Step 1 first</v>
      </c>
      <c r="O1066" s="62" t="str">
        <f>IF(ISTEXT(overallRate),"Do Step 1 first",IF(OR(COUNT($C1066,K1066)&lt;&gt;2,overallRate=0),0,IF(G1066="Yes",ROUND(MAX(IF($B1066="No - non-arm's length",0,MIN((0.75*K1066),847)),MIN(K1066,(0.75*$C1066),847)),2),IF($B1066="No - non-arm's length",MIN(1129,K1066,$C1066)*overallRate,MIN(1129,K1066)*overallRate))))</f>
        <v>Do Step 1 first</v>
      </c>
      <c r="P1066" s="3">
        <f t="shared" si="16"/>
        <v>0</v>
      </c>
    </row>
    <row r="1067" spans="12:16" x14ac:dyDescent="0.5">
      <c r="L1067" s="62" t="str">
        <f>IF(ISTEXT(overallRate),"Do Step 1 first",IF(OR(COUNT($C1067,H1067)&lt;&gt;2,overallRate=0),0,IF(D1067="Yes",ROUND(MAX(IF($B1067="No - non-arm's length",0,MIN((0.75*H1067),847)),MIN(H1067,(0.75*$C1067),847)),2),IF($B1067="No - non-arm's length",MIN(1129,H1067,$C1067)*overallRate,MIN(1129,H1067)*overallRate))))</f>
        <v>Do Step 1 first</v>
      </c>
      <c r="M1067" s="62" t="str">
        <f>IF(ISTEXT(overallRate),"Do Step 1 first",IF(OR(COUNT($C1067,I1067)&lt;&gt;2,overallRate=0),0,IF(E1067="Yes",ROUND(MAX(IF($B1067="No - non-arm's length",0,MIN((0.75*I1067),847)),MIN(I1067,(0.75*$C1067),847)),2),IF($B1067="No - non-arm's length",MIN(1129,I1067,$C1067)*overallRate,MIN(1129,I1067)*overallRate))))</f>
        <v>Do Step 1 first</v>
      </c>
      <c r="N1067" s="62" t="str">
        <f>IF(ISTEXT(overallRate),"Do Step 1 first",IF(OR(COUNT($C1067,J1067)&lt;&gt;2,overallRate=0),0,IF(F1067="Yes",ROUND(MAX(IF($B1067="No - non-arm's length",0,MIN((0.75*J1067),847)),MIN(J1067,(0.75*$C1067),847)),2),IF($B1067="No - non-arm's length",MIN(1129,J1067,$C1067)*overallRate,MIN(1129,J1067)*overallRate))))</f>
        <v>Do Step 1 first</v>
      </c>
      <c r="O1067" s="62" t="str">
        <f>IF(ISTEXT(overallRate),"Do Step 1 first",IF(OR(COUNT($C1067,K1067)&lt;&gt;2,overallRate=0),0,IF(G1067="Yes",ROUND(MAX(IF($B1067="No - non-arm's length",0,MIN((0.75*K1067),847)),MIN(K1067,(0.75*$C1067),847)),2),IF($B1067="No - non-arm's length",MIN(1129,K1067,$C1067)*overallRate,MIN(1129,K1067)*overallRate))))</f>
        <v>Do Step 1 first</v>
      </c>
      <c r="P1067" s="3">
        <f t="shared" si="16"/>
        <v>0</v>
      </c>
    </row>
    <row r="1068" spans="12:16" x14ac:dyDescent="0.5">
      <c r="L1068" s="62" t="str">
        <f>IF(ISTEXT(overallRate),"Do Step 1 first",IF(OR(COUNT($C1068,H1068)&lt;&gt;2,overallRate=0),0,IF(D1068="Yes",ROUND(MAX(IF($B1068="No - non-arm's length",0,MIN((0.75*H1068),847)),MIN(H1068,(0.75*$C1068),847)),2),IF($B1068="No - non-arm's length",MIN(1129,H1068,$C1068)*overallRate,MIN(1129,H1068)*overallRate))))</f>
        <v>Do Step 1 first</v>
      </c>
      <c r="M1068" s="62" t="str">
        <f>IF(ISTEXT(overallRate),"Do Step 1 first",IF(OR(COUNT($C1068,I1068)&lt;&gt;2,overallRate=0),0,IF(E1068="Yes",ROUND(MAX(IF($B1068="No - non-arm's length",0,MIN((0.75*I1068),847)),MIN(I1068,(0.75*$C1068),847)),2),IF($B1068="No - non-arm's length",MIN(1129,I1068,$C1068)*overallRate,MIN(1129,I1068)*overallRate))))</f>
        <v>Do Step 1 first</v>
      </c>
      <c r="N1068" s="62" t="str">
        <f>IF(ISTEXT(overallRate),"Do Step 1 first",IF(OR(COUNT($C1068,J1068)&lt;&gt;2,overallRate=0),0,IF(F1068="Yes",ROUND(MAX(IF($B1068="No - non-arm's length",0,MIN((0.75*J1068),847)),MIN(J1068,(0.75*$C1068),847)),2),IF($B1068="No - non-arm's length",MIN(1129,J1068,$C1068)*overallRate,MIN(1129,J1068)*overallRate))))</f>
        <v>Do Step 1 first</v>
      </c>
      <c r="O1068" s="62" t="str">
        <f>IF(ISTEXT(overallRate),"Do Step 1 first",IF(OR(COUNT($C1068,K1068)&lt;&gt;2,overallRate=0),0,IF(G1068="Yes",ROUND(MAX(IF($B1068="No - non-arm's length",0,MIN((0.75*K1068),847)),MIN(K1068,(0.75*$C1068),847)),2),IF($B1068="No - non-arm's length",MIN(1129,K1068,$C1068)*overallRate,MIN(1129,K1068)*overallRate))))</f>
        <v>Do Step 1 first</v>
      </c>
      <c r="P1068" s="3">
        <f t="shared" si="16"/>
        <v>0</v>
      </c>
    </row>
    <row r="1069" spans="12:16" x14ac:dyDescent="0.5">
      <c r="L1069" s="62" t="str">
        <f>IF(ISTEXT(overallRate),"Do Step 1 first",IF(OR(COUNT($C1069,H1069)&lt;&gt;2,overallRate=0),0,IF(D1069="Yes",ROUND(MAX(IF($B1069="No - non-arm's length",0,MIN((0.75*H1069),847)),MIN(H1069,(0.75*$C1069),847)),2),IF($B1069="No - non-arm's length",MIN(1129,H1069,$C1069)*overallRate,MIN(1129,H1069)*overallRate))))</f>
        <v>Do Step 1 first</v>
      </c>
      <c r="M1069" s="62" t="str">
        <f>IF(ISTEXT(overallRate),"Do Step 1 first",IF(OR(COUNT($C1069,I1069)&lt;&gt;2,overallRate=0),0,IF(E1069="Yes",ROUND(MAX(IF($B1069="No - non-arm's length",0,MIN((0.75*I1069),847)),MIN(I1069,(0.75*$C1069),847)),2),IF($B1069="No - non-arm's length",MIN(1129,I1069,$C1069)*overallRate,MIN(1129,I1069)*overallRate))))</f>
        <v>Do Step 1 first</v>
      </c>
      <c r="N1069" s="62" t="str">
        <f>IF(ISTEXT(overallRate),"Do Step 1 first",IF(OR(COUNT($C1069,J1069)&lt;&gt;2,overallRate=0),0,IF(F1069="Yes",ROUND(MAX(IF($B1069="No - non-arm's length",0,MIN((0.75*J1069),847)),MIN(J1069,(0.75*$C1069),847)),2),IF($B1069="No - non-arm's length",MIN(1129,J1069,$C1069)*overallRate,MIN(1129,J1069)*overallRate))))</f>
        <v>Do Step 1 first</v>
      </c>
      <c r="O1069" s="62" t="str">
        <f>IF(ISTEXT(overallRate),"Do Step 1 first",IF(OR(COUNT($C1069,K1069)&lt;&gt;2,overallRate=0),0,IF(G1069="Yes",ROUND(MAX(IF($B1069="No - non-arm's length",0,MIN((0.75*K1069),847)),MIN(K1069,(0.75*$C1069),847)),2),IF($B1069="No - non-arm's length",MIN(1129,K1069,$C1069)*overallRate,MIN(1129,K1069)*overallRate))))</f>
        <v>Do Step 1 first</v>
      </c>
      <c r="P1069" s="3">
        <f t="shared" si="16"/>
        <v>0</v>
      </c>
    </row>
    <row r="1070" spans="12:16" x14ac:dyDescent="0.5">
      <c r="L1070" s="62" t="str">
        <f>IF(ISTEXT(overallRate),"Do Step 1 first",IF(OR(COUNT($C1070,H1070)&lt;&gt;2,overallRate=0),0,IF(D1070="Yes",ROUND(MAX(IF($B1070="No - non-arm's length",0,MIN((0.75*H1070),847)),MIN(H1070,(0.75*$C1070),847)),2),IF($B1070="No - non-arm's length",MIN(1129,H1070,$C1070)*overallRate,MIN(1129,H1070)*overallRate))))</f>
        <v>Do Step 1 first</v>
      </c>
      <c r="M1070" s="62" t="str">
        <f>IF(ISTEXT(overallRate),"Do Step 1 first",IF(OR(COUNT($C1070,I1070)&lt;&gt;2,overallRate=0),0,IF(E1070="Yes",ROUND(MAX(IF($B1070="No - non-arm's length",0,MIN((0.75*I1070),847)),MIN(I1070,(0.75*$C1070),847)),2),IF($B1070="No - non-arm's length",MIN(1129,I1070,$C1070)*overallRate,MIN(1129,I1070)*overallRate))))</f>
        <v>Do Step 1 first</v>
      </c>
      <c r="N1070" s="62" t="str">
        <f>IF(ISTEXT(overallRate),"Do Step 1 first",IF(OR(COUNT($C1070,J1070)&lt;&gt;2,overallRate=0),0,IF(F1070="Yes",ROUND(MAX(IF($B1070="No - non-arm's length",0,MIN((0.75*J1070),847)),MIN(J1070,(0.75*$C1070),847)),2),IF($B1070="No - non-arm's length",MIN(1129,J1070,$C1070)*overallRate,MIN(1129,J1070)*overallRate))))</f>
        <v>Do Step 1 first</v>
      </c>
      <c r="O1070" s="62" t="str">
        <f>IF(ISTEXT(overallRate),"Do Step 1 first",IF(OR(COUNT($C1070,K1070)&lt;&gt;2,overallRate=0),0,IF(G1070="Yes",ROUND(MAX(IF($B1070="No - non-arm's length",0,MIN((0.75*K1070),847)),MIN(K1070,(0.75*$C1070),847)),2),IF($B1070="No - non-arm's length",MIN(1129,K1070,$C1070)*overallRate,MIN(1129,K1070)*overallRate))))</f>
        <v>Do Step 1 first</v>
      </c>
      <c r="P1070" s="3">
        <f t="shared" si="16"/>
        <v>0</v>
      </c>
    </row>
    <row r="1071" spans="12:16" x14ac:dyDescent="0.5">
      <c r="L1071" s="62" t="str">
        <f>IF(ISTEXT(overallRate),"Do Step 1 first",IF(OR(COUNT($C1071,H1071)&lt;&gt;2,overallRate=0),0,IF(D1071="Yes",ROUND(MAX(IF($B1071="No - non-arm's length",0,MIN((0.75*H1071),847)),MIN(H1071,(0.75*$C1071),847)),2),IF($B1071="No - non-arm's length",MIN(1129,H1071,$C1071)*overallRate,MIN(1129,H1071)*overallRate))))</f>
        <v>Do Step 1 first</v>
      </c>
      <c r="M1071" s="62" t="str">
        <f>IF(ISTEXT(overallRate),"Do Step 1 first",IF(OR(COUNT($C1071,I1071)&lt;&gt;2,overallRate=0),0,IF(E1071="Yes",ROUND(MAX(IF($B1071="No - non-arm's length",0,MIN((0.75*I1071),847)),MIN(I1071,(0.75*$C1071),847)),2),IF($B1071="No - non-arm's length",MIN(1129,I1071,$C1071)*overallRate,MIN(1129,I1071)*overallRate))))</f>
        <v>Do Step 1 first</v>
      </c>
      <c r="N1071" s="62" t="str">
        <f>IF(ISTEXT(overallRate),"Do Step 1 first",IF(OR(COUNT($C1071,J1071)&lt;&gt;2,overallRate=0),0,IF(F1071="Yes",ROUND(MAX(IF($B1071="No - non-arm's length",0,MIN((0.75*J1071),847)),MIN(J1071,(0.75*$C1071),847)),2),IF($B1071="No - non-arm's length",MIN(1129,J1071,$C1071)*overallRate,MIN(1129,J1071)*overallRate))))</f>
        <v>Do Step 1 first</v>
      </c>
      <c r="O1071" s="62" t="str">
        <f>IF(ISTEXT(overallRate),"Do Step 1 first",IF(OR(COUNT($C1071,K1071)&lt;&gt;2,overallRate=0),0,IF(G1071="Yes",ROUND(MAX(IF($B1071="No - non-arm's length",0,MIN((0.75*K1071),847)),MIN(K1071,(0.75*$C1071),847)),2),IF($B1071="No - non-arm's length",MIN(1129,K1071,$C1071)*overallRate,MIN(1129,K1071)*overallRate))))</f>
        <v>Do Step 1 first</v>
      </c>
      <c r="P1071" s="3">
        <f t="shared" si="16"/>
        <v>0</v>
      </c>
    </row>
    <row r="1072" spans="12:16" x14ac:dyDescent="0.5">
      <c r="L1072" s="62" t="str">
        <f>IF(ISTEXT(overallRate),"Do Step 1 first",IF(OR(COUNT($C1072,H1072)&lt;&gt;2,overallRate=0),0,IF(D1072="Yes",ROUND(MAX(IF($B1072="No - non-arm's length",0,MIN((0.75*H1072),847)),MIN(H1072,(0.75*$C1072),847)),2),IF($B1072="No - non-arm's length",MIN(1129,H1072,$C1072)*overallRate,MIN(1129,H1072)*overallRate))))</f>
        <v>Do Step 1 first</v>
      </c>
      <c r="M1072" s="62" t="str">
        <f>IF(ISTEXT(overallRate),"Do Step 1 first",IF(OR(COUNT($C1072,I1072)&lt;&gt;2,overallRate=0),0,IF(E1072="Yes",ROUND(MAX(IF($B1072="No - non-arm's length",0,MIN((0.75*I1072),847)),MIN(I1072,(0.75*$C1072),847)),2),IF($B1072="No - non-arm's length",MIN(1129,I1072,$C1072)*overallRate,MIN(1129,I1072)*overallRate))))</f>
        <v>Do Step 1 first</v>
      </c>
      <c r="N1072" s="62" t="str">
        <f>IF(ISTEXT(overallRate),"Do Step 1 first",IF(OR(COUNT($C1072,J1072)&lt;&gt;2,overallRate=0),0,IF(F1072="Yes",ROUND(MAX(IF($B1072="No - non-arm's length",0,MIN((0.75*J1072),847)),MIN(J1072,(0.75*$C1072),847)),2),IF($B1072="No - non-arm's length",MIN(1129,J1072,$C1072)*overallRate,MIN(1129,J1072)*overallRate))))</f>
        <v>Do Step 1 first</v>
      </c>
      <c r="O1072" s="62" t="str">
        <f>IF(ISTEXT(overallRate),"Do Step 1 first",IF(OR(COUNT($C1072,K1072)&lt;&gt;2,overallRate=0),0,IF(G1072="Yes",ROUND(MAX(IF($B1072="No - non-arm's length",0,MIN((0.75*K1072),847)),MIN(K1072,(0.75*$C1072),847)),2),IF($B1072="No - non-arm's length",MIN(1129,K1072,$C1072)*overallRate,MIN(1129,K1072)*overallRate))))</f>
        <v>Do Step 1 first</v>
      </c>
      <c r="P1072" s="3">
        <f t="shared" si="16"/>
        <v>0</v>
      </c>
    </row>
    <row r="1073" spans="12:16" x14ac:dyDescent="0.5">
      <c r="L1073" s="62" t="str">
        <f>IF(ISTEXT(overallRate),"Do Step 1 first",IF(OR(COUNT($C1073,H1073)&lt;&gt;2,overallRate=0),0,IF(D1073="Yes",ROUND(MAX(IF($B1073="No - non-arm's length",0,MIN((0.75*H1073),847)),MIN(H1073,(0.75*$C1073),847)),2),IF($B1073="No - non-arm's length",MIN(1129,H1073,$C1073)*overallRate,MIN(1129,H1073)*overallRate))))</f>
        <v>Do Step 1 first</v>
      </c>
      <c r="M1073" s="62" t="str">
        <f>IF(ISTEXT(overallRate),"Do Step 1 first",IF(OR(COUNT($C1073,I1073)&lt;&gt;2,overallRate=0),0,IF(E1073="Yes",ROUND(MAX(IF($B1073="No - non-arm's length",0,MIN((0.75*I1073),847)),MIN(I1073,(0.75*$C1073),847)),2),IF($B1073="No - non-arm's length",MIN(1129,I1073,$C1073)*overallRate,MIN(1129,I1073)*overallRate))))</f>
        <v>Do Step 1 first</v>
      </c>
      <c r="N1073" s="62" t="str">
        <f>IF(ISTEXT(overallRate),"Do Step 1 first",IF(OR(COUNT($C1073,J1073)&lt;&gt;2,overallRate=0),0,IF(F1073="Yes",ROUND(MAX(IF($B1073="No - non-arm's length",0,MIN((0.75*J1073),847)),MIN(J1073,(0.75*$C1073),847)),2),IF($B1073="No - non-arm's length",MIN(1129,J1073,$C1073)*overallRate,MIN(1129,J1073)*overallRate))))</f>
        <v>Do Step 1 first</v>
      </c>
      <c r="O1073" s="62" t="str">
        <f>IF(ISTEXT(overallRate),"Do Step 1 first",IF(OR(COUNT($C1073,K1073)&lt;&gt;2,overallRate=0),0,IF(G1073="Yes",ROUND(MAX(IF($B1073="No - non-arm's length",0,MIN((0.75*K1073),847)),MIN(K1073,(0.75*$C1073),847)),2),IF($B1073="No - non-arm's length",MIN(1129,K1073,$C1073)*overallRate,MIN(1129,K1073)*overallRate))))</f>
        <v>Do Step 1 first</v>
      </c>
      <c r="P1073" s="3">
        <f t="shared" si="16"/>
        <v>0</v>
      </c>
    </row>
    <row r="1074" spans="12:16" x14ac:dyDescent="0.5">
      <c r="L1074" s="62" t="str">
        <f>IF(ISTEXT(overallRate),"Do Step 1 first",IF(OR(COUNT($C1074,H1074)&lt;&gt;2,overallRate=0),0,IF(D1074="Yes",ROUND(MAX(IF($B1074="No - non-arm's length",0,MIN((0.75*H1074),847)),MIN(H1074,(0.75*$C1074),847)),2),IF($B1074="No - non-arm's length",MIN(1129,H1074,$C1074)*overallRate,MIN(1129,H1074)*overallRate))))</f>
        <v>Do Step 1 first</v>
      </c>
      <c r="M1074" s="62" t="str">
        <f>IF(ISTEXT(overallRate),"Do Step 1 first",IF(OR(COUNT($C1074,I1074)&lt;&gt;2,overallRate=0),0,IF(E1074="Yes",ROUND(MAX(IF($B1074="No - non-arm's length",0,MIN((0.75*I1074),847)),MIN(I1074,(0.75*$C1074),847)),2),IF($B1074="No - non-arm's length",MIN(1129,I1074,$C1074)*overallRate,MIN(1129,I1074)*overallRate))))</f>
        <v>Do Step 1 first</v>
      </c>
      <c r="N1074" s="62" t="str">
        <f>IF(ISTEXT(overallRate),"Do Step 1 first",IF(OR(COUNT($C1074,J1074)&lt;&gt;2,overallRate=0),0,IF(F1074="Yes",ROUND(MAX(IF($B1074="No - non-arm's length",0,MIN((0.75*J1074),847)),MIN(J1074,(0.75*$C1074),847)),2),IF($B1074="No - non-arm's length",MIN(1129,J1074,$C1074)*overallRate,MIN(1129,J1074)*overallRate))))</f>
        <v>Do Step 1 first</v>
      </c>
      <c r="O1074" s="62" t="str">
        <f>IF(ISTEXT(overallRate),"Do Step 1 first",IF(OR(COUNT($C1074,K1074)&lt;&gt;2,overallRate=0),0,IF(G1074="Yes",ROUND(MAX(IF($B1074="No - non-arm's length",0,MIN((0.75*K1074),847)),MIN(K1074,(0.75*$C1074),847)),2),IF($B1074="No - non-arm's length",MIN(1129,K1074,$C1074)*overallRate,MIN(1129,K1074)*overallRate))))</f>
        <v>Do Step 1 first</v>
      </c>
      <c r="P1074" s="3">
        <f t="shared" si="16"/>
        <v>0</v>
      </c>
    </row>
    <row r="1075" spans="12:16" x14ac:dyDescent="0.5">
      <c r="L1075" s="62" t="str">
        <f>IF(ISTEXT(overallRate),"Do Step 1 first",IF(OR(COUNT($C1075,H1075)&lt;&gt;2,overallRate=0),0,IF(D1075="Yes",ROUND(MAX(IF($B1075="No - non-arm's length",0,MIN((0.75*H1075),847)),MIN(H1075,(0.75*$C1075),847)),2),IF($B1075="No - non-arm's length",MIN(1129,H1075,$C1075)*overallRate,MIN(1129,H1075)*overallRate))))</f>
        <v>Do Step 1 first</v>
      </c>
      <c r="M1075" s="62" t="str">
        <f>IF(ISTEXT(overallRate),"Do Step 1 first",IF(OR(COUNT($C1075,I1075)&lt;&gt;2,overallRate=0),0,IF(E1075="Yes",ROUND(MAX(IF($B1075="No - non-arm's length",0,MIN((0.75*I1075),847)),MIN(I1075,(0.75*$C1075),847)),2),IF($B1075="No - non-arm's length",MIN(1129,I1075,$C1075)*overallRate,MIN(1129,I1075)*overallRate))))</f>
        <v>Do Step 1 first</v>
      </c>
      <c r="N1075" s="62" t="str">
        <f>IF(ISTEXT(overallRate),"Do Step 1 first",IF(OR(COUNT($C1075,J1075)&lt;&gt;2,overallRate=0),0,IF(F1075="Yes",ROUND(MAX(IF($B1075="No - non-arm's length",0,MIN((0.75*J1075),847)),MIN(J1075,(0.75*$C1075),847)),2),IF($B1075="No - non-arm's length",MIN(1129,J1075,$C1075)*overallRate,MIN(1129,J1075)*overallRate))))</f>
        <v>Do Step 1 first</v>
      </c>
      <c r="O1075" s="62" t="str">
        <f>IF(ISTEXT(overallRate),"Do Step 1 first",IF(OR(COUNT($C1075,K1075)&lt;&gt;2,overallRate=0),0,IF(G1075="Yes",ROUND(MAX(IF($B1075="No - non-arm's length",0,MIN((0.75*K1075),847)),MIN(K1075,(0.75*$C1075),847)),2),IF($B1075="No - non-arm's length",MIN(1129,K1075,$C1075)*overallRate,MIN(1129,K1075)*overallRate))))</f>
        <v>Do Step 1 first</v>
      </c>
      <c r="P1075" s="3">
        <f t="shared" si="16"/>
        <v>0</v>
      </c>
    </row>
    <row r="1076" spans="12:16" x14ac:dyDescent="0.5">
      <c r="L1076" s="62" t="str">
        <f>IF(ISTEXT(overallRate),"Do Step 1 first",IF(OR(COUNT($C1076,H1076)&lt;&gt;2,overallRate=0),0,IF(D1076="Yes",ROUND(MAX(IF($B1076="No - non-arm's length",0,MIN((0.75*H1076),847)),MIN(H1076,(0.75*$C1076),847)),2),IF($B1076="No - non-arm's length",MIN(1129,H1076,$C1076)*overallRate,MIN(1129,H1076)*overallRate))))</f>
        <v>Do Step 1 first</v>
      </c>
      <c r="M1076" s="62" t="str">
        <f>IF(ISTEXT(overallRate),"Do Step 1 first",IF(OR(COUNT($C1076,I1076)&lt;&gt;2,overallRate=0),0,IF(E1076="Yes",ROUND(MAX(IF($B1076="No - non-arm's length",0,MIN((0.75*I1076),847)),MIN(I1076,(0.75*$C1076),847)),2),IF($B1076="No - non-arm's length",MIN(1129,I1076,$C1076)*overallRate,MIN(1129,I1076)*overallRate))))</f>
        <v>Do Step 1 first</v>
      </c>
      <c r="N1076" s="62" t="str">
        <f>IF(ISTEXT(overallRate),"Do Step 1 first",IF(OR(COUNT($C1076,J1076)&lt;&gt;2,overallRate=0),0,IF(F1076="Yes",ROUND(MAX(IF($B1076="No - non-arm's length",0,MIN((0.75*J1076),847)),MIN(J1076,(0.75*$C1076),847)),2),IF($B1076="No - non-arm's length",MIN(1129,J1076,$C1076)*overallRate,MIN(1129,J1076)*overallRate))))</f>
        <v>Do Step 1 first</v>
      </c>
      <c r="O1076" s="62" t="str">
        <f>IF(ISTEXT(overallRate),"Do Step 1 first",IF(OR(COUNT($C1076,K1076)&lt;&gt;2,overallRate=0),0,IF(G1076="Yes",ROUND(MAX(IF($B1076="No - non-arm's length",0,MIN((0.75*K1076),847)),MIN(K1076,(0.75*$C1076),847)),2),IF($B1076="No - non-arm's length",MIN(1129,K1076,$C1076)*overallRate,MIN(1129,K1076)*overallRate))))</f>
        <v>Do Step 1 first</v>
      </c>
      <c r="P1076" s="3">
        <f t="shared" si="16"/>
        <v>0</v>
      </c>
    </row>
    <row r="1077" spans="12:16" x14ac:dyDescent="0.5">
      <c r="L1077" s="62" t="str">
        <f>IF(ISTEXT(overallRate),"Do Step 1 first",IF(OR(COUNT($C1077,H1077)&lt;&gt;2,overallRate=0),0,IF(D1077="Yes",ROUND(MAX(IF($B1077="No - non-arm's length",0,MIN((0.75*H1077),847)),MIN(H1077,(0.75*$C1077),847)),2),IF($B1077="No - non-arm's length",MIN(1129,H1077,$C1077)*overallRate,MIN(1129,H1077)*overallRate))))</f>
        <v>Do Step 1 first</v>
      </c>
      <c r="M1077" s="62" t="str">
        <f>IF(ISTEXT(overallRate),"Do Step 1 first",IF(OR(COUNT($C1077,I1077)&lt;&gt;2,overallRate=0),0,IF(E1077="Yes",ROUND(MAX(IF($B1077="No - non-arm's length",0,MIN((0.75*I1077),847)),MIN(I1077,(0.75*$C1077),847)),2),IF($B1077="No - non-arm's length",MIN(1129,I1077,$C1077)*overallRate,MIN(1129,I1077)*overallRate))))</f>
        <v>Do Step 1 first</v>
      </c>
      <c r="N1077" s="62" t="str">
        <f>IF(ISTEXT(overallRate),"Do Step 1 first",IF(OR(COUNT($C1077,J1077)&lt;&gt;2,overallRate=0),0,IF(F1077="Yes",ROUND(MAX(IF($B1077="No - non-arm's length",0,MIN((0.75*J1077),847)),MIN(J1077,(0.75*$C1077),847)),2),IF($B1077="No - non-arm's length",MIN(1129,J1077,$C1077)*overallRate,MIN(1129,J1077)*overallRate))))</f>
        <v>Do Step 1 first</v>
      </c>
      <c r="O1077" s="62" t="str">
        <f>IF(ISTEXT(overallRate),"Do Step 1 first",IF(OR(COUNT($C1077,K1077)&lt;&gt;2,overallRate=0),0,IF(G1077="Yes",ROUND(MAX(IF($B1077="No - non-arm's length",0,MIN((0.75*K1077),847)),MIN(K1077,(0.75*$C1077),847)),2),IF($B1077="No - non-arm's length",MIN(1129,K1077,$C1077)*overallRate,MIN(1129,K1077)*overallRate))))</f>
        <v>Do Step 1 first</v>
      </c>
      <c r="P1077" s="3">
        <f t="shared" si="16"/>
        <v>0</v>
      </c>
    </row>
    <row r="1078" spans="12:16" x14ac:dyDescent="0.5">
      <c r="L1078" s="62" t="str">
        <f>IF(ISTEXT(overallRate),"Do Step 1 first",IF(OR(COUNT($C1078,H1078)&lt;&gt;2,overallRate=0),0,IF(D1078="Yes",ROUND(MAX(IF($B1078="No - non-arm's length",0,MIN((0.75*H1078),847)),MIN(H1078,(0.75*$C1078),847)),2),IF($B1078="No - non-arm's length",MIN(1129,H1078,$C1078)*overallRate,MIN(1129,H1078)*overallRate))))</f>
        <v>Do Step 1 first</v>
      </c>
      <c r="M1078" s="62" t="str">
        <f>IF(ISTEXT(overallRate),"Do Step 1 first",IF(OR(COUNT($C1078,I1078)&lt;&gt;2,overallRate=0),0,IF(E1078="Yes",ROUND(MAX(IF($B1078="No - non-arm's length",0,MIN((0.75*I1078),847)),MIN(I1078,(0.75*$C1078),847)),2),IF($B1078="No - non-arm's length",MIN(1129,I1078,$C1078)*overallRate,MIN(1129,I1078)*overallRate))))</f>
        <v>Do Step 1 first</v>
      </c>
      <c r="N1078" s="62" t="str">
        <f>IF(ISTEXT(overallRate),"Do Step 1 first",IF(OR(COUNT($C1078,J1078)&lt;&gt;2,overallRate=0),0,IF(F1078="Yes",ROUND(MAX(IF($B1078="No - non-arm's length",0,MIN((0.75*J1078),847)),MIN(J1078,(0.75*$C1078),847)),2),IF($B1078="No - non-arm's length",MIN(1129,J1078,$C1078)*overallRate,MIN(1129,J1078)*overallRate))))</f>
        <v>Do Step 1 first</v>
      </c>
      <c r="O1078" s="62" t="str">
        <f>IF(ISTEXT(overallRate),"Do Step 1 first",IF(OR(COUNT($C1078,K1078)&lt;&gt;2,overallRate=0),0,IF(G1078="Yes",ROUND(MAX(IF($B1078="No - non-arm's length",0,MIN((0.75*K1078),847)),MIN(K1078,(0.75*$C1078),847)),2),IF($B1078="No - non-arm's length",MIN(1129,K1078,$C1078)*overallRate,MIN(1129,K1078)*overallRate))))</f>
        <v>Do Step 1 first</v>
      </c>
      <c r="P1078" s="3">
        <f t="shared" si="16"/>
        <v>0</v>
      </c>
    </row>
    <row r="1079" spans="12:16" x14ac:dyDescent="0.5">
      <c r="L1079" s="62" t="str">
        <f>IF(ISTEXT(overallRate),"Do Step 1 first",IF(OR(COUNT($C1079,H1079)&lt;&gt;2,overallRate=0),0,IF(D1079="Yes",ROUND(MAX(IF($B1079="No - non-arm's length",0,MIN((0.75*H1079),847)),MIN(H1079,(0.75*$C1079),847)),2),IF($B1079="No - non-arm's length",MIN(1129,H1079,$C1079)*overallRate,MIN(1129,H1079)*overallRate))))</f>
        <v>Do Step 1 first</v>
      </c>
      <c r="M1079" s="62" t="str">
        <f>IF(ISTEXT(overallRate),"Do Step 1 first",IF(OR(COUNT($C1079,I1079)&lt;&gt;2,overallRate=0),0,IF(E1079="Yes",ROUND(MAX(IF($B1079="No - non-arm's length",0,MIN((0.75*I1079),847)),MIN(I1079,(0.75*$C1079),847)),2),IF($B1079="No - non-arm's length",MIN(1129,I1079,$C1079)*overallRate,MIN(1129,I1079)*overallRate))))</f>
        <v>Do Step 1 first</v>
      </c>
      <c r="N1079" s="62" t="str">
        <f>IF(ISTEXT(overallRate),"Do Step 1 first",IF(OR(COUNT($C1079,J1079)&lt;&gt;2,overallRate=0),0,IF(F1079="Yes",ROUND(MAX(IF($B1079="No - non-arm's length",0,MIN((0.75*J1079),847)),MIN(J1079,(0.75*$C1079),847)),2),IF($B1079="No - non-arm's length",MIN(1129,J1079,$C1079)*overallRate,MIN(1129,J1079)*overallRate))))</f>
        <v>Do Step 1 first</v>
      </c>
      <c r="O1079" s="62" t="str">
        <f>IF(ISTEXT(overallRate),"Do Step 1 first",IF(OR(COUNT($C1079,K1079)&lt;&gt;2,overallRate=0),0,IF(G1079="Yes",ROUND(MAX(IF($B1079="No - non-arm's length",0,MIN((0.75*K1079),847)),MIN(K1079,(0.75*$C1079),847)),2),IF($B1079="No - non-arm's length",MIN(1129,K1079,$C1079)*overallRate,MIN(1129,K1079)*overallRate))))</f>
        <v>Do Step 1 first</v>
      </c>
      <c r="P1079" s="3">
        <f t="shared" si="16"/>
        <v>0</v>
      </c>
    </row>
    <row r="1080" spans="12:16" x14ac:dyDescent="0.5">
      <c r="L1080" s="62" t="str">
        <f>IF(ISTEXT(overallRate),"Do Step 1 first",IF(OR(COUNT($C1080,H1080)&lt;&gt;2,overallRate=0),0,IF(D1080="Yes",ROUND(MAX(IF($B1080="No - non-arm's length",0,MIN((0.75*H1080),847)),MIN(H1080,(0.75*$C1080),847)),2),IF($B1080="No - non-arm's length",MIN(1129,H1080,$C1080)*overallRate,MIN(1129,H1080)*overallRate))))</f>
        <v>Do Step 1 first</v>
      </c>
      <c r="M1080" s="62" t="str">
        <f>IF(ISTEXT(overallRate),"Do Step 1 first",IF(OR(COUNT($C1080,I1080)&lt;&gt;2,overallRate=0),0,IF(E1080="Yes",ROUND(MAX(IF($B1080="No - non-arm's length",0,MIN((0.75*I1080),847)),MIN(I1080,(0.75*$C1080),847)),2),IF($B1080="No - non-arm's length",MIN(1129,I1080,$C1080)*overallRate,MIN(1129,I1080)*overallRate))))</f>
        <v>Do Step 1 first</v>
      </c>
      <c r="N1080" s="62" t="str">
        <f>IF(ISTEXT(overallRate),"Do Step 1 first",IF(OR(COUNT($C1080,J1080)&lt;&gt;2,overallRate=0),0,IF(F1080="Yes",ROUND(MAX(IF($B1080="No - non-arm's length",0,MIN((0.75*J1080),847)),MIN(J1080,(0.75*$C1080),847)),2),IF($B1080="No - non-arm's length",MIN(1129,J1080,$C1080)*overallRate,MIN(1129,J1080)*overallRate))))</f>
        <v>Do Step 1 first</v>
      </c>
      <c r="O1080" s="62" t="str">
        <f>IF(ISTEXT(overallRate),"Do Step 1 first",IF(OR(COUNT($C1080,K1080)&lt;&gt;2,overallRate=0),0,IF(G1080="Yes",ROUND(MAX(IF($B1080="No - non-arm's length",0,MIN((0.75*K1080),847)),MIN(K1080,(0.75*$C1080),847)),2),IF($B1080="No - non-arm's length",MIN(1129,K1080,$C1080)*overallRate,MIN(1129,K1080)*overallRate))))</f>
        <v>Do Step 1 first</v>
      </c>
      <c r="P1080" s="3">
        <f t="shared" si="16"/>
        <v>0</v>
      </c>
    </row>
    <row r="1081" spans="12:16" x14ac:dyDescent="0.5">
      <c r="L1081" s="62" t="str">
        <f>IF(ISTEXT(overallRate),"Do Step 1 first",IF(OR(COUNT($C1081,H1081)&lt;&gt;2,overallRate=0),0,IF(D1081="Yes",ROUND(MAX(IF($B1081="No - non-arm's length",0,MIN((0.75*H1081),847)),MIN(H1081,(0.75*$C1081),847)),2),IF($B1081="No - non-arm's length",MIN(1129,H1081,$C1081)*overallRate,MIN(1129,H1081)*overallRate))))</f>
        <v>Do Step 1 first</v>
      </c>
      <c r="M1081" s="62" t="str">
        <f>IF(ISTEXT(overallRate),"Do Step 1 first",IF(OR(COUNT($C1081,I1081)&lt;&gt;2,overallRate=0),0,IF(E1081="Yes",ROUND(MAX(IF($B1081="No - non-arm's length",0,MIN((0.75*I1081),847)),MIN(I1081,(0.75*$C1081),847)),2),IF($B1081="No - non-arm's length",MIN(1129,I1081,$C1081)*overallRate,MIN(1129,I1081)*overallRate))))</f>
        <v>Do Step 1 first</v>
      </c>
      <c r="N1081" s="62" t="str">
        <f>IF(ISTEXT(overallRate),"Do Step 1 first",IF(OR(COUNT($C1081,J1081)&lt;&gt;2,overallRate=0),0,IF(F1081="Yes",ROUND(MAX(IF($B1081="No - non-arm's length",0,MIN((0.75*J1081),847)),MIN(J1081,(0.75*$C1081),847)),2),IF($B1081="No - non-arm's length",MIN(1129,J1081,$C1081)*overallRate,MIN(1129,J1081)*overallRate))))</f>
        <v>Do Step 1 first</v>
      </c>
      <c r="O1081" s="62" t="str">
        <f>IF(ISTEXT(overallRate),"Do Step 1 first",IF(OR(COUNT($C1081,K1081)&lt;&gt;2,overallRate=0),0,IF(G1081="Yes",ROUND(MAX(IF($B1081="No - non-arm's length",0,MIN((0.75*K1081),847)),MIN(K1081,(0.75*$C1081),847)),2),IF($B1081="No - non-arm's length",MIN(1129,K1081,$C1081)*overallRate,MIN(1129,K1081)*overallRate))))</f>
        <v>Do Step 1 first</v>
      </c>
      <c r="P1081" s="3">
        <f t="shared" si="16"/>
        <v>0</v>
      </c>
    </row>
    <row r="1082" spans="12:16" x14ac:dyDescent="0.5">
      <c r="L1082" s="62" t="str">
        <f>IF(ISTEXT(overallRate),"Do Step 1 first",IF(OR(COUNT($C1082,H1082)&lt;&gt;2,overallRate=0),0,IF(D1082="Yes",ROUND(MAX(IF($B1082="No - non-arm's length",0,MIN((0.75*H1082),847)),MIN(H1082,(0.75*$C1082),847)),2),IF($B1082="No - non-arm's length",MIN(1129,H1082,$C1082)*overallRate,MIN(1129,H1082)*overallRate))))</f>
        <v>Do Step 1 first</v>
      </c>
      <c r="M1082" s="62" t="str">
        <f>IF(ISTEXT(overallRate),"Do Step 1 first",IF(OR(COUNT($C1082,I1082)&lt;&gt;2,overallRate=0),0,IF(E1082="Yes",ROUND(MAX(IF($B1082="No - non-arm's length",0,MIN((0.75*I1082),847)),MIN(I1082,(0.75*$C1082),847)),2),IF($B1082="No - non-arm's length",MIN(1129,I1082,$C1082)*overallRate,MIN(1129,I1082)*overallRate))))</f>
        <v>Do Step 1 first</v>
      </c>
      <c r="N1082" s="62" t="str">
        <f>IF(ISTEXT(overallRate),"Do Step 1 first",IF(OR(COUNT($C1082,J1082)&lt;&gt;2,overallRate=0),0,IF(F1082="Yes",ROUND(MAX(IF($B1082="No - non-arm's length",0,MIN((0.75*J1082),847)),MIN(J1082,(0.75*$C1082),847)),2),IF($B1082="No - non-arm's length",MIN(1129,J1082,$C1082)*overallRate,MIN(1129,J1082)*overallRate))))</f>
        <v>Do Step 1 first</v>
      </c>
      <c r="O1082" s="62" t="str">
        <f>IF(ISTEXT(overallRate),"Do Step 1 first",IF(OR(COUNT($C1082,K1082)&lt;&gt;2,overallRate=0),0,IF(G1082="Yes",ROUND(MAX(IF($B1082="No - non-arm's length",0,MIN((0.75*K1082),847)),MIN(K1082,(0.75*$C1082),847)),2),IF($B1082="No - non-arm's length",MIN(1129,K1082,$C1082)*overallRate,MIN(1129,K1082)*overallRate))))</f>
        <v>Do Step 1 first</v>
      </c>
      <c r="P1082" s="3">
        <f t="shared" si="16"/>
        <v>0</v>
      </c>
    </row>
    <row r="1083" spans="12:16" x14ac:dyDescent="0.5">
      <c r="L1083" s="62" t="str">
        <f>IF(ISTEXT(overallRate),"Do Step 1 first",IF(OR(COUNT($C1083,H1083)&lt;&gt;2,overallRate=0),0,IF(D1083="Yes",ROUND(MAX(IF($B1083="No - non-arm's length",0,MIN((0.75*H1083),847)),MIN(H1083,(0.75*$C1083),847)),2),IF($B1083="No - non-arm's length",MIN(1129,H1083,$C1083)*overallRate,MIN(1129,H1083)*overallRate))))</f>
        <v>Do Step 1 first</v>
      </c>
      <c r="M1083" s="62" t="str">
        <f>IF(ISTEXT(overallRate),"Do Step 1 first",IF(OR(COUNT($C1083,I1083)&lt;&gt;2,overallRate=0),0,IF(E1083="Yes",ROUND(MAX(IF($B1083="No - non-arm's length",0,MIN((0.75*I1083),847)),MIN(I1083,(0.75*$C1083),847)),2),IF($B1083="No - non-arm's length",MIN(1129,I1083,$C1083)*overallRate,MIN(1129,I1083)*overallRate))))</f>
        <v>Do Step 1 first</v>
      </c>
      <c r="N1083" s="62" t="str">
        <f>IF(ISTEXT(overallRate),"Do Step 1 first",IF(OR(COUNT($C1083,J1083)&lt;&gt;2,overallRate=0),0,IF(F1083="Yes",ROUND(MAX(IF($B1083="No - non-arm's length",0,MIN((0.75*J1083),847)),MIN(J1083,(0.75*$C1083),847)),2),IF($B1083="No - non-arm's length",MIN(1129,J1083,$C1083)*overallRate,MIN(1129,J1083)*overallRate))))</f>
        <v>Do Step 1 first</v>
      </c>
      <c r="O1083" s="62" t="str">
        <f>IF(ISTEXT(overallRate),"Do Step 1 first",IF(OR(COUNT($C1083,K1083)&lt;&gt;2,overallRate=0),0,IF(G1083="Yes",ROUND(MAX(IF($B1083="No - non-arm's length",0,MIN((0.75*K1083),847)),MIN(K1083,(0.75*$C1083),847)),2),IF($B1083="No - non-arm's length",MIN(1129,K1083,$C1083)*overallRate,MIN(1129,K1083)*overallRate))))</f>
        <v>Do Step 1 first</v>
      </c>
      <c r="P1083" s="3">
        <f t="shared" si="16"/>
        <v>0</v>
      </c>
    </row>
    <row r="1084" spans="12:16" x14ac:dyDescent="0.5">
      <c r="L1084" s="62" t="str">
        <f>IF(ISTEXT(overallRate),"Do Step 1 first",IF(OR(COUNT($C1084,H1084)&lt;&gt;2,overallRate=0),0,IF(D1084="Yes",ROUND(MAX(IF($B1084="No - non-arm's length",0,MIN((0.75*H1084),847)),MIN(H1084,(0.75*$C1084),847)),2),IF($B1084="No - non-arm's length",MIN(1129,H1084,$C1084)*overallRate,MIN(1129,H1084)*overallRate))))</f>
        <v>Do Step 1 first</v>
      </c>
      <c r="M1084" s="62" t="str">
        <f>IF(ISTEXT(overallRate),"Do Step 1 first",IF(OR(COUNT($C1084,I1084)&lt;&gt;2,overallRate=0),0,IF(E1084="Yes",ROUND(MAX(IF($B1084="No - non-arm's length",0,MIN((0.75*I1084),847)),MIN(I1084,(0.75*$C1084),847)),2),IF($B1084="No - non-arm's length",MIN(1129,I1084,$C1084)*overallRate,MIN(1129,I1084)*overallRate))))</f>
        <v>Do Step 1 first</v>
      </c>
      <c r="N1084" s="62" t="str">
        <f>IF(ISTEXT(overallRate),"Do Step 1 first",IF(OR(COUNT($C1084,J1084)&lt;&gt;2,overallRate=0),0,IF(F1084="Yes",ROUND(MAX(IF($B1084="No - non-arm's length",0,MIN((0.75*J1084),847)),MIN(J1084,(0.75*$C1084),847)),2),IF($B1084="No - non-arm's length",MIN(1129,J1084,$C1084)*overallRate,MIN(1129,J1084)*overallRate))))</f>
        <v>Do Step 1 first</v>
      </c>
      <c r="O1084" s="62" t="str">
        <f>IF(ISTEXT(overallRate),"Do Step 1 first",IF(OR(COUNT($C1084,K1084)&lt;&gt;2,overallRate=0),0,IF(G1084="Yes",ROUND(MAX(IF($B1084="No - non-arm's length",0,MIN((0.75*K1084),847)),MIN(K1084,(0.75*$C1084),847)),2),IF($B1084="No - non-arm's length",MIN(1129,K1084,$C1084)*overallRate,MIN(1129,K1084)*overallRate))))</f>
        <v>Do Step 1 first</v>
      </c>
      <c r="P1084" s="3">
        <f t="shared" si="16"/>
        <v>0</v>
      </c>
    </row>
    <row r="1085" spans="12:16" x14ac:dyDescent="0.5">
      <c r="L1085" s="62" t="str">
        <f>IF(ISTEXT(overallRate),"Do Step 1 first",IF(OR(COUNT($C1085,H1085)&lt;&gt;2,overallRate=0),0,IF(D1085="Yes",ROUND(MAX(IF($B1085="No - non-arm's length",0,MIN((0.75*H1085),847)),MIN(H1085,(0.75*$C1085),847)),2),IF($B1085="No - non-arm's length",MIN(1129,H1085,$C1085)*overallRate,MIN(1129,H1085)*overallRate))))</f>
        <v>Do Step 1 first</v>
      </c>
      <c r="M1085" s="62" t="str">
        <f>IF(ISTEXT(overallRate),"Do Step 1 first",IF(OR(COUNT($C1085,I1085)&lt;&gt;2,overallRate=0),0,IF(E1085="Yes",ROUND(MAX(IF($B1085="No - non-arm's length",0,MIN((0.75*I1085),847)),MIN(I1085,(0.75*$C1085),847)),2),IF($B1085="No - non-arm's length",MIN(1129,I1085,$C1085)*overallRate,MIN(1129,I1085)*overallRate))))</f>
        <v>Do Step 1 first</v>
      </c>
      <c r="N1085" s="62" t="str">
        <f>IF(ISTEXT(overallRate),"Do Step 1 first",IF(OR(COUNT($C1085,J1085)&lt;&gt;2,overallRate=0),0,IF(F1085="Yes",ROUND(MAX(IF($B1085="No - non-arm's length",0,MIN((0.75*J1085),847)),MIN(J1085,(0.75*$C1085),847)),2),IF($B1085="No - non-arm's length",MIN(1129,J1085,$C1085)*overallRate,MIN(1129,J1085)*overallRate))))</f>
        <v>Do Step 1 first</v>
      </c>
      <c r="O1085" s="62" t="str">
        <f>IF(ISTEXT(overallRate),"Do Step 1 first",IF(OR(COUNT($C1085,K1085)&lt;&gt;2,overallRate=0),0,IF(G1085="Yes",ROUND(MAX(IF($B1085="No - non-arm's length",0,MIN((0.75*K1085),847)),MIN(K1085,(0.75*$C1085),847)),2),IF($B1085="No - non-arm's length",MIN(1129,K1085,$C1085)*overallRate,MIN(1129,K1085)*overallRate))))</f>
        <v>Do Step 1 first</v>
      </c>
      <c r="P1085" s="3">
        <f t="shared" si="16"/>
        <v>0</v>
      </c>
    </row>
    <row r="1086" spans="12:16" x14ac:dyDescent="0.5">
      <c r="L1086" s="62" t="str">
        <f>IF(ISTEXT(overallRate),"Do Step 1 first",IF(OR(COUNT($C1086,H1086)&lt;&gt;2,overallRate=0),0,IF(D1086="Yes",ROUND(MAX(IF($B1086="No - non-arm's length",0,MIN((0.75*H1086),847)),MIN(H1086,(0.75*$C1086),847)),2),IF($B1086="No - non-arm's length",MIN(1129,H1086,$C1086)*overallRate,MIN(1129,H1086)*overallRate))))</f>
        <v>Do Step 1 first</v>
      </c>
      <c r="M1086" s="62" t="str">
        <f>IF(ISTEXT(overallRate),"Do Step 1 first",IF(OR(COUNT($C1086,I1086)&lt;&gt;2,overallRate=0),0,IF(E1086="Yes",ROUND(MAX(IF($B1086="No - non-arm's length",0,MIN((0.75*I1086),847)),MIN(I1086,(0.75*$C1086),847)),2),IF($B1086="No - non-arm's length",MIN(1129,I1086,$C1086)*overallRate,MIN(1129,I1086)*overallRate))))</f>
        <v>Do Step 1 first</v>
      </c>
      <c r="N1086" s="62" t="str">
        <f>IF(ISTEXT(overallRate),"Do Step 1 first",IF(OR(COUNT($C1086,J1086)&lt;&gt;2,overallRate=0),0,IF(F1086="Yes",ROUND(MAX(IF($B1086="No - non-arm's length",0,MIN((0.75*J1086),847)),MIN(J1086,(0.75*$C1086),847)),2),IF($B1086="No - non-arm's length",MIN(1129,J1086,$C1086)*overallRate,MIN(1129,J1086)*overallRate))))</f>
        <v>Do Step 1 first</v>
      </c>
      <c r="O1086" s="62" t="str">
        <f>IF(ISTEXT(overallRate),"Do Step 1 first",IF(OR(COUNT($C1086,K1086)&lt;&gt;2,overallRate=0),0,IF(G1086="Yes",ROUND(MAX(IF($B1086="No - non-arm's length",0,MIN((0.75*K1086),847)),MIN(K1086,(0.75*$C1086),847)),2),IF($B1086="No - non-arm's length",MIN(1129,K1086,$C1086)*overallRate,MIN(1129,K1086)*overallRate))))</f>
        <v>Do Step 1 first</v>
      </c>
      <c r="P1086" s="3">
        <f t="shared" si="16"/>
        <v>0</v>
      </c>
    </row>
    <row r="1087" spans="12:16" x14ac:dyDescent="0.5">
      <c r="L1087" s="62" t="str">
        <f>IF(ISTEXT(overallRate),"Do Step 1 first",IF(OR(COUNT($C1087,H1087)&lt;&gt;2,overallRate=0),0,IF(D1087="Yes",ROUND(MAX(IF($B1087="No - non-arm's length",0,MIN((0.75*H1087),847)),MIN(H1087,(0.75*$C1087),847)),2),IF($B1087="No - non-arm's length",MIN(1129,H1087,$C1087)*overallRate,MIN(1129,H1087)*overallRate))))</f>
        <v>Do Step 1 first</v>
      </c>
      <c r="M1087" s="62" t="str">
        <f>IF(ISTEXT(overallRate),"Do Step 1 first",IF(OR(COUNT($C1087,I1087)&lt;&gt;2,overallRate=0),0,IF(E1087="Yes",ROUND(MAX(IF($B1087="No - non-arm's length",0,MIN((0.75*I1087),847)),MIN(I1087,(0.75*$C1087),847)),2),IF($B1087="No - non-arm's length",MIN(1129,I1087,$C1087)*overallRate,MIN(1129,I1087)*overallRate))))</f>
        <v>Do Step 1 first</v>
      </c>
      <c r="N1087" s="62" t="str">
        <f>IF(ISTEXT(overallRate),"Do Step 1 first",IF(OR(COUNT($C1087,J1087)&lt;&gt;2,overallRate=0),0,IF(F1087="Yes",ROUND(MAX(IF($B1087="No - non-arm's length",0,MIN((0.75*J1087),847)),MIN(J1087,(0.75*$C1087),847)),2),IF($B1087="No - non-arm's length",MIN(1129,J1087,$C1087)*overallRate,MIN(1129,J1087)*overallRate))))</f>
        <v>Do Step 1 first</v>
      </c>
      <c r="O1087" s="62" t="str">
        <f>IF(ISTEXT(overallRate),"Do Step 1 first",IF(OR(COUNT($C1087,K1087)&lt;&gt;2,overallRate=0),0,IF(G1087="Yes",ROUND(MAX(IF($B1087="No - non-arm's length",0,MIN((0.75*K1087),847)),MIN(K1087,(0.75*$C1087),847)),2),IF($B1087="No - non-arm's length",MIN(1129,K1087,$C1087)*overallRate,MIN(1129,K1087)*overallRate))))</f>
        <v>Do Step 1 first</v>
      </c>
      <c r="P1087" s="3">
        <f t="shared" si="16"/>
        <v>0</v>
      </c>
    </row>
    <row r="1088" spans="12:16" x14ac:dyDescent="0.5">
      <c r="L1088" s="62" t="str">
        <f>IF(ISTEXT(overallRate),"Do Step 1 first",IF(OR(COUNT($C1088,H1088)&lt;&gt;2,overallRate=0),0,IF(D1088="Yes",ROUND(MAX(IF($B1088="No - non-arm's length",0,MIN((0.75*H1088),847)),MIN(H1088,(0.75*$C1088),847)),2),IF($B1088="No - non-arm's length",MIN(1129,H1088,$C1088)*overallRate,MIN(1129,H1088)*overallRate))))</f>
        <v>Do Step 1 first</v>
      </c>
      <c r="M1088" s="62" t="str">
        <f>IF(ISTEXT(overallRate),"Do Step 1 first",IF(OR(COUNT($C1088,I1088)&lt;&gt;2,overallRate=0),0,IF(E1088="Yes",ROUND(MAX(IF($B1088="No - non-arm's length",0,MIN((0.75*I1088),847)),MIN(I1088,(0.75*$C1088),847)),2),IF($B1088="No - non-arm's length",MIN(1129,I1088,$C1088)*overallRate,MIN(1129,I1088)*overallRate))))</f>
        <v>Do Step 1 first</v>
      </c>
      <c r="N1088" s="62" t="str">
        <f>IF(ISTEXT(overallRate),"Do Step 1 first",IF(OR(COUNT($C1088,J1088)&lt;&gt;2,overallRate=0),0,IF(F1088="Yes",ROUND(MAX(IF($B1088="No - non-arm's length",0,MIN((0.75*J1088),847)),MIN(J1088,(0.75*$C1088),847)),2),IF($B1088="No - non-arm's length",MIN(1129,J1088,$C1088)*overallRate,MIN(1129,J1088)*overallRate))))</f>
        <v>Do Step 1 first</v>
      </c>
      <c r="O1088" s="62" t="str">
        <f>IF(ISTEXT(overallRate),"Do Step 1 first",IF(OR(COUNT($C1088,K1088)&lt;&gt;2,overallRate=0),0,IF(G1088="Yes",ROUND(MAX(IF($B1088="No - non-arm's length",0,MIN((0.75*K1088),847)),MIN(K1088,(0.75*$C1088),847)),2),IF($B1088="No - non-arm's length",MIN(1129,K1088,$C1088)*overallRate,MIN(1129,K1088)*overallRate))))</f>
        <v>Do Step 1 first</v>
      </c>
      <c r="P1088" s="3">
        <f t="shared" si="16"/>
        <v>0</v>
      </c>
    </row>
    <row r="1089" spans="12:16" x14ac:dyDescent="0.5">
      <c r="L1089" s="62" t="str">
        <f>IF(ISTEXT(overallRate),"Do Step 1 first",IF(OR(COUNT($C1089,H1089)&lt;&gt;2,overallRate=0),0,IF(D1089="Yes",ROUND(MAX(IF($B1089="No - non-arm's length",0,MIN((0.75*H1089),847)),MIN(H1089,(0.75*$C1089),847)),2),IF($B1089="No - non-arm's length",MIN(1129,H1089,$C1089)*overallRate,MIN(1129,H1089)*overallRate))))</f>
        <v>Do Step 1 first</v>
      </c>
      <c r="M1089" s="62" t="str">
        <f>IF(ISTEXT(overallRate),"Do Step 1 first",IF(OR(COUNT($C1089,I1089)&lt;&gt;2,overallRate=0),0,IF(E1089="Yes",ROUND(MAX(IF($B1089="No - non-arm's length",0,MIN((0.75*I1089),847)),MIN(I1089,(0.75*$C1089),847)),2),IF($B1089="No - non-arm's length",MIN(1129,I1089,$C1089)*overallRate,MIN(1129,I1089)*overallRate))))</f>
        <v>Do Step 1 first</v>
      </c>
      <c r="N1089" s="62" t="str">
        <f>IF(ISTEXT(overallRate),"Do Step 1 first",IF(OR(COUNT($C1089,J1089)&lt;&gt;2,overallRate=0),0,IF(F1089="Yes",ROUND(MAX(IF($B1089="No - non-arm's length",0,MIN((0.75*J1089),847)),MIN(J1089,(0.75*$C1089),847)),2),IF($B1089="No - non-arm's length",MIN(1129,J1089,$C1089)*overallRate,MIN(1129,J1089)*overallRate))))</f>
        <v>Do Step 1 first</v>
      </c>
      <c r="O1089" s="62" t="str">
        <f>IF(ISTEXT(overallRate),"Do Step 1 first",IF(OR(COUNT($C1089,K1089)&lt;&gt;2,overallRate=0),0,IF(G1089="Yes",ROUND(MAX(IF($B1089="No - non-arm's length",0,MIN((0.75*K1089),847)),MIN(K1089,(0.75*$C1089),847)),2),IF($B1089="No - non-arm's length",MIN(1129,K1089,$C1089)*overallRate,MIN(1129,K1089)*overallRate))))</f>
        <v>Do Step 1 first</v>
      </c>
      <c r="P1089" s="3">
        <f t="shared" si="16"/>
        <v>0</v>
      </c>
    </row>
    <row r="1090" spans="12:16" x14ac:dyDescent="0.5">
      <c r="L1090" s="62" t="str">
        <f>IF(ISTEXT(overallRate),"Do Step 1 first",IF(OR(COUNT($C1090,H1090)&lt;&gt;2,overallRate=0),0,IF(D1090="Yes",ROUND(MAX(IF($B1090="No - non-arm's length",0,MIN((0.75*H1090),847)),MIN(H1090,(0.75*$C1090),847)),2),IF($B1090="No - non-arm's length",MIN(1129,H1090,$C1090)*overallRate,MIN(1129,H1090)*overallRate))))</f>
        <v>Do Step 1 first</v>
      </c>
      <c r="M1090" s="62" t="str">
        <f>IF(ISTEXT(overallRate),"Do Step 1 first",IF(OR(COUNT($C1090,I1090)&lt;&gt;2,overallRate=0),0,IF(E1090="Yes",ROUND(MAX(IF($B1090="No - non-arm's length",0,MIN((0.75*I1090),847)),MIN(I1090,(0.75*$C1090),847)),2),IF($B1090="No - non-arm's length",MIN(1129,I1090,$C1090)*overallRate,MIN(1129,I1090)*overallRate))))</f>
        <v>Do Step 1 first</v>
      </c>
      <c r="N1090" s="62" t="str">
        <f>IF(ISTEXT(overallRate),"Do Step 1 first",IF(OR(COUNT($C1090,J1090)&lt;&gt;2,overallRate=0),0,IF(F1090="Yes",ROUND(MAX(IF($B1090="No - non-arm's length",0,MIN((0.75*J1090),847)),MIN(J1090,(0.75*$C1090),847)),2),IF($B1090="No - non-arm's length",MIN(1129,J1090,$C1090)*overallRate,MIN(1129,J1090)*overallRate))))</f>
        <v>Do Step 1 first</v>
      </c>
      <c r="O1090" s="62" t="str">
        <f>IF(ISTEXT(overallRate),"Do Step 1 first",IF(OR(COUNT($C1090,K1090)&lt;&gt;2,overallRate=0),0,IF(G1090="Yes",ROUND(MAX(IF($B1090="No - non-arm's length",0,MIN((0.75*K1090),847)),MIN(K1090,(0.75*$C1090),847)),2),IF($B1090="No - non-arm's length",MIN(1129,K1090,$C1090)*overallRate,MIN(1129,K1090)*overallRate))))</f>
        <v>Do Step 1 first</v>
      </c>
      <c r="P1090" s="3">
        <f t="shared" si="16"/>
        <v>0</v>
      </c>
    </row>
    <row r="1091" spans="12:16" x14ac:dyDescent="0.5">
      <c r="L1091" s="62" t="str">
        <f>IF(ISTEXT(overallRate),"Do Step 1 first",IF(OR(COUNT($C1091,H1091)&lt;&gt;2,overallRate=0),0,IF(D1091="Yes",ROUND(MAX(IF($B1091="No - non-arm's length",0,MIN((0.75*H1091),847)),MIN(H1091,(0.75*$C1091),847)),2),IF($B1091="No - non-arm's length",MIN(1129,H1091,$C1091)*overallRate,MIN(1129,H1091)*overallRate))))</f>
        <v>Do Step 1 first</v>
      </c>
      <c r="M1091" s="62" t="str">
        <f>IF(ISTEXT(overallRate),"Do Step 1 first",IF(OR(COUNT($C1091,I1091)&lt;&gt;2,overallRate=0),0,IF(E1091="Yes",ROUND(MAX(IF($B1091="No - non-arm's length",0,MIN((0.75*I1091),847)),MIN(I1091,(0.75*$C1091),847)),2),IF($B1091="No - non-arm's length",MIN(1129,I1091,$C1091)*overallRate,MIN(1129,I1091)*overallRate))))</f>
        <v>Do Step 1 first</v>
      </c>
      <c r="N1091" s="62" t="str">
        <f>IF(ISTEXT(overallRate),"Do Step 1 first",IF(OR(COUNT($C1091,J1091)&lt;&gt;2,overallRate=0),0,IF(F1091="Yes",ROUND(MAX(IF($B1091="No - non-arm's length",0,MIN((0.75*J1091),847)),MIN(J1091,(0.75*$C1091),847)),2),IF($B1091="No - non-arm's length",MIN(1129,J1091,$C1091)*overallRate,MIN(1129,J1091)*overallRate))))</f>
        <v>Do Step 1 first</v>
      </c>
      <c r="O1091" s="62" t="str">
        <f>IF(ISTEXT(overallRate),"Do Step 1 first",IF(OR(COUNT($C1091,K1091)&lt;&gt;2,overallRate=0),0,IF(G1091="Yes",ROUND(MAX(IF($B1091="No - non-arm's length",0,MIN((0.75*K1091),847)),MIN(K1091,(0.75*$C1091),847)),2),IF($B1091="No - non-arm's length",MIN(1129,K1091,$C1091)*overallRate,MIN(1129,K1091)*overallRate))))</f>
        <v>Do Step 1 first</v>
      </c>
      <c r="P1091" s="3">
        <f t="shared" si="16"/>
        <v>0</v>
      </c>
    </row>
    <row r="1092" spans="12:16" x14ac:dyDescent="0.5">
      <c r="L1092" s="62" t="str">
        <f>IF(ISTEXT(overallRate),"Do Step 1 first",IF(OR(COUNT($C1092,H1092)&lt;&gt;2,overallRate=0),0,IF(D1092="Yes",ROUND(MAX(IF($B1092="No - non-arm's length",0,MIN((0.75*H1092),847)),MIN(H1092,(0.75*$C1092),847)),2),IF($B1092="No - non-arm's length",MIN(1129,H1092,$C1092)*overallRate,MIN(1129,H1092)*overallRate))))</f>
        <v>Do Step 1 first</v>
      </c>
      <c r="M1092" s="62" t="str">
        <f>IF(ISTEXT(overallRate),"Do Step 1 first",IF(OR(COUNT($C1092,I1092)&lt;&gt;2,overallRate=0),0,IF(E1092="Yes",ROUND(MAX(IF($B1092="No - non-arm's length",0,MIN((0.75*I1092),847)),MIN(I1092,(0.75*$C1092),847)),2),IF($B1092="No - non-arm's length",MIN(1129,I1092,$C1092)*overallRate,MIN(1129,I1092)*overallRate))))</f>
        <v>Do Step 1 first</v>
      </c>
      <c r="N1092" s="62" t="str">
        <f>IF(ISTEXT(overallRate),"Do Step 1 first",IF(OR(COUNT($C1092,J1092)&lt;&gt;2,overallRate=0),0,IF(F1092="Yes",ROUND(MAX(IF($B1092="No - non-arm's length",0,MIN((0.75*J1092),847)),MIN(J1092,(0.75*$C1092),847)),2),IF($B1092="No - non-arm's length",MIN(1129,J1092,$C1092)*overallRate,MIN(1129,J1092)*overallRate))))</f>
        <v>Do Step 1 first</v>
      </c>
      <c r="O1092" s="62" t="str">
        <f>IF(ISTEXT(overallRate),"Do Step 1 first",IF(OR(COUNT($C1092,K1092)&lt;&gt;2,overallRate=0),0,IF(G1092="Yes",ROUND(MAX(IF($B1092="No - non-arm's length",0,MIN((0.75*K1092),847)),MIN(K1092,(0.75*$C1092),847)),2),IF($B1092="No - non-arm's length",MIN(1129,K1092,$C1092)*overallRate,MIN(1129,K1092)*overallRate))))</f>
        <v>Do Step 1 first</v>
      </c>
      <c r="P1092" s="3">
        <f t="shared" si="16"/>
        <v>0</v>
      </c>
    </row>
    <row r="1093" spans="12:16" x14ac:dyDescent="0.5">
      <c r="L1093" s="62" t="str">
        <f>IF(ISTEXT(overallRate),"Do Step 1 first",IF(OR(COUNT($C1093,H1093)&lt;&gt;2,overallRate=0),0,IF(D1093="Yes",ROUND(MAX(IF($B1093="No - non-arm's length",0,MIN((0.75*H1093),847)),MIN(H1093,(0.75*$C1093),847)),2),IF($B1093="No - non-arm's length",MIN(1129,H1093,$C1093)*overallRate,MIN(1129,H1093)*overallRate))))</f>
        <v>Do Step 1 first</v>
      </c>
      <c r="M1093" s="62" t="str">
        <f>IF(ISTEXT(overallRate),"Do Step 1 first",IF(OR(COUNT($C1093,I1093)&lt;&gt;2,overallRate=0),0,IF(E1093="Yes",ROUND(MAX(IF($B1093="No - non-arm's length",0,MIN((0.75*I1093),847)),MIN(I1093,(0.75*$C1093),847)),2),IF($B1093="No - non-arm's length",MIN(1129,I1093,$C1093)*overallRate,MIN(1129,I1093)*overallRate))))</f>
        <v>Do Step 1 first</v>
      </c>
      <c r="N1093" s="62" t="str">
        <f>IF(ISTEXT(overallRate),"Do Step 1 first",IF(OR(COUNT($C1093,J1093)&lt;&gt;2,overallRate=0),0,IF(F1093="Yes",ROUND(MAX(IF($B1093="No - non-arm's length",0,MIN((0.75*J1093),847)),MIN(J1093,(0.75*$C1093),847)),2),IF($B1093="No - non-arm's length",MIN(1129,J1093,$C1093)*overallRate,MIN(1129,J1093)*overallRate))))</f>
        <v>Do Step 1 first</v>
      </c>
      <c r="O1093" s="62" t="str">
        <f>IF(ISTEXT(overallRate),"Do Step 1 first",IF(OR(COUNT($C1093,K1093)&lt;&gt;2,overallRate=0),0,IF(G1093="Yes",ROUND(MAX(IF($B1093="No - non-arm's length",0,MIN((0.75*K1093),847)),MIN(K1093,(0.75*$C1093),847)),2),IF($B1093="No - non-arm's length",MIN(1129,K1093,$C1093)*overallRate,MIN(1129,K1093)*overallRate))))</f>
        <v>Do Step 1 first</v>
      </c>
      <c r="P1093" s="3">
        <f t="shared" si="16"/>
        <v>0</v>
      </c>
    </row>
    <row r="1094" spans="12:16" x14ac:dyDescent="0.5">
      <c r="L1094" s="62" t="str">
        <f>IF(ISTEXT(overallRate),"Do Step 1 first",IF(OR(COUNT($C1094,H1094)&lt;&gt;2,overallRate=0),0,IF(D1094="Yes",ROUND(MAX(IF($B1094="No - non-arm's length",0,MIN((0.75*H1094),847)),MIN(H1094,(0.75*$C1094),847)),2),IF($B1094="No - non-arm's length",MIN(1129,H1094,$C1094)*overallRate,MIN(1129,H1094)*overallRate))))</f>
        <v>Do Step 1 first</v>
      </c>
      <c r="M1094" s="62" t="str">
        <f>IF(ISTEXT(overallRate),"Do Step 1 first",IF(OR(COUNT($C1094,I1094)&lt;&gt;2,overallRate=0),0,IF(E1094="Yes",ROUND(MAX(IF($B1094="No - non-arm's length",0,MIN((0.75*I1094),847)),MIN(I1094,(0.75*$C1094),847)),2),IF($B1094="No - non-arm's length",MIN(1129,I1094,$C1094)*overallRate,MIN(1129,I1094)*overallRate))))</f>
        <v>Do Step 1 first</v>
      </c>
      <c r="N1094" s="62" t="str">
        <f>IF(ISTEXT(overallRate),"Do Step 1 first",IF(OR(COUNT($C1094,J1094)&lt;&gt;2,overallRate=0),0,IF(F1094="Yes",ROUND(MAX(IF($B1094="No - non-arm's length",0,MIN((0.75*J1094),847)),MIN(J1094,(0.75*$C1094),847)),2),IF($B1094="No - non-arm's length",MIN(1129,J1094,$C1094)*overallRate,MIN(1129,J1094)*overallRate))))</f>
        <v>Do Step 1 first</v>
      </c>
      <c r="O1094" s="62" t="str">
        <f>IF(ISTEXT(overallRate),"Do Step 1 first",IF(OR(COUNT($C1094,K1094)&lt;&gt;2,overallRate=0),0,IF(G1094="Yes",ROUND(MAX(IF($B1094="No - non-arm's length",0,MIN((0.75*K1094),847)),MIN(K1094,(0.75*$C1094),847)),2),IF($B1094="No - non-arm's length",MIN(1129,K1094,$C1094)*overallRate,MIN(1129,K1094)*overallRate))))</f>
        <v>Do Step 1 first</v>
      </c>
      <c r="P1094" s="3">
        <f t="shared" si="16"/>
        <v>0</v>
      </c>
    </row>
    <row r="1095" spans="12:16" x14ac:dyDescent="0.5">
      <c r="L1095" s="62" t="str">
        <f>IF(ISTEXT(overallRate),"Do Step 1 first",IF(OR(COUNT($C1095,H1095)&lt;&gt;2,overallRate=0),0,IF(D1095="Yes",ROUND(MAX(IF($B1095="No - non-arm's length",0,MIN((0.75*H1095),847)),MIN(H1095,(0.75*$C1095),847)),2),IF($B1095="No - non-arm's length",MIN(1129,H1095,$C1095)*overallRate,MIN(1129,H1095)*overallRate))))</f>
        <v>Do Step 1 first</v>
      </c>
      <c r="M1095" s="62" t="str">
        <f>IF(ISTEXT(overallRate),"Do Step 1 first",IF(OR(COUNT($C1095,I1095)&lt;&gt;2,overallRate=0),0,IF(E1095="Yes",ROUND(MAX(IF($B1095="No - non-arm's length",0,MIN((0.75*I1095),847)),MIN(I1095,(0.75*$C1095),847)),2),IF($B1095="No - non-arm's length",MIN(1129,I1095,$C1095)*overallRate,MIN(1129,I1095)*overallRate))))</f>
        <v>Do Step 1 first</v>
      </c>
      <c r="N1095" s="62" t="str">
        <f>IF(ISTEXT(overallRate),"Do Step 1 first",IF(OR(COUNT($C1095,J1095)&lt;&gt;2,overallRate=0),0,IF(F1095="Yes",ROUND(MAX(IF($B1095="No - non-arm's length",0,MIN((0.75*J1095),847)),MIN(J1095,(0.75*$C1095),847)),2),IF($B1095="No - non-arm's length",MIN(1129,J1095,$C1095)*overallRate,MIN(1129,J1095)*overallRate))))</f>
        <v>Do Step 1 first</v>
      </c>
      <c r="O1095" s="62" t="str">
        <f>IF(ISTEXT(overallRate),"Do Step 1 first",IF(OR(COUNT($C1095,K1095)&lt;&gt;2,overallRate=0),0,IF(G1095="Yes",ROUND(MAX(IF($B1095="No - non-arm's length",0,MIN((0.75*K1095),847)),MIN(K1095,(0.75*$C1095),847)),2),IF($B1095="No - non-arm's length",MIN(1129,K1095,$C1095)*overallRate,MIN(1129,K1095)*overallRate))))</f>
        <v>Do Step 1 first</v>
      </c>
      <c r="P1095" s="3">
        <f t="shared" ref="P1095:P1158" si="17">IF(AND(COUNT(C1095:K1095)&gt;0,OR(COUNT(C1095:K1095)&lt;&gt;5,ISBLANK(B1095))),"Fill out all amounts",SUM(L1095:O1095))</f>
        <v>0</v>
      </c>
    </row>
    <row r="1096" spans="12:16" x14ac:dyDescent="0.5">
      <c r="L1096" s="62" t="str">
        <f>IF(ISTEXT(overallRate),"Do Step 1 first",IF(OR(COUNT($C1096,H1096)&lt;&gt;2,overallRate=0),0,IF(D1096="Yes",ROUND(MAX(IF($B1096="No - non-arm's length",0,MIN((0.75*H1096),847)),MIN(H1096,(0.75*$C1096),847)),2),IF($B1096="No - non-arm's length",MIN(1129,H1096,$C1096)*overallRate,MIN(1129,H1096)*overallRate))))</f>
        <v>Do Step 1 first</v>
      </c>
      <c r="M1096" s="62" t="str">
        <f>IF(ISTEXT(overallRate),"Do Step 1 first",IF(OR(COUNT($C1096,I1096)&lt;&gt;2,overallRate=0),0,IF(E1096="Yes",ROUND(MAX(IF($B1096="No - non-arm's length",0,MIN((0.75*I1096),847)),MIN(I1096,(0.75*$C1096),847)),2),IF($B1096="No - non-arm's length",MIN(1129,I1096,$C1096)*overallRate,MIN(1129,I1096)*overallRate))))</f>
        <v>Do Step 1 first</v>
      </c>
      <c r="N1096" s="62" t="str">
        <f>IF(ISTEXT(overallRate),"Do Step 1 first",IF(OR(COUNT($C1096,J1096)&lt;&gt;2,overallRate=0),0,IF(F1096="Yes",ROUND(MAX(IF($B1096="No - non-arm's length",0,MIN((0.75*J1096),847)),MIN(J1096,(0.75*$C1096),847)),2),IF($B1096="No - non-arm's length",MIN(1129,J1096,$C1096)*overallRate,MIN(1129,J1096)*overallRate))))</f>
        <v>Do Step 1 first</v>
      </c>
      <c r="O1096" s="62" t="str">
        <f>IF(ISTEXT(overallRate),"Do Step 1 first",IF(OR(COUNT($C1096,K1096)&lt;&gt;2,overallRate=0),0,IF(G1096="Yes",ROUND(MAX(IF($B1096="No - non-arm's length",0,MIN((0.75*K1096),847)),MIN(K1096,(0.75*$C1096),847)),2),IF($B1096="No - non-arm's length",MIN(1129,K1096,$C1096)*overallRate,MIN(1129,K1096)*overallRate))))</f>
        <v>Do Step 1 first</v>
      </c>
      <c r="P1096" s="3">
        <f t="shared" si="17"/>
        <v>0</v>
      </c>
    </row>
    <row r="1097" spans="12:16" x14ac:dyDescent="0.5">
      <c r="L1097" s="62" t="str">
        <f>IF(ISTEXT(overallRate),"Do Step 1 first",IF(OR(COUNT($C1097,H1097)&lt;&gt;2,overallRate=0),0,IF(D1097="Yes",ROUND(MAX(IF($B1097="No - non-arm's length",0,MIN((0.75*H1097),847)),MIN(H1097,(0.75*$C1097),847)),2),IF($B1097="No - non-arm's length",MIN(1129,H1097,$C1097)*overallRate,MIN(1129,H1097)*overallRate))))</f>
        <v>Do Step 1 first</v>
      </c>
      <c r="M1097" s="62" t="str">
        <f>IF(ISTEXT(overallRate),"Do Step 1 first",IF(OR(COUNT($C1097,I1097)&lt;&gt;2,overallRate=0),0,IF(E1097="Yes",ROUND(MAX(IF($B1097="No - non-arm's length",0,MIN((0.75*I1097),847)),MIN(I1097,(0.75*$C1097),847)),2),IF($B1097="No - non-arm's length",MIN(1129,I1097,$C1097)*overallRate,MIN(1129,I1097)*overallRate))))</f>
        <v>Do Step 1 first</v>
      </c>
      <c r="N1097" s="62" t="str">
        <f>IF(ISTEXT(overallRate),"Do Step 1 first",IF(OR(COUNT($C1097,J1097)&lt;&gt;2,overallRate=0),0,IF(F1097="Yes",ROUND(MAX(IF($B1097="No - non-arm's length",0,MIN((0.75*J1097),847)),MIN(J1097,(0.75*$C1097),847)),2),IF($B1097="No - non-arm's length",MIN(1129,J1097,$C1097)*overallRate,MIN(1129,J1097)*overallRate))))</f>
        <v>Do Step 1 first</v>
      </c>
      <c r="O1097" s="62" t="str">
        <f>IF(ISTEXT(overallRate),"Do Step 1 first",IF(OR(COUNT($C1097,K1097)&lt;&gt;2,overallRate=0),0,IF(G1097="Yes",ROUND(MAX(IF($B1097="No - non-arm's length",0,MIN((0.75*K1097),847)),MIN(K1097,(0.75*$C1097),847)),2),IF($B1097="No - non-arm's length",MIN(1129,K1097,$C1097)*overallRate,MIN(1129,K1097)*overallRate))))</f>
        <v>Do Step 1 first</v>
      </c>
      <c r="P1097" s="3">
        <f t="shared" si="17"/>
        <v>0</v>
      </c>
    </row>
    <row r="1098" spans="12:16" x14ac:dyDescent="0.5">
      <c r="L1098" s="62" t="str">
        <f>IF(ISTEXT(overallRate),"Do Step 1 first",IF(OR(COUNT($C1098,H1098)&lt;&gt;2,overallRate=0),0,IF(D1098="Yes",ROUND(MAX(IF($B1098="No - non-arm's length",0,MIN((0.75*H1098),847)),MIN(H1098,(0.75*$C1098),847)),2),IF($B1098="No - non-arm's length",MIN(1129,H1098,$C1098)*overallRate,MIN(1129,H1098)*overallRate))))</f>
        <v>Do Step 1 first</v>
      </c>
      <c r="M1098" s="62" t="str">
        <f>IF(ISTEXT(overallRate),"Do Step 1 first",IF(OR(COUNT($C1098,I1098)&lt;&gt;2,overallRate=0),0,IF(E1098="Yes",ROUND(MAX(IF($B1098="No - non-arm's length",0,MIN((0.75*I1098),847)),MIN(I1098,(0.75*$C1098),847)),2),IF($B1098="No - non-arm's length",MIN(1129,I1098,$C1098)*overallRate,MIN(1129,I1098)*overallRate))))</f>
        <v>Do Step 1 first</v>
      </c>
      <c r="N1098" s="62" t="str">
        <f>IF(ISTEXT(overallRate),"Do Step 1 first",IF(OR(COUNT($C1098,J1098)&lt;&gt;2,overallRate=0),0,IF(F1098="Yes",ROUND(MAX(IF($B1098="No - non-arm's length",0,MIN((0.75*J1098),847)),MIN(J1098,(0.75*$C1098),847)),2),IF($B1098="No - non-arm's length",MIN(1129,J1098,$C1098)*overallRate,MIN(1129,J1098)*overallRate))))</f>
        <v>Do Step 1 first</v>
      </c>
      <c r="O1098" s="62" t="str">
        <f>IF(ISTEXT(overallRate),"Do Step 1 first",IF(OR(COUNT($C1098,K1098)&lt;&gt;2,overallRate=0),0,IF(G1098="Yes",ROUND(MAX(IF($B1098="No - non-arm's length",0,MIN((0.75*K1098),847)),MIN(K1098,(0.75*$C1098),847)),2),IF($B1098="No - non-arm's length",MIN(1129,K1098,$C1098)*overallRate,MIN(1129,K1098)*overallRate))))</f>
        <v>Do Step 1 first</v>
      </c>
      <c r="P1098" s="3">
        <f t="shared" si="17"/>
        <v>0</v>
      </c>
    </row>
    <row r="1099" spans="12:16" x14ac:dyDescent="0.5">
      <c r="L1099" s="62" t="str">
        <f>IF(ISTEXT(overallRate),"Do Step 1 first",IF(OR(COUNT($C1099,H1099)&lt;&gt;2,overallRate=0),0,IF(D1099="Yes",ROUND(MAX(IF($B1099="No - non-arm's length",0,MIN((0.75*H1099),847)),MIN(H1099,(0.75*$C1099),847)),2),IF($B1099="No - non-arm's length",MIN(1129,H1099,$C1099)*overallRate,MIN(1129,H1099)*overallRate))))</f>
        <v>Do Step 1 first</v>
      </c>
      <c r="M1099" s="62" t="str">
        <f>IF(ISTEXT(overallRate),"Do Step 1 first",IF(OR(COUNT($C1099,I1099)&lt;&gt;2,overallRate=0),0,IF(E1099="Yes",ROUND(MAX(IF($B1099="No - non-arm's length",0,MIN((0.75*I1099),847)),MIN(I1099,(0.75*$C1099),847)),2),IF($B1099="No - non-arm's length",MIN(1129,I1099,$C1099)*overallRate,MIN(1129,I1099)*overallRate))))</f>
        <v>Do Step 1 first</v>
      </c>
      <c r="N1099" s="62" t="str">
        <f>IF(ISTEXT(overallRate),"Do Step 1 first",IF(OR(COUNT($C1099,J1099)&lt;&gt;2,overallRate=0),0,IF(F1099="Yes",ROUND(MAX(IF($B1099="No - non-arm's length",0,MIN((0.75*J1099),847)),MIN(J1099,(0.75*$C1099),847)),2),IF($B1099="No - non-arm's length",MIN(1129,J1099,$C1099)*overallRate,MIN(1129,J1099)*overallRate))))</f>
        <v>Do Step 1 first</v>
      </c>
      <c r="O1099" s="62" t="str">
        <f>IF(ISTEXT(overallRate),"Do Step 1 first",IF(OR(COUNT($C1099,K1099)&lt;&gt;2,overallRate=0),0,IF(G1099="Yes",ROUND(MAX(IF($B1099="No - non-arm's length",0,MIN((0.75*K1099),847)),MIN(K1099,(0.75*$C1099),847)),2),IF($B1099="No - non-arm's length",MIN(1129,K1099,$C1099)*overallRate,MIN(1129,K1099)*overallRate))))</f>
        <v>Do Step 1 first</v>
      </c>
      <c r="P1099" s="3">
        <f t="shared" si="17"/>
        <v>0</v>
      </c>
    </row>
    <row r="1100" spans="12:16" x14ac:dyDescent="0.5">
      <c r="L1100" s="62" t="str">
        <f>IF(ISTEXT(overallRate),"Do Step 1 first",IF(OR(COUNT($C1100,H1100)&lt;&gt;2,overallRate=0),0,IF(D1100="Yes",ROUND(MAX(IF($B1100="No - non-arm's length",0,MIN((0.75*H1100),847)),MIN(H1100,(0.75*$C1100),847)),2),IF($B1100="No - non-arm's length",MIN(1129,H1100,$C1100)*overallRate,MIN(1129,H1100)*overallRate))))</f>
        <v>Do Step 1 first</v>
      </c>
      <c r="M1100" s="62" t="str">
        <f>IF(ISTEXT(overallRate),"Do Step 1 first",IF(OR(COUNT($C1100,I1100)&lt;&gt;2,overallRate=0),0,IF(E1100="Yes",ROUND(MAX(IF($B1100="No - non-arm's length",0,MIN((0.75*I1100),847)),MIN(I1100,(0.75*$C1100),847)),2),IF($B1100="No - non-arm's length",MIN(1129,I1100,$C1100)*overallRate,MIN(1129,I1100)*overallRate))))</f>
        <v>Do Step 1 first</v>
      </c>
      <c r="N1100" s="62" t="str">
        <f>IF(ISTEXT(overallRate),"Do Step 1 first",IF(OR(COUNT($C1100,J1100)&lt;&gt;2,overallRate=0),0,IF(F1100="Yes",ROUND(MAX(IF($B1100="No - non-arm's length",0,MIN((0.75*J1100),847)),MIN(J1100,(0.75*$C1100),847)),2),IF($B1100="No - non-arm's length",MIN(1129,J1100,$C1100)*overallRate,MIN(1129,J1100)*overallRate))))</f>
        <v>Do Step 1 first</v>
      </c>
      <c r="O1100" s="62" t="str">
        <f>IF(ISTEXT(overallRate),"Do Step 1 first",IF(OR(COUNT($C1100,K1100)&lt;&gt;2,overallRate=0),0,IF(G1100="Yes",ROUND(MAX(IF($B1100="No - non-arm's length",0,MIN((0.75*K1100),847)),MIN(K1100,(0.75*$C1100),847)),2),IF($B1100="No - non-arm's length",MIN(1129,K1100,$C1100)*overallRate,MIN(1129,K1100)*overallRate))))</f>
        <v>Do Step 1 first</v>
      </c>
      <c r="P1100" s="3">
        <f t="shared" si="17"/>
        <v>0</v>
      </c>
    </row>
    <row r="1101" spans="12:16" x14ac:dyDescent="0.5">
      <c r="L1101" s="62" t="str">
        <f>IF(ISTEXT(overallRate),"Do Step 1 first",IF(OR(COUNT($C1101,H1101)&lt;&gt;2,overallRate=0),0,IF(D1101="Yes",ROUND(MAX(IF($B1101="No - non-arm's length",0,MIN((0.75*H1101),847)),MIN(H1101,(0.75*$C1101),847)),2),IF($B1101="No - non-arm's length",MIN(1129,H1101,$C1101)*overallRate,MIN(1129,H1101)*overallRate))))</f>
        <v>Do Step 1 first</v>
      </c>
      <c r="M1101" s="62" t="str">
        <f>IF(ISTEXT(overallRate),"Do Step 1 first",IF(OR(COUNT($C1101,I1101)&lt;&gt;2,overallRate=0),0,IF(E1101="Yes",ROUND(MAX(IF($B1101="No - non-arm's length",0,MIN((0.75*I1101),847)),MIN(I1101,(0.75*$C1101),847)),2),IF($B1101="No - non-arm's length",MIN(1129,I1101,$C1101)*overallRate,MIN(1129,I1101)*overallRate))))</f>
        <v>Do Step 1 first</v>
      </c>
      <c r="N1101" s="62" t="str">
        <f>IF(ISTEXT(overallRate),"Do Step 1 first",IF(OR(COUNT($C1101,J1101)&lt;&gt;2,overallRate=0),0,IF(F1101="Yes",ROUND(MAX(IF($B1101="No - non-arm's length",0,MIN((0.75*J1101),847)),MIN(J1101,(0.75*$C1101),847)),2),IF($B1101="No - non-arm's length",MIN(1129,J1101,$C1101)*overallRate,MIN(1129,J1101)*overallRate))))</f>
        <v>Do Step 1 first</v>
      </c>
      <c r="O1101" s="62" t="str">
        <f>IF(ISTEXT(overallRate),"Do Step 1 first",IF(OR(COUNT($C1101,K1101)&lt;&gt;2,overallRate=0),0,IF(G1101="Yes",ROUND(MAX(IF($B1101="No - non-arm's length",0,MIN((0.75*K1101),847)),MIN(K1101,(0.75*$C1101),847)),2),IF($B1101="No - non-arm's length",MIN(1129,K1101,$C1101)*overallRate,MIN(1129,K1101)*overallRate))))</f>
        <v>Do Step 1 first</v>
      </c>
      <c r="P1101" s="3">
        <f t="shared" si="17"/>
        <v>0</v>
      </c>
    </row>
    <row r="1102" spans="12:16" x14ac:dyDescent="0.5">
      <c r="L1102" s="62" t="str">
        <f>IF(ISTEXT(overallRate),"Do Step 1 first",IF(OR(COUNT($C1102,H1102)&lt;&gt;2,overallRate=0),0,IF(D1102="Yes",ROUND(MAX(IF($B1102="No - non-arm's length",0,MIN((0.75*H1102),847)),MIN(H1102,(0.75*$C1102),847)),2),IF($B1102="No - non-arm's length",MIN(1129,H1102,$C1102)*overallRate,MIN(1129,H1102)*overallRate))))</f>
        <v>Do Step 1 first</v>
      </c>
      <c r="M1102" s="62" t="str">
        <f>IF(ISTEXT(overallRate),"Do Step 1 first",IF(OR(COUNT($C1102,I1102)&lt;&gt;2,overallRate=0),0,IF(E1102="Yes",ROUND(MAX(IF($B1102="No - non-arm's length",0,MIN((0.75*I1102),847)),MIN(I1102,(0.75*$C1102),847)),2),IF($B1102="No - non-arm's length",MIN(1129,I1102,$C1102)*overallRate,MIN(1129,I1102)*overallRate))))</f>
        <v>Do Step 1 first</v>
      </c>
      <c r="N1102" s="62" t="str">
        <f>IF(ISTEXT(overallRate),"Do Step 1 first",IF(OR(COUNT($C1102,J1102)&lt;&gt;2,overallRate=0),0,IF(F1102="Yes",ROUND(MAX(IF($B1102="No - non-arm's length",0,MIN((0.75*J1102),847)),MIN(J1102,(0.75*$C1102),847)),2),IF($B1102="No - non-arm's length",MIN(1129,J1102,$C1102)*overallRate,MIN(1129,J1102)*overallRate))))</f>
        <v>Do Step 1 first</v>
      </c>
      <c r="O1102" s="62" t="str">
        <f>IF(ISTEXT(overallRate),"Do Step 1 first",IF(OR(COUNT($C1102,K1102)&lt;&gt;2,overallRate=0),0,IF(G1102="Yes",ROUND(MAX(IF($B1102="No - non-arm's length",0,MIN((0.75*K1102),847)),MIN(K1102,(0.75*$C1102),847)),2),IF($B1102="No - non-arm's length",MIN(1129,K1102,$C1102)*overallRate,MIN(1129,K1102)*overallRate))))</f>
        <v>Do Step 1 first</v>
      </c>
      <c r="P1102" s="3">
        <f t="shared" si="17"/>
        <v>0</v>
      </c>
    </row>
    <row r="1103" spans="12:16" x14ac:dyDescent="0.5">
      <c r="L1103" s="62" t="str">
        <f>IF(ISTEXT(overallRate),"Do Step 1 first",IF(OR(COUNT($C1103,H1103)&lt;&gt;2,overallRate=0),0,IF(D1103="Yes",ROUND(MAX(IF($B1103="No - non-arm's length",0,MIN((0.75*H1103),847)),MIN(H1103,(0.75*$C1103),847)),2),IF($B1103="No - non-arm's length",MIN(1129,H1103,$C1103)*overallRate,MIN(1129,H1103)*overallRate))))</f>
        <v>Do Step 1 first</v>
      </c>
      <c r="M1103" s="62" t="str">
        <f>IF(ISTEXT(overallRate),"Do Step 1 first",IF(OR(COUNT($C1103,I1103)&lt;&gt;2,overallRate=0),0,IF(E1103="Yes",ROUND(MAX(IF($B1103="No - non-arm's length",0,MIN((0.75*I1103),847)),MIN(I1103,(0.75*$C1103),847)),2),IF($B1103="No - non-arm's length",MIN(1129,I1103,$C1103)*overallRate,MIN(1129,I1103)*overallRate))))</f>
        <v>Do Step 1 first</v>
      </c>
      <c r="N1103" s="62" t="str">
        <f>IF(ISTEXT(overallRate),"Do Step 1 first",IF(OR(COUNT($C1103,J1103)&lt;&gt;2,overallRate=0),0,IF(F1103="Yes",ROUND(MAX(IF($B1103="No - non-arm's length",0,MIN((0.75*J1103),847)),MIN(J1103,(0.75*$C1103),847)),2),IF($B1103="No - non-arm's length",MIN(1129,J1103,$C1103)*overallRate,MIN(1129,J1103)*overallRate))))</f>
        <v>Do Step 1 first</v>
      </c>
      <c r="O1103" s="62" t="str">
        <f>IF(ISTEXT(overallRate),"Do Step 1 first",IF(OR(COUNT($C1103,K1103)&lt;&gt;2,overallRate=0),0,IF(G1103="Yes",ROUND(MAX(IF($B1103="No - non-arm's length",0,MIN((0.75*K1103),847)),MIN(K1103,(0.75*$C1103),847)),2),IF($B1103="No - non-arm's length",MIN(1129,K1103,$C1103)*overallRate,MIN(1129,K1103)*overallRate))))</f>
        <v>Do Step 1 first</v>
      </c>
      <c r="P1103" s="3">
        <f t="shared" si="17"/>
        <v>0</v>
      </c>
    </row>
    <row r="1104" spans="12:16" x14ac:dyDescent="0.5">
      <c r="L1104" s="62" t="str">
        <f>IF(ISTEXT(overallRate),"Do Step 1 first",IF(OR(COUNT($C1104,H1104)&lt;&gt;2,overallRate=0),0,IF(D1104="Yes",ROUND(MAX(IF($B1104="No - non-arm's length",0,MIN((0.75*H1104),847)),MIN(H1104,(0.75*$C1104),847)),2),IF($B1104="No - non-arm's length",MIN(1129,H1104,$C1104)*overallRate,MIN(1129,H1104)*overallRate))))</f>
        <v>Do Step 1 first</v>
      </c>
      <c r="M1104" s="62" t="str">
        <f>IF(ISTEXT(overallRate),"Do Step 1 first",IF(OR(COUNT($C1104,I1104)&lt;&gt;2,overallRate=0),0,IF(E1104="Yes",ROUND(MAX(IF($B1104="No - non-arm's length",0,MIN((0.75*I1104),847)),MIN(I1104,(0.75*$C1104),847)),2),IF($B1104="No - non-arm's length",MIN(1129,I1104,$C1104)*overallRate,MIN(1129,I1104)*overallRate))))</f>
        <v>Do Step 1 first</v>
      </c>
      <c r="N1104" s="62" t="str">
        <f>IF(ISTEXT(overallRate),"Do Step 1 first",IF(OR(COUNT($C1104,J1104)&lt;&gt;2,overallRate=0),0,IF(F1104="Yes",ROUND(MAX(IF($B1104="No - non-arm's length",0,MIN((0.75*J1104),847)),MIN(J1104,(0.75*$C1104),847)),2),IF($B1104="No - non-arm's length",MIN(1129,J1104,$C1104)*overallRate,MIN(1129,J1104)*overallRate))))</f>
        <v>Do Step 1 first</v>
      </c>
      <c r="O1104" s="62" t="str">
        <f>IF(ISTEXT(overallRate),"Do Step 1 first",IF(OR(COUNT($C1104,K1104)&lt;&gt;2,overallRate=0),0,IF(G1104="Yes",ROUND(MAX(IF($B1104="No - non-arm's length",0,MIN((0.75*K1104),847)),MIN(K1104,(0.75*$C1104),847)),2),IF($B1104="No - non-arm's length",MIN(1129,K1104,$C1104)*overallRate,MIN(1129,K1104)*overallRate))))</f>
        <v>Do Step 1 first</v>
      </c>
      <c r="P1104" s="3">
        <f t="shared" si="17"/>
        <v>0</v>
      </c>
    </row>
    <row r="1105" spans="12:16" x14ac:dyDescent="0.5">
      <c r="L1105" s="62" t="str">
        <f>IF(ISTEXT(overallRate),"Do Step 1 first",IF(OR(COUNT($C1105,H1105)&lt;&gt;2,overallRate=0),0,IF(D1105="Yes",ROUND(MAX(IF($B1105="No - non-arm's length",0,MIN((0.75*H1105),847)),MIN(H1105,(0.75*$C1105),847)),2),IF($B1105="No - non-arm's length",MIN(1129,H1105,$C1105)*overallRate,MIN(1129,H1105)*overallRate))))</f>
        <v>Do Step 1 first</v>
      </c>
      <c r="M1105" s="62" t="str">
        <f>IF(ISTEXT(overallRate),"Do Step 1 first",IF(OR(COUNT($C1105,I1105)&lt;&gt;2,overallRate=0),0,IF(E1105="Yes",ROUND(MAX(IF($B1105="No - non-arm's length",0,MIN((0.75*I1105),847)),MIN(I1105,(0.75*$C1105),847)),2),IF($B1105="No - non-arm's length",MIN(1129,I1105,$C1105)*overallRate,MIN(1129,I1105)*overallRate))))</f>
        <v>Do Step 1 first</v>
      </c>
      <c r="N1105" s="62" t="str">
        <f>IF(ISTEXT(overallRate),"Do Step 1 first",IF(OR(COUNT($C1105,J1105)&lt;&gt;2,overallRate=0),0,IF(F1105="Yes",ROUND(MAX(IF($B1105="No - non-arm's length",0,MIN((0.75*J1105),847)),MIN(J1105,(0.75*$C1105),847)),2),IF($B1105="No - non-arm's length",MIN(1129,J1105,$C1105)*overallRate,MIN(1129,J1105)*overallRate))))</f>
        <v>Do Step 1 first</v>
      </c>
      <c r="O1105" s="62" t="str">
        <f>IF(ISTEXT(overallRate),"Do Step 1 first",IF(OR(COUNT($C1105,K1105)&lt;&gt;2,overallRate=0),0,IF(G1105="Yes",ROUND(MAX(IF($B1105="No - non-arm's length",0,MIN((0.75*K1105),847)),MIN(K1105,(0.75*$C1105),847)),2),IF($B1105="No - non-arm's length",MIN(1129,K1105,$C1105)*overallRate,MIN(1129,K1105)*overallRate))))</f>
        <v>Do Step 1 first</v>
      </c>
      <c r="P1105" s="3">
        <f t="shared" si="17"/>
        <v>0</v>
      </c>
    </row>
    <row r="1106" spans="12:16" x14ac:dyDescent="0.5">
      <c r="L1106" s="62" t="str">
        <f>IF(ISTEXT(overallRate),"Do Step 1 first",IF(OR(COUNT($C1106,H1106)&lt;&gt;2,overallRate=0),0,IF(D1106="Yes",ROUND(MAX(IF($B1106="No - non-arm's length",0,MIN((0.75*H1106),847)),MIN(H1106,(0.75*$C1106),847)),2),IF($B1106="No - non-arm's length",MIN(1129,H1106,$C1106)*overallRate,MIN(1129,H1106)*overallRate))))</f>
        <v>Do Step 1 first</v>
      </c>
      <c r="M1106" s="62" t="str">
        <f>IF(ISTEXT(overallRate),"Do Step 1 first",IF(OR(COUNT($C1106,I1106)&lt;&gt;2,overallRate=0),0,IF(E1106="Yes",ROUND(MAX(IF($B1106="No - non-arm's length",0,MIN((0.75*I1106),847)),MIN(I1106,(0.75*$C1106),847)),2),IF($B1106="No - non-arm's length",MIN(1129,I1106,$C1106)*overallRate,MIN(1129,I1106)*overallRate))))</f>
        <v>Do Step 1 first</v>
      </c>
      <c r="N1106" s="62" t="str">
        <f>IF(ISTEXT(overallRate),"Do Step 1 first",IF(OR(COUNT($C1106,J1106)&lt;&gt;2,overallRate=0),0,IF(F1106="Yes",ROUND(MAX(IF($B1106="No - non-arm's length",0,MIN((0.75*J1106),847)),MIN(J1106,(0.75*$C1106),847)),2),IF($B1106="No - non-arm's length",MIN(1129,J1106,$C1106)*overallRate,MIN(1129,J1106)*overallRate))))</f>
        <v>Do Step 1 first</v>
      </c>
      <c r="O1106" s="62" t="str">
        <f>IF(ISTEXT(overallRate),"Do Step 1 first",IF(OR(COUNT($C1106,K1106)&lt;&gt;2,overallRate=0),0,IF(G1106="Yes",ROUND(MAX(IF($B1106="No - non-arm's length",0,MIN((0.75*K1106),847)),MIN(K1106,(0.75*$C1106),847)),2),IF($B1106="No - non-arm's length",MIN(1129,K1106,$C1106)*overallRate,MIN(1129,K1106)*overallRate))))</f>
        <v>Do Step 1 first</v>
      </c>
      <c r="P1106" s="3">
        <f t="shared" si="17"/>
        <v>0</v>
      </c>
    </row>
    <row r="1107" spans="12:16" x14ac:dyDescent="0.5">
      <c r="L1107" s="62" t="str">
        <f>IF(ISTEXT(overallRate),"Do Step 1 first",IF(OR(COUNT($C1107,H1107)&lt;&gt;2,overallRate=0),0,IF(D1107="Yes",ROUND(MAX(IF($B1107="No - non-arm's length",0,MIN((0.75*H1107),847)),MIN(H1107,(0.75*$C1107),847)),2),IF($B1107="No - non-arm's length",MIN(1129,H1107,$C1107)*overallRate,MIN(1129,H1107)*overallRate))))</f>
        <v>Do Step 1 first</v>
      </c>
      <c r="M1107" s="62" t="str">
        <f>IF(ISTEXT(overallRate),"Do Step 1 first",IF(OR(COUNT($C1107,I1107)&lt;&gt;2,overallRate=0),0,IF(E1107="Yes",ROUND(MAX(IF($B1107="No - non-arm's length",0,MIN((0.75*I1107),847)),MIN(I1107,(0.75*$C1107),847)),2),IF($B1107="No - non-arm's length",MIN(1129,I1107,$C1107)*overallRate,MIN(1129,I1107)*overallRate))))</f>
        <v>Do Step 1 first</v>
      </c>
      <c r="N1107" s="62" t="str">
        <f>IF(ISTEXT(overallRate),"Do Step 1 first",IF(OR(COUNT($C1107,J1107)&lt;&gt;2,overallRate=0),0,IF(F1107="Yes",ROUND(MAX(IF($B1107="No - non-arm's length",0,MIN((0.75*J1107),847)),MIN(J1107,(0.75*$C1107),847)),2),IF($B1107="No - non-arm's length",MIN(1129,J1107,$C1107)*overallRate,MIN(1129,J1107)*overallRate))))</f>
        <v>Do Step 1 first</v>
      </c>
      <c r="O1107" s="62" t="str">
        <f>IF(ISTEXT(overallRate),"Do Step 1 first",IF(OR(COUNT($C1107,K1107)&lt;&gt;2,overallRate=0),0,IF(G1107="Yes",ROUND(MAX(IF($B1107="No - non-arm's length",0,MIN((0.75*K1107),847)),MIN(K1107,(0.75*$C1107),847)),2),IF($B1107="No - non-arm's length",MIN(1129,K1107,$C1107)*overallRate,MIN(1129,K1107)*overallRate))))</f>
        <v>Do Step 1 first</v>
      </c>
      <c r="P1107" s="3">
        <f t="shared" si="17"/>
        <v>0</v>
      </c>
    </row>
    <row r="1108" spans="12:16" x14ac:dyDescent="0.5">
      <c r="L1108" s="62" t="str">
        <f>IF(ISTEXT(overallRate),"Do Step 1 first",IF(OR(COUNT($C1108,H1108)&lt;&gt;2,overallRate=0),0,IF(D1108="Yes",ROUND(MAX(IF($B1108="No - non-arm's length",0,MIN((0.75*H1108),847)),MIN(H1108,(0.75*$C1108),847)),2),IF($B1108="No - non-arm's length",MIN(1129,H1108,$C1108)*overallRate,MIN(1129,H1108)*overallRate))))</f>
        <v>Do Step 1 first</v>
      </c>
      <c r="M1108" s="62" t="str">
        <f>IF(ISTEXT(overallRate),"Do Step 1 first",IF(OR(COUNT($C1108,I1108)&lt;&gt;2,overallRate=0),0,IF(E1108="Yes",ROUND(MAX(IF($B1108="No - non-arm's length",0,MIN((0.75*I1108),847)),MIN(I1108,(0.75*$C1108),847)),2),IF($B1108="No - non-arm's length",MIN(1129,I1108,$C1108)*overallRate,MIN(1129,I1108)*overallRate))))</f>
        <v>Do Step 1 first</v>
      </c>
      <c r="N1108" s="62" t="str">
        <f>IF(ISTEXT(overallRate),"Do Step 1 first",IF(OR(COUNT($C1108,J1108)&lt;&gt;2,overallRate=0),0,IF(F1108="Yes",ROUND(MAX(IF($B1108="No - non-arm's length",0,MIN((0.75*J1108),847)),MIN(J1108,(0.75*$C1108),847)),2),IF($B1108="No - non-arm's length",MIN(1129,J1108,$C1108)*overallRate,MIN(1129,J1108)*overallRate))))</f>
        <v>Do Step 1 first</v>
      </c>
      <c r="O1108" s="62" t="str">
        <f>IF(ISTEXT(overallRate),"Do Step 1 first",IF(OR(COUNT($C1108,K1108)&lt;&gt;2,overallRate=0),0,IF(G1108="Yes",ROUND(MAX(IF($B1108="No - non-arm's length",0,MIN((0.75*K1108),847)),MIN(K1108,(0.75*$C1108),847)),2),IF($B1108="No - non-arm's length",MIN(1129,K1108,$C1108)*overallRate,MIN(1129,K1108)*overallRate))))</f>
        <v>Do Step 1 first</v>
      </c>
      <c r="P1108" s="3">
        <f t="shared" si="17"/>
        <v>0</v>
      </c>
    </row>
    <row r="1109" spans="12:16" x14ac:dyDescent="0.5">
      <c r="L1109" s="62" t="str">
        <f>IF(ISTEXT(overallRate),"Do Step 1 first",IF(OR(COUNT($C1109,H1109)&lt;&gt;2,overallRate=0),0,IF(D1109="Yes",ROUND(MAX(IF($B1109="No - non-arm's length",0,MIN((0.75*H1109),847)),MIN(H1109,(0.75*$C1109),847)),2),IF($B1109="No - non-arm's length",MIN(1129,H1109,$C1109)*overallRate,MIN(1129,H1109)*overallRate))))</f>
        <v>Do Step 1 first</v>
      </c>
      <c r="M1109" s="62" t="str">
        <f>IF(ISTEXT(overallRate),"Do Step 1 first",IF(OR(COUNT($C1109,I1109)&lt;&gt;2,overallRate=0),0,IF(E1109="Yes",ROUND(MAX(IF($B1109="No - non-arm's length",0,MIN((0.75*I1109),847)),MIN(I1109,(0.75*$C1109),847)),2),IF($B1109="No - non-arm's length",MIN(1129,I1109,$C1109)*overallRate,MIN(1129,I1109)*overallRate))))</f>
        <v>Do Step 1 first</v>
      </c>
      <c r="N1109" s="62" t="str">
        <f>IF(ISTEXT(overallRate),"Do Step 1 first",IF(OR(COUNT($C1109,J1109)&lt;&gt;2,overallRate=0),0,IF(F1109="Yes",ROUND(MAX(IF($B1109="No - non-arm's length",0,MIN((0.75*J1109),847)),MIN(J1109,(0.75*$C1109),847)),2),IF($B1109="No - non-arm's length",MIN(1129,J1109,$C1109)*overallRate,MIN(1129,J1109)*overallRate))))</f>
        <v>Do Step 1 first</v>
      </c>
      <c r="O1109" s="62" t="str">
        <f>IF(ISTEXT(overallRate),"Do Step 1 first",IF(OR(COUNT($C1109,K1109)&lt;&gt;2,overallRate=0),0,IF(G1109="Yes",ROUND(MAX(IF($B1109="No - non-arm's length",0,MIN((0.75*K1109),847)),MIN(K1109,(0.75*$C1109),847)),2),IF($B1109="No - non-arm's length",MIN(1129,K1109,$C1109)*overallRate,MIN(1129,K1109)*overallRate))))</f>
        <v>Do Step 1 first</v>
      </c>
      <c r="P1109" s="3">
        <f t="shared" si="17"/>
        <v>0</v>
      </c>
    </row>
    <row r="1110" spans="12:16" x14ac:dyDescent="0.5">
      <c r="L1110" s="62" t="str">
        <f>IF(ISTEXT(overallRate),"Do Step 1 first",IF(OR(COUNT($C1110,H1110)&lt;&gt;2,overallRate=0),0,IF(D1110="Yes",ROUND(MAX(IF($B1110="No - non-arm's length",0,MIN((0.75*H1110),847)),MIN(H1110,(0.75*$C1110),847)),2),IF($B1110="No - non-arm's length",MIN(1129,H1110,$C1110)*overallRate,MIN(1129,H1110)*overallRate))))</f>
        <v>Do Step 1 first</v>
      </c>
      <c r="M1110" s="62" t="str">
        <f>IF(ISTEXT(overallRate),"Do Step 1 first",IF(OR(COUNT($C1110,I1110)&lt;&gt;2,overallRate=0),0,IF(E1110="Yes",ROUND(MAX(IF($B1110="No - non-arm's length",0,MIN((0.75*I1110),847)),MIN(I1110,(0.75*$C1110),847)),2),IF($B1110="No - non-arm's length",MIN(1129,I1110,$C1110)*overallRate,MIN(1129,I1110)*overallRate))))</f>
        <v>Do Step 1 first</v>
      </c>
      <c r="N1110" s="62" t="str">
        <f>IF(ISTEXT(overallRate),"Do Step 1 first",IF(OR(COUNT($C1110,J1110)&lt;&gt;2,overallRate=0),0,IF(F1110="Yes",ROUND(MAX(IF($B1110="No - non-arm's length",0,MIN((0.75*J1110),847)),MIN(J1110,(0.75*$C1110),847)),2),IF($B1110="No - non-arm's length",MIN(1129,J1110,$C1110)*overallRate,MIN(1129,J1110)*overallRate))))</f>
        <v>Do Step 1 first</v>
      </c>
      <c r="O1110" s="62" t="str">
        <f>IF(ISTEXT(overallRate),"Do Step 1 first",IF(OR(COUNT($C1110,K1110)&lt;&gt;2,overallRate=0),0,IF(G1110="Yes",ROUND(MAX(IF($B1110="No - non-arm's length",0,MIN((0.75*K1110),847)),MIN(K1110,(0.75*$C1110),847)),2),IF($B1110="No - non-arm's length",MIN(1129,K1110,$C1110)*overallRate,MIN(1129,K1110)*overallRate))))</f>
        <v>Do Step 1 first</v>
      </c>
      <c r="P1110" s="3">
        <f t="shared" si="17"/>
        <v>0</v>
      </c>
    </row>
    <row r="1111" spans="12:16" x14ac:dyDescent="0.5">
      <c r="L1111" s="62" t="str">
        <f>IF(ISTEXT(overallRate),"Do Step 1 first",IF(OR(COUNT($C1111,H1111)&lt;&gt;2,overallRate=0),0,IF(D1111="Yes",ROUND(MAX(IF($B1111="No - non-arm's length",0,MIN((0.75*H1111),847)),MIN(H1111,(0.75*$C1111),847)),2),IF($B1111="No - non-arm's length",MIN(1129,H1111,$C1111)*overallRate,MIN(1129,H1111)*overallRate))))</f>
        <v>Do Step 1 first</v>
      </c>
      <c r="M1111" s="62" t="str">
        <f>IF(ISTEXT(overallRate),"Do Step 1 first",IF(OR(COUNT($C1111,I1111)&lt;&gt;2,overallRate=0),0,IF(E1111="Yes",ROUND(MAX(IF($B1111="No - non-arm's length",0,MIN((0.75*I1111),847)),MIN(I1111,(0.75*$C1111),847)),2),IF($B1111="No - non-arm's length",MIN(1129,I1111,$C1111)*overallRate,MIN(1129,I1111)*overallRate))))</f>
        <v>Do Step 1 first</v>
      </c>
      <c r="N1111" s="62" t="str">
        <f>IF(ISTEXT(overallRate),"Do Step 1 first",IF(OR(COUNT($C1111,J1111)&lt;&gt;2,overallRate=0),0,IF(F1111="Yes",ROUND(MAX(IF($B1111="No - non-arm's length",0,MIN((0.75*J1111),847)),MIN(J1111,(0.75*$C1111),847)),2),IF($B1111="No - non-arm's length",MIN(1129,J1111,$C1111)*overallRate,MIN(1129,J1111)*overallRate))))</f>
        <v>Do Step 1 first</v>
      </c>
      <c r="O1111" s="62" t="str">
        <f>IF(ISTEXT(overallRate),"Do Step 1 first",IF(OR(COUNT($C1111,K1111)&lt;&gt;2,overallRate=0),0,IF(G1111="Yes",ROUND(MAX(IF($B1111="No - non-arm's length",0,MIN((0.75*K1111),847)),MIN(K1111,(0.75*$C1111),847)),2),IF($B1111="No - non-arm's length",MIN(1129,K1111,$C1111)*overallRate,MIN(1129,K1111)*overallRate))))</f>
        <v>Do Step 1 first</v>
      </c>
      <c r="P1111" s="3">
        <f t="shared" si="17"/>
        <v>0</v>
      </c>
    </row>
    <row r="1112" spans="12:16" x14ac:dyDescent="0.5">
      <c r="L1112" s="62" t="str">
        <f>IF(ISTEXT(overallRate),"Do Step 1 first",IF(OR(COUNT($C1112,H1112)&lt;&gt;2,overallRate=0),0,IF(D1112="Yes",ROUND(MAX(IF($B1112="No - non-arm's length",0,MIN((0.75*H1112),847)),MIN(H1112,(0.75*$C1112),847)),2),IF($B1112="No - non-arm's length",MIN(1129,H1112,$C1112)*overallRate,MIN(1129,H1112)*overallRate))))</f>
        <v>Do Step 1 first</v>
      </c>
      <c r="M1112" s="62" t="str">
        <f>IF(ISTEXT(overallRate),"Do Step 1 first",IF(OR(COUNT($C1112,I1112)&lt;&gt;2,overallRate=0),0,IF(E1112="Yes",ROUND(MAX(IF($B1112="No - non-arm's length",0,MIN((0.75*I1112),847)),MIN(I1112,(0.75*$C1112),847)),2),IF($B1112="No - non-arm's length",MIN(1129,I1112,$C1112)*overallRate,MIN(1129,I1112)*overallRate))))</f>
        <v>Do Step 1 first</v>
      </c>
      <c r="N1112" s="62" t="str">
        <f>IF(ISTEXT(overallRate),"Do Step 1 first",IF(OR(COUNT($C1112,J1112)&lt;&gt;2,overallRate=0),0,IF(F1112="Yes",ROUND(MAX(IF($B1112="No - non-arm's length",0,MIN((0.75*J1112),847)),MIN(J1112,(0.75*$C1112),847)),2),IF($B1112="No - non-arm's length",MIN(1129,J1112,$C1112)*overallRate,MIN(1129,J1112)*overallRate))))</f>
        <v>Do Step 1 first</v>
      </c>
      <c r="O1112" s="62" t="str">
        <f>IF(ISTEXT(overallRate),"Do Step 1 first",IF(OR(COUNT($C1112,K1112)&lt;&gt;2,overallRate=0),0,IF(G1112="Yes",ROUND(MAX(IF($B1112="No - non-arm's length",0,MIN((0.75*K1112),847)),MIN(K1112,(0.75*$C1112),847)),2),IF($B1112="No - non-arm's length",MIN(1129,K1112,$C1112)*overallRate,MIN(1129,K1112)*overallRate))))</f>
        <v>Do Step 1 first</v>
      </c>
      <c r="P1112" s="3">
        <f t="shared" si="17"/>
        <v>0</v>
      </c>
    </row>
    <row r="1113" spans="12:16" x14ac:dyDescent="0.5">
      <c r="L1113" s="62" t="str">
        <f>IF(ISTEXT(overallRate),"Do Step 1 first",IF(OR(COUNT($C1113,H1113)&lt;&gt;2,overallRate=0),0,IF(D1113="Yes",ROUND(MAX(IF($B1113="No - non-arm's length",0,MIN((0.75*H1113),847)),MIN(H1113,(0.75*$C1113),847)),2),IF($B1113="No - non-arm's length",MIN(1129,H1113,$C1113)*overallRate,MIN(1129,H1113)*overallRate))))</f>
        <v>Do Step 1 first</v>
      </c>
      <c r="M1113" s="62" t="str">
        <f>IF(ISTEXT(overallRate),"Do Step 1 first",IF(OR(COUNT($C1113,I1113)&lt;&gt;2,overallRate=0),0,IF(E1113="Yes",ROUND(MAX(IF($B1113="No - non-arm's length",0,MIN((0.75*I1113),847)),MIN(I1113,(0.75*$C1113),847)),2),IF($B1113="No - non-arm's length",MIN(1129,I1113,$C1113)*overallRate,MIN(1129,I1113)*overallRate))))</f>
        <v>Do Step 1 first</v>
      </c>
      <c r="N1113" s="62" t="str">
        <f>IF(ISTEXT(overallRate),"Do Step 1 first",IF(OR(COUNT($C1113,J1113)&lt;&gt;2,overallRate=0),0,IF(F1113="Yes",ROUND(MAX(IF($B1113="No - non-arm's length",0,MIN((0.75*J1113),847)),MIN(J1113,(0.75*$C1113),847)),2),IF($B1113="No - non-arm's length",MIN(1129,J1113,$C1113)*overallRate,MIN(1129,J1113)*overallRate))))</f>
        <v>Do Step 1 first</v>
      </c>
      <c r="O1113" s="62" t="str">
        <f>IF(ISTEXT(overallRate),"Do Step 1 first",IF(OR(COUNT($C1113,K1113)&lt;&gt;2,overallRate=0),0,IF(G1113="Yes",ROUND(MAX(IF($B1113="No - non-arm's length",0,MIN((0.75*K1113),847)),MIN(K1113,(0.75*$C1113),847)),2),IF($B1113="No - non-arm's length",MIN(1129,K1113,$C1113)*overallRate,MIN(1129,K1113)*overallRate))))</f>
        <v>Do Step 1 first</v>
      </c>
      <c r="P1113" s="3">
        <f t="shared" si="17"/>
        <v>0</v>
      </c>
    </row>
    <row r="1114" spans="12:16" x14ac:dyDescent="0.5">
      <c r="L1114" s="62" t="str">
        <f>IF(ISTEXT(overallRate),"Do Step 1 first",IF(OR(COUNT($C1114,H1114)&lt;&gt;2,overallRate=0),0,IF(D1114="Yes",ROUND(MAX(IF($B1114="No - non-arm's length",0,MIN((0.75*H1114),847)),MIN(H1114,(0.75*$C1114),847)),2),IF($B1114="No - non-arm's length",MIN(1129,H1114,$C1114)*overallRate,MIN(1129,H1114)*overallRate))))</f>
        <v>Do Step 1 first</v>
      </c>
      <c r="M1114" s="62" t="str">
        <f>IF(ISTEXT(overallRate),"Do Step 1 first",IF(OR(COUNT($C1114,I1114)&lt;&gt;2,overallRate=0),0,IF(E1114="Yes",ROUND(MAX(IF($B1114="No - non-arm's length",0,MIN((0.75*I1114),847)),MIN(I1114,(0.75*$C1114),847)),2),IF($B1114="No - non-arm's length",MIN(1129,I1114,$C1114)*overallRate,MIN(1129,I1114)*overallRate))))</f>
        <v>Do Step 1 first</v>
      </c>
      <c r="N1114" s="62" t="str">
        <f>IF(ISTEXT(overallRate),"Do Step 1 first",IF(OR(COUNT($C1114,J1114)&lt;&gt;2,overallRate=0),0,IF(F1114="Yes",ROUND(MAX(IF($B1114="No - non-arm's length",0,MIN((0.75*J1114),847)),MIN(J1114,(0.75*$C1114),847)),2),IF($B1114="No - non-arm's length",MIN(1129,J1114,$C1114)*overallRate,MIN(1129,J1114)*overallRate))))</f>
        <v>Do Step 1 first</v>
      </c>
      <c r="O1114" s="62" t="str">
        <f>IF(ISTEXT(overallRate),"Do Step 1 first",IF(OR(COUNT($C1114,K1114)&lt;&gt;2,overallRate=0),0,IF(G1114="Yes",ROUND(MAX(IF($B1114="No - non-arm's length",0,MIN((0.75*K1114),847)),MIN(K1114,(0.75*$C1114),847)),2),IF($B1114="No - non-arm's length",MIN(1129,K1114,$C1114)*overallRate,MIN(1129,K1114)*overallRate))))</f>
        <v>Do Step 1 first</v>
      </c>
      <c r="P1114" s="3">
        <f t="shared" si="17"/>
        <v>0</v>
      </c>
    </row>
    <row r="1115" spans="12:16" x14ac:dyDescent="0.5">
      <c r="L1115" s="62" t="str">
        <f>IF(ISTEXT(overallRate),"Do Step 1 first",IF(OR(COUNT($C1115,H1115)&lt;&gt;2,overallRate=0),0,IF(D1115="Yes",ROUND(MAX(IF($B1115="No - non-arm's length",0,MIN((0.75*H1115),847)),MIN(H1115,(0.75*$C1115),847)),2),IF($B1115="No - non-arm's length",MIN(1129,H1115,$C1115)*overallRate,MIN(1129,H1115)*overallRate))))</f>
        <v>Do Step 1 first</v>
      </c>
      <c r="M1115" s="62" t="str">
        <f>IF(ISTEXT(overallRate),"Do Step 1 first",IF(OR(COUNT($C1115,I1115)&lt;&gt;2,overallRate=0),0,IF(E1115="Yes",ROUND(MAX(IF($B1115="No - non-arm's length",0,MIN((0.75*I1115),847)),MIN(I1115,(0.75*$C1115),847)),2),IF($B1115="No - non-arm's length",MIN(1129,I1115,$C1115)*overallRate,MIN(1129,I1115)*overallRate))))</f>
        <v>Do Step 1 first</v>
      </c>
      <c r="N1115" s="62" t="str">
        <f>IF(ISTEXT(overallRate),"Do Step 1 first",IF(OR(COUNT($C1115,J1115)&lt;&gt;2,overallRate=0),0,IF(F1115="Yes",ROUND(MAX(IF($B1115="No - non-arm's length",0,MIN((0.75*J1115),847)),MIN(J1115,(0.75*$C1115),847)),2),IF($B1115="No - non-arm's length",MIN(1129,J1115,$C1115)*overallRate,MIN(1129,J1115)*overallRate))))</f>
        <v>Do Step 1 first</v>
      </c>
      <c r="O1115" s="62" t="str">
        <f>IF(ISTEXT(overallRate),"Do Step 1 first",IF(OR(COUNT($C1115,K1115)&lt;&gt;2,overallRate=0),0,IF(G1115="Yes",ROUND(MAX(IF($B1115="No - non-arm's length",0,MIN((0.75*K1115),847)),MIN(K1115,(0.75*$C1115),847)),2),IF($B1115="No - non-arm's length",MIN(1129,K1115,$C1115)*overallRate,MIN(1129,K1115)*overallRate))))</f>
        <v>Do Step 1 first</v>
      </c>
      <c r="P1115" s="3">
        <f t="shared" si="17"/>
        <v>0</v>
      </c>
    </row>
    <row r="1116" spans="12:16" x14ac:dyDescent="0.5">
      <c r="L1116" s="62" t="str">
        <f>IF(ISTEXT(overallRate),"Do Step 1 first",IF(OR(COUNT($C1116,H1116)&lt;&gt;2,overallRate=0),0,IF(D1116="Yes",ROUND(MAX(IF($B1116="No - non-arm's length",0,MIN((0.75*H1116),847)),MIN(H1116,(0.75*$C1116),847)),2),IF($B1116="No - non-arm's length",MIN(1129,H1116,$C1116)*overallRate,MIN(1129,H1116)*overallRate))))</f>
        <v>Do Step 1 first</v>
      </c>
      <c r="M1116" s="62" t="str">
        <f>IF(ISTEXT(overallRate),"Do Step 1 first",IF(OR(COUNT($C1116,I1116)&lt;&gt;2,overallRate=0),0,IF(E1116="Yes",ROUND(MAX(IF($B1116="No - non-arm's length",0,MIN((0.75*I1116),847)),MIN(I1116,(0.75*$C1116),847)),2),IF($B1116="No - non-arm's length",MIN(1129,I1116,$C1116)*overallRate,MIN(1129,I1116)*overallRate))))</f>
        <v>Do Step 1 first</v>
      </c>
      <c r="N1116" s="62" t="str">
        <f>IF(ISTEXT(overallRate),"Do Step 1 first",IF(OR(COUNT($C1116,J1116)&lt;&gt;2,overallRate=0),0,IF(F1116="Yes",ROUND(MAX(IF($B1116="No - non-arm's length",0,MIN((0.75*J1116),847)),MIN(J1116,(0.75*$C1116),847)),2),IF($B1116="No - non-arm's length",MIN(1129,J1116,$C1116)*overallRate,MIN(1129,J1116)*overallRate))))</f>
        <v>Do Step 1 first</v>
      </c>
      <c r="O1116" s="62" t="str">
        <f>IF(ISTEXT(overallRate),"Do Step 1 first",IF(OR(COUNT($C1116,K1116)&lt;&gt;2,overallRate=0),0,IF(G1116="Yes",ROUND(MAX(IF($B1116="No - non-arm's length",0,MIN((0.75*K1116),847)),MIN(K1116,(0.75*$C1116),847)),2),IF($B1116="No - non-arm's length",MIN(1129,K1116,$C1116)*overallRate,MIN(1129,K1116)*overallRate))))</f>
        <v>Do Step 1 first</v>
      </c>
      <c r="P1116" s="3">
        <f t="shared" si="17"/>
        <v>0</v>
      </c>
    </row>
    <row r="1117" spans="12:16" x14ac:dyDescent="0.5">
      <c r="L1117" s="62" t="str">
        <f>IF(ISTEXT(overallRate),"Do Step 1 first",IF(OR(COUNT($C1117,H1117)&lt;&gt;2,overallRate=0),0,IF(D1117="Yes",ROUND(MAX(IF($B1117="No - non-arm's length",0,MIN((0.75*H1117),847)),MIN(H1117,(0.75*$C1117),847)),2),IF($B1117="No - non-arm's length",MIN(1129,H1117,$C1117)*overallRate,MIN(1129,H1117)*overallRate))))</f>
        <v>Do Step 1 first</v>
      </c>
      <c r="M1117" s="62" t="str">
        <f>IF(ISTEXT(overallRate),"Do Step 1 first",IF(OR(COUNT($C1117,I1117)&lt;&gt;2,overallRate=0),0,IF(E1117="Yes",ROUND(MAX(IF($B1117="No - non-arm's length",0,MIN((0.75*I1117),847)),MIN(I1117,(0.75*$C1117),847)),2),IF($B1117="No - non-arm's length",MIN(1129,I1117,$C1117)*overallRate,MIN(1129,I1117)*overallRate))))</f>
        <v>Do Step 1 first</v>
      </c>
      <c r="N1117" s="62" t="str">
        <f>IF(ISTEXT(overallRate),"Do Step 1 first",IF(OR(COUNT($C1117,J1117)&lt;&gt;2,overallRate=0),0,IF(F1117="Yes",ROUND(MAX(IF($B1117="No - non-arm's length",0,MIN((0.75*J1117),847)),MIN(J1117,(0.75*$C1117),847)),2),IF($B1117="No - non-arm's length",MIN(1129,J1117,$C1117)*overallRate,MIN(1129,J1117)*overallRate))))</f>
        <v>Do Step 1 first</v>
      </c>
      <c r="O1117" s="62" t="str">
        <f>IF(ISTEXT(overallRate),"Do Step 1 first",IF(OR(COUNT($C1117,K1117)&lt;&gt;2,overallRate=0),0,IF(G1117="Yes",ROUND(MAX(IF($B1117="No - non-arm's length",0,MIN((0.75*K1117),847)),MIN(K1117,(0.75*$C1117),847)),2),IF($B1117="No - non-arm's length",MIN(1129,K1117,$C1117)*overallRate,MIN(1129,K1117)*overallRate))))</f>
        <v>Do Step 1 first</v>
      </c>
      <c r="P1117" s="3">
        <f t="shared" si="17"/>
        <v>0</v>
      </c>
    </row>
    <row r="1118" spans="12:16" x14ac:dyDescent="0.5">
      <c r="L1118" s="62" t="str">
        <f>IF(ISTEXT(overallRate),"Do Step 1 first",IF(OR(COUNT($C1118,H1118)&lt;&gt;2,overallRate=0),0,IF(D1118="Yes",ROUND(MAX(IF($B1118="No - non-arm's length",0,MIN((0.75*H1118),847)),MIN(H1118,(0.75*$C1118),847)),2),IF($B1118="No - non-arm's length",MIN(1129,H1118,$C1118)*overallRate,MIN(1129,H1118)*overallRate))))</f>
        <v>Do Step 1 first</v>
      </c>
      <c r="M1118" s="62" t="str">
        <f>IF(ISTEXT(overallRate),"Do Step 1 first",IF(OR(COUNT($C1118,I1118)&lt;&gt;2,overallRate=0),0,IF(E1118="Yes",ROUND(MAX(IF($B1118="No - non-arm's length",0,MIN((0.75*I1118),847)),MIN(I1118,(0.75*$C1118),847)),2),IF($B1118="No - non-arm's length",MIN(1129,I1118,$C1118)*overallRate,MIN(1129,I1118)*overallRate))))</f>
        <v>Do Step 1 first</v>
      </c>
      <c r="N1118" s="62" t="str">
        <f>IF(ISTEXT(overallRate),"Do Step 1 first",IF(OR(COUNT($C1118,J1118)&lt;&gt;2,overallRate=0),0,IF(F1118="Yes",ROUND(MAX(IF($B1118="No - non-arm's length",0,MIN((0.75*J1118),847)),MIN(J1118,(0.75*$C1118),847)),2),IF($B1118="No - non-arm's length",MIN(1129,J1118,$C1118)*overallRate,MIN(1129,J1118)*overallRate))))</f>
        <v>Do Step 1 first</v>
      </c>
      <c r="O1118" s="62" t="str">
        <f>IF(ISTEXT(overallRate),"Do Step 1 first",IF(OR(COUNT($C1118,K1118)&lt;&gt;2,overallRate=0),0,IF(G1118="Yes",ROUND(MAX(IF($B1118="No - non-arm's length",0,MIN((0.75*K1118),847)),MIN(K1118,(0.75*$C1118),847)),2),IF($B1118="No - non-arm's length",MIN(1129,K1118,$C1118)*overallRate,MIN(1129,K1118)*overallRate))))</f>
        <v>Do Step 1 first</v>
      </c>
      <c r="P1118" s="3">
        <f t="shared" si="17"/>
        <v>0</v>
      </c>
    </row>
    <row r="1119" spans="12:16" x14ac:dyDescent="0.5">
      <c r="L1119" s="62" t="str">
        <f>IF(ISTEXT(overallRate),"Do Step 1 first",IF(OR(COUNT($C1119,H1119)&lt;&gt;2,overallRate=0),0,IF(D1119="Yes",ROUND(MAX(IF($B1119="No - non-arm's length",0,MIN((0.75*H1119),847)),MIN(H1119,(0.75*$C1119),847)),2),IF($B1119="No - non-arm's length",MIN(1129,H1119,$C1119)*overallRate,MIN(1129,H1119)*overallRate))))</f>
        <v>Do Step 1 first</v>
      </c>
      <c r="M1119" s="62" t="str">
        <f>IF(ISTEXT(overallRate),"Do Step 1 first",IF(OR(COUNT($C1119,I1119)&lt;&gt;2,overallRate=0),0,IF(E1119="Yes",ROUND(MAX(IF($B1119="No - non-arm's length",0,MIN((0.75*I1119),847)),MIN(I1119,(0.75*$C1119),847)),2),IF($B1119="No - non-arm's length",MIN(1129,I1119,$C1119)*overallRate,MIN(1129,I1119)*overallRate))))</f>
        <v>Do Step 1 first</v>
      </c>
      <c r="N1119" s="62" t="str">
        <f>IF(ISTEXT(overallRate),"Do Step 1 first",IF(OR(COUNT($C1119,J1119)&lt;&gt;2,overallRate=0),0,IF(F1119="Yes",ROUND(MAX(IF($B1119="No - non-arm's length",0,MIN((0.75*J1119),847)),MIN(J1119,(0.75*$C1119),847)),2),IF($B1119="No - non-arm's length",MIN(1129,J1119,$C1119)*overallRate,MIN(1129,J1119)*overallRate))))</f>
        <v>Do Step 1 first</v>
      </c>
      <c r="O1119" s="62" t="str">
        <f>IF(ISTEXT(overallRate),"Do Step 1 first",IF(OR(COUNT($C1119,K1119)&lt;&gt;2,overallRate=0),0,IF(G1119="Yes",ROUND(MAX(IF($B1119="No - non-arm's length",0,MIN((0.75*K1119),847)),MIN(K1119,(0.75*$C1119),847)),2),IF($B1119="No - non-arm's length",MIN(1129,K1119,$C1119)*overallRate,MIN(1129,K1119)*overallRate))))</f>
        <v>Do Step 1 first</v>
      </c>
      <c r="P1119" s="3">
        <f t="shared" si="17"/>
        <v>0</v>
      </c>
    </row>
    <row r="1120" spans="12:16" x14ac:dyDescent="0.5">
      <c r="L1120" s="62" t="str">
        <f>IF(ISTEXT(overallRate),"Do Step 1 first",IF(OR(COUNT($C1120,H1120)&lt;&gt;2,overallRate=0),0,IF(D1120="Yes",ROUND(MAX(IF($B1120="No - non-arm's length",0,MIN((0.75*H1120),847)),MIN(H1120,(0.75*$C1120),847)),2),IF($B1120="No - non-arm's length",MIN(1129,H1120,$C1120)*overallRate,MIN(1129,H1120)*overallRate))))</f>
        <v>Do Step 1 first</v>
      </c>
      <c r="M1120" s="62" t="str">
        <f>IF(ISTEXT(overallRate),"Do Step 1 first",IF(OR(COUNT($C1120,I1120)&lt;&gt;2,overallRate=0),0,IF(E1120="Yes",ROUND(MAX(IF($B1120="No - non-arm's length",0,MIN((0.75*I1120),847)),MIN(I1120,(0.75*$C1120),847)),2),IF($B1120="No - non-arm's length",MIN(1129,I1120,$C1120)*overallRate,MIN(1129,I1120)*overallRate))))</f>
        <v>Do Step 1 first</v>
      </c>
      <c r="N1120" s="62" t="str">
        <f>IF(ISTEXT(overallRate),"Do Step 1 first",IF(OR(COUNT($C1120,J1120)&lt;&gt;2,overallRate=0),0,IF(F1120="Yes",ROUND(MAX(IF($B1120="No - non-arm's length",0,MIN((0.75*J1120),847)),MIN(J1120,(0.75*$C1120),847)),2),IF($B1120="No - non-arm's length",MIN(1129,J1120,$C1120)*overallRate,MIN(1129,J1120)*overallRate))))</f>
        <v>Do Step 1 first</v>
      </c>
      <c r="O1120" s="62" t="str">
        <f>IF(ISTEXT(overallRate),"Do Step 1 first",IF(OR(COUNT($C1120,K1120)&lt;&gt;2,overallRate=0),0,IF(G1120="Yes",ROUND(MAX(IF($B1120="No - non-arm's length",0,MIN((0.75*K1120),847)),MIN(K1120,(0.75*$C1120),847)),2),IF($B1120="No - non-arm's length",MIN(1129,K1120,$C1120)*overallRate,MIN(1129,K1120)*overallRate))))</f>
        <v>Do Step 1 first</v>
      </c>
      <c r="P1120" s="3">
        <f t="shared" si="17"/>
        <v>0</v>
      </c>
    </row>
    <row r="1121" spans="12:16" x14ac:dyDescent="0.5">
      <c r="L1121" s="62" t="str">
        <f>IF(ISTEXT(overallRate),"Do Step 1 first",IF(OR(COUNT($C1121,H1121)&lt;&gt;2,overallRate=0),0,IF(D1121="Yes",ROUND(MAX(IF($B1121="No - non-arm's length",0,MIN((0.75*H1121),847)),MIN(H1121,(0.75*$C1121),847)),2),IF($B1121="No - non-arm's length",MIN(1129,H1121,$C1121)*overallRate,MIN(1129,H1121)*overallRate))))</f>
        <v>Do Step 1 first</v>
      </c>
      <c r="M1121" s="62" t="str">
        <f>IF(ISTEXT(overallRate),"Do Step 1 first",IF(OR(COUNT($C1121,I1121)&lt;&gt;2,overallRate=0),0,IF(E1121="Yes",ROUND(MAX(IF($B1121="No - non-arm's length",0,MIN((0.75*I1121),847)),MIN(I1121,(0.75*$C1121),847)),2),IF($B1121="No - non-arm's length",MIN(1129,I1121,$C1121)*overallRate,MIN(1129,I1121)*overallRate))))</f>
        <v>Do Step 1 first</v>
      </c>
      <c r="N1121" s="62" t="str">
        <f>IF(ISTEXT(overallRate),"Do Step 1 first",IF(OR(COUNT($C1121,J1121)&lt;&gt;2,overallRate=0),0,IF(F1121="Yes",ROUND(MAX(IF($B1121="No - non-arm's length",0,MIN((0.75*J1121),847)),MIN(J1121,(0.75*$C1121),847)),2),IF($B1121="No - non-arm's length",MIN(1129,J1121,$C1121)*overallRate,MIN(1129,J1121)*overallRate))))</f>
        <v>Do Step 1 first</v>
      </c>
      <c r="O1121" s="62" t="str">
        <f>IF(ISTEXT(overallRate),"Do Step 1 first",IF(OR(COUNT($C1121,K1121)&lt;&gt;2,overallRate=0),0,IF(G1121="Yes",ROUND(MAX(IF($B1121="No - non-arm's length",0,MIN((0.75*K1121),847)),MIN(K1121,(0.75*$C1121),847)),2),IF($B1121="No - non-arm's length",MIN(1129,K1121,$C1121)*overallRate,MIN(1129,K1121)*overallRate))))</f>
        <v>Do Step 1 first</v>
      </c>
      <c r="P1121" s="3">
        <f t="shared" si="17"/>
        <v>0</v>
      </c>
    </row>
    <row r="1122" spans="12:16" x14ac:dyDescent="0.5">
      <c r="L1122" s="62" t="str">
        <f>IF(ISTEXT(overallRate),"Do Step 1 first",IF(OR(COUNT($C1122,H1122)&lt;&gt;2,overallRate=0),0,IF(D1122="Yes",ROUND(MAX(IF($B1122="No - non-arm's length",0,MIN((0.75*H1122),847)),MIN(H1122,(0.75*$C1122),847)),2),IF($B1122="No - non-arm's length",MIN(1129,H1122,$C1122)*overallRate,MIN(1129,H1122)*overallRate))))</f>
        <v>Do Step 1 first</v>
      </c>
      <c r="M1122" s="62" t="str">
        <f>IF(ISTEXT(overallRate),"Do Step 1 first",IF(OR(COUNT($C1122,I1122)&lt;&gt;2,overallRate=0),0,IF(E1122="Yes",ROUND(MAX(IF($B1122="No - non-arm's length",0,MIN((0.75*I1122),847)),MIN(I1122,(0.75*$C1122),847)),2),IF($B1122="No - non-arm's length",MIN(1129,I1122,$C1122)*overallRate,MIN(1129,I1122)*overallRate))))</f>
        <v>Do Step 1 first</v>
      </c>
      <c r="N1122" s="62" t="str">
        <f>IF(ISTEXT(overallRate),"Do Step 1 first",IF(OR(COUNT($C1122,J1122)&lt;&gt;2,overallRate=0),0,IF(F1122="Yes",ROUND(MAX(IF($B1122="No - non-arm's length",0,MIN((0.75*J1122),847)),MIN(J1122,(0.75*$C1122),847)),2),IF($B1122="No - non-arm's length",MIN(1129,J1122,$C1122)*overallRate,MIN(1129,J1122)*overallRate))))</f>
        <v>Do Step 1 first</v>
      </c>
      <c r="O1122" s="62" t="str">
        <f>IF(ISTEXT(overallRate),"Do Step 1 first",IF(OR(COUNT($C1122,K1122)&lt;&gt;2,overallRate=0),0,IF(G1122="Yes",ROUND(MAX(IF($B1122="No - non-arm's length",0,MIN((0.75*K1122),847)),MIN(K1122,(0.75*$C1122),847)),2),IF($B1122="No - non-arm's length",MIN(1129,K1122,$C1122)*overallRate,MIN(1129,K1122)*overallRate))))</f>
        <v>Do Step 1 first</v>
      </c>
      <c r="P1122" s="3">
        <f t="shared" si="17"/>
        <v>0</v>
      </c>
    </row>
    <row r="1123" spans="12:16" x14ac:dyDescent="0.5">
      <c r="L1123" s="62" t="str">
        <f>IF(ISTEXT(overallRate),"Do Step 1 first",IF(OR(COUNT($C1123,H1123)&lt;&gt;2,overallRate=0),0,IF(D1123="Yes",ROUND(MAX(IF($B1123="No - non-arm's length",0,MIN((0.75*H1123),847)),MIN(H1123,(0.75*$C1123),847)),2),IF($B1123="No - non-arm's length",MIN(1129,H1123,$C1123)*overallRate,MIN(1129,H1123)*overallRate))))</f>
        <v>Do Step 1 first</v>
      </c>
      <c r="M1123" s="62" t="str">
        <f>IF(ISTEXT(overallRate),"Do Step 1 first",IF(OR(COUNT($C1123,I1123)&lt;&gt;2,overallRate=0),0,IF(E1123="Yes",ROUND(MAX(IF($B1123="No - non-arm's length",0,MIN((0.75*I1123),847)),MIN(I1123,(0.75*$C1123),847)),2),IF($B1123="No - non-arm's length",MIN(1129,I1123,$C1123)*overallRate,MIN(1129,I1123)*overallRate))))</f>
        <v>Do Step 1 first</v>
      </c>
      <c r="N1123" s="62" t="str">
        <f>IF(ISTEXT(overallRate),"Do Step 1 first",IF(OR(COUNT($C1123,J1123)&lt;&gt;2,overallRate=0),0,IF(F1123="Yes",ROUND(MAX(IF($B1123="No - non-arm's length",0,MIN((0.75*J1123),847)),MIN(J1123,(0.75*$C1123),847)),2),IF($B1123="No - non-arm's length",MIN(1129,J1123,$C1123)*overallRate,MIN(1129,J1123)*overallRate))))</f>
        <v>Do Step 1 first</v>
      </c>
      <c r="O1123" s="62" t="str">
        <f>IF(ISTEXT(overallRate),"Do Step 1 first",IF(OR(COUNT($C1123,K1123)&lt;&gt;2,overallRate=0),0,IF(G1123="Yes",ROUND(MAX(IF($B1123="No - non-arm's length",0,MIN((0.75*K1123),847)),MIN(K1123,(0.75*$C1123),847)),2),IF($B1123="No - non-arm's length",MIN(1129,K1123,$C1123)*overallRate,MIN(1129,K1123)*overallRate))))</f>
        <v>Do Step 1 first</v>
      </c>
      <c r="P1123" s="3">
        <f t="shared" si="17"/>
        <v>0</v>
      </c>
    </row>
    <row r="1124" spans="12:16" x14ac:dyDescent="0.5">
      <c r="L1124" s="62" t="str">
        <f>IF(ISTEXT(overallRate),"Do Step 1 first",IF(OR(COUNT($C1124,H1124)&lt;&gt;2,overallRate=0),0,IF(D1124="Yes",ROUND(MAX(IF($B1124="No - non-arm's length",0,MIN((0.75*H1124),847)),MIN(H1124,(0.75*$C1124),847)),2),IF($B1124="No - non-arm's length",MIN(1129,H1124,$C1124)*overallRate,MIN(1129,H1124)*overallRate))))</f>
        <v>Do Step 1 first</v>
      </c>
      <c r="M1124" s="62" t="str">
        <f>IF(ISTEXT(overallRate),"Do Step 1 first",IF(OR(COUNT($C1124,I1124)&lt;&gt;2,overallRate=0),0,IF(E1124="Yes",ROUND(MAX(IF($B1124="No - non-arm's length",0,MIN((0.75*I1124),847)),MIN(I1124,(0.75*$C1124),847)),2),IF($B1124="No - non-arm's length",MIN(1129,I1124,$C1124)*overallRate,MIN(1129,I1124)*overallRate))))</f>
        <v>Do Step 1 first</v>
      </c>
      <c r="N1124" s="62" t="str">
        <f>IF(ISTEXT(overallRate),"Do Step 1 first",IF(OR(COUNT($C1124,J1124)&lt;&gt;2,overallRate=0),0,IF(F1124="Yes",ROUND(MAX(IF($B1124="No - non-arm's length",0,MIN((0.75*J1124),847)),MIN(J1124,(0.75*$C1124),847)),2),IF($B1124="No - non-arm's length",MIN(1129,J1124,$C1124)*overallRate,MIN(1129,J1124)*overallRate))))</f>
        <v>Do Step 1 first</v>
      </c>
      <c r="O1124" s="62" t="str">
        <f>IF(ISTEXT(overallRate),"Do Step 1 first",IF(OR(COUNT($C1124,K1124)&lt;&gt;2,overallRate=0),0,IF(G1124="Yes",ROUND(MAX(IF($B1124="No - non-arm's length",0,MIN((0.75*K1124),847)),MIN(K1124,(0.75*$C1124),847)),2),IF($B1124="No - non-arm's length",MIN(1129,K1124,$C1124)*overallRate,MIN(1129,K1124)*overallRate))))</f>
        <v>Do Step 1 first</v>
      </c>
      <c r="P1124" s="3">
        <f t="shared" si="17"/>
        <v>0</v>
      </c>
    </row>
    <row r="1125" spans="12:16" x14ac:dyDescent="0.5">
      <c r="L1125" s="62" t="str">
        <f>IF(ISTEXT(overallRate),"Do Step 1 first",IF(OR(COUNT($C1125,H1125)&lt;&gt;2,overallRate=0),0,IF(D1125="Yes",ROUND(MAX(IF($B1125="No - non-arm's length",0,MIN((0.75*H1125),847)),MIN(H1125,(0.75*$C1125),847)),2),IF($B1125="No - non-arm's length",MIN(1129,H1125,$C1125)*overallRate,MIN(1129,H1125)*overallRate))))</f>
        <v>Do Step 1 first</v>
      </c>
      <c r="M1125" s="62" t="str">
        <f>IF(ISTEXT(overallRate),"Do Step 1 first",IF(OR(COUNT($C1125,I1125)&lt;&gt;2,overallRate=0),0,IF(E1125="Yes",ROUND(MAX(IF($B1125="No - non-arm's length",0,MIN((0.75*I1125),847)),MIN(I1125,(0.75*$C1125),847)),2),IF($B1125="No - non-arm's length",MIN(1129,I1125,$C1125)*overallRate,MIN(1129,I1125)*overallRate))))</f>
        <v>Do Step 1 first</v>
      </c>
      <c r="N1125" s="62" t="str">
        <f>IF(ISTEXT(overallRate),"Do Step 1 first",IF(OR(COUNT($C1125,J1125)&lt;&gt;2,overallRate=0),0,IF(F1125="Yes",ROUND(MAX(IF($B1125="No - non-arm's length",0,MIN((0.75*J1125),847)),MIN(J1125,(0.75*$C1125),847)),2),IF($B1125="No - non-arm's length",MIN(1129,J1125,$C1125)*overallRate,MIN(1129,J1125)*overallRate))))</f>
        <v>Do Step 1 first</v>
      </c>
      <c r="O1125" s="62" t="str">
        <f>IF(ISTEXT(overallRate),"Do Step 1 first",IF(OR(COUNT($C1125,K1125)&lt;&gt;2,overallRate=0),0,IF(G1125="Yes",ROUND(MAX(IF($B1125="No - non-arm's length",0,MIN((0.75*K1125),847)),MIN(K1125,(0.75*$C1125),847)),2),IF($B1125="No - non-arm's length",MIN(1129,K1125,$C1125)*overallRate,MIN(1129,K1125)*overallRate))))</f>
        <v>Do Step 1 first</v>
      </c>
      <c r="P1125" s="3">
        <f t="shared" si="17"/>
        <v>0</v>
      </c>
    </row>
    <row r="1126" spans="12:16" x14ac:dyDescent="0.5">
      <c r="L1126" s="62" t="str">
        <f>IF(ISTEXT(overallRate),"Do Step 1 first",IF(OR(COUNT($C1126,H1126)&lt;&gt;2,overallRate=0),0,IF(D1126="Yes",ROUND(MAX(IF($B1126="No - non-arm's length",0,MIN((0.75*H1126),847)),MIN(H1126,(0.75*$C1126),847)),2),IF($B1126="No - non-arm's length",MIN(1129,H1126,$C1126)*overallRate,MIN(1129,H1126)*overallRate))))</f>
        <v>Do Step 1 first</v>
      </c>
      <c r="M1126" s="62" t="str">
        <f>IF(ISTEXT(overallRate),"Do Step 1 first",IF(OR(COUNT($C1126,I1126)&lt;&gt;2,overallRate=0),0,IF(E1126="Yes",ROUND(MAX(IF($B1126="No - non-arm's length",0,MIN((0.75*I1126),847)),MIN(I1126,(0.75*$C1126),847)),2),IF($B1126="No - non-arm's length",MIN(1129,I1126,$C1126)*overallRate,MIN(1129,I1126)*overallRate))))</f>
        <v>Do Step 1 first</v>
      </c>
      <c r="N1126" s="62" t="str">
        <f>IF(ISTEXT(overallRate),"Do Step 1 first",IF(OR(COUNT($C1126,J1126)&lt;&gt;2,overallRate=0),0,IF(F1126="Yes",ROUND(MAX(IF($B1126="No - non-arm's length",0,MIN((0.75*J1126),847)),MIN(J1126,(0.75*$C1126),847)),2),IF($B1126="No - non-arm's length",MIN(1129,J1126,$C1126)*overallRate,MIN(1129,J1126)*overallRate))))</f>
        <v>Do Step 1 first</v>
      </c>
      <c r="O1126" s="62" t="str">
        <f>IF(ISTEXT(overallRate),"Do Step 1 first",IF(OR(COUNT($C1126,K1126)&lt;&gt;2,overallRate=0),0,IF(G1126="Yes",ROUND(MAX(IF($B1126="No - non-arm's length",0,MIN((0.75*K1126),847)),MIN(K1126,(0.75*$C1126),847)),2),IF($B1126="No - non-arm's length",MIN(1129,K1126,$C1126)*overallRate,MIN(1129,K1126)*overallRate))))</f>
        <v>Do Step 1 first</v>
      </c>
      <c r="P1126" s="3">
        <f t="shared" si="17"/>
        <v>0</v>
      </c>
    </row>
    <row r="1127" spans="12:16" x14ac:dyDescent="0.5">
      <c r="L1127" s="62" t="str">
        <f>IF(ISTEXT(overallRate),"Do Step 1 first",IF(OR(COUNT($C1127,H1127)&lt;&gt;2,overallRate=0),0,IF(D1127="Yes",ROUND(MAX(IF($B1127="No - non-arm's length",0,MIN((0.75*H1127),847)),MIN(H1127,(0.75*$C1127),847)),2),IF($B1127="No - non-arm's length",MIN(1129,H1127,$C1127)*overallRate,MIN(1129,H1127)*overallRate))))</f>
        <v>Do Step 1 first</v>
      </c>
      <c r="M1127" s="62" t="str">
        <f>IF(ISTEXT(overallRate),"Do Step 1 first",IF(OR(COUNT($C1127,I1127)&lt;&gt;2,overallRate=0),0,IF(E1127="Yes",ROUND(MAX(IF($B1127="No - non-arm's length",0,MIN((0.75*I1127),847)),MIN(I1127,(0.75*$C1127),847)),2),IF($B1127="No - non-arm's length",MIN(1129,I1127,$C1127)*overallRate,MIN(1129,I1127)*overallRate))))</f>
        <v>Do Step 1 first</v>
      </c>
      <c r="N1127" s="62" t="str">
        <f>IF(ISTEXT(overallRate),"Do Step 1 first",IF(OR(COUNT($C1127,J1127)&lt;&gt;2,overallRate=0),0,IF(F1127="Yes",ROUND(MAX(IF($B1127="No - non-arm's length",0,MIN((0.75*J1127),847)),MIN(J1127,(0.75*$C1127),847)),2),IF($B1127="No - non-arm's length",MIN(1129,J1127,$C1127)*overallRate,MIN(1129,J1127)*overallRate))))</f>
        <v>Do Step 1 first</v>
      </c>
      <c r="O1127" s="62" t="str">
        <f>IF(ISTEXT(overallRate),"Do Step 1 first",IF(OR(COUNT($C1127,K1127)&lt;&gt;2,overallRate=0),0,IF(G1127="Yes",ROUND(MAX(IF($B1127="No - non-arm's length",0,MIN((0.75*K1127),847)),MIN(K1127,(0.75*$C1127),847)),2),IF($B1127="No - non-arm's length",MIN(1129,K1127,$C1127)*overallRate,MIN(1129,K1127)*overallRate))))</f>
        <v>Do Step 1 first</v>
      </c>
      <c r="P1127" s="3">
        <f t="shared" si="17"/>
        <v>0</v>
      </c>
    </row>
    <row r="1128" spans="12:16" x14ac:dyDescent="0.5">
      <c r="L1128" s="62" t="str">
        <f>IF(ISTEXT(overallRate),"Do Step 1 first",IF(OR(COUNT($C1128,H1128)&lt;&gt;2,overallRate=0),0,IF(D1128="Yes",ROUND(MAX(IF($B1128="No - non-arm's length",0,MIN((0.75*H1128),847)),MIN(H1128,(0.75*$C1128),847)),2),IF($B1128="No - non-arm's length",MIN(1129,H1128,$C1128)*overallRate,MIN(1129,H1128)*overallRate))))</f>
        <v>Do Step 1 first</v>
      </c>
      <c r="M1128" s="62" t="str">
        <f>IF(ISTEXT(overallRate),"Do Step 1 first",IF(OR(COUNT($C1128,I1128)&lt;&gt;2,overallRate=0),0,IF(E1128="Yes",ROUND(MAX(IF($B1128="No - non-arm's length",0,MIN((0.75*I1128),847)),MIN(I1128,(0.75*$C1128),847)),2),IF($B1128="No - non-arm's length",MIN(1129,I1128,$C1128)*overallRate,MIN(1129,I1128)*overallRate))))</f>
        <v>Do Step 1 first</v>
      </c>
      <c r="N1128" s="62" t="str">
        <f>IF(ISTEXT(overallRate),"Do Step 1 first",IF(OR(COUNT($C1128,J1128)&lt;&gt;2,overallRate=0),0,IF(F1128="Yes",ROUND(MAX(IF($B1128="No - non-arm's length",0,MIN((0.75*J1128),847)),MIN(J1128,(0.75*$C1128),847)),2),IF($B1128="No - non-arm's length",MIN(1129,J1128,$C1128)*overallRate,MIN(1129,J1128)*overallRate))))</f>
        <v>Do Step 1 first</v>
      </c>
      <c r="O1128" s="62" t="str">
        <f>IF(ISTEXT(overallRate),"Do Step 1 first",IF(OR(COUNT($C1128,K1128)&lt;&gt;2,overallRate=0),0,IF(G1128="Yes",ROUND(MAX(IF($B1128="No - non-arm's length",0,MIN((0.75*K1128),847)),MIN(K1128,(0.75*$C1128),847)),2),IF($B1128="No - non-arm's length",MIN(1129,K1128,$C1128)*overallRate,MIN(1129,K1128)*overallRate))))</f>
        <v>Do Step 1 first</v>
      </c>
      <c r="P1128" s="3">
        <f t="shared" si="17"/>
        <v>0</v>
      </c>
    </row>
    <row r="1129" spans="12:16" x14ac:dyDescent="0.5">
      <c r="L1129" s="62" t="str">
        <f>IF(ISTEXT(overallRate),"Do Step 1 first",IF(OR(COUNT($C1129,H1129)&lt;&gt;2,overallRate=0),0,IF(D1129="Yes",ROUND(MAX(IF($B1129="No - non-arm's length",0,MIN((0.75*H1129),847)),MIN(H1129,(0.75*$C1129),847)),2),IF($B1129="No - non-arm's length",MIN(1129,H1129,$C1129)*overallRate,MIN(1129,H1129)*overallRate))))</f>
        <v>Do Step 1 first</v>
      </c>
      <c r="M1129" s="62" t="str">
        <f>IF(ISTEXT(overallRate),"Do Step 1 first",IF(OR(COUNT($C1129,I1129)&lt;&gt;2,overallRate=0),0,IF(E1129="Yes",ROUND(MAX(IF($B1129="No - non-arm's length",0,MIN((0.75*I1129),847)),MIN(I1129,(0.75*$C1129),847)),2),IF($B1129="No - non-arm's length",MIN(1129,I1129,$C1129)*overallRate,MIN(1129,I1129)*overallRate))))</f>
        <v>Do Step 1 first</v>
      </c>
      <c r="N1129" s="62" t="str">
        <f>IF(ISTEXT(overallRate),"Do Step 1 first",IF(OR(COUNT($C1129,J1129)&lt;&gt;2,overallRate=0),0,IF(F1129="Yes",ROUND(MAX(IF($B1129="No - non-arm's length",0,MIN((0.75*J1129),847)),MIN(J1129,(0.75*$C1129),847)),2),IF($B1129="No - non-arm's length",MIN(1129,J1129,$C1129)*overallRate,MIN(1129,J1129)*overallRate))))</f>
        <v>Do Step 1 first</v>
      </c>
      <c r="O1129" s="62" t="str">
        <f>IF(ISTEXT(overallRate),"Do Step 1 first",IF(OR(COUNT($C1129,K1129)&lt;&gt;2,overallRate=0),0,IF(G1129="Yes",ROUND(MAX(IF($B1129="No - non-arm's length",0,MIN((0.75*K1129),847)),MIN(K1129,(0.75*$C1129),847)),2),IF($B1129="No - non-arm's length",MIN(1129,K1129,$C1129)*overallRate,MIN(1129,K1129)*overallRate))))</f>
        <v>Do Step 1 first</v>
      </c>
      <c r="P1129" s="3">
        <f t="shared" si="17"/>
        <v>0</v>
      </c>
    </row>
    <row r="1130" spans="12:16" x14ac:dyDescent="0.5">
      <c r="L1130" s="62" t="str">
        <f>IF(ISTEXT(overallRate),"Do Step 1 first",IF(OR(COUNT($C1130,H1130)&lt;&gt;2,overallRate=0),0,IF(D1130="Yes",ROUND(MAX(IF($B1130="No - non-arm's length",0,MIN((0.75*H1130),847)),MIN(H1130,(0.75*$C1130),847)),2),IF($B1130="No - non-arm's length",MIN(1129,H1130,$C1130)*overallRate,MIN(1129,H1130)*overallRate))))</f>
        <v>Do Step 1 first</v>
      </c>
      <c r="M1130" s="62" t="str">
        <f>IF(ISTEXT(overallRate),"Do Step 1 first",IF(OR(COUNT($C1130,I1130)&lt;&gt;2,overallRate=0),0,IF(E1130="Yes",ROUND(MAX(IF($B1130="No - non-arm's length",0,MIN((0.75*I1130),847)),MIN(I1130,(0.75*$C1130),847)),2),IF($B1130="No - non-arm's length",MIN(1129,I1130,$C1130)*overallRate,MIN(1129,I1130)*overallRate))))</f>
        <v>Do Step 1 first</v>
      </c>
      <c r="N1130" s="62" t="str">
        <f>IF(ISTEXT(overallRate),"Do Step 1 first",IF(OR(COUNT($C1130,J1130)&lt;&gt;2,overallRate=0),0,IF(F1130="Yes",ROUND(MAX(IF($B1130="No - non-arm's length",0,MIN((0.75*J1130),847)),MIN(J1130,(0.75*$C1130),847)),2),IF($B1130="No - non-arm's length",MIN(1129,J1130,$C1130)*overallRate,MIN(1129,J1130)*overallRate))))</f>
        <v>Do Step 1 first</v>
      </c>
      <c r="O1130" s="62" t="str">
        <f>IF(ISTEXT(overallRate),"Do Step 1 first",IF(OR(COUNT($C1130,K1130)&lt;&gt;2,overallRate=0),0,IF(G1130="Yes",ROUND(MAX(IF($B1130="No - non-arm's length",0,MIN((0.75*K1130),847)),MIN(K1130,(0.75*$C1130),847)),2),IF($B1130="No - non-arm's length",MIN(1129,K1130,$C1130)*overallRate,MIN(1129,K1130)*overallRate))))</f>
        <v>Do Step 1 first</v>
      </c>
      <c r="P1130" s="3">
        <f t="shared" si="17"/>
        <v>0</v>
      </c>
    </row>
    <row r="1131" spans="12:16" x14ac:dyDescent="0.5">
      <c r="L1131" s="62" t="str">
        <f>IF(ISTEXT(overallRate),"Do Step 1 first",IF(OR(COUNT($C1131,H1131)&lt;&gt;2,overallRate=0),0,IF(D1131="Yes",ROUND(MAX(IF($B1131="No - non-arm's length",0,MIN((0.75*H1131),847)),MIN(H1131,(0.75*$C1131),847)),2),IF($B1131="No - non-arm's length",MIN(1129,H1131,$C1131)*overallRate,MIN(1129,H1131)*overallRate))))</f>
        <v>Do Step 1 first</v>
      </c>
      <c r="M1131" s="62" t="str">
        <f>IF(ISTEXT(overallRate),"Do Step 1 first",IF(OR(COUNT($C1131,I1131)&lt;&gt;2,overallRate=0),0,IF(E1131="Yes",ROUND(MAX(IF($B1131="No - non-arm's length",0,MIN((0.75*I1131),847)),MIN(I1131,(0.75*$C1131),847)),2),IF($B1131="No - non-arm's length",MIN(1129,I1131,$C1131)*overallRate,MIN(1129,I1131)*overallRate))))</f>
        <v>Do Step 1 first</v>
      </c>
      <c r="N1131" s="62" t="str">
        <f>IF(ISTEXT(overallRate),"Do Step 1 first",IF(OR(COUNT($C1131,J1131)&lt;&gt;2,overallRate=0),0,IF(F1131="Yes",ROUND(MAX(IF($B1131="No - non-arm's length",0,MIN((0.75*J1131),847)),MIN(J1131,(0.75*$C1131),847)),2),IF($B1131="No - non-arm's length",MIN(1129,J1131,$C1131)*overallRate,MIN(1129,J1131)*overallRate))))</f>
        <v>Do Step 1 first</v>
      </c>
      <c r="O1131" s="62" t="str">
        <f>IF(ISTEXT(overallRate),"Do Step 1 first",IF(OR(COUNT($C1131,K1131)&lt;&gt;2,overallRate=0),0,IF(G1131="Yes",ROUND(MAX(IF($B1131="No - non-arm's length",0,MIN((0.75*K1131),847)),MIN(K1131,(0.75*$C1131),847)),2),IF($B1131="No - non-arm's length",MIN(1129,K1131,$C1131)*overallRate,MIN(1129,K1131)*overallRate))))</f>
        <v>Do Step 1 first</v>
      </c>
      <c r="P1131" s="3">
        <f t="shared" si="17"/>
        <v>0</v>
      </c>
    </row>
    <row r="1132" spans="12:16" x14ac:dyDescent="0.5">
      <c r="L1132" s="62" t="str">
        <f>IF(ISTEXT(overallRate),"Do Step 1 first",IF(OR(COUNT($C1132,H1132)&lt;&gt;2,overallRate=0),0,IF(D1132="Yes",ROUND(MAX(IF($B1132="No - non-arm's length",0,MIN((0.75*H1132),847)),MIN(H1132,(0.75*$C1132),847)),2),IF($B1132="No - non-arm's length",MIN(1129,H1132,$C1132)*overallRate,MIN(1129,H1132)*overallRate))))</f>
        <v>Do Step 1 first</v>
      </c>
      <c r="M1132" s="62" t="str">
        <f>IF(ISTEXT(overallRate),"Do Step 1 first",IF(OR(COUNT($C1132,I1132)&lt;&gt;2,overallRate=0),0,IF(E1132="Yes",ROUND(MAX(IF($B1132="No - non-arm's length",0,MIN((0.75*I1132),847)),MIN(I1132,(0.75*$C1132),847)),2),IF($B1132="No - non-arm's length",MIN(1129,I1132,$C1132)*overallRate,MIN(1129,I1132)*overallRate))))</f>
        <v>Do Step 1 first</v>
      </c>
      <c r="N1132" s="62" t="str">
        <f>IF(ISTEXT(overallRate),"Do Step 1 first",IF(OR(COUNT($C1132,J1132)&lt;&gt;2,overallRate=0),0,IF(F1132="Yes",ROUND(MAX(IF($B1132="No - non-arm's length",0,MIN((0.75*J1132),847)),MIN(J1132,(0.75*$C1132),847)),2),IF($B1132="No - non-arm's length",MIN(1129,J1132,$C1132)*overallRate,MIN(1129,J1132)*overallRate))))</f>
        <v>Do Step 1 first</v>
      </c>
      <c r="O1132" s="62" t="str">
        <f>IF(ISTEXT(overallRate),"Do Step 1 first",IF(OR(COUNT($C1132,K1132)&lt;&gt;2,overallRate=0),0,IF(G1132="Yes",ROUND(MAX(IF($B1132="No - non-arm's length",0,MIN((0.75*K1132),847)),MIN(K1132,(0.75*$C1132),847)),2),IF($B1132="No - non-arm's length",MIN(1129,K1132,$C1132)*overallRate,MIN(1129,K1132)*overallRate))))</f>
        <v>Do Step 1 first</v>
      </c>
      <c r="P1132" s="3">
        <f t="shared" si="17"/>
        <v>0</v>
      </c>
    </row>
    <row r="1133" spans="12:16" x14ac:dyDescent="0.5">
      <c r="L1133" s="62" t="str">
        <f>IF(ISTEXT(overallRate),"Do Step 1 first",IF(OR(COUNT($C1133,H1133)&lt;&gt;2,overallRate=0),0,IF(D1133="Yes",ROUND(MAX(IF($B1133="No - non-arm's length",0,MIN((0.75*H1133),847)),MIN(H1133,(0.75*$C1133),847)),2),IF($B1133="No - non-arm's length",MIN(1129,H1133,$C1133)*overallRate,MIN(1129,H1133)*overallRate))))</f>
        <v>Do Step 1 first</v>
      </c>
      <c r="M1133" s="62" t="str">
        <f>IF(ISTEXT(overallRate),"Do Step 1 first",IF(OR(COUNT($C1133,I1133)&lt;&gt;2,overallRate=0),0,IF(E1133="Yes",ROUND(MAX(IF($B1133="No - non-arm's length",0,MIN((0.75*I1133),847)),MIN(I1133,(0.75*$C1133),847)),2),IF($B1133="No - non-arm's length",MIN(1129,I1133,$C1133)*overallRate,MIN(1129,I1133)*overallRate))))</f>
        <v>Do Step 1 first</v>
      </c>
      <c r="N1133" s="62" t="str">
        <f>IF(ISTEXT(overallRate),"Do Step 1 first",IF(OR(COUNT($C1133,J1133)&lt;&gt;2,overallRate=0),0,IF(F1133="Yes",ROUND(MAX(IF($B1133="No - non-arm's length",0,MIN((0.75*J1133),847)),MIN(J1133,(0.75*$C1133),847)),2),IF($B1133="No - non-arm's length",MIN(1129,J1133,$C1133)*overallRate,MIN(1129,J1133)*overallRate))))</f>
        <v>Do Step 1 first</v>
      </c>
      <c r="O1133" s="62" t="str">
        <f>IF(ISTEXT(overallRate),"Do Step 1 first",IF(OR(COUNT($C1133,K1133)&lt;&gt;2,overallRate=0),0,IF(G1133="Yes",ROUND(MAX(IF($B1133="No - non-arm's length",0,MIN((0.75*K1133),847)),MIN(K1133,(0.75*$C1133),847)),2),IF($B1133="No - non-arm's length",MIN(1129,K1133,$C1133)*overallRate,MIN(1129,K1133)*overallRate))))</f>
        <v>Do Step 1 first</v>
      </c>
      <c r="P1133" s="3">
        <f t="shared" si="17"/>
        <v>0</v>
      </c>
    </row>
    <row r="1134" spans="12:16" x14ac:dyDescent="0.5">
      <c r="L1134" s="62" t="str">
        <f>IF(ISTEXT(overallRate),"Do Step 1 first",IF(OR(COUNT($C1134,H1134)&lt;&gt;2,overallRate=0),0,IF(D1134="Yes",ROUND(MAX(IF($B1134="No - non-arm's length",0,MIN((0.75*H1134),847)),MIN(H1134,(0.75*$C1134),847)),2),IF($B1134="No - non-arm's length",MIN(1129,H1134,$C1134)*overallRate,MIN(1129,H1134)*overallRate))))</f>
        <v>Do Step 1 first</v>
      </c>
      <c r="M1134" s="62" t="str">
        <f>IF(ISTEXT(overallRate),"Do Step 1 first",IF(OR(COUNT($C1134,I1134)&lt;&gt;2,overallRate=0),0,IF(E1134="Yes",ROUND(MAX(IF($B1134="No - non-arm's length",0,MIN((0.75*I1134),847)),MIN(I1134,(0.75*$C1134),847)),2),IF($B1134="No - non-arm's length",MIN(1129,I1134,$C1134)*overallRate,MIN(1129,I1134)*overallRate))))</f>
        <v>Do Step 1 first</v>
      </c>
      <c r="N1134" s="62" t="str">
        <f>IF(ISTEXT(overallRate),"Do Step 1 first",IF(OR(COUNT($C1134,J1134)&lt;&gt;2,overallRate=0),0,IF(F1134="Yes",ROUND(MAX(IF($B1134="No - non-arm's length",0,MIN((0.75*J1134),847)),MIN(J1134,(0.75*$C1134),847)),2),IF($B1134="No - non-arm's length",MIN(1129,J1134,$C1134)*overallRate,MIN(1129,J1134)*overallRate))))</f>
        <v>Do Step 1 first</v>
      </c>
      <c r="O1134" s="62" t="str">
        <f>IF(ISTEXT(overallRate),"Do Step 1 first",IF(OR(COUNT($C1134,K1134)&lt;&gt;2,overallRate=0),0,IF(G1134="Yes",ROUND(MAX(IF($B1134="No - non-arm's length",0,MIN((0.75*K1134),847)),MIN(K1134,(0.75*$C1134),847)),2),IF($B1134="No - non-arm's length",MIN(1129,K1134,$C1134)*overallRate,MIN(1129,K1134)*overallRate))))</f>
        <v>Do Step 1 first</v>
      </c>
      <c r="P1134" s="3">
        <f t="shared" si="17"/>
        <v>0</v>
      </c>
    </row>
    <row r="1135" spans="12:16" x14ac:dyDescent="0.5">
      <c r="L1135" s="62" t="str">
        <f>IF(ISTEXT(overallRate),"Do Step 1 first",IF(OR(COUNT($C1135,H1135)&lt;&gt;2,overallRate=0),0,IF(D1135="Yes",ROUND(MAX(IF($B1135="No - non-arm's length",0,MIN((0.75*H1135),847)),MIN(H1135,(0.75*$C1135),847)),2),IF($B1135="No - non-arm's length",MIN(1129,H1135,$C1135)*overallRate,MIN(1129,H1135)*overallRate))))</f>
        <v>Do Step 1 first</v>
      </c>
      <c r="M1135" s="62" t="str">
        <f>IF(ISTEXT(overallRate),"Do Step 1 first",IF(OR(COUNT($C1135,I1135)&lt;&gt;2,overallRate=0),0,IF(E1135="Yes",ROUND(MAX(IF($B1135="No - non-arm's length",0,MIN((0.75*I1135),847)),MIN(I1135,(0.75*$C1135),847)),2),IF($B1135="No - non-arm's length",MIN(1129,I1135,$C1135)*overallRate,MIN(1129,I1135)*overallRate))))</f>
        <v>Do Step 1 first</v>
      </c>
      <c r="N1135" s="62" t="str">
        <f>IF(ISTEXT(overallRate),"Do Step 1 first",IF(OR(COUNT($C1135,J1135)&lt;&gt;2,overallRate=0),0,IF(F1135="Yes",ROUND(MAX(IF($B1135="No - non-arm's length",0,MIN((0.75*J1135),847)),MIN(J1135,(0.75*$C1135),847)),2),IF($B1135="No - non-arm's length",MIN(1129,J1135,$C1135)*overallRate,MIN(1129,J1135)*overallRate))))</f>
        <v>Do Step 1 first</v>
      </c>
      <c r="O1135" s="62" t="str">
        <f>IF(ISTEXT(overallRate),"Do Step 1 first",IF(OR(COUNT($C1135,K1135)&lt;&gt;2,overallRate=0),0,IF(G1135="Yes",ROUND(MAX(IF($B1135="No - non-arm's length",0,MIN((0.75*K1135),847)),MIN(K1135,(0.75*$C1135),847)),2),IF($B1135="No - non-arm's length",MIN(1129,K1135,$C1135)*overallRate,MIN(1129,K1135)*overallRate))))</f>
        <v>Do Step 1 first</v>
      </c>
      <c r="P1135" s="3">
        <f t="shared" si="17"/>
        <v>0</v>
      </c>
    </row>
    <row r="1136" spans="12:16" x14ac:dyDescent="0.5">
      <c r="L1136" s="62" t="str">
        <f>IF(ISTEXT(overallRate),"Do Step 1 first",IF(OR(COUNT($C1136,H1136)&lt;&gt;2,overallRate=0),0,IF(D1136="Yes",ROUND(MAX(IF($B1136="No - non-arm's length",0,MIN((0.75*H1136),847)),MIN(H1136,(0.75*$C1136),847)),2),IF($B1136="No - non-arm's length",MIN(1129,H1136,$C1136)*overallRate,MIN(1129,H1136)*overallRate))))</f>
        <v>Do Step 1 first</v>
      </c>
      <c r="M1136" s="62" t="str">
        <f>IF(ISTEXT(overallRate),"Do Step 1 first",IF(OR(COUNT($C1136,I1136)&lt;&gt;2,overallRate=0),0,IF(E1136="Yes",ROUND(MAX(IF($B1136="No - non-arm's length",0,MIN((0.75*I1136),847)),MIN(I1136,(0.75*$C1136),847)),2),IF($B1136="No - non-arm's length",MIN(1129,I1136,$C1136)*overallRate,MIN(1129,I1136)*overallRate))))</f>
        <v>Do Step 1 first</v>
      </c>
      <c r="N1136" s="62" t="str">
        <f>IF(ISTEXT(overallRate),"Do Step 1 first",IF(OR(COUNT($C1136,J1136)&lt;&gt;2,overallRate=0),0,IF(F1136="Yes",ROUND(MAX(IF($B1136="No - non-arm's length",0,MIN((0.75*J1136),847)),MIN(J1136,(0.75*$C1136),847)),2),IF($B1136="No - non-arm's length",MIN(1129,J1136,$C1136)*overallRate,MIN(1129,J1136)*overallRate))))</f>
        <v>Do Step 1 first</v>
      </c>
      <c r="O1136" s="62" t="str">
        <f>IF(ISTEXT(overallRate),"Do Step 1 first",IF(OR(COUNT($C1136,K1136)&lt;&gt;2,overallRate=0),0,IF(G1136="Yes",ROUND(MAX(IF($B1136="No - non-arm's length",0,MIN((0.75*K1136),847)),MIN(K1136,(0.75*$C1136),847)),2),IF($B1136="No - non-arm's length",MIN(1129,K1136,$C1136)*overallRate,MIN(1129,K1136)*overallRate))))</f>
        <v>Do Step 1 first</v>
      </c>
      <c r="P1136" s="3">
        <f t="shared" si="17"/>
        <v>0</v>
      </c>
    </row>
    <row r="1137" spans="12:16" x14ac:dyDescent="0.5">
      <c r="L1137" s="62" t="str">
        <f>IF(ISTEXT(overallRate),"Do Step 1 first",IF(OR(COUNT($C1137,H1137)&lt;&gt;2,overallRate=0),0,IF(D1137="Yes",ROUND(MAX(IF($B1137="No - non-arm's length",0,MIN((0.75*H1137),847)),MIN(H1137,(0.75*$C1137),847)),2),IF($B1137="No - non-arm's length",MIN(1129,H1137,$C1137)*overallRate,MIN(1129,H1137)*overallRate))))</f>
        <v>Do Step 1 first</v>
      </c>
      <c r="M1137" s="62" t="str">
        <f>IF(ISTEXT(overallRate),"Do Step 1 first",IF(OR(COUNT($C1137,I1137)&lt;&gt;2,overallRate=0),0,IF(E1137="Yes",ROUND(MAX(IF($B1137="No - non-arm's length",0,MIN((0.75*I1137),847)),MIN(I1137,(0.75*$C1137),847)),2),IF($B1137="No - non-arm's length",MIN(1129,I1137,$C1137)*overallRate,MIN(1129,I1137)*overallRate))))</f>
        <v>Do Step 1 first</v>
      </c>
      <c r="N1137" s="62" t="str">
        <f>IF(ISTEXT(overallRate),"Do Step 1 first",IF(OR(COUNT($C1137,J1137)&lt;&gt;2,overallRate=0),0,IF(F1137="Yes",ROUND(MAX(IF($B1137="No - non-arm's length",0,MIN((0.75*J1137),847)),MIN(J1137,(0.75*$C1137),847)),2),IF($B1137="No - non-arm's length",MIN(1129,J1137,$C1137)*overallRate,MIN(1129,J1137)*overallRate))))</f>
        <v>Do Step 1 first</v>
      </c>
      <c r="O1137" s="62" t="str">
        <f>IF(ISTEXT(overallRate),"Do Step 1 first",IF(OR(COUNT($C1137,K1137)&lt;&gt;2,overallRate=0),0,IF(G1137="Yes",ROUND(MAX(IF($B1137="No - non-arm's length",0,MIN((0.75*K1137),847)),MIN(K1137,(0.75*$C1137),847)),2),IF($B1137="No - non-arm's length",MIN(1129,K1137,$C1137)*overallRate,MIN(1129,K1137)*overallRate))))</f>
        <v>Do Step 1 first</v>
      </c>
      <c r="P1137" s="3">
        <f t="shared" si="17"/>
        <v>0</v>
      </c>
    </row>
    <row r="1138" spans="12:16" x14ac:dyDescent="0.5">
      <c r="L1138" s="62" t="str">
        <f>IF(ISTEXT(overallRate),"Do Step 1 first",IF(OR(COUNT($C1138,H1138)&lt;&gt;2,overallRate=0),0,IF(D1138="Yes",ROUND(MAX(IF($B1138="No - non-arm's length",0,MIN((0.75*H1138),847)),MIN(H1138,(0.75*$C1138),847)),2),IF($B1138="No - non-arm's length",MIN(1129,H1138,$C1138)*overallRate,MIN(1129,H1138)*overallRate))))</f>
        <v>Do Step 1 first</v>
      </c>
      <c r="M1138" s="62" t="str">
        <f>IF(ISTEXT(overallRate),"Do Step 1 first",IF(OR(COUNT($C1138,I1138)&lt;&gt;2,overallRate=0),0,IF(E1138="Yes",ROUND(MAX(IF($B1138="No - non-arm's length",0,MIN((0.75*I1138),847)),MIN(I1138,(0.75*$C1138),847)),2),IF($B1138="No - non-arm's length",MIN(1129,I1138,$C1138)*overallRate,MIN(1129,I1138)*overallRate))))</f>
        <v>Do Step 1 first</v>
      </c>
      <c r="N1138" s="62" t="str">
        <f>IF(ISTEXT(overallRate),"Do Step 1 first",IF(OR(COUNT($C1138,J1138)&lt;&gt;2,overallRate=0),0,IF(F1138="Yes",ROUND(MAX(IF($B1138="No - non-arm's length",0,MIN((0.75*J1138),847)),MIN(J1138,(0.75*$C1138),847)),2),IF($B1138="No - non-arm's length",MIN(1129,J1138,$C1138)*overallRate,MIN(1129,J1138)*overallRate))))</f>
        <v>Do Step 1 first</v>
      </c>
      <c r="O1138" s="62" t="str">
        <f>IF(ISTEXT(overallRate),"Do Step 1 first",IF(OR(COUNT($C1138,K1138)&lt;&gt;2,overallRate=0),0,IF(G1138="Yes",ROUND(MAX(IF($B1138="No - non-arm's length",0,MIN((0.75*K1138),847)),MIN(K1138,(0.75*$C1138),847)),2),IF($B1138="No - non-arm's length",MIN(1129,K1138,$C1138)*overallRate,MIN(1129,K1138)*overallRate))))</f>
        <v>Do Step 1 first</v>
      </c>
      <c r="P1138" s="3">
        <f t="shared" si="17"/>
        <v>0</v>
      </c>
    </row>
    <row r="1139" spans="12:16" x14ac:dyDescent="0.5">
      <c r="L1139" s="62" t="str">
        <f>IF(ISTEXT(overallRate),"Do Step 1 first",IF(OR(COUNT($C1139,H1139)&lt;&gt;2,overallRate=0),0,IF(D1139="Yes",ROUND(MAX(IF($B1139="No - non-arm's length",0,MIN((0.75*H1139),847)),MIN(H1139,(0.75*$C1139),847)),2),IF($B1139="No - non-arm's length",MIN(1129,H1139,$C1139)*overallRate,MIN(1129,H1139)*overallRate))))</f>
        <v>Do Step 1 first</v>
      </c>
      <c r="M1139" s="62" t="str">
        <f>IF(ISTEXT(overallRate),"Do Step 1 first",IF(OR(COUNT($C1139,I1139)&lt;&gt;2,overallRate=0),0,IF(E1139="Yes",ROUND(MAX(IF($B1139="No - non-arm's length",0,MIN((0.75*I1139),847)),MIN(I1139,(0.75*$C1139),847)),2),IF($B1139="No - non-arm's length",MIN(1129,I1139,$C1139)*overallRate,MIN(1129,I1139)*overallRate))))</f>
        <v>Do Step 1 first</v>
      </c>
      <c r="N1139" s="62" t="str">
        <f>IF(ISTEXT(overallRate),"Do Step 1 first",IF(OR(COUNT($C1139,J1139)&lt;&gt;2,overallRate=0),0,IF(F1139="Yes",ROUND(MAX(IF($B1139="No - non-arm's length",0,MIN((0.75*J1139),847)),MIN(J1139,(0.75*$C1139),847)),2),IF($B1139="No - non-arm's length",MIN(1129,J1139,$C1139)*overallRate,MIN(1129,J1139)*overallRate))))</f>
        <v>Do Step 1 first</v>
      </c>
      <c r="O1139" s="62" t="str">
        <f>IF(ISTEXT(overallRate),"Do Step 1 first",IF(OR(COUNT($C1139,K1139)&lt;&gt;2,overallRate=0),0,IF(G1139="Yes",ROUND(MAX(IF($B1139="No - non-arm's length",0,MIN((0.75*K1139),847)),MIN(K1139,(0.75*$C1139),847)),2),IF($B1139="No - non-arm's length",MIN(1129,K1139,$C1139)*overallRate,MIN(1129,K1139)*overallRate))))</f>
        <v>Do Step 1 first</v>
      </c>
      <c r="P1139" s="3">
        <f t="shared" si="17"/>
        <v>0</v>
      </c>
    </row>
    <row r="1140" spans="12:16" x14ac:dyDescent="0.5">
      <c r="L1140" s="62" t="str">
        <f>IF(ISTEXT(overallRate),"Do Step 1 first",IF(OR(COUNT($C1140,H1140)&lt;&gt;2,overallRate=0),0,IF(D1140="Yes",ROUND(MAX(IF($B1140="No - non-arm's length",0,MIN((0.75*H1140),847)),MIN(H1140,(0.75*$C1140),847)),2),IF($B1140="No - non-arm's length",MIN(1129,H1140,$C1140)*overallRate,MIN(1129,H1140)*overallRate))))</f>
        <v>Do Step 1 first</v>
      </c>
      <c r="M1140" s="62" t="str">
        <f>IF(ISTEXT(overallRate),"Do Step 1 first",IF(OR(COUNT($C1140,I1140)&lt;&gt;2,overallRate=0),0,IF(E1140="Yes",ROUND(MAX(IF($B1140="No - non-arm's length",0,MIN((0.75*I1140),847)),MIN(I1140,(0.75*$C1140),847)),2),IF($B1140="No - non-arm's length",MIN(1129,I1140,$C1140)*overallRate,MIN(1129,I1140)*overallRate))))</f>
        <v>Do Step 1 first</v>
      </c>
      <c r="N1140" s="62" t="str">
        <f>IF(ISTEXT(overallRate),"Do Step 1 first",IF(OR(COUNT($C1140,J1140)&lt;&gt;2,overallRate=0),0,IF(F1140="Yes",ROUND(MAX(IF($B1140="No - non-arm's length",0,MIN((0.75*J1140),847)),MIN(J1140,(0.75*$C1140),847)),2),IF($B1140="No - non-arm's length",MIN(1129,J1140,$C1140)*overallRate,MIN(1129,J1140)*overallRate))))</f>
        <v>Do Step 1 first</v>
      </c>
      <c r="O1140" s="62" t="str">
        <f>IF(ISTEXT(overallRate),"Do Step 1 first",IF(OR(COUNT($C1140,K1140)&lt;&gt;2,overallRate=0),0,IF(G1140="Yes",ROUND(MAX(IF($B1140="No - non-arm's length",0,MIN((0.75*K1140),847)),MIN(K1140,(0.75*$C1140),847)),2),IF($B1140="No - non-arm's length",MIN(1129,K1140,$C1140)*overallRate,MIN(1129,K1140)*overallRate))))</f>
        <v>Do Step 1 first</v>
      </c>
      <c r="P1140" s="3">
        <f t="shared" si="17"/>
        <v>0</v>
      </c>
    </row>
    <row r="1141" spans="12:16" x14ac:dyDescent="0.5">
      <c r="L1141" s="62" t="str">
        <f>IF(ISTEXT(overallRate),"Do Step 1 first",IF(OR(COUNT($C1141,H1141)&lt;&gt;2,overallRate=0),0,IF(D1141="Yes",ROUND(MAX(IF($B1141="No - non-arm's length",0,MIN((0.75*H1141),847)),MIN(H1141,(0.75*$C1141),847)),2),IF($B1141="No - non-arm's length",MIN(1129,H1141,$C1141)*overallRate,MIN(1129,H1141)*overallRate))))</f>
        <v>Do Step 1 first</v>
      </c>
      <c r="M1141" s="62" t="str">
        <f>IF(ISTEXT(overallRate),"Do Step 1 first",IF(OR(COUNT($C1141,I1141)&lt;&gt;2,overallRate=0),0,IF(E1141="Yes",ROUND(MAX(IF($B1141="No - non-arm's length",0,MIN((0.75*I1141),847)),MIN(I1141,(0.75*$C1141),847)),2),IF($B1141="No - non-arm's length",MIN(1129,I1141,$C1141)*overallRate,MIN(1129,I1141)*overallRate))))</f>
        <v>Do Step 1 first</v>
      </c>
      <c r="N1141" s="62" t="str">
        <f>IF(ISTEXT(overallRate),"Do Step 1 first",IF(OR(COUNT($C1141,J1141)&lt;&gt;2,overallRate=0),0,IF(F1141="Yes",ROUND(MAX(IF($B1141="No - non-arm's length",0,MIN((0.75*J1141),847)),MIN(J1141,(0.75*$C1141),847)),2),IF($B1141="No - non-arm's length",MIN(1129,J1141,$C1141)*overallRate,MIN(1129,J1141)*overallRate))))</f>
        <v>Do Step 1 first</v>
      </c>
      <c r="O1141" s="62" t="str">
        <f>IF(ISTEXT(overallRate),"Do Step 1 first",IF(OR(COUNT($C1141,K1141)&lt;&gt;2,overallRate=0),0,IF(G1141="Yes",ROUND(MAX(IF($B1141="No - non-arm's length",0,MIN((0.75*K1141),847)),MIN(K1141,(0.75*$C1141),847)),2),IF($B1141="No - non-arm's length",MIN(1129,K1141,$C1141)*overallRate,MIN(1129,K1141)*overallRate))))</f>
        <v>Do Step 1 first</v>
      </c>
      <c r="P1141" s="3">
        <f t="shared" si="17"/>
        <v>0</v>
      </c>
    </row>
    <row r="1142" spans="12:16" x14ac:dyDescent="0.5">
      <c r="L1142" s="62" t="str">
        <f>IF(ISTEXT(overallRate),"Do Step 1 first",IF(OR(COUNT($C1142,H1142)&lt;&gt;2,overallRate=0),0,IF(D1142="Yes",ROUND(MAX(IF($B1142="No - non-arm's length",0,MIN((0.75*H1142),847)),MIN(H1142,(0.75*$C1142),847)),2),IF($B1142="No - non-arm's length",MIN(1129,H1142,$C1142)*overallRate,MIN(1129,H1142)*overallRate))))</f>
        <v>Do Step 1 first</v>
      </c>
      <c r="M1142" s="62" t="str">
        <f>IF(ISTEXT(overallRate),"Do Step 1 first",IF(OR(COUNT($C1142,I1142)&lt;&gt;2,overallRate=0),0,IF(E1142="Yes",ROUND(MAX(IF($B1142="No - non-arm's length",0,MIN((0.75*I1142),847)),MIN(I1142,(0.75*$C1142),847)),2),IF($B1142="No - non-arm's length",MIN(1129,I1142,$C1142)*overallRate,MIN(1129,I1142)*overallRate))))</f>
        <v>Do Step 1 first</v>
      </c>
      <c r="N1142" s="62" t="str">
        <f>IF(ISTEXT(overallRate),"Do Step 1 first",IF(OR(COUNT($C1142,J1142)&lt;&gt;2,overallRate=0),0,IF(F1142="Yes",ROUND(MAX(IF($B1142="No - non-arm's length",0,MIN((0.75*J1142),847)),MIN(J1142,(0.75*$C1142),847)),2),IF($B1142="No - non-arm's length",MIN(1129,J1142,$C1142)*overallRate,MIN(1129,J1142)*overallRate))))</f>
        <v>Do Step 1 first</v>
      </c>
      <c r="O1142" s="62" t="str">
        <f>IF(ISTEXT(overallRate),"Do Step 1 first",IF(OR(COUNT($C1142,K1142)&lt;&gt;2,overallRate=0),0,IF(G1142="Yes",ROUND(MAX(IF($B1142="No - non-arm's length",0,MIN((0.75*K1142),847)),MIN(K1142,(0.75*$C1142),847)),2),IF($B1142="No - non-arm's length",MIN(1129,K1142,$C1142)*overallRate,MIN(1129,K1142)*overallRate))))</f>
        <v>Do Step 1 first</v>
      </c>
      <c r="P1142" s="3">
        <f t="shared" si="17"/>
        <v>0</v>
      </c>
    </row>
    <row r="1143" spans="12:16" x14ac:dyDescent="0.5">
      <c r="L1143" s="62" t="str">
        <f>IF(ISTEXT(overallRate),"Do Step 1 first",IF(OR(COUNT($C1143,H1143)&lt;&gt;2,overallRate=0),0,IF(D1143="Yes",ROUND(MAX(IF($B1143="No - non-arm's length",0,MIN((0.75*H1143),847)),MIN(H1143,(0.75*$C1143),847)),2),IF($B1143="No - non-arm's length",MIN(1129,H1143,$C1143)*overallRate,MIN(1129,H1143)*overallRate))))</f>
        <v>Do Step 1 first</v>
      </c>
      <c r="M1143" s="62" t="str">
        <f>IF(ISTEXT(overallRate),"Do Step 1 first",IF(OR(COUNT($C1143,I1143)&lt;&gt;2,overallRate=0),0,IF(E1143="Yes",ROUND(MAX(IF($B1143="No - non-arm's length",0,MIN((0.75*I1143),847)),MIN(I1143,(0.75*$C1143),847)),2),IF($B1143="No - non-arm's length",MIN(1129,I1143,$C1143)*overallRate,MIN(1129,I1143)*overallRate))))</f>
        <v>Do Step 1 first</v>
      </c>
      <c r="N1143" s="62" t="str">
        <f>IF(ISTEXT(overallRate),"Do Step 1 first",IF(OR(COUNT($C1143,J1143)&lt;&gt;2,overallRate=0),0,IF(F1143="Yes",ROUND(MAX(IF($B1143="No - non-arm's length",0,MIN((0.75*J1143),847)),MIN(J1143,(0.75*$C1143),847)),2),IF($B1143="No - non-arm's length",MIN(1129,J1143,$C1143)*overallRate,MIN(1129,J1143)*overallRate))))</f>
        <v>Do Step 1 first</v>
      </c>
      <c r="O1143" s="62" t="str">
        <f>IF(ISTEXT(overallRate),"Do Step 1 first",IF(OR(COUNT($C1143,K1143)&lt;&gt;2,overallRate=0),0,IF(G1143="Yes",ROUND(MAX(IF($B1143="No - non-arm's length",0,MIN((0.75*K1143),847)),MIN(K1143,(0.75*$C1143),847)),2),IF($B1143="No - non-arm's length",MIN(1129,K1143,$C1143)*overallRate,MIN(1129,K1143)*overallRate))))</f>
        <v>Do Step 1 first</v>
      </c>
      <c r="P1143" s="3">
        <f t="shared" si="17"/>
        <v>0</v>
      </c>
    </row>
    <row r="1144" spans="12:16" x14ac:dyDescent="0.5">
      <c r="L1144" s="62" t="str">
        <f>IF(ISTEXT(overallRate),"Do Step 1 first",IF(OR(COUNT($C1144,H1144)&lt;&gt;2,overallRate=0),0,IF(D1144="Yes",ROUND(MAX(IF($B1144="No - non-arm's length",0,MIN((0.75*H1144),847)),MIN(H1144,(0.75*$C1144),847)),2),IF($B1144="No - non-arm's length",MIN(1129,H1144,$C1144)*overallRate,MIN(1129,H1144)*overallRate))))</f>
        <v>Do Step 1 first</v>
      </c>
      <c r="M1144" s="62" t="str">
        <f>IF(ISTEXT(overallRate),"Do Step 1 first",IF(OR(COUNT($C1144,I1144)&lt;&gt;2,overallRate=0),0,IF(E1144="Yes",ROUND(MAX(IF($B1144="No - non-arm's length",0,MIN((0.75*I1144),847)),MIN(I1144,(0.75*$C1144),847)),2),IF($B1144="No - non-arm's length",MIN(1129,I1144,$C1144)*overallRate,MIN(1129,I1144)*overallRate))))</f>
        <v>Do Step 1 first</v>
      </c>
      <c r="N1144" s="62" t="str">
        <f>IF(ISTEXT(overallRate),"Do Step 1 first",IF(OR(COUNT($C1144,J1144)&lt;&gt;2,overallRate=0),0,IF(F1144="Yes",ROUND(MAX(IF($B1144="No - non-arm's length",0,MIN((0.75*J1144),847)),MIN(J1144,(0.75*$C1144),847)),2),IF($B1144="No - non-arm's length",MIN(1129,J1144,$C1144)*overallRate,MIN(1129,J1144)*overallRate))))</f>
        <v>Do Step 1 first</v>
      </c>
      <c r="O1144" s="62" t="str">
        <f>IF(ISTEXT(overallRate),"Do Step 1 first",IF(OR(COUNT($C1144,K1144)&lt;&gt;2,overallRate=0),0,IF(G1144="Yes",ROUND(MAX(IF($B1144="No - non-arm's length",0,MIN((0.75*K1144),847)),MIN(K1144,(0.75*$C1144),847)),2),IF($B1144="No - non-arm's length",MIN(1129,K1144,$C1144)*overallRate,MIN(1129,K1144)*overallRate))))</f>
        <v>Do Step 1 first</v>
      </c>
      <c r="P1144" s="3">
        <f t="shared" si="17"/>
        <v>0</v>
      </c>
    </row>
    <row r="1145" spans="12:16" x14ac:dyDescent="0.5">
      <c r="L1145" s="62" t="str">
        <f>IF(ISTEXT(overallRate),"Do Step 1 first",IF(OR(COUNT($C1145,H1145)&lt;&gt;2,overallRate=0),0,IF(D1145="Yes",ROUND(MAX(IF($B1145="No - non-arm's length",0,MIN((0.75*H1145),847)),MIN(H1145,(0.75*$C1145),847)),2),IF($B1145="No - non-arm's length",MIN(1129,H1145,$C1145)*overallRate,MIN(1129,H1145)*overallRate))))</f>
        <v>Do Step 1 first</v>
      </c>
      <c r="M1145" s="62" t="str">
        <f>IF(ISTEXT(overallRate),"Do Step 1 first",IF(OR(COUNT($C1145,I1145)&lt;&gt;2,overallRate=0),0,IF(E1145="Yes",ROUND(MAX(IF($B1145="No - non-arm's length",0,MIN((0.75*I1145),847)),MIN(I1145,(0.75*$C1145),847)),2),IF($B1145="No - non-arm's length",MIN(1129,I1145,$C1145)*overallRate,MIN(1129,I1145)*overallRate))))</f>
        <v>Do Step 1 first</v>
      </c>
      <c r="N1145" s="62" t="str">
        <f>IF(ISTEXT(overallRate),"Do Step 1 first",IF(OR(COUNT($C1145,J1145)&lt;&gt;2,overallRate=0),0,IF(F1145="Yes",ROUND(MAX(IF($B1145="No - non-arm's length",0,MIN((0.75*J1145),847)),MIN(J1145,(0.75*$C1145),847)),2),IF($B1145="No - non-arm's length",MIN(1129,J1145,$C1145)*overallRate,MIN(1129,J1145)*overallRate))))</f>
        <v>Do Step 1 first</v>
      </c>
      <c r="O1145" s="62" t="str">
        <f>IF(ISTEXT(overallRate),"Do Step 1 first",IF(OR(COUNT($C1145,K1145)&lt;&gt;2,overallRate=0),0,IF(G1145="Yes",ROUND(MAX(IF($B1145="No - non-arm's length",0,MIN((0.75*K1145),847)),MIN(K1145,(0.75*$C1145),847)),2),IF($B1145="No - non-arm's length",MIN(1129,K1145,$C1145)*overallRate,MIN(1129,K1145)*overallRate))))</f>
        <v>Do Step 1 first</v>
      </c>
      <c r="P1145" s="3">
        <f t="shared" si="17"/>
        <v>0</v>
      </c>
    </row>
    <row r="1146" spans="12:16" x14ac:dyDescent="0.5">
      <c r="L1146" s="62" t="str">
        <f>IF(ISTEXT(overallRate),"Do Step 1 first",IF(OR(COUNT($C1146,H1146)&lt;&gt;2,overallRate=0),0,IF(D1146="Yes",ROUND(MAX(IF($B1146="No - non-arm's length",0,MIN((0.75*H1146),847)),MIN(H1146,(0.75*$C1146),847)),2),IF($B1146="No - non-arm's length",MIN(1129,H1146,$C1146)*overallRate,MIN(1129,H1146)*overallRate))))</f>
        <v>Do Step 1 first</v>
      </c>
      <c r="M1146" s="62" t="str">
        <f>IF(ISTEXT(overallRate),"Do Step 1 first",IF(OR(COUNT($C1146,I1146)&lt;&gt;2,overallRate=0),0,IF(E1146="Yes",ROUND(MAX(IF($B1146="No - non-arm's length",0,MIN((0.75*I1146),847)),MIN(I1146,(0.75*$C1146),847)),2),IF($B1146="No - non-arm's length",MIN(1129,I1146,$C1146)*overallRate,MIN(1129,I1146)*overallRate))))</f>
        <v>Do Step 1 first</v>
      </c>
      <c r="N1146" s="62" t="str">
        <f>IF(ISTEXT(overallRate),"Do Step 1 first",IF(OR(COUNT($C1146,J1146)&lt;&gt;2,overallRate=0),0,IF(F1146="Yes",ROUND(MAX(IF($B1146="No - non-arm's length",0,MIN((0.75*J1146),847)),MIN(J1146,(0.75*$C1146),847)),2),IF($B1146="No - non-arm's length",MIN(1129,J1146,$C1146)*overallRate,MIN(1129,J1146)*overallRate))))</f>
        <v>Do Step 1 first</v>
      </c>
      <c r="O1146" s="62" t="str">
        <f>IF(ISTEXT(overallRate),"Do Step 1 first",IF(OR(COUNT($C1146,K1146)&lt;&gt;2,overallRate=0),0,IF(G1146="Yes",ROUND(MAX(IF($B1146="No - non-arm's length",0,MIN((0.75*K1146),847)),MIN(K1146,(0.75*$C1146),847)),2),IF($B1146="No - non-arm's length",MIN(1129,K1146,$C1146)*overallRate,MIN(1129,K1146)*overallRate))))</f>
        <v>Do Step 1 first</v>
      </c>
      <c r="P1146" s="3">
        <f t="shared" si="17"/>
        <v>0</v>
      </c>
    </row>
    <row r="1147" spans="12:16" x14ac:dyDescent="0.5">
      <c r="L1147" s="62" t="str">
        <f>IF(ISTEXT(overallRate),"Do Step 1 first",IF(OR(COUNT($C1147,H1147)&lt;&gt;2,overallRate=0),0,IF(D1147="Yes",ROUND(MAX(IF($B1147="No - non-arm's length",0,MIN((0.75*H1147),847)),MIN(H1147,(0.75*$C1147),847)),2),IF($B1147="No - non-arm's length",MIN(1129,H1147,$C1147)*overallRate,MIN(1129,H1147)*overallRate))))</f>
        <v>Do Step 1 first</v>
      </c>
      <c r="M1147" s="62" t="str">
        <f>IF(ISTEXT(overallRate),"Do Step 1 first",IF(OR(COUNT($C1147,I1147)&lt;&gt;2,overallRate=0),0,IF(E1147="Yes",ROUND(MAX(IF($B1147="No - non-arm's length",0,MIN((0.75*I1147),847)),MIN(I1147,(0.75*$C1147),847)),2),IF($B1147="No - non-arm's length",MIN(1129,I1147,$C1147)*overallRate,MIN(1129,I1147)*overallRate))))</f>
        <v>Do Step 1 first</v>
      </c>
      <c r="N1147" s="62" t="str">
        <f>IF(ISTEXT(overallRate),"Do Step 1 first",IF(OR(COUNT($C1147,J1147)&lt;&gt;2,overallRate=0),0,IF(F1147="Yes",ROUND(MAX(IF($B1147="No - non-arm's length",0,MIN((0.75*J1147),847)),MIN(J1147,(0.75*$C1147),847)),2),IF($B1147="No - non-arm's length",MIN(1129,J1147,$C1147)*overallRate,MIN(1129,J1147)*overallRate))))</f>
        <v>Do Step 1 first</v>
      </c>
      <c r="O1147" s="62" t="str">
        <f>IF(ISTEXT(overallRate),"Do Step 1 first",IF(OR(COUNT($C1147,K1147)&lt;&gt;2,overallRate=0),0,IF(G1147="Yes",ROUND(MAX(IF($B1147="No - non-arm's length",0,MIN((0.75*K1147),847)),MIN(K1147,(0.75*$C1147),847)),2),IF($B1147="No - non-arm's length",MIN(1129,K1147,$C1147)*overallRate,MIN(1129,K1147)*overallRate))))</f>
        <v>Do Step 1 first</v>
      </c>
      <c r="P1147" s="3">
        <f t="shared" si="17"/>
        <v>0</v>
      </c>
    </row>
    <row r="1148" spans="12:16" x14ac:dyDescent="0.5">
      <c r="L1148" s="62" t="str">
        <f>IF(ISTEXT(overallRate),"Do Step 1 first",IF(OR(COUNT($C1148,H1148)&lt;&gt;2,overallRate=0),0,IF(D1148="Yes",ROUND(MAX(IF($B1148="No - non-arm's length",0,MIN((0.75*H1148),847)),MIN(H1148,(0.75*$C1148),847)),2),IF($B1148="No - non-arm's length",MIN(1129,H1148,$C1148)*overallRate,MIN(1129,H1148)*overallRate))))</f>
        <v>Do Step 1 first</v>
      </c>
      <c r="M1148" s="62" t="str">
        <f>IF(ISTEXT(overallRate),"Do Step 1 first",IF(OR(COUNT($C1148,I1148)&lt;&gt;2,overallRate=0),0,IF(E1148="Yes",ROUND(MAX(IF($B1148="No - non-arm's length",0,MIN((0.75*I1148),847)),MIN(I1148,(0.75*$C1148),847)),2),IF($B1148="No - non-arm's length",MIN(1129,I1148,$C1148)*overallRate,MIN(1129,I1148)*overallRate))))</f>
        <v>Do Step 1 first</v>
      </c>
      <c r="N1148" s="62" t="str">
        <f>IF(ISTEXT(overallRate),"Do Step 1 first",IF(OR(COUNT($C1148,J1148)&lt;&gt;2,overallRate=0),0,IF(F1148="Yes",ROUND(MAX(IF($B1148="No - non-arm's length",0,MIN((0.75*J1148),847)),MIN(J1148,(0.75*$C1148),847)),2),IF($B1148="No - non-arm's length",MIN(1129,J1148,$C1148)*overallRate,MIN(1129,J1148)*overallRate))))</f>
        <v>Do Step 1 first</v>
      </c>
      <c r="O1148" s="62" t="str">
        <f>IF(ISTEXT(overallRate),"Do Step 1 first",IF(OR(COUNT($C1148,K1148)&lt;&gt;2,overallRate=0),0,IF(G1148="Yes",ROUND(MAX(IF($B1148="No - non-arm's length",0,MIN((0.75*K1148),847)),MIN(K1148,(0.75*$C1148),847)),2),IF($B1148="No - non-arm's length",MIN(1129,K1148,$C1148)*overallRate,MIN(1129,K1148)*overallRate))))</f>
        <v>Do Step 1 first</v>
      </c>
      <c r="P1148" s="3">
        <f t="shared" si="17"/>
        <v>0</v>
      </c>
    </row>
    <row r="1149" spans="12:16" x14ac:dyDescent="0.5">
      <c r="L1149" s="62" t="str">
        <f>IF(ISTEXT(overallRate),"Do Step 1 first",IF(OR(COUNT($C1149,H1149)&lt;&gt;2,overallRate=0),0,IF(D1149="Yes",ROUND(MAX(IF($B1149="No - non-arm's length",0,MIN((0.75*H1149),847)),MIN(H1149,(0.75*$C1149),847)),2),IF($B1149="No - non-arm's length",MIN(1129,H1149,$C1149)*overallRate,MIN(1129,H1149)*overallRate))))</f>
        <v>Do Step 1 first</v>
      </c>
      <c r="M1149" s="62" t="str">
        <f>IF(ISTEXT(overallRate),"Do Step 1 first",IF(OR(COUNT($C1149,I1149)&lt;&gt;2,overallRate=0),0,IF(E1149="Yes",ROUND(MAX(IF($B1149="No - non-arm's length",0,MIN((0.75*I1149),847)),MIN(I1149,(0.75*$C1149),847)),2),IF($B1149="No - non-arm's length",MIN(1129,I1149,$C1149)*overallRate,MIN(1129,I1149)*overallRate))))</f>
        <v>Do Step 1 first</v>
      </c>
      <c r="N1149" s="62" t="str">
        <f>IF(ISTEXT(overallRate),"Do Step 1 first",IF(OR(COUNT($C1149,J1149)&lt;&gt;2,overallRate=0),0,IF(F1149="Yes",ROUND(MAX(IF($B1149="No - non-arm's length",0,MIN((0.75*J1149),847)),MIN(J1149,(0.75*$C1149),847)),2),IF($B1149="No - non-arm's length",MIN(1129,J1149,$C1149)*overallRate,MIN(1129,J1149)*overallRate))))</f>
        <v>Do Step 1 first</v>
      </c>
      <c r="O1149" s="62" t="str">
        <f>IF(ISTEXT(overallRate),"Do Step 1 first",IF(OR(COUNT($C1149,K1149)&lt;&gt;2,overallRate=0),0,IF(G1149="Yes",ROUND(MAX(IF($B1149="No - non-arm's length",0,MIN((0.75*K1149),847)),MIN(K1149,(0.75*$C1149),847)),2),IF($B1149="No - non-arm's length",MIN(1129,K1149,$C1149)*overallRate,MIN(1129,K1149)*overallRate))))</f>
        <v>Do Step 1 first</v>
      </c>
      <c r="P1149" s="3">
        <f t="shared" si="17"/>
        <v>0</v>
      </c>
    </row>
    <row r="1150" spans="12:16" x14ac:dyDescent="0.5">
      <c r="L1150" s="62" t="str">
        <f>IF(ISTEXT(overallRate),"Do Step 1 first",IF(OR(COUNT($C1150,H1150)&lt;&gt;2,overallRate=0),0,IF(D1150="Yes",ROUND(MAX(IF($B1150="No - non-arm's length",0,MIN((0.75*H1150),847)),MIN(H1150,(0.75*$C1150),847)),2),IF($B1150="No - non-arm's length",MIN(1129,H1150,$C1150)*overallRate,MIN(1129,H1150)*overallRate))))</f>
        <v>Do Step 1 first</v>
      </c>
      <c r="M1150" s="62" t="str">
        <f>IF(ISTEXT(overallRate),"Do Step 1 first",IF(OR(COUNT($C1150,I1150)&lt;&gt;2,overallRate=0),0,IF(E1150="Yes",ROUND(MAX(IF($B1150="No - non-arm's length",0,MIN((0.75*I1150),847)),MIN(I1150,(0.75*$C1150),847)),2),IF($B1150="No - non-arm's length",MIN(1129,I1150,$C1150)*overallRate,MIN(1129,I1150)*overallRate))))</f>
        <v>Do Step 1 first</v>
      </c>
      <c r="N1150" s="62" t="str">
        <f>IF(ISTEXT(overallRate),"Do Step 1 first",IF(OR(COUNT($C1150,J1150)&lt;&gt;2,overallRate=0),0,IF(F1150="Yes",ROUND(MAX(IF($B1150="No - non-arm's length",0,MIN((0.75*J1150),847)),MIN(J1150,(0.75*$C1150),847)),2),IF($B1150="No - non-arm's length",MIN(1129,J1150,$C1150)*overallRate,MIN(1129,J1150)*overallRate))))</f>
        <v>Do Step 1 first</v>
      </c>
      <c r="O1150" s="62" t="str">
        <f>IF(ISTEXT(overallRate),"Do Step 1 first",IF(OR(COUNT($C1150,K1150)&lt;&gt;2,overallRate=0),0,IF(G1150="Yes",ROUND(MAX(IF($B1150="No - non-arm's length",0,MIN((0.75*K1150),847)),MIN(K1150,(0.75*$C1150),847)),2),IF($B1150="No - non-arm's length",MIN(1129,K1150,$C1150)*overallRate,MIN(1129,K1150)*overallRate))))</f>
        <v>Do Step 1 first</v>
      </c>
      <c r="P1150" s="3">
        <f t="shared" si="17"/>
        <v>0</v>
      </c>
    </row>
    <row r="1151" spans="12:16" x14ac:dyDescent="0.5">
      <c r="L1151" s="62" t="str">
        <f>IF(ISTEXT(overallRate),"Do Step 1 first",IF(OR(COUNT($C1151,H1151)&lt;&gt;2,overallRate=0),0,IF(D1151="Yes",ROUND(MAX(IF($B1151="No - non-arm's length",0,MIN((0.75*H1151),847)),MIN(H1151,(0.75*$C1151),847)),2),IF($B1151="No - non-arm's length",MIN(1129,H1151,$C1151)*overallRate,MIN(1129,H1151)*overallRate))))</f>
        <v>Do Step 1 first</v>
      </c>
      <c r="M1151" s="62" t="str">
        <f>IF(ISTEXT(overallRate),"Do Step 1 first",IF(OR(COUNT($C1151,I1151)&lt;&gt;2,overallRate=0),0,IF(E1151="Yes",ROUND(MAX(IF($B1151="No - non-arm's length",0,MIN((0.75*I1151),847)),MIN(I1151,(0.75*$C1151),847)),2),IF($B1151="No - non-arm's length",MIN(1129,I1151,$C1151)*overallRate,MIN(1129,I1151)*overallRate))))</f>
        <v>Do Step 1 first</v>
      </c>
      <c r="N1151" s="62" t="str">
        <f>IF(ISTEXT(overallRate),"Do Step 1 first",IF(OR(COUNT($C1151,J1151)&lt;&gt;2,overallRate=0),0,IF(F1151="Yes",ROUND(MAX(IF($B1151="No - non-arm's length",0,MIN((0.75*J1151),847)),MIN(J1151,(0.75*$C1151),847)),2),IF($B1151="No - non-arm's length",MIN(1129,J1151,$C1151)*overallRate,MIN(1129,J1151)*overallRate))))</f>
        <v>Do Step 1 first</v>
      </c>
      <c r="O1151" s="62" t="str">
        <f>IF(ISTEXT(overallRate),"Do Step 1 first",IF(OR(COUNT($C1151,K1151)&lt;&gt;2,overallRate=0),0,IF(G1151="Yes",ROUND(MAX(IF($B1151="No - non-arm's length",0,MIN((0.75*K1151),847)),MIN(K1151,(0.75*$C1151),847)),2),IF($B1151="No - non-arm's length",MIN(1129,K1151,$C1151)*overallRate,MIN(1129,K1151)*overallRate))))</f>
        <v>Do Step 1 first</v>
      </c>
      <c r="P1151" s="3">
        <f t="shared" si="17"/>
        <v>0</v>
      </c>
    </row>
    <row r="1152" spans="12:16" x14ac:dyDescent="0.5">
      <c r="L1152" s="62" t="str">
        <f>IF(ISTEXT(overallRate),"Do Step 1 first",IF(OR(COUNT($C1152,H1152)&lt;&gt;2,overallRate=0),0,IF(D1152="Yes",ROUND(MAX(IF($B1152="No - non-arm's length",0,MIN((0.75*H1152),847)),MIN(H1152,(0.75*$C1152),847)),2),IF($B1152="No - non-arm's length",MIN(1129,H1152,$C1152)*overallRate,MIN(1129,H1152)*overallRate))))</f>
        <v>Do Step 1 first</v>
      </c>
      <c r="M1152" s="62" t="str">
        <f>IF(ISTEXT(overallRate),"Do Step 1 first",IF(OR(COUNT($C1152,I1152)&lt;&gt;2,overallRate=0),0,IF(E1152="Yes",ROUND(MAX(IF($B1152="No - non-arm's length",0,MIN((0.75*I1152),847)),MIN(I1152,(0.75*$C1152),847)),2),IF($B1152="No - non-arm's length",MIN(1129,I1152,$C1152)*overallRate,MIN(1129,I1152)*overallRate))))</f>
        <v>Do Step 1 first</v>
      </c>
      <c r="N1152" s="62" t="str">
        <f>IF(ISTEXT(overallRate),"Do Step 1 first",IF(OR(COUNT($C1152,J1152)&lt;&gt;2,overallRate=0),0,IF(F1152="Yes",ROUND(MAX(IF($B1152="No - non-arm's length",0,MIN((0.75*J1152),847)),MIN(J1152,(0.75*$C1152),847)),2),IF($B1152="No - non-arm's length",MIN(1129,J1152,$C1152)*overallRate,MIN(1129,J1152)*overallRate))))</f>
        <v>Do Step 1 first</v>
      </c>
      <c r="O1152" s="62" t="str">
        <f>IF(ISTEXT(overallRate),"Do Step 1 first",IF(OR(COUNT($C1152,K1152)&lt;&gt;2,overallRate=0),0,IF(G1152="Yes",ROUND(MAX(IF($B1152="No - non-arm's length",0,MIN((0.75*K1152),847)),MIN(K1152,(0.75*$C1152),847)),2),IF($B1152="No - non-arm's length",MIN(1129,K1152,$C1152)*overallRate,MIN(1129,K1152)*overallRate))))</f>
        <v>Do Step 1 first</v>
      </c>
      <c r="P1152" s="3">
        <f t="shared" si="17"/>
        <v>0</v>
      </c>
    </row>
    <row r="1153" spans="12:16" x14ac:dyDescent="0.5">
      <c r="L1153" s="62" t="str">
        <f>IF(ISTEXT(overallRate),"Do Step 1 first",IF(OR(COUNT($C1153,H1153)&lt;&gt;2,overallRate=0),0,IF(D1153="Yes",ROUND(MAX(IF($B1153="No - non-arm's length",0,MIN((0.75*H1153),847)),MIN(H1153,(0.75*$C1153),847)),2),IF($B1153="No - non-arm's length",MIN(1129,H1153,$C1153)*overallRate,MIN(1129,H1153)*overallRate))))</f>
        <v>Do Step 1 first</v>
      </c>
      <c r="M1153" s="62" t="str">
        <f>IF(ISTEXT(overallRate),"Do Step 1 first",IF(OR(COUNT($C1153,I1153)&lt;&gt;2,overallRate=0),0,IF(E1153="Yes",ROUND(MAX(IF($B1153="No - non-arm's length",0,MIN((0.75*I1153),847)),MIN(I1153,(0.75*$C1153),847)),2),IF($B1153="No - non-arm's length",MIN(1129,I1153,$C1153)*overallRate,MIN(1129,I1153)*overallRate))))</f>
        <v>Do Step 1 first</v>
      </c>
      <c r="N1153" s="62" t="str">
        <f>IF(ISTEXT(overallRate),"Do Step 1 first",IF(OR(COUNT($C1153,J1153)&lt;&gt;2,overallRate=0),0,IF(F1153="Yes",ROUND(MAX(IF($B1153="No - non-arm's length",0,MIN((0.75*J1153),847)),MIN(J1153,(0.75*$C1153),847)),2),IF($B1153="No - non-arm's length",MIN(1129,J1153,$C1153)*overallRate,MIN(1129,J1153)*overallRate))))</f>
        <v>Do Step 1 first</v>
      </c>
      <c r="O1153" s="62" t="str">
        <f>IF(ISTEXT(overallRate),"Do Step 1 first",IF(OR(COUNT($C1153,K1153)&lt;&gt;2,overallRate=0),0,IF(G1153="Yes",ROUND(MAX(IF($B1153="No - non-arm's length",0,MIN((0.75*K1153),847)),MIN(K1153,(0.75*$C1153),847)),2),IF($B1153="No - non-arm's length",MIN(1129,K1153,$C1153)*overallRate,MIN(1129,K1153)*overallRate))))</f>
        <v>Do Step 1 first</v>
      </c>
      <c r="P1153" s="3">
        <f t="shared" si="17"/>
        <v>0</v>
      </c>
    </row>
    <row r="1154" spans="12:16" x14ac:dyDescent="0.5">
      <c r="L1154" s="62" t="str">
        <f>IF(ISTEXT(overallRate),"Do Step 1 first",IF(OR(COUNT($C1154,H1154)&lt;&gt;2,overallRate=0),0,IF(D1154="Yes",ROUND(MAX(IF($B1154="No - non-arm's length",0,MIN((0.75*H1154),847)),MIN(H1154,(0.75*$C1154),847)),2),IF($B1154="No - non-arm's length",MIN(1129,H1154,$C1154)*overallRate,MIN(1129,H1154)*overallRate))))</f>
        <v>Do Step 1 first</v>
      </c>
      <c r="M1154" s="62" t="str">
        <f>IF(ISTEXT(overallRate),"Do Step 1 first",IF(OR(COUNT($C1154,I1154)&lt;&gt;2,overallRate=0),0,IF(E1154="Yes",ROUND(MAX(IF($B1154="No - non-arm's length",0,MIN((0.75*I1154),847)),MIN(I1154,(0.75*$C1154),847)),2),IF($B1154="No - non-arm's length",MIN(1129,I1154,$C1154)*overallRate,MIN(1129,I1154)*overallRate))))</f>
        <v>Do Step 1 first</v>
      </c>
      <c r="N1154" s="62" t="str">
        <f>IF(ISTEXT(overallRate),"Do Step 1 first",IF(OR(COUNT($C1154,J1154)&lt;&gt;2,overallRate=0),0,IF(F1154="Yes",ROUND(MAX(IF($B1154="No - non-arm's length",0,MIN((0.75*J1154),847)),MIN(J1154,(0.75*$C1154),847)),2),IF($B1154="No - non-arm's length",MIN(1129,J1154,$C1154)*overallRate,MIN(1129,J1154)*overallRate))))</f>
        <v>Do Step 1 first</v>
      </c>
      <c r="O1154" s="62" t="str">
        <f>IF(ISTEXT(overallRate),"Do Step 1 first",IF(OR(COUNT($C1154,K1154)&lt;&gt;2,overallRate=0),0,IF(G1154="Yes",ROUND(MAX(IF($B1154="No - non-arm's length",0,MIN((0.75*K1154),847)),MIN(K1154,(0.75*$C1154),847)),2),IF($B1154="No - non-arm's length",MIN(1129,K1154,$C1154)*overallRate,MIN(1129,K1154)*overallRate))))</f>
        <v>Do Step 1 first</v>
      </c>
      <c r="P1154" s="3">
        <f t="shared" si="17"/>
        <v>0</v>
      </c>
    </row>
    <row r="1155" spans="12:16" x14ac:dyDescent="0.5">
      <c r="L1155" s="62" t="str">
        <f>IF(ISTEXT(overallRate),"Do Step 1 first",IF(OR(COUNT($C1155,H1155)&lt;&gt;2,overallRate=0),0,IF(D1155="Yes",ROUND(MAX(IF($B1155="No - non-arm's length",0,MIN((0.75*H1155),847)),MIN(H1155,(0.75*$C1155),847)),2),IF($B1155="No - non-arm's length",MIN(1129,H1155,$C1155)*overallRate,MIN(1129,H1155)*overallRate))))</f>
        <v>Do Step 1 first</v>
      </c>
      <c r="M1155" s="62" t="str">
        <f>IF(ISTEXT(overallRate),"Do Step 1 first",IF(OR(COUNT($C1155,I1155)&lt;&gt;2,overallRate=0),0,IF(E1155="Yes",ROUND(MAX(IF($B1155="No - non-arm's length",0,MIN((0.75*I1155),847)),MIN(I1155,(0.75*$C1155),847)),2),IF($B1155="No - non-arm's length",MIN(1129,I1155,$C1155)*overallRate,MIN(1129,I1155)*overallRate))))</f>
        <v>Do Step 1 first</v>
      </c>
      <c r="N1155" s="62" t="str">
        <f>IF(ISTEXT(overallRate),"Do Step 1 first",IF(OR(COUNT($C1155,J1155)&lt;&gt;2,overallRate=0),0,IF(F1155="Yes",ROUND(MAX(IF($B1155="No - non-arm's length",0,MIN((0.75*J1155),847)),MIN(J1155,(0.75*$C1155),847)),2),IF($B1155="No - non-arm's length",MIN(1129,J1155,$C1155)*overallRate,MIN(1129,J1155)*overallRate))))</f>
        <v>Do Step 1 first</v>
      </c>
      <c r="O1155" s="62" t="str">
        <f>IF(ISTEXT(overallRate),"Do Step 1 first",IF(OR(COUNT($C1155,K1155)&lt;&gt;2,overallRate=0),0,IF(G1155="Yes",ROUND(MAX(IF($B1155="No - non-arm's length",0,MIN((0.75*K1155),847)),MIN(K1155,(0.75*$C1155),847)),2),IF($B1155="No - non-arm's length",MIN(1129,K1155,$C1155)*overallRate,MIN(1129,K1155)*overallRate))))</f>
        <v>Do Step 1 first</v>
      </c>
      <c r="P1155" s="3">
        <f t="shared" si="17"/>
        <v>0</v>
      </c>
    </row>
    <row r="1156" spans="12:16" x14ac:dyDescent="0.5">
      <c r="L1156" s="62" t="str">
        <f>IF(ISTEXT(overallRate),"Do Step 1 first",IF(OR(COUNT($C1156,H1156)&lt;&gt;2,overallRate=0),0,IF(D1156="Yes",ROUND(MAX(IF($B1156="No - non-arm's length",0,MIN((0.75*H1156),847)),MIN(H1156,(0.75*$C1156),847)),2),IF($B1156="No - non-arm's length",MIN(1129,H1156,$C1156)*overallRate,MIN(1129,H1156)*overallRate))))</f>
        <v>Do Step 1 first</v>
      </c>
      <c r="M1156" s="62" t="str">
        <f>IF(ISTEXT(overallRate),"Do Step 1 first",IF(OR(COUNT($C1156,I1156)&lt;&gt;2,overallRate=0),0,IF(E1156="Yes",ROUND(MAX(IF($B1156="No - non-arm's length",0,MIN((0.75*I1156),847)),MIN(I1156,(0.75*$C1156),847)),2),IF($B1156="No - non-arm's length",MIN(1129,I1156,$C1156)*overallRate,MIN(1129,I1156)*overallRate))))</f>
        <v>Do Step 1 first</v>
      </c>
      <c r="N1156" s="62" t="str">
        <f>IF(ISTEXT(overallRate),"Do Step 1 first",IF(OR(COUNT($C1156,J1156)&lt;&gt;2,overallRate=0),0,IF(F1156="Yes",ROUND(MAX(IF($B1156="No - non-arm's length",0,MIN((0.75*J1156),847)),MIN(J1156,(0.75*$C1156),847)),2),IF($B1156="No - non-arm's length",MIN(1129,J1156,$C1156)*overallRate,MIN(1129,J1156)*overallRate))))</f>
        <v>Do Step 1 first</v>
      </c>
      <c r="O1156" s="62" t="str">
        <f>IF(ISTEXT(overallRate),"Do Step 1 first",IF(OR(COUNT($C1156,K1156)&lt;&gt;2,overallRate=0),0,IF(G1156="Yes",ROUND(MAX(IF($B1156="No - non-arm's length",0,MIN((0.75*K1156),847)),MIN(K1156,(0.75*$C1156),847)),2),IF($B1156="No - non-arm's length",MIN(1129,K1156,$C1156)*overallRate,MIN(1129,K1156)*overallRate))))</f>
        <v>Do Step 1 first</v>
      </c>
      <c r="P1156" s="3">
        <f t="shared" si="17"/>
        <v>0</v>
      </c>
    </row>
    <row r="1157" spans="12:16" x14ac:dyDescent="0.5">
      <c r="L1157" s="62" t="str">
        <f>IF(ISTEXT(overallRate),"Do Step 1 first",IF(OR(COUNT($C1157,H1157)&lt;&gt;2,overallRate=0),0,IF(D1157="Yes",ROUND(MAX(IF($B1157="No - non-arm's length",0,MIN((0.75*H1157),847)),MIN(H1157,(0.75*$C1157),847)),2),IF($B1157="No - non-arm's length",MIN(1129,H1157,$C1157)*overallRate,MIN(1129,H1157)*overallRate))))</f>
        <v>Do Step 1 first</v>
      </c>
      <c r="M1157" s="62" t="str">
        <f>IF(ISTEXT(overallRate),"Do Step 1 first",IF(OR(COUNT($C1157,I1157)&lt;&gt;2,overallRate=0),0,IF(E1157="Yes",ROUND(MAX(IF($B1157="No - non-arm's length",0,MIN((0.75*I1157),847)),MIN(I1157,(0.75*$C1157),847)),2),IF($B1157="No - non-arm's length",MIN(1129,I1157,$C1157)*overallRate,MIN(1129,I1157)*overallRate))))</f>
        <v>Do Step 1 first</v>
      </c>
      <c r="N1157" s="62" t="str">
        <f>IF(ISTEXT(overallRate),"Do Step 1 first",IF(OR(COUNT($C1157,J1157)&lt;&gt;2,overallRate=0),0,IF(F1157="Yes",ROUND(MAX(IF($B1157="No - non-arm's length",0,MIN((0.75*J1157),847)),MIN(J1157,(0.75*$C1157),847)),2),IF($B1157="No - non-arm's length",MIN(1129,J1157,$C1157)*overallRate,MIN(1129,J1157)*overallRate))))</f>
        <v>Do Step 1 first</v>
      </c>
      <c r="O1157" s="62" t="str">
        <f>IF(ISTEXT(overallRate),"Do Step 1 first",IF(OR(COUNT($C1157,K1157)&lt;&gt;2,overallRate=0),0,IF(G1157="Yes",ROUND(MAX(IF($B1157="No - non-arm's length",0,MIN((0.75*K1157),847)),MIN(K1157,(0.75*$C1157),847)),2),IF($B1157="No - non-arm's length",MIN(1129,K1157,$C1157)*overallRate,MIN(1129,K1157)*overallRate))))</f>
        <v>Do Step 1 first</v>
      </c>
      <c r="P1157" s="3">
        <f t="shared" si="17"/>
        <v>0</v>
      </c>
    </row>
    <row r="1158" spans="12:16" x14ac:dyDescent="0.5">
      <c r="L1158" s="62" t="str">
        <f>IF(ISTEXT(overallRate),"Do Step 1 first",IF(OR(COUNT($C1158,H1158)&lt;&gt;2,overallRate=0),0,IF(D1158="Yes",ROUND(MAX(IF($B1158="No - non-arm's length",0,MIN((0.75*H1158),847)),MIN(H1158,(0.75*$C1158),847)),2),IF($B1158="No - non-arm's length",MIN(1129,H1158,$C1158)*overallRate,MIN(1129,H1158)*overallRate))))</f>
        <v>Do Step 1 first</v>
      </c>
      <c r="M1158" s="62" t="str">
        <f>IF(ISTEXT(overallRate),"Do Step 1 first",IF(OR(COUNT($C1158,I1158)&lt;&gt;2,overallRate=0),0,IF(E1158="Yes",ROUND(MAX(IF($B1158="No - non-arm's length",0,MIN((0.75*I1158),847)),MIN(I1158,(0.75*$C1158),847)),2),IF($B1158="No - non-arm's length",MIN(1129,I1158,$C1158)*overallRate,MIN(1129,I1158)*overallRate))))</f>
        <v>Do Step 1 first</v>
      </c>
      <c r="N1158" s="62" t="str">
        <f>IF(ISTEXT(overallRate),"Do Step 1 first",IF(OR(COUNT($C1158,J1158)&lt;&gt;2,overallRate=0),0,IF(F1158="Yes",ROUND(MAX(IF($B1158="No - non-arm's length",0,MIN((0.75*J1158),847)),MIN(J1158,(0.75*$C1158),847)),2),IF($B1158="No - non-arm's length",MIN(1129,J1158,$C1158)*overallRate,MIN(1129,J1158)*overallRate))))</f>
        <v>Do Step 1 first</v>
      </c>
      <c r="O1158" s="62" t="str">
        <f>IF(ISTEXT(overallRate),"Do Step 1 first",IF(OR(COUNT($C1158,K1158)&lt;&gt;2,overallRate=0),0,IF(G1158="Yes",ROUND(MAX(IF($B1158="No - non-arm's length",0,MIN((0.75*K1158),847)),MIN(K1158,(0.75*$C1158),847)),2),IF($B1158="No - non-arm's length",MIN(1129,K1158,$C1158)*overallRate,MIN(1129,K1158)*overallRate))))</f>
        <v>Do Step 1 first</v>
      </c>
      <c r="P1158" s="3">
        <f t="shared" si="17"/>
        <v>0</v>
      </c>
    </row>
    <row r="1159" spans="12:16" x14ac:dyDescent="0.5">
      <c r="L1159" s="62" t="str">
        <f>IF(ISTEXT(overallRate),"Do Step 1 first",IF(OR(COUNT($C1159,H1159)&lt;&gt;2,overallRate=0),0,IF(D1159="Yes",ROUND(MAX(IF($B1159="No - non-arm's length",0,MIN((0.75*H1159),847)),MIN(H1159,(0.75*$C1159),847)),2),IF($B1159="No - non-arm's length",MIN(1129,H1159,$C1159)*overallRate,MIN(1129,H1159)*overallRate))))</f>
        <v>Do Step 1 first</v>
      </c>
      <c r="M1159" s="62" t="str">
        <f>IF(ISTEXT(overallRate),"Do Step 1 first",IF(OR(COUNT($C1159,I1159)&lt;&gt;2,overallRate=0),0,IF(E1159="Yes",ROUND(MAX(IF($B1159="No - non-arm's length",0,MIN((0.75*I1159),847)),MIN(I1159,(0.75*$C1159),847)),2),IF($B1159="No - non-arm's length",MIN(1129,I1159,$C1159)*overallRate,MIN(1129,I1159)*overallRate))))</f>
        <v>Do Step 1 first</v>
      </c>
      <c r="N1159" s="62" t="str">
        <f>IF(ISTEXT(overallRate),"Do Step 1 first",IF(OR(COUNT($C1159,J1159)&lt;&gt;2,overallRate=0),0,IF(F1159="Yes",ROUND(MAX(IF($B1159="No - non-arm's length",0,MIN((0.75*J1159),847)),MIN(J1159,(0.75*$C1159),847)),2),IF($B1159="No - non-arm's length",MIN(1129,J1159,$C1159)*overallRate,MIN(1129,J1159)*overallRate))))</f>
        <v>Do Step 1 first</v>
      </c>
      <c r="O1159" s="62" t="str">
        <f>IF(ISTEXT(overallRate),"Do Step 1 first",IF(OR(COUNT($C1159,K1159)&lt;&gt;2,overallRate=0),0,IF(G1159="Yes",ROUND(MAX(IF($B1159="No - non-arm's length",0,MIN((0.75*K1159),847)),MIN(K1159,(0.75*$C1159),847)),2),IF($B1159="No - non-arm's length",MIN(1129,K1159,$C1159)*overallRate,MIN(1129,K1159)*overallRate))))</f>
        <v>Do Step 1 first</v>
      </c>
      <c r="P1159" s="3">
        <f t="shared" ref="P1159:P1222" si="18">IF(AND(COUNT(C1159:K1159)&gt;0,OR(COUNT(C1159:K1159)&lt;&gt;5,ISBLANK(B1159))),"Fill out all amounts",SUM(L1159:O1159))</f>
        <v>0</v>
      </c>
    </row>
    <row r="1160" spans="12:16" x14ac:dyDescent="0.5">
      <c r="L1160" s="62" t="str">
        <f>IF(ISTEXT(overallRate),"Do Step 1 first",IF(OR(COUNT($C1160,H1160)&lt;&gt;2,overallRate=0),0,IF(D1160="Yes",ROUND(MAX(IF($B1160="No - non-arm's length",0,MIN((0.75*H1160),847)),MIN(H1160,(0.75*$C1160),847)),2),IF($B1160="No - non-arm's length",MIN(1129,H1160,$C1160)*overallRate,MIN(1129,H1160)*overallRate))))</f>
        <v>Do Step 1 first</v>
      </c>
      <c r="M1160" s="62" t="str">
        <f>IF(ISTEXT(overallRate),"Do Step 1 first",IF(OR(COUNT($C1160,I1160)&lt;&gt;2,overallRate=0),0,IF(E1160="Yes",ROUND(MAX(IF($B1160="No - non-arm's length",0,MIN((0.75*I1160),847)),MIN(I1160,(0.75*$C1160),847)),2),IF($B1160="No - non-arm's length",MIN(1129,I1160,$C1160)*overallRate,MIN(1129,I1160)*overallRate))))</f>
        <v>Do Step 1 first</v>
      </c>
      <c r="N1160" s="62" t="str">
        <f>IF(ISTEXT(overallRate),"Do Step 1 first",IF(OR(COUNT($C1160,J1160)&lt;&gt;2,overallRate=0),0,IF(F1160="Yes",ROUND(MAX(IF($B1160="No - non-arm's length",0,MIN((0.75*J1160),847)),MIN(J1160,(0.75*$C1160),847)),2),IF($B1160="No - non-arm's length",MIN(1129,J1160,$C1160)*overallRate,MIN(1129,J1160)*overallRate))))</f>
        <v>Do Step 1 first</v>
      </c>
      <c r="O1160" s="62" t="str">
        <f>IF(ISTEXT(overallRate),"Do Step 1 first",IF(OR(COUNT($C1160,K1160)&lt;&gt;2,overallRate=0),0,IF(G1160="Yes",ROUND(MAX(IF($B1160="No - non-arm's length",0,MIN((0.75*K1160),847)),MIN(K1160,(0.75*$C1160),847)),2),IF($B1160="No - non-arm's length",MIN(1129,K1160,$C1160)*overallRate,MIN(1129,K1160)*overallRate))))</f>
        <v>Do Step 1 first</v>
      </c>
      <c r="P1160" s="3">
        <f t="shared" si="18"/>
        <v>0</v>
      </c>
    </row>
    <row r="1161" spans="12:16" x14ac:dyDescent="0.5">
      <c r="L1161" s="62" t="str">
        <f>IF(ISTEXT(overallRate),"Do Step 1 first",IF(OR(COUNT($C1161,H1161)&lt;&gt;2,overallRate=0),0,IF(D1161="Yes",ROUND(MAX(IF($B1161="No - non-arm's length",0,MIN((0.75*H1161),847)),MIN(H1161,(0.75*$C1161),847)),2),IF($B1161="No - non-arm's length",MIN(1129,H1161,$C1161)*overallRate,MIN(1129,H1161)*overallRate))))</f>
        <v>Do Step 1 first</v>
      </c>
      <c r="M1161" s="62" t="str">
        <f>IF(ISTEXT(overallRate),"Do Step 1 first",IF(OR(COUNT($C1161,I1161)&lt;&gt;2,overallRate=0),0,IF(E1161="Yes",ROUND(MAX(IF($B1161="No - non-arm's length",0,MIN((0.75*I1161),847)),MIN(I1161,(0.75*$C1161),847)),2),IF($B1161="No - non-arm's length",MIN(1129,I1161,$C1161)*overallRate,MIN(1129,I1161)*overallRate))))</f>
        <v>Do Step 1 first</v>
      </c>
      <c r="N1161" s="62" t="str">
        <f>IF(ISTEXT(overallRate),"Do Step 1 first",IF(OR(COUNT($C1161,J1161)&lt;&gt;2,overallRate=0),0,IF(F1161="Yes",ROUND(MAX(IF($B1161="No - non-arm's length",0,MIN((0.75*J1161),847)),MIN(J1161,(0.75*$C1161),847)),2),IF($B1161="No - non-arm's length",MIN(1129,J1161,$C1161)*overallRate,MIN(1129,J1161)*overallRate))))</f>
        <v>Do Step 1 first</v>
      </c>
      <c r="O1161" s="62" t="str">
        <f>IF(ISTEXT(overallRate),"Do Step 1 first",IF(OR(COUNT($C1161,K1161)&lt;&gt;2,overallRate=0),0,IF(G1161="Yes",ROUND(MAX(IF($B1161="No - non-arm's length",0,MIN((0.75*K1161),847)),MIN(K1161,(0.75*$C1161),847)),2),IF($B1161="No - non-arm's length",MIN(1129,K1161,$C1161)*overallRate,MIN(1129,K1161)*overallRate))))</f>
        <v>Do Step 1 first</v>
      </c>
      <c r="P1161" s="3">
        <f t="shared" si="18"/>
        <v>0</v>
      </c>
    </row>
    <row r="1162" spans="12:16" x14ac:dyDescent="0.5">
      <c r="L1162" s="62" t="str">
        <f>IF(ISTEXT(overallRate),"Do Step 1 first",IF(OR(COUNT($C1162,H1162)&lt;&gt;2,overallRate=0),0,IF(D1162="Yes",ROUND(MAX(IF($B1162="No - non-arm's length",0,MIN((0.75*H1162),847)),MIN(H1162,(0.75*$C1162),847)),2),IF($B1162="No - non-arm's length",MIN(1129,H1162,$C1162)*overallRate,MIN(1129,H1162)*overallRate))))</f>
        <v>Do Step 1 first</v>
      </c>
      <c r="M1162" s="62" t="str">
        <f>IF(ISTEXT(overallRate),"Do Step 1 first",IF(OR(COUNT($C1162,I1162)&lt;&gt;2,overallRate=0),0,IF(E1162="Yes",ROUND(MAX(IF($B1162="No - non-arm's length",0,MIN((0.75*I1162),847)),MIN(I1162,(0.75*$C1162),847)),2),IF($B1162="No - non-arm's length",MIN(1129,I1162,$C1162)*overallRate,MIN(1129,I1162)*overallRate))))</f>
        <v>Do Step 1 first</v>
      </c>
      <c r="N1162" s="62" t="str">
        <f>IF(ISTEXT(overallRate),"Do Step 1 first",IF(OR(COUNT($C1162,J1162)&lt;&gt;2,overallRate=0),0,IF(F1162="Yes",ROUND(MAX(IF($B1162="No - non-arm's length",0,MIN((0.75*J1162),847)),MIN(J1162,(0.75*$C1162),847)),2),IF($B1162="No - non-arm's length",MIN(1129,J1162,$C1162)*overallRate,MIN(1129,J1162)*overallRate))))</f>
        <v>Do Step 1 first</v>
      </c>
      <c r="O1162" s="62" t="str">
        <f>IF(ISTEXT(overallRate),"Do Step 1 first",IF(OR(COUNT($C1162,K1162)&lt;&gt;2,overallRate=0),0,IF(G1162="Yes",ROUND(MAX(IF($B1162="No - non-arm's length",0,MIN((0.75*K1162),847)),MIN(K1162,(0.75*$C1162),847)),2),IF($B1162="No - non-arm's length",MIN(1129,K1162,$C1162)*overallRate,MIN(1129,K1162)*overallRate))))</f>
        <v>Do Step 1 first</v>
      </c>
      <c r="P1162" s="3">
        <f t="shared" si="18"/>
        <v>0</v>
      </c>
    </row>
    <row r="1163" spans="12:16" x14ac:dyDescent="0.5">
      <c r="L1163" s="62" t="str">
        <f>IF(ISTEXT(overallRate),"Do Step 1 first",IF(OR(COUNT($C1163,H1163)&lt;&gt;2,overallRate=0),0,IF(D1163="Yes",ROUND(MAX(IF($B1163="No - non-arm's length",0,MIN((0.75*H1163),847)),MIN(H1163,(0.75*$C1163),847)),2),IF($B1163="No - non-arm's length",MIN(1129,H1163,$C1163)*overallRate,MIN(1129,H1163)*overallRate))))</f>
        <v>Do Step 1 first</v>
      </c>
      <c r="M1163" s="62" t="str">
        <f>IF(ISTEXT(overallRate),"Do Step 1 first",IF(OR(COUNT($C1163,I1163)&lt;&gt;2,overallRate=0),0,IF(E1163="Yes",ROUND(MAX(IF($B1163="No - non-arm's length",0,MIN((0.75*I1163),847)),MIN(I1163,(0.75*$C1163),847)),2),IF($B1163="No - non-arm's length",MIN(1129,I1163,$C1163)*overallRate,MIN(1129,I1163)*overallRate))))</f>
        <v>Do Step 1 first</v>
      </c>
      <c r="N1163" s="62" t="str">
        <f>IF(ISTEXT(overallRate),"Do Step 1 first",IF(OR(COUNT($C1163,J1163)&lt;&gt;2,overallRate=0),0,IF(F1163="Yes",ROUND(MAX(IF($B1163="No - non-arm's length",0,MIN((0.75*J1163),847)),MIN(J1163,(0.75*$C1163),847)),2),IF($B1163="No - non-arm's length",MIN(1129,J1163,$C1163)*overallRate,MIN(1129,J1163)*overallRate))))</f>
        <v>Do Step 1 first</v>
      </c>
      <c r="O1163" s="62" t="str">
        <f>IF(ISTEXT(overallRate),"Do Step 1 first",IF(OR(COUNT($C1163,K1163)&lt;&gt;2,overallRate=0),0,IF(G1163="Yes",ROUND(MAX(IF($B1163="No - non-arm's length",0,MIN((0.75*K1163),847)),MIN(K1163,(0.75*$C1163),847)),2),IF($B1163="No - non-arm's length",MIN(1129,K1163,$C1163)*overallRate,MIN(1129,K1163)*overallRate))))</f>
        <v>Do Step 1 first</v>
      </c>
      <c r="P1163" s="3">
        <f t="shared" si="18"/>
        <v>0</v>
      </c>
    </row>
    <row r="1164" spans="12:16" x14ac:dyDescent="0.5">
      <c r="L1164" s="62" t="str">
        <f>IF(ISTEXT(overallRate),"Do Step 1 first",IF(OR(COUNT($C1164,H1164)&lt;&gt;2,overallRate=0),0,IF(D1164="Yes",ROUND(MAX(IF($B1164="No - non-arm's length",0,MIN((0.75*H1164),847)),MIN(H1164,(0.75*$C1164),847)),2),IF($B1164="No - non-arm's length",MIN(1129,H1164,$C1164)*overallRate,MIN(1129,H1164)*overallRate))))</f>
        <v>Do Step 1 first</v>
      </c>
      <c r="M1164" s="62" t="str">
        <f>IF(ISTEXT(overallRate),"Do Step 1 first",IF(OR(COUNT($C1164,I1164)&lt;&gt;2,overallRate=0),0,IF(E1164="Yes",ROUND(MAX(IF($B1164="No - non-arm's length",0,MIN((0.75*I1164),847)),MIN(I1164,(0.75*$C1164),847)),2),IF($B1164="No - non-arm's length",MIN(1129,I1164,$C1164)*overallRate,MIN(1129,I1164)*overallRate))))</f>
        <v>Do Step 1 first</v>
      </c>
      <c r="N1164" s="62" t="str">
        <f>IF(ISTEXT(overallRate),"Do Step 1 first",IF(OR(COUNT($C1164,J1164)&lt;&gt;2,overallRate=0),0,IF(F1164="Yes",ROUND(MAX(IF($B1164="No - non-arm's length",0,MIN((0.75*J1164),847)),MIN(J1164,(0.75*$C1164),847)),2),IF($B1164="No - non-arm's length",MIN(1129,J1164,$C1164)*overallRate,MIN(1129,J1164)*overallRate))))</f>
        <v>Do Step 1 first</v>
      </c>
      <c r="O1164" s="62" t="str">
        <f>IF(ISTEXT(overallRate),"Do Step 1 first",IF(OR(COUNT($C1164,K1164)&lt;&gt;2,overallRate=0),0,IF(G1164="Yes",ROUND(MAX(IF($B1164="No - non-arm's length",0,MIN((0.75*K1164),847)),MIN(K1164,(0.75*$C1164),847)),2),IF($B1164="No - non-arm's length",MIN(1129,K1164,$C1164)*overallRate,MIN(1129,K1164)*overallRate))))</f>
        <v>Do Step 1 first</v>
      </c>
      <c r="P1164" s="3">
        <f t="shared" si="18"/>
        <v>0</v>
      </c>
    </row>
    <row r="1165" spans="12:16" x14ac:dyDescent="0.5">
      <c r="L1165" s="62" t="str">
        <f>IF(ISTEXT(overallRate),"Do Step 1 first",IF(OR(COUNT($C1165,H1165)&lt;&gt;2,overallRate=0),0,IF(D1165="Yes",ROUND(MAX(IF($B1165="No - non-arm's length",0,MIN((0.75*H1165),847)),MIN(H1165,(0.75*$C1165),847)),2),IF($B1165="No - non-arm's length",MIN(1129,H1165,$C1165)*overallRate,MIN(1129,H1165)*overallRate))))</f>
        <v>Do Step 1 first</v>
      </c>
      <c r="M1165" s="62" t="str">
        <f>IF(ISTEXT(overallRate),"Do Step 1 first",IF(OR(COUNT($C1165,I1165)&lt;&gt;2,overallRate=0),0,IF(E1165="Yes",ROUND(MAX(IF($B1165="No - non-arm's length",0,MIN((0.75*I1165),847)),MIN(I1165,(0.75*$C1165),847)),2),IF($B1165="No - non-arm's length",MIN(1129,I1165,$C1165)*overallRate,MIN(1129,I1165)*overallRate))))</f>
        <v>Do Step 1 first</v>
      </c>
      <c r="N1165" s="62" t="str">
        <f>IF(ISTEXT(overallRate),"Do Step 1 first",IF(OR(COUNT($C1165,J1165)&lt;&gt;2,overallRate=0),0,IF(F1165="Yes",ROUND(MAX(IF($B1165="No - non-arm's length",0,MIN((0.75*J1165),847)),MIN(J1165,(0.75*$C1165),847)),2),IF($B1165="No - non-arm's length",MIN(1129,J1165,$C1165)*overallRate,MIN(1129,J1165)*overallRate))))</f>
        <v>Do Step 1 first</v>
      </c>
      <c r="O1165" s="62" t="str">
        <f>IF(ISTEXT(overallRate),"Do Step 1 first",IF(OR(COUNT($C1165,K1165)&lt;&gt;2,overallRate=0),0,IF(G1165="Yes",ROUND(MAX(IF($B1165="No - non-arm's length",0,MIN((0.75*K1165),847)),MIN(K1165,(0.75*$C1165),847)),2),IF($B1165="No - non-arm's length",MIN(1129,K1165,$C1165)*overallRate,MIN(1129,K1165)*overallRate))))</f>
        <v>Do Step 1 first</v>
      </c>
      <c r="P1165" s="3">
        <f t="shared" si="18"/>
        <v>0</v>
      </c>
    </row>
    <row r="1166" spans="12:16" x14ac:dyDescent="0.5">
      <c r="L1166" s="62" t="str">
        <f>IF(ISTEXT(overallRate),"Do Step 1 first",IF(OR(COUNT($C1166,H1166)&lt;&gt;2,overallRate=0),0,IF(D1166="Yes",ROUND(MAX(IF($B1166="No - non-arm's length",0,MIN((0.75*H1166),847)),MIN(H1166,(0.75*$C1166),847)),2),IF($B1166="No - non-arm's length",MIN(1129,H1166,$C1166)*overallRate,MIN(1129,H1166)*overallRate))))</f>
        <v>Do Step 1 first</v>
      </c>
      <c r="M1166" s="62" t="str">
        <f>IF(ISTEXT(overallRate),"Do Step 1 first",IF(OR(COUNT($C1166,I1166)&lt;&gt;2,overallRate=0),0,IF(E1166="Yes",ROUND(MAX(IF($B1166="No - non-arm's length",0,MIN((0.75*I1166),847)),MIN(I1166,(0.75*$C1166),847)),2),IF($B1166="No - non-arm's length",MIN(1129,I1166,$C1166)*overallRate,MIN(1129,I1166)*overallRate))))</f>
        <v>Do Step 1 first</v>
      </c>
      <c r="N1166" s="62" t="str">
        <f>IF(ISTEXT(overallRate),"Do Step 1 first",IF(OR(COUNT($C1166,J1166)&lt;&gt;2,overallRate=0),0,IF(F1166="Yes",ROUND(MAX(IF($B1166="No - non-arm's length",0,MIN((0.75*J1166),847)),MIN(J1166,(0.75*$C1166),847)),2),IF($B1166="No - non-arm's length",MIN(1129,J1166,$C1166)*overallRate,MIN(1129,J1166)*overallRate))))</f>
        <v>Do Step 1 first</v>
      </c>
      <c r="O1166" s="62" t="str">
        <f>IF(ISTEXT(overallRate),"Do Step 1 first",IF(OR(COUNT($C1166,K1166)&lt;&gt;2,overallRate=0),0,IF(G1166="Yes",ROUND(MAX(IF($B1166="No - non-arm's length",0,MIN((0.75*K1166),847)),MIN(K1166,(0.75*$C1166),847)),2),IF($B1166="No - non-arm's length",MIN(1129,K1166,$C1166)*overallRate,MIN(1129,K1166)*overallRate))))</f>
        <v>Do Step 1 first</v>
      </c>
      <c r="P1166" s="3">
        <f t="shared" si="18"/>
        <v>0</v>
      </c>
    </row>
    <row r="1167" spans="12:16" x14ac:dyDescent="0.5">
      <c r="L1167" s="62" t="str">
        <f>IF(ISTEXT(overallRate),"Do Step 1 first",IF(OR(COUNT($C1167,H1167)&lt;&gt;2,overallRate=0),0,IF(D1167="Yes",ROUND(MAX(IF($B1167="No - non-arm's length",0,MIN((0.75*H1167),847)),MIN(H1167,(0.75*$C1167),847)),2),IF($B1167="No - non-arm's length",MIN(1129,H1167,$C1167)*overallRate,MIN(1129,H1167)*overallRate))))</f>
        <v>Do Step 1 first</v>
      </c>
      <c r="M1167" s="62" t="str">
        <f>IF(ISTEXT(overallRate),"Do Step 1 first",IF(OR(COUNT($C1167,I1167)&lt;&gt;2,overallRate=0),0,IF(E1167="Yes",ROUND(MAX(IF($B1167="No - non-arm's length",0,MIN((0.75*I1167),847)),MIN(I1167,(0.75*$C1167),847)),2),IF($B1167="No - non-arm's length",MIN(1129,I1167,$C1167)*overallRate,MIN(1129,I1167)*overallRate))))</f>
        <v>Do Step 1 first</v>
      </c>
      <c r="N1167" s="62" t="str">
        <f>IF(ISTEXT(overallRate),"Do Step 1 first",IF(OR(COUNT($C1167,J1167)&lt;&gt;2,overallRate=0),0,IF(F1167="Yes",ROUND(MAX(IF($B1167="No - non-arm's length",0,MIN((0.75*J1167),847)),MIN(J1167,(0.75*$C1167),847)),2),IF($B1167="No - non-arm's length",MIN(1129,J1167,$C1167)*overallRate,MIN(1129,J1167)*overallRate))))</f>
        <v>Do Step 1 first</v>
      </c>
      <c r="O1167" s="62" t="str">
        <f>IF(ISTEXT(overallRate),"Do Step 1 first",IF(OR(COUNT($C1167,K1167)&lt;&gt;2,overallRate=0),0,IF(G1167="Yes",ROUND(MAX(IF($B1167="No - non-arm's length",0,MIN((0.75*K1167),847)),MIN(K1167,(0.75*$C1167),847)),2),IF($B1167="No - non-arm's length",MIN(1129,K1167,$C1167)*overallRate,MIN(1129,K1167)*overallRate))))</f>
        <v>Do Step 1 first</v>
      </c>
      <c r="P1167" s="3">
        <f t="shared" si="18"/>
        <v>0</v>
      </c>
    </row>
    <row r="1168" spans="12:16" x14ac:dyDescent="0.5">
      <c r="L1168" s="62" t="str">
        <f>IF(ISTEXT(overallRate),"Do Step 1 first",IF(OR(COUNT($C1168,H1168)&lt;&gt;2,overallRate=0),0,IF(D1168="Yes",ROUND(MAX(IF($B1168="No - non-arm's length",0,MIN((0.75*H1168),847)),MIN(H1168,(0.75*$C1168),847)),2),IF($B1168="No - non-arm's length",MIN(1129,H1168,$C1168)*overallRate,MIN(1129,H1168)*overallRate))))</f>
        <v>Do Step 1 first</v>
      </c>
      <c r="M1168" s="62" t="str">
        <f>IF(ISTEXT(overallRate),"Do Step 1 first",IF(OR(COUNT($C1168,I1168)&lt;&gt;2,overallRate=0),0,IF(E1168="Yes",ROUND(MAX(IF($B1168="No - non-arm's length",0,MIN((0.75*I1168),847)),MIN(I1168,(0.75*$C1168),847)),2),IF($B1168="No - non-arm's length",MIN(1129,I1168,$C1168)*overallRate,MIN(1129,I1168)*overallRate))))</f>
        <v>Do Step 1 first</v>
      </c>
      <c r="N1168" s="62" t="str">
        <f>IF(ISTEXT(overallRate),"Do Step 1 first",IF(OR(COUNT($C1168,J1168)&lt;&gt;2,overallRate=0),0,IF(F1168="Yes",ROUND(MAX(IF($B1168="No - non-arm's length",0,MIN((0.75*J1168),847)),MIN(J1168,(0.75*$C1168),847)),2),IF($B1168="No - non-arm's length",MIN(1129,J1168,$C1168)*overallRate,MIN(1129,J1168)*overallRate))))</f>
        <v>Do Step 1 first</v>
      </c>
      <c r="O1168" s="62" t="str">
        <f>IF(ISTEXT(overallRate),"Do Step 1 first",IF(OR(COUNT($C1168,K1168)&lt;&gt;2,overallRate=0),0,IF(G1168="Yes",ROUND(MAX(IF($B1168="No - non-arm's length",0,MIN((0.75*K1168),847)),MIN(K1168,(0.75*$C1168),847)),2),IF($B1168="No - non-arm's length",MIN(1129,K1168,$C1168)*overallRate,MIN(1129,K1168)*overallRate))))</f>
        <v>Do Step 1 first</v>
      </c>
      <c r="P1168" s="3">
        <f t="shared" si="18"/>
        <v>0</v>
      </c>
    </row>
    <row r="1169" spans="12:16" x14ac:dyDescent="0.5">
      <c r="L1169" s="62" t="str">
        <f>IF(ISTEXT(overallRate),"Do Step 1 first",IF(OR(COUNT($C1169,H1169)&lt;&gt;2,overallRate=0),0,IF(D1169="Yes",ROUND(MAX(IF($B1169="No - non-arm's length",0,MIN((0.75*H1169),847)),MIN(H1169,(0.75*$C1169),847)),2),IF($B1169="No - non-arm's length",MIN(1129,H1169,$C1169)*overallRate,MIN(1129,H1169)*overallRate))))</f>
        <v>Do Step 1 first</v>
      </c>
      <c r="M1169" s="62" t="str">
        <f>IF(ISTEXT(overallRate),"Do Step 1 first",IF(OR(COUNT($C1169,I1169)&lt;&gt;2,overallRate=0),0,IF(E1169="Yes",ROUND(MAX(IF($B1169="No - non-arm's length",0,MIN((0.75*I1169),847)),MIN(I1169,(0.75*$C1169),847)),2),IF($B1169="No - non-arm's length",MIN(1129,I1169,$C1169)*overallRate,MIN(1129,I1169)*overallRate))))</f>
        <v>Do Step 1 first</v>
      </c>
      <c r="N1169" s="62" t="str">
        <f>IF(ISTEXT(overallRate),"Do Step 1 first",IF(OR(COUNT($C1169,J1169)&lt;&gt;2,overallRate=0),0,IF(F1169="Yes",ROUND(MAX(IF($B1169="No - non-arm's length",0,MIN((0.75*J1169),847)),MIN(J1169,(0.75*$C1169),847)),2),IF($B1169="No - non-arm's length",MIN(1129,J1169,$C1169)*overallRate,MIN(1129,J1169)*overallRate))))</f>
        <v>Do Step 1 first</v>
      </c>
      <c r="O1169" s="62" t="str">
        <f>IF(ISTEXT(overallRate),"Do Step 1 first",IF(OR(COUNT($C1169,K1169)&lt;&gt;2,overallRate=0),0,IF(G1169="Yes",ROUND(MAX(IF($B1169="No - non-arm's length",0,MIN((0.75*K1169),847)),MIN(K1169,(0.75*$C1169),847)),2),IF($B1169="No - non-arm's length",MIN(1129,K1169,$C1169)*overallRate,MIN(1129,K1169)*overallRate))))</f>
        <v>Do Step 1 first</v>
      </c>
      <c r="P1169" s="3">
        <f t="shared" si="18"/>
        <v>0</v>
      </c>
    </row>
    <row r="1170" spans="12:16" x14ac:dyDescent="0.5">
      <c r="L1170" s="62" t="str">
        <f>IF(ISTEXT(overallRate),"Do Step 1 first",IF(OR(COUNT($C1170,H1170)&lt;&gt;2,overallRate=0),0,IF(D1170="Yes",ROUND(MAX(IF($B1170="No - non-arm's length",0,MIN((0.75*H1170),847)),MIN(H1170,(0.75*$C1170),847)),2),IF($B1170="No - non-arm's length",MIN(1129,H1170,$C1170)*overallRate,MIN(1129,H1170)*overallRate))))</f>
        <v>Do Step 1 first</v>
      </c>
      <c r="M1170" s="62" t="str">
        <f>IF(ISTEXT(overallRate),"Do Step 1 first",IF(OR(COUNT($C1170,I1170)&lt;&gt;2,overallRate=0),0,IF(E1170="Yes",ROUND(MAX(IF($B1170="No - non-arm's length",0,MIN((0.75*I1170),847)),MIN(I1170,(0.75*$C1170),847)),2),IF($B1170="No - non-arm's length",MIN(1129,I1170,$C1170)*overallRate,MIN(1129,I1170)*overallRate))))</f>
        <v>Do Step 1 first</v>
      </c>
      <c r="N1170" s="62" t="str">
        <f>IF(ISTEXT(overallRate),"Do Step 1 first",IF(OR(COUNT($C1170,J1170)&lt;&gt;2,overallRate=0),0,IF(F1170="Yes",ROUND(MAX(IF($B1170="No - non-arm's length",0,MIN((0.75*J1170),847)),MIN(J1170,(0.75*$C1170),847)),2),IF($B1170="No - non-arm's length",MIN(1129,J1170,$C1170)*overallRate,MIN(1129,J1170)*overallRate))))</f>
        <v>Do Step 1 first</v>
      </c>
      <c r="O1170" s="62" t="str">
        <f>IF(ISTEXT(overallRate),"Do Step 1 first",IF(OR(COUNT($C1170,K1170)&lt;&gt;2,overallRate=0),0,IF(G1170="Yes",ROUND(MAX(IF($B1170="No - non-arm's length",0,MIN((0.75*K1170),847)),MIN(K1170,(0.75*$C1170),847)),2),IF($B1170="No - non-arm's length",MIN(1129,K1170,$C1170)*overallRate,MIN(1129,K1170)*overallRate))))</f>
        <v>Do Step 1 first</v>
      </c>
      <c r="P1170" s="3">
        <f t="shared" si="18"/>
        <v>0</v>
      </c>
    </row>
    <row r="1171" spans="12:16" x14ac:dyDescent="0.5">
      <c r="L1171" s="62" t="str">
        <f>IF(ISTEXT(overallRate),"Do Step 1 first",IF(OR(COUNT($C1171,H1171)&lt;&gt;2,overallRate=0),0,IF(D1171="Yes",ROUND(MAX(IF($B1171="No - non-arm's length",0,MIN((0.75*H1171),847)),MIN(H1171,(0.75*$C1171),847)),2),IF($B1171="No - non-arm's length",MIN(1129,H1171,$C1171)*overallRate,MIN(1129,H1171)*overallRate))))</f>
        <v>Do Step 1 first</v>
      </c>
      <c r="M1171" s="62" t="str">
        <f>IF(ISTEXT(overallRate),"Do Step 1 first",IF(OR(COUNT($C1171,I1171)&lt;&gt;2,overallRate=0),0,IF(E1171="Yes",ROUND(MAX(IF($B1171="No - non-arm's length",0,MIN((0.75*I1171),847)),MIN(I1171,(0.75*$C1171),847)),2),IF($B1171="No - non-arm's length",MIN(1129,I1171,$C1171)*overallRate,MIN(1129,I1171)*overallRate))))</f>
        <v>Do Step 1 first</v>
      </c>
      <c r="N1171" s="62" t="str">
        <f>IF(ISTEXT(overallRate),"Do Step 1 first",IF(OR(COUNT($C1171,J1171)&lt;&gt;2,overallRate=0),0,IF(F1171="Yes",ROUND(MAX(IF($B1171="No - non-arm's length",0,MIN((0.75*J1171),847)),MIN(J1171,(0.75*$C1171),847)),2),IF($B1171="No - non-arm's length",MIN(1129,J1171,$C1171)*overallRate,MIN(1129,J1171)*overallRate))))</f>
        <v>Do Step 1 first</v>
      </c>
      <c r="O1171" s="62" t="str">
        <f>IF(ISTEXT(overallRate),"Do Step 1 first",IF(OR(COUNT($C1171,K1171)&lt;&gt;2,overallRate=0),0,IF(G1171="Yes",ROUND(MAX(IF($B1171="No - non-arm's length",0,MIN((0.75*K1171),847)),MIN(K1171,(0.75*$C1171),847)),2),IF($B1171="No - non-arm's length",MIN(1129,K1171,$C1171)*overallRate,MIN(1129,K1171)*overallRate))))</f>
        <v>Do Step 1 first</v>
      </c>
      <c r="P1171" s="3">
        <f t="shared" si="18"/>
        <v>0</v>
      </c>
    </row>
    <row r="1172" spans="12:16" x14ac:dyDescent="0.5">
      <c r="L1172" s="62" t="str">
        <f>IF(ISTEXT(overallRate),"Do Step 1 first",IF(OR(COUNT($C1172,H1172)&lt;&gt;2,overallRate=0),0,IF(D1172="Yes",ROUND(MAX(IF($B1172="No - non-arm's length",0,MIN((0.75*H1172),847)),MIN(H1172,(0.75*$C1172),847)),2),IF($B1172="No - non-arm's length",MIN(1129,H1172,$C1172)*overallRate,MIN(1129,H1172)*overallRate))))</f>
        <v>Do Step 1 first</v>
      </c>
      <c r="M1172" s="62" t="str">
        <f>IF(ISTEXT(overallRate),"Do Step 1 first",IF(OR(COUNT($C1172,I1172)&lt;&gt;2,overallRate=0),0,IF(E1172="Yes",ROUND(MAX(IF($B1172="No - non-arm's length",0,MIN((0.75*I1172),847)),MIN(I1172,(0.75*$C1172),847)),2),IF($B1172="No - non-arm's length",MIN(1129,I1172,$C1172)*overallRate,MIN(1129,I1172)*overallRate))))</f>
        <v>Do Step 1 first</v>
      </c>
      <c r="N1172" s="62" t="str">
        <f>IF(ISTEXT(overallRate),"Do Step 1 first",IF(OR(COUNT($C1172,J1172)&lt;&gt;2,overallRate=0),0,IF(F1172="Yes",ROUND(MAX(IF($B1172="No - non-arm's length",0,MIN((0.75*J1172),847)),MIN(J1172,(0.75*$C1172),847)),2),IF($B1172="No - non-arm's length",MIN(1129,J1172,$C1172)*overallRate,MIN(1129,J1172)*overallRate))))</f>
        <v>Do Step 1 first</v>
      </c>
      <c r="O1172" s="62" t="str">
        <f>IF(ISTEXT(overallRate),"Do Step 1 first",IF(OR(COUNT($C1172,K1172)&lt;&gt;2,overallRate=0),0,IF(G1172="Yes",ROUND(MAX(IF($B1172="No - non-arm's length",0,MIN((0.75*K1172),847)),MIN(K1172,(0.75*$C1172),847)),2),IF($B1172="No - non-arm's length",MIN(1129,K1172,$C1172)*overallRate,MIN(1129,K1172)*overallRate))))</f>
        <v>Do Step 1 first</v>
      </c>
      <c r="P1172" s="3">
        <f t="shared" si="18"/>
        <v>0</v>
      </c>
    </row>
    <row r="1173" spans="12:16" x14ac:dyDescent="0.5">
      <c r="L1173" s="62" t="str">
        <f>IF(ISTEXT(overallRate),"Do Step 1 first",IF(OR(COUNT($C1173,H1173)&lt;&gt;2,overallRate=0),0,IF(D1173="Yes",ROUND(MAX(IF($B1173="No - non-arm's length",0,MIN((0.75*H1173),847)),MIN(H1173,(0.75*$C1173),847)),2),IF($B1173="No - non-arm's length",MIN(1129,H1173,$C1173)*overallRate,MIN(1129,H1173)*overallRate))))</f>
        <v>Do Step 1 first</v>
      </c>
      <c r="M1173" s="62" t="str">
        <f>IF(ISTEXT(overallRate),"Do Step 1 first",IF(OR(COUNT($C1173,I1173)&lt;&gt;2,overallRate=0),0,IF(E1173="Yes",ROUND(MAX(IF($B1173="No - non-arm's length",0,MIN((0.75*I1173),847)),MIN(I1173,(0.75*$C1173),847)),2),IF($B1173="No - non-arm's length",MIN(1129,I1173,$C1173)*overallRate,MIN(1129,I1173)*overallRate))))</f>
        <v>Do Step 1 first</v>
      </c>
      <c r="N1173" s="62" t="str">
        <f>IF(ISTEXT(overallRate),"Do Step 1 first",IF(OR(COUNT($C1173,J1173)&lt;&gt;2,overallRate=0),0,IF(F1173="Yes",ROUND(MAX(IF($B1173="No - non-arm's length",0,MIN((0.75*J1173),847)),MIN(J1173,(0.75*$C1173),847)),2),IF($B1173="No - non-arm's length",MIN(1129,J1173,$C1173)*overallRate,MIN(1129,J1173)*overallRate))))</f>
        <v>Do Step 1 first</v>
      </c>
      <c r="O1173" s="62" t="str">
        <f>IF(ISTEXT(overallRate),"Do Step 1 first",IF(OR(COUNT($C1173,K1173)&lt;&gt;2,overallRate=0),0,IF(G1173="Yes",ROUND(MAX(IF($B1173="No - non-arm's length",0,MIN((0.75*K1173),847)),MIN(K1173,(0.75*$C1173),847)),2),IF($B1173="No - non-arm's length",MIN(1129,K1173,$C1173)*overallRate,MIN(1129,K1173)*overallRate))))</f>
        <v>Do Step 1 first</v>
      </c>
      <c r="P1173" s="3">
        <f t="shared" si="18"/>
        <v>0</v>
      </c>
    </row>
    <row r="1174" spans="12:16" x14ac:dyDescent="0.5">
      <c r="L1174" s="62" t="str">
        <f>IF(ISTEXT(overallRate),"Do Step 1 first",IF(OR(COUNT($C1174,H1174)&lt;&gt;2,overallRate=0),0,IF(D1174="Yes",ROUND(MAX(IF($B1174="No - non-arm's length",0,MIN((0.75*H1174),847)),MIN(H1174,(0.75*$C1174),847)),2),IF($B1174="No - non-arm's length",MIN(1129,H1174,$C1174)*overallRate,MIN(1129,H1174)*overallRate))))</f>
        <v>Do Step 1 first</v>
      </c>
      <c r="M1174" s="62" t="str">
        <f>IF(ISTEXT(overallRate),"Do Step 1 first",IF(OR(COUNT($C1174,I1174)&lt;&gt;2,overallRate=0),0,IF(E1174="Yes",ROUND(MAX(IF($B1174="No - non-arm's length",0,MIN((0.75*I1174),847)),MIN(I1174,(0.75*$C1174),847)),2),IF($B1174="No - non-arm's length",MIN(1129,I1174,$C1174)*overallRate,MIN(1129,I1174)*overallRate))))</f>
        <v>Do Step 1 first</v>
      </c>
      <c r="N1174" s="62" t="str">
        <f>IF(ISTEXT(overallRate),"Do Step 1 first",IF(OR(COUNT($C1174,J1174)&lt;&gt;2,overallRate=0),0,IF(F1174="Yes",ROUND(MAX(IF($B1174="No - non-arm's length",0,MIN((0.75*J1174),847)),MIN(J1174,(0.75*$C1174),847)),2),IF($B1174="No - non-arm's length",MIN(1129,J1174,$C1174)*overallRate,MIN(1129,J1174)*overallRate))))</f>
        <v>Do Step 1 first</v>
      </c>
      <c r="O1174" s="62" t="str">
        <f>IF(ISTEXT(overallRate),"Do Step 1 first",IF(OR(COUNT($C1174,K1174)&lt;&gt;2,overallRate=0),0,IF(G1174="Yes",ROUND(MAX(IF($B1174="No - non-arm's length",0,MIN((0.75*K1174),847)),MIN(K1174,(0.75*$C1174),847)),2),IF($B1174="No - non-arm's length",MIN(1129,K1174,$C1174)*overallRate,MIN(1129,K1174)*overallRate))))</f>
        <v>Do Step 1 first</v>
      </c>
      <c r="P1174" s="3">
        <f t="shared" si="18"/>
        <v>0</v>
      </c>
    </row>
    <row r="1175" spans="12:16" x14ac:dyDescent="0.5">
      <c r="L1175" s="62" t="str">
        <f>IF(ISTEXT(overallRate),"Do Step 1 first",IF(OR(COUNT($C1175,H1175)&lt;&gt;2,overallRate=0),0,IF(D1175="Yes",ROUND(MAX(IF($B1175="No - non-arm's length",0,MIN((0.75*H1175),847)),MIN(H1175,(0.75*$C1175),847)),2),IF($B1175="No - non-arm's length",MIN(1129,H1175,$C1175)*overallRate,MIN(1129,H1175)*overallRate))))</f>
        <v>Do Step 1 first</v>
      </c>
      <c r="M1175" s="62" t="str">
        <f>IF(ISTEXT(overallRate),"Do Step 1 first",IF(OR(COUNT($C1175,I1175)&lt;&gt;2,overallRate=0),0,IF(E1175="Yes",ROUND(MAX(IF($B1175="No - non-arm's length",0,MIN((0.75*I1175),847)),MIN(I1175,(0.75*$C1175),847)),2),IF($B1175="No - non-arm's length",MIN(1129,I1175,$C1175)*overallRate,MIN(1129,I1175)*overallRate))))</f>
        <v>Do Step 1 first</v>
      </c>
      <c r="N1175" s="62" t="str">
        <f>IF(ISTEXT(overallRate),"Do Step 1 first",IF(OR(COUNT($C1175,J1175)&lt;&gt;2,overallRate=0),0,IF(F1175="Yes",ROUND(MAX(IF($B1175="No - non-arm's length",0,MIN((0.75*J1175),847)),MIN(J1175,(0.75*$C1175),847)),2),IF($B1175="No - non-arm's length",MIN(1129,J1175,$C1175)*overallRate,MIN(1129,J1175)*overallRate))))</f>
        <v>Do Step 1 first</v>
      </c>
      <c r="O1175" s="62" t="str">
        <f>IF(ISTEXT(overallRate),"Do Step 1 first",IF(OR(COUNT($C1175,K1175)&lt;&gt;2,overallRate=0),0,IF(G1175="Yes",ROUND(MAX(IF($B1175="No - non-arm's length",0,MIN((0.75*K1175),847)),MIN(K1175,(0.75*$C1175),847)),2),IF($B1175="No - non-arm's length",MIN(1129,K1175,$C1175)*overallRate,MIN(1129,K1175)*overallRate))))</f>
        <v>Do Step 1 first</v>
      </c>
      <c r="P1175" s="3">
        <f t="shared" si="18"/>
        <v>0</v>
      </c>
    </row>
    <row r="1176" spans="12:16" x14ac:dyDescent="0.5">
      <c r="L1176" s="62" t="str">
        <f>IF(ISTEXT(overallRate),"Do Step 1 first",IF(OR(COUNT($C1176,H1176)&lt;&gt;2,overallRate=0),0,IF(D1176="Yes",ROUND(MAX(IF($B1176="No - non-arm's length",0,MIN((0.75*H1176),847)),MIN(H1176,(0.75*$C1176),847)),2),IF($B1176="No - non-arm's length",MIN(1129,H1176,$C1176)*overallRate,MIN(1129,H1176)*overallRate))))</f>
        <v>Do Step 1 first</v>
      </c>
      <c r="M1176" s="62" t="str">
        <f>IF(ISTEXT(overallRate),"Do Step 1 first",IF(OR(COUNT($C1176,I1176)&lt;&gt;2,overallRate=0),0,IF(E1176="Yes",ROUND(MAX(IF($B1176="No - non-arm's length",0,MIN((0.75*I1176),847)),MIN(I1176,(0.75*$C1176),847)),2),IF($B1176="No - non-arm's length",MIN(1129,I1176,$C1176)*overallRate,MIN(1129,I1176)*overallRate))))</f>
        <v>Do Step 1 first</v>
      </c>
      <c r="N1176" s="62" t="str">
        <f>IF(ISTEXT(overallRate),"Do Step 1 first",IF(OR(COUNT($C1176,J1176)&lt;&gt;2,overallRate=0),0,IF(F1176="Yes",ROUND(MAX(IF($B1176="No - non-arm's length",0,MIN((0.75*J1176),847)),MIN(J1176,(0.75*$C1176),847)),2),IF($B1176="No - non-arm's length",MIN(1129,J1176,$C1176)*overallRate,MIN(1129,J1176)*overallRate))))</f>
        <v>Do Step 1 first</v>
      </c>
      <c r="O1176" s="62" t="str">
        <f>IF(ISTEXT(overallRate),"Do Step 1 first",IF(OR(COUNT($C1176,K1176)&lt;&gt;2,overallRate=0),0,IF(G1176="Yes",ROUND(MAX(IF($B1176="No - non-arm's length",0,MIN((0.75*K1176),847)),MIN(K1176,(0.75*$C1176),847)),2),IF($B1176="No - non-arm's length",MIN(1129,K1176,$C1176)*overallRate,MIN(1129,K1176)*overallRate))))</f>
        <v>Do Step 1 first</v>
      </c>
      <c r="P1176" s="3">
        <f t="shared" si="18"/>
        <v>0</v>
      </c>
    </row>
    <row r="1177" spans="12:16" x14ac:dyDescent="0.5">
      <c r="L1177" s="62" t="str">
        <f>IF(ISTEXT(overallRate),"Do Step 1 first",IF(OR(COUNT($C1177,H1177)&lt;&gt;2,overallRate=0),0,IF(D1177="Yes",ROUND(MAX(IF($B1177="No - non-arm's length",0,MIN((0.75*H1177),847)),MIN(H1177,(0.75*$C1177),847)),2),IF($B1177="No - non-arm's length",MIN(1129,H1177,$C1177)*overallRate,MIN(1129,H1177)*overallRate))))</f>
        <v>Do Step 1 first</v>
      </c>
      <c r="M1177" s="62" t="str">
        <f>IF(ISTEXT(overallRate),"Do Step 1 first",IF(OR(COUNT($C1177,I1177)&lt;&gt;2,overallRate=0),0,IF(E1177="Yes",ROUND(MAX(IF($B1177="No - non-arm's length",0,MIN((0.75*I1177),847)),MIN(I1177,(0.75*$C1177),847)),2),IF($B1177="No - non-arm's length",MIN(1129,I1177,$C1177)*overallRate,MIN(1129,I1177)*overallRate))))</f>
        <v>Do Step 1 first</v>
      </c>
      <c r="N1177" s="62" t="str">
        <f>IF(ISTEXT(overallRate),"Do Step 1 first",IF(OR(COUNT($C1177,J1177)&lt;&gt;2,overallRate=0),0,IF(F1177="Yes",ROUND(MAX(IF($B1177="No - non-arm's length",0,MIN((0.75*J1177),847)),MIN(J1177,(0.75*$C1177),847)),2),IF($B1177="No - non-arm's length",MIN(1129,J1177,$C1177)*overallRate,MIN(1129,J1177)*overallRate))))</f>
        <v>Do Step 1 first</v>
      </c>
      <c r="O1177" s="62" t="str">
        <f>IF(ISTEXT(overallRate),"Do Step 1 first",IF(OR(COUNT($C1177,K1177)&lt;&gt;2,overallRate=0),0,IF(G1177="Yes",ROUND(MAX(IF($B1177="No - non-arm's length",0,MIN((0.75*K1177),847)),MIN(K1177,(0.75*$C1177),847)),2),IF($B1177="No - non-arm's length",MIN(1129,K1177,$C1177)*overallRate,MIN(1129,K1177)*overallRate))))</f>
        <v>Do Step 1 first</v>
      </c>
      <c r="P1177" s="3">
        <f t="shared" si="18"/>
        <v>0</v>
      </c>
    </row>
    <row r="1178" spans="12:16" x14ac:dyDescent="0.5">
      <c r="L1178" s="62" t="str">
        <f>IF(ISTEXT(overallRate),"Do Step 1 first",IF(OR(COUNT($C1178,H1178)&lt;&gt;2,overallRate=0),0,IF(D1178="Yes",ROUND(MAX(IF($B1178="No - non-arm's length",0,MIN((0.75*H1178),847)),MIN(H1178,(0.75*$C1178),847)),2),IF($B1178="No - non-arm's length",MIN(1129,H1178,$C1178)*overallRate,MIN(1129,H1178)*overallRate))))</f>
        <v>Do Step 1 first</v>
      </c>
      <c r="M1178" s="62" t="str">
        <f>IF(ISTEXT(overallRate),"Do Step 1 first",IF(OR(COUNT($C1178,I1178)&lt;&gt;2,overallRate=0),0,IF(E1178="Yes",ROUND(MAX(IF($B1178="No - non-arm's length",0,MIN((0.75*I1178),847)),MIN(I1178,(0.75*$C1178),847)),2),IF($B1178="No - non-arm's length",MIN(1129,I1178,$C1178)*overallRate,MIN(1129,I1178)*overallRate))))</f>
        <v>Do Step 1 first</v>
      </c>
      <c r="N1178" s="62" t="str">
        <f>IF(ISTEXT(overallRate),"Do Step 1 first",IF(OR(COUNT($C1178,J1178)&lt;&gt;2,overallRate=0),0,IF(F1178="Yes",ROUND(MAX(IF($B1178="No - non-arm's length",0,MIN((0.75*J1178),847)),MIN(J1178,(0.75*$C1178),847)),2),IF($B1178="No - non-arm's length",MIN(1129,J1178,$C1178)*overallRate,MIN(1129,J1178)*overallRate))))</f>
        <v>Do Step 1 first</v>
      </c>
      <c r="O1178" s="62" t="str">
        <f>IF(ISTEXT(overallRate),"Do Step 1 first",IF(OR(COUNT($C1178,K1178)&lt;&gt;2,overallRate=0),0,IF(G1178="Yes",ROUND(MAX(IF($B1178="No - non-arm's length",0,MIN((0.75*K1178),847)),MIN(K1178,(0.75*$C1178),847)),2),IF($B1178="No - non-arm's length",MIN(1129,K1178,$C1178)*overallRate,MIN(1129,K1178)*overallRate))))</f>
        <v>Do Step 1 first</v>
      </c>
      <c r="P1178" s="3">
        <f t="shared" si="18"/>
        <v>0</v>
      </c>
    </row>
    <row r="1179" spans="12:16" x14ac:dyDescent="0.5">
      <c r="L1179" s="62" t="str">
        <f>IF(ISTEXT(overallRate),"Do Step 1 first",IF(OR(COUNT($C1179,H1179)&lt;&gt;2,overallRate=0),0,IF(D1179="Yes",ROUND(MAX(IF($B1179="No - non-arm's length",0,MIN((0.75*H1179),847)),MIN(H1179,(0.75*$C1179),847)),2),IF($B1179="No - non-arm's length",MIN(1129,H1179,$C1179)*overallRate,MIN(1129,H1179)*overallRate))))</f>
        <v>Do Step 1 first</v>
      </c>
      <c r="M1179" s="62" t="str">
        <f>IF(ISTEXT(overallRate),"Do Step 1 first",IF(OR(COUNT($C1179,I1179)&lt;&gt;2,overallRate=0),0,IF(E1179="Yes",ROUND(MAX(IF($B1179="No - non-arm's length",0,MIN((0.75*I1179),847)),MIN(I1179,(0.75*$C1179),847)),2),IF($B1179="No - non-arm's length",MIN(1129,I1179,$C1179)*overallRate,MIN(1129,I1179)*overallRate))))</f>
        <v>Do Step 1 first</v>
      </c>
      <c r="N1179" s="62" t="str">
        <f>IF(ISTEXT(overallRate),"Do Step 1 first",IF(OR(COUNT($C1179,J1179)&lt;&gt;2,overallRate=0),0,IF(F1179="Yes",ROUND(MAX(IF($B1179="No - non-arm's length",0,MIN((0.75*J1179),847)),MIN(J1179,(0.75*$C1179),847)),2),IF($B1179="No - non-arm's length",MIN(1129,J1179,$C1179)*overallRate,MIN(1129,J1179)*overallRate))))</f>
        <v>Do Step 1 first</v>
      </c>
      <c r="O1179" s="62" t="str">
        <f>IF(ISTEXT(overallRate),"Do Step 1 first",IF(OR(COUNT($C1179,K1179)&lt;&gt;2,overallRate=0),0,IF(G1179="Yes",ROUND(MAX(IF($B1179="No - non-arm's length",0,MIN((0.75*K1179),847)),MIN(K1179,(0.75*$C1179),847)),2),IF($B1179="No - non-arm's length",MIN(1129,K1179,$C1179)*overallRate,MIN(1129,K1179)*overallRate))))</f>
        <v>Do Step 1 first</v>
      </c>
      <c r="P1179" s="3">
        <f t="shared" si="18"/>
        <v>0</v>
      </c>
    </row>
    <row r="1180" spans="12:16" x14ac:dyDescent="0.5">
      <c r="L1180" s="62" t="str">
        <f>IF(ISTEXT(overallRate),"Do Step 1 first",IF(OR(COUNT($C1180,H1180)&lt;&gt;2,overallRate=0),0,IF(D1180="Yes",ROUND(MAX(IF($B1180="No - non-arm's length",0,MIN((0.75*H1180),847)),MIN(H1180,(0.75*$C1180),847)),2),IF($B1180="No - non-arm's length",MIN(1129,H1180,$C1180)*overallRate,MIN(1129,H1180)*overallRate))))</f>
        <v>Do Step 1 first</v>
      </c>
      <c r="M1180" s="62" t="str">
        <f>IF(ISTEXT(overallRate),"Do Step 1 first",IF(OR(COUNT($C1180,I1180)&lt;&gt;2,overallRate=0),0,IF(E1180="Yes",ROUND(MAX(IF($B1180="No - non-arm's length",0,MIN((0.75*I1180),847)),MIN(I1180,(0.75*$C1180),847)),2),IF($B1180="No - non-arm's length",MIN(1129,I1180,$C1180)*overallRate,MIN(1129,I1180)*overallRate))))</f>
        <v>Do Step 1 first</v>
      </c>
      <c r="N1180" s="62" t="str">
        <f>IF(ISTEXT(overallRate),"Do Step 1 first",IF(OR(COUNT($C1180,J1180)&lt;&gt;2,overallRate=0),0,IF(F1180="Yes",ROUND(MAX(IF($B1180="No - non-arm's length",0,MIN((0.75*J1180),847)),MIN(J1180,(0.75*$C1180),847)),2),IF($B1180="No - non-arm's length",MIN(1129,J1180,$C1180)*overallRate,MIN(1129,J1180)*overallRate))))</f>
        <v>Do Step 1 first</v>
      </c>
      <c r="O1180" s="62" t="str">
        <f>IF(ISTEXT(overallRate),"Do Step 1 first",IF(OR(COUNT($C1180,K1180)&lt;&gt;2,overallRate=0),0,IF(G1180="Yes",ROUND(MAX(IF($B1180="No - non-arm's length",0,MIN((0.75*K1180),847)),MIN(K1180,(0.75*$C1180),847)),2),IF($B1180="No - non-arm's length",MIN(1129,K1180,$C1180)*overallRate,MIN(1129,K1180)*overallRate))))</f>
        <v>Do Step 1 first</v>
      </c>
      <c r="P1180" s="3">
        <f t="shared" si="18"/>
        <v>0</v>
      </c>
    </row>
    <row r="1181" spans="12:16" x14ac:dyDescent="0.5">
      <c r="L1181" s="62" t="str">
        <f>IF(ISTEXT(overallRate),"Do Step 1 first",IF(OR(COUNT($C1181,H1181)&lt;&gt;2,overallRate=0),0,IF(D1181="Yes",ROUND(MAX(IF($B1181="No - non-arm's length",0,MIN((0.75*H1181),847)),MIN(H1181,(0.75*$C1181),847)),2),IF($B1181="No - non-arm's length",MIN(1129,H1181,$C1181)*overallRate,MIN(1129,H1181)*overallRate))))</f>
        <v>Do Step 1 first</v>
      </c>
      <c r="M1181" s="62" t="str">
        <f>IF(ISTEXT(overallRate),"Do Step 1 first",IF(OR(COUNT($C1181,I1181)&lt;&gt;2,overallRate=0),0,IF(E1181="Yes",ROUND(MAX(IF($B1181="No - non-arm's length",0,MIN((0.75*I1181),847)),MIN(I1181,(0.75*$C1181),847)),2),IF($B1181="No - non-arm's length",MIN(1129,I1181,$C1181)*overallRate,MIN(1129,I1181)*overallRate))))</f>
        <v>Do Step 1 first</v>
      </c>
      <c r="N1181" s="62" t="str">
        <f>IF(ISTEXT(overallRate),"Do Step 1 first",IF(OR(COUNT($C1181,J1181)&lt;&gt;2,overallRate=0),0,IF(F1181="Yes",ROUND(MAX(IF($B1181="No - non-arm's length",0,MIN((0.75*J1181),847)),MIN(J1181,(0.75*$C1181),847)),2),IF($B1181="No - non-arm's length",MIN(1129,J1181,$C1181)*overallRate,MIN(1129,J1181)*overallRate))))</f>
        <v>Do Step 1 first</v>
      </c>
      <c r="O1181" s="62" t="str">
        <f>IF(ISTEXT(overallRate),"Do Step 1 first",IF(OR(COUNT($C1181,K1181)&lt;&gt;2,overallRate=0),0,IF(G1181="Yes",ROUND(MAX(IF($B1181="No - non-arm's length",0,MIN((0.75*K1181),847)),MIN(K1181,(0.75*$C1181),847)),2),IF($B1181="No - non-arm's length",MIN(1129,K1181,$C1181)*overallRate,MIN(1129,K1181)*overallRate))))</f>
        <v>Do Step 1 first</v>
      </c>
      <c r="P1181" s="3">
        <f t="shared" si="18"/>
        <v>0</v>
      </c>
    </row>
    <row r="1182" spans="12:16" x14ac:dyDescent="0.5">
      <c r="L1182" s="62" t="str">
        <f>IF(ISTEXT(overallRate),"Do Step 1 first",IF(OR(COUNT($C1182,H1182)&lt;&gt;2,overallRate=0),0,IF(D1182="Yes",ROUND(MAX(IF($B1182="No - non-arm's length",0,MIN((0.75*H1182),847)),MIN(H1182,(0.75*$C1182),847)),2),IF($B1182="No - non-arm's length",MIN(1129,H1182,$C1182)*overallRate,MIN(1129,H1182)*overallRate))))</f>
        <v>Do Step 1 first</v>
      </c>
      <c r="M1182" s="62" t="str">
        <f>IF(ISTEXT(overallRate),"Do Step 1 first",IF(OR(COUNT($C1182,I1182)&lt;&gt;2,overallRate=0),0,IF(E1182="Yes",ROUND(MAX(IF($B1182="No - non-arm's length",0,MIN((0.75*I1182),847)),MIN(I1182,(0.75*$C1182),847)),2),IF($B1182="No - non-arm's length",MIN(1129,I1182,$C1182)*overallRate,MIN(1129,I1182)*overallRate))))</f>
        <v>Do Step 1 first</v>
      </c>
      <c r="N1182" s="62" t="str">
        <f>IF(ISTEXT(overallRate),"Do Step 1 first",IF(OR(COUNT($C1182,J1182)&lt;&gt;2,overallRate=0),0,IF(F1182="Yes",ROUND(MAX(IF($B1182="No - non-arm's length",0,MIN((0.75*J1182),847)),MIN(J1182,(0.75*$C1182),847)),2),IF($B1182="No - non-arm's length",MIN(1129,J1182,$C1182)*overallRate,MIN(1129,J1182)*overallRate))))</f>
        <v>Do Step 1 first</v>
      </c>
      <c r="O1182" s="62" t="str">
        <f>IF(ISTEXT(overallRate),"Do Step 1 first",IF(OR(COUNT($C1182,K1182)&lt;&gt;2,overallRate=0),0,IF(G1182="Yes",ROUND(MAX(IF($B1182="No - non-arm's length",0,MIN((0.75*K1182),847)),MIN(K1182,(0.75*$C1182),847)),2),IF($B1182="No - non-arm's length",MIN(1129,K1182,$C1182)*overallRate,MIN(1129,K1182)*overallRate))))</f>
        <v>Do Step 1 first</v>
      </c>
      <c r="P1182" s="3">
        <f t="shared" si="18"/>
        <v>0</v>
      </c>
    </row>
    <row r="1183" spans="12:16" x14ac:dyDescent="0.5">
      <c r="L1183" s="62" t="str">
        <f>IF(ISTEXT(overallRate),"Do Step 1 first",IF(OR(COUNT($C1183,H1183)&lt;&gt;2,overallRate=0),0,IF(D1183="Yes",ROUND(MAX(IF($B1183="No - non-arm's length",0,MIN((0.75*H1183),847)),MIN(H1183,(0.75*$C1183),847)),2),IF($B1183="No - non-arm's length",MIN(1129,H1183,$C1183)*overallRate,MIN(1129,H1183)*overallRate))))</f>
        <v>Do Step 1 first</v>
      </c>
      <c r="M1183" s="62" t="str">
        <f>IF(ISTEXT(overallRate),"Do Step 1 first",IF(OR(COUNT($C1183,I1183)&lt;&gt;2,overallRate=0),0,IF(E1183="Yes",ROUND(MAX(IF($B1183="No - non-arm's length",0,MIN((0.75*I1183),847)),MIN(I1183,(0.75*$C1183),847)),2),IF($B1183="No - non-arm's length",MIN(1129,I1183,$C1183)*overallRate,MIN(1129,I1183)*overallRate))))</f>
        <v>Do Step 1 first</v>
      </c>
      <c r="N1183" s="62" t="str">
        <f>IF(ISTEXT(overallRate),"Do Step 1 first",IF(OR(COUNT($C1183,J1183)&lt;&gt;2,overallRate=0),0,IF(F1183="Yes",ROUND(MAX(IF($B1183="No - non-arm's length",0,MIN((0.75*J1183),847)),MIN(J1183,(0.75*$C1183),847)),2),IF($B1183="No - non-arm's length",MIN(1129,J1183,$C1183)*overallRate,MIN(1129,J1183)*overallRate))))</f>
        <v>Do Step 1 first</v>
      </c>
      <c r="O1183" s="62" t="str">
        <f>IF(ISTEXT(overallRate),"Do Step 1 first",IF(OR(COUNT($C1183,K1183)&lt;&gt;2,overallRate=0),0,IF(G1183="Yes",ROUND(MAX(IF($B1183="No - non-arm's length",0,MIN((0.75*K1183),847)),MIN(K1183,(0.75*$C1183),847)),2),IF($B1183="No - non-arm's length",MIN(1129,K1183,$C1183)*overallRate,MIN(1129,K1183)*overallRate))))</f>
        <v>Do Step 1 first</v>
      </c>
      <c r="P1183" s="3">
        <f t="shared" si="18"/>
        <v>0</v>
      </c>
    </row>
    <row r="1184" spans="12:16" x14ac:dyDescent="0.5">
      <c r="L1184" s="62" t="str">
        <f>IF(ISTEXT(overallRate),"Do Step 1 first",IF(OR(COUNT($C1184,H1184)&lt;&gt;2,overallRate=0),0,IF(D1184="Yes",ROUND(MAX(IF($B1184="No - non-arm's length",0,MIN((0.75*H1184),847)),MIN(H1184,(0.75*$C1184),847)),2),IF($B1184="No - non-arm's length",MIN(1129,H1184,$C1184)*overallRate,MIN(1129,H1184)*overallRate))))</f>
        <v>Do Step 1 first</v>
      </c>
      <c r="M1184" s="62" t="str">
        <f>IF(ISTEXT(overallRate),"Do Step 1 first",IF(OR(COUNT($C1184,I1184)&lt;&gt;2,overallRate=0),0,IF(E1184="Yes",ROUND(MAX(IF($B1184="No - non-arm's length",0,MIN((0.75*I1184),847)),MIN(I1184,(0.75*$C1184),847)),2),IF($B1184="No - non-arm's length",MIN(1129,I1184,$C1184)*overallRate,MIN(1129,I1184)*overallRate))))</f>
        <v>Do Step 1 first</v>
      </c>
      <c r="N1184" s="62" t="str">
        <f>IF(ISTEXT(overallRate),"Do Step 1 first",IF(OR(COUNT($C1184,J1184)&lt;&gt;2,overallRate=0),0,IF(F1184="Yes",ROUND(MAX(IF($B1184="No - non-arm's length",0,MIN((0.75*J1184),847)),MIN(J1184,(0.75*$C1184),847)),2),IF($B1184="No - non-arm's length",MIN(1129,J1184,$C1184)*overallRate,MIN(1129,J1184)*overallRate))))</f>
        <v>Do Step 1 first</v>
      </c>
      <c r="O1184" s="62" t="str">
        <f>IF(ISTEXT(overallRate),"Do Step 1 first",IF(OR(COUNT($C1184,K1184)&lt;&gt;2,overallRate=0),0,IF(G1184="Yes",ROUND(MAX(IF($B1184="No - non-arm's length",0,MIN((0.75*K1184),847)),MIN(K1184,(0.75*$C1184),847)),2),IF($B1184="No - non-arm's length",MIN(1129,K1184,$C1184)*overallRate,MIN(1129,K1184)*overallRate))))</f>
        <v>Do Step 1 first</v>
      </c>
      <c r="P1184" s="3">
        <f t="shared" si="18"/>
        <v>0</v>
      </c>
    </row>
    <row r="1185" spans="12:16" x14ac:dyDescent="0.5">
      <c r="L1185" s="62" t="str">
        <f>IF(ISTEXT(overallRate),"Do Step 1 first",IF(OR(COUNT($C1185,H1185)&lt;&gt;2,overallRate=0),0,IF(D1185="Yes",ROUND(MAX(IF($B1185="No - non-arm's length",0,MIN((0.75*H1185),847)),MIN(H1185,(0.75*$C1185),847)),2),IF($B1185="No - non-arm's length",MIN(1129,H1185,$C1185)*overallRate,MIN(1129,H1185)*overallRate))))</f>
        <v>Do Step 1 first</v>
      </c>
      <c r="M1185" s="62" t="str">
        <f>IF(ISTEXT(overallRate),"Do Step 1 first",IF(OR(COUNT($C1185,I1185)&lt;&gt;2,overallRate=0),0,IF(E1185="Yes",ROUND(MAX(IF($B1185="No - non-arm's length",0,MIN((0.75*I1185),847)),MIN(I1185,(0.75*$C1185),847)),2),IF($B1185="No - non-arm's length",MIN(1129,I1185,$C1185)*overallRate,MIN(1129,I1185)*overallRate))))</f>
        <v>Do Step 1 first</v>
      </c>
      <c r="N1185" s="62" t="str">
        <f>IF(ISTEXT(overallRate),"Do Step 1 first",IF(OR(COUNT($C1185,J1185)&lt;&gt;2,overallRate=0),0,IF(F1185="Yes",ROUND(MAX(IF($B1185="No - non-arm's length",0,MIN((0.75*J1185),847)),MIN(J1185,(0.75*$C1185),847)),2),IF($B1185="No - non-arm's length",MIN(1129,J1185,$C1185)*overallRate,MIN(1129,J1185)*overallRate))))</f>
        <v>Do Step 1 first</v>
      </c>
      <c r="O1185" s="62" t="str">
        <f>IF(ISTEXT(overallRate),"Do Step 1 first",IF(OR(COUNT($C1185,K1185)&lt;&gt;2,overallRate=0),0,IF(G1185="Yes",ROUND(MAX(IF($B1185="No - non-arm's length",0,MIN((0.75*K1185),847)),MIN(K1185,(0.75*$C1185),847)),2),IF($B1185="No - non-arm's length",MIN(1129,K1185,$C1185)*overallRate,MIN(1129,K1185)*overallRate))))</f>
        <v>Do Step 1 first</v>
      </c>
      <c r="P1185" s="3">
        <f t="shared" si="18"/>
        <v>0</v>
      </c>
    </row>
    <row r="1186" spans="12:16" x14ac:dyDescent="0.5">
      <c r="L1186" s="62" t="str">
        <f>IF(ISTEXT(overallRate),"Do Step 1 first",IF(OR(COUNT($C1186,H1186)&lt;&gt;2,overallRate=0),0,IF(D1186="Yes",ROUND(MAX(IF($B1186="No - non-arm's length",0,MIN((0.75*H1186),847)),MIN(H1186,(0.75*$C1186),847)),2),IF($B1186="No - non-arm's length",MIN(1129,H1186,$C1186)*overallRate,MIN(1129,H1186)*overallRate))))</f>
        <v>Do Step 1 first</v>
      </c>
      <c r="M1186" s="62" t="str">
        <f>IF(ISTEXT(overallRate),"Do Step 1 first",IF(OR(COUNT($C1186,I1186)&lt;&gt;2,overallRate=0),0,IF(E1186="Yes",ROUND(MAX(IF($B1186="No - non-arm's length",0,MIN((0.75*I1186),847)),MIN(I1186,(0.75*$C1186),847)),2),IF($B1186="No - non-arm's length",MIN(1129,I1186,$C1186)*overallRate,MIN(1129,I1186)*overallRate))))</f>
        <v>Do Step 1 first</v>
      </c>
      <c r="N1186" s="62" t="str">
        <f>IF(ISTEXT(overallRate),"Do Step 1 first",IF(OR(COUNT($C1186,J1186)&lt;&gt;2,overallRate=0),0,IF(F1186="Yes",ROUND(MAX(IF($B1186="No - non-arm's length",0,MIN((0.75*J1186),847)),MIN(J1186,(0.75*$C1186),847)),2),IF($B1186="No - non-arm's length",MIN(1129,J1186,$C1186)*overallRate,MIN(1129,J1186)*overallRate))))</f>
        <v>Do Step 1 first</v>
      </c>
      <c r="O1186" s="62" t="str">
        <f>IF(ISTEXT(overallRate),"Do Step 1 first",IF(OR(COUNT($C1186,K1186)&lt;&gt;2,overallRate=0),0,IF(G1186="Yes",ROUND(MAX(IF($B1186="No - non-arm's length",0,MIN((0.75*K1186),847)),MIN(K1186,(0.75*$C1186),847)),2),IF($B1186="No - non-arm's length",MIN(1129,K1186,$C1186)*overallRate,MIN(1129,K1186)*overallRate))))</f>
        <v>Do Step 1 first</v>
      </c>
      <c r="P1186" s="3">
        <f t="shared" si="18"/>
        <v>0</v>
      </c>
    </row>
    <row r="1187" spans="12:16" x14ac:dyDescent="0.5">
      <c r="L1187" s="62" t="str">
        <f>IF(ISTEXT(overallRate),"Do Step 1 first",IF(OR(COUNT($C1187,H1187)&lt;&gt;2,overallRate=0),0,IF(D1187="Yes",ROUND(MAX(IF($B1187="No - non-arm's length",0,MIN((0.75*H1187),847)),MIN(H1187,(0.75*$C1187),847)),2),IF($B1187="No - non-arm's length",MIN(1129,H1187,$C1187)*overallRate,MIN(1129,H1187)*overallRate))))</f>
        <v>Do Step 1 first</v>
      </c>
      <c r="M1187" s="62" t="str">
        <f>IF(ISTEXT(overallRate),"Do Step 1 first",IF(OR(COUNT($C1187,I1187)&lt;&gt;2,overallRate=0),0,IF(E1187="Yes",ROUND(MAX(IF($B1187="No - non-arm's length",0,MIN((0.75*I1187),847)),MIN(I1187,(0.75*$C1187),847)),2),IF($B1187="No - non-arm's length",MIN(1129,I1187,$C1187)*overallRate,MIN(1129,I1187)*overallRate))))</f>
        <v>Do Step 1 first</v>
      </c>
      <c r="N1187" s="62" t="str">
        <f>IF(ISTEXT(overallRate),"Do Step 1 first",IF(OR(COUNT($C1187,J1187)&lt;&gt;2,overallRate=0),0,IF(F1187="Yes",ROUND(MAX(IF($B1187="No - non-arm's length",0,MIN((0.75*J1187),847)),MIN(J1187,(0.75*$C1187),847)),2),IF($B1187="No - non-arm's length",MIN(1129,J1187,$C1187)*overallRate,MIN(1129,J1187)*overallRate))))</f>
        <v>Do Step 1 first</v>
      </c>
      <c r="O1187" s="62" t="str">
        <f>IF(ISTEXT(overallRate),"Do Step 1 first",IF(OR(COUNT($C1187,K1187)&lt;&gt;2,overallRate=0),0,IF(G1187="Yes",ROUND(MAX(IF($B1187="No - non-arm's length",0,MIN((0.75*K1187),847)),MIN(K1187,(0.75*$C1187),847)),2),IF($B1187="No - non-arm's length",MIN(1129,K1187,$C1187)*overallRate,MIN(1129,K1187)*overallRate))))</f>
        <v>Do Step 1 first</v>
      </c>
      <c r="P1187" s="3">
        <f t="shared" si="18"/>
        <v>0</v>
      </c>
    </row>
    <row r="1188" spans="12:16" x14ac:dyDescent="0.5">
      <c r="L1188" s="62" t="str">
        <f>IF(ISTEXT(overallRate),"Do Step 1 first",IF(OR(COUNT($C1188,H1188)&lt;&gt;2,overallRate=0),0,IF(D1188="Yes",ROUND(MAX(IF($B1188="No - non-arm's length",0,MIN((0.75*H1188),847)),MIN(H1188,(0.75*$C1188),847)),2),IF($B1188="No - non-arm's length",MIN(1129,H1188,$C1188)*overallRate,MIN(1129,H1188)*overallRate))))</f>
        <v>Do Step 1 first</v>
      </c>
      <c r="M1188" s="62" t="str">
        <f>IF(ISTEXT(overallRate),"Do Step 1 first",IF(OR(COUNT($C1188,I1188)&lt;&gt;2,overallRate=0),0,IF(E1188="Yes",ROUND(MAX(IF($B1188="No - non-arm's length",0,MIN((0.75*I1188),847)),MIN(I1188,(0.75*$C1188),847)),2),IF($B1188="No - non-arm's length",MIN(1129,I1188,$C1188)*overallRate,MIN(1129,I1188)*overallRate))))</f>
        <v>Do Step 1 first</v>
      </c>
      <c r="N1188" s="62" t="str">
        <f>IF(ISTEXT(overallRate),"Do Step 1 first",IF(OR(COUNT($C1188,J1188)&lt;&gt;2,overallRate=0),0,IF(F1188="Yes",ROUND(MAX(IF($B1188="No - non-arm's length",0,MIN((0.75*J1188),847)),MIN(J1188,(0.75*$C1188),847)),2),IF($B1188="No - non-arm's length",MIN(1129,J1188,$C1188)*overallRate,MIN(1129,J1188)*overallRate))))</f>
        <v>Do Step 1 first</v>
      </c>
      <c r="O1188" s="62" t="str">
        <f>IF(ISTEXT(overallRate),"Do Step 1 first",IF(OR(COUNT($C1188,K1188)&lt;&gt;2,overallRate=0),0,IF(G1188="Yes",ROUND(MAX(IF($B1188="No - non-arm's length",0,MIN((0.75*K1188),847)),MIN(K1188,(0.75*$C1188),847)),2),IF($B1188="No - non-arm's length",MIN(1129,K1188,$C1188)*overallRate,MIN(1129,K1188)*overallRate))))</f>
        <v>Do Step 1 first</v>
      </c>
      <c r="P1188" s="3">
        <f t="shared" si="18"/>
        <v>0</v>
      </c>
    </row>
    <row r="1189" spans="12:16" x14ac:dyDescent="0.5">
      <c r="L1189" s="62" t="str">
        <f>IF(ISTEXT(overallRate),"Do Step 1 first",IF(OR(COUNT($C1189,H1189)&lt;&gt;2,overallRate=0),0,IF(D1189="Yes",ROUND(MAX(IF($B1189="No - non-arm's length",0,MIN((0.75*H1189),847)),MIN(H1189,(0.75*$C1189),847)),2),IF($B1189="No - non-arm's length",MIN(1129,H1189,$C1189)*overallRate,MIN(1129,H1189)*overallRate))))</f>
        <v>Do Step 1 first</v>
      </c>
      <c r="M1189" s="62" t="str">
        <f>IF(ISTEXT(overallRate),"Do Step 1 first",IF(OR(COUNT($C1189,I1189)&lt;&gt;2,overallRate=0),0,IF(E1189="Yes",ROUND(MAX(IF($B1189="No - non-arm's length",0,MIN((0.75*I1189),847)),MIN(I1189,(0.75*$C1189),847)),2),IF($B1189="No - non-arm's length",MIN(1129,I1189,$C1189)*overallRate,MIN(1129,I1189)*overallRate))))</f>
        <v>Do Step 1 first</v>
      </c>
      <c r="N1189" s="62" t="str">
        <f>IF(ISTEXT(overallRate),"Do Step 1 first",IF(OR(COUNT($C1189,J1189)&lt;&gt;2,overallRate=0),0,IF(F1189="Yes",ROUND(MAX(IF($B1189="No - non-arm's length",0,MIN((0.75*J1189),847)),MIN(J1189,(0.75*$C1189),847)),2),IF($B1189="No - non-arm's length",MIN(1129,J1189,$C1189)*overallRate,MIN(1129,J1189)*overallRate))))</f>
        <v>Do Step 1 first</v>
      </c>
      <c r="O1189" s="62" t="str">
        <f>IF(ISTEXT(overallRate),"Do Step 1 first",IF(OR(COUNT($C1189,K1189)&lt;&gt;2,overallRate=0),0,IF(G1189="Yes",ROUND(MAX(IF($B1189="No - non-arm's length",0,MIN((0.75*K1189),847)),MIN(K1189,(0.75*$C1189),847)),2),IF($B1189="No - non-arm's length",MIN(1129,K1189,$C1189)*overallRate,MIN(1129,K1189)*overallRate))))</f>
        <v>Do Step 1 first</v>
      </c>
      <c r="P1189" s="3">
        <f t="shared" si="18"/>
        <v>0</v>
      </c>
    </row>
    <row r="1190" spans="12:16" x14ac:dyDescent="0.5">
      <c r="L1190" s="62" t="str">
        <f>IF(ISTEXT(overallRate),"Do Step 1 first",IF(OR(COUNT($C1190,H1190)&lt;&gt;2,overallRate=0),0,IF(D1190="Yes",ROUND(MAX(IF($B1190="No - non-arm's length",0,MIN((0.75*H1190),847)),MIN(H1190,(0.75*$C1190),847)),2),IF($B1190="No - non-arm's length",MIN(1129,H1190,$C1190)*overallRate,MIN(1129,H1190)*overallRate))))</f>
        <v>Do Step 1 first</v>
      </c>
      <c r="M1190" s="62" t="str">
        <f>IF(ISTEXT(overallRate),"Do Step 1 first",IF(OR(COUNT($C1190,I1190)&lt;&gt;2,overallRate=0),0,IF(E1190="Yes",ROUND(MAX(IF($B1190="No - non-arm's length",0,MIN((0.75*I1190),847)),MIN(I1190,(0.75*$C1190),847)),2),IF($B1190="No - non-arm's length",MIN(1129,I1190,$C1190)*overallRate,MIN(1129,I1190)*overallRate))))</f>
        <v>Do Step 1 first</v>
      </c>
      <c r="N1190" s="62" t="str">
        <f>IF(ISTEXT(overallRate),"Do Step 1 first",IF(OR(COUNT($C1190,J1190)&lt;&gt;2,overallRate=0),0,IF(F1190="Yes",ROUND(MAX(IF($B1190="No - non-arm's length",0,MIN((0.75*J1190),847)),MIN(J1190,(0.75*$C1190),847)),2),IF($B1190="No - non-arm's length",MIN(1129,J1190,$C1190)*overallRate,MIN(1129,J1190)*overallRate))))</f>
        <v>Do Step 1 first</v>
      </c>
      <c r="O1190" s="62" t="str">
        <f>IF(ISTEXT(overallRate),"Do Step 1 first",IF(OR(COUNT($C1190,K1190)&lt;&gt;2,overallRate=0),0,IF(G1190="Yes",ROUND(MAX(IF($B1190="No - non-arm's length",0,MIN((0.75*K1190),847)),MIN(K1190,(0.75*$C1190),847)),2),IF($B1190="No - non-arm's length",MIN(1129,K1190,$C1190)*overallRate,MIN(1129,K1190)*overallRate))))</f>
        <v>Do Step 1 first</v>
      </c>
      <c r="P1190" s="3">
        <f t="shared" si="18"/>
        <v>0</v>
      </c>
    </row>
    <row r="1191" spans="12:16" x14ac:dyDescent="0.5">
      <c r="L1191" s="62" t="str">
        <f>IF(ISTEXT(overallRate),"Do Step 1 first",IF(OR(COUNT($C1191,H1191)&lt;&gt;2,overallRate=0),0,IF(D1191="Yes",ROUND(MAX(IF($B1191="No - non-arm's length",0,MIN((0.75*H1191),847)),MIN(H1191,(0.75*$C1191),847)),2),IF($B1191="No - non-arm's length",MIN(1129,H1191,$C1191)*overallRate,MIN(1129,H1191)*overallRate))))</f>
        <v>Do Step 1 first</v>
      </c>
      <c r="M1191" s="62" t="str">
        <f>IF(ISTEXT(overallRate),"Do Step 1 first",IF(OR(COUNT($C1191,I1191)&lt;&gt;2,overallRate=0),0,IF(E1191="Yes",ROUND(MAX(IF($B1191="No - non-arm's length",0,MIN((0.75*I1191),847)),MIN(I1191,(0.75*$C1191),847)),2),IF($B1191="No - non-arm's length",MIN(1129,I1191,$C1191)*overallRate,MIN(1129,I1191)*overallRate))))</f>
        <v>Do Step 1 first</v>
      </c>
      <c r="N1191" s="62" t="str">
        <f>IF(ISTEXT(overallRate),"Do Step 1 first",IF(OR(COUNT($C1191,J1191)&lt;&gt;2,overallRate=0),0,IF(F1191="Yes",ROUND(MAX(IF($B1191="No - non-arm's length",0,MIN((0.75*J1191),847)),MIN(J1191,(0.75*$C1191),847)),2),IF($B1191="No - non-arm's length",MIN(1129,J1191,$C1191)*overallRate,MIN(1129,J1191)*overallRate))))</f>
        <v>Do Step 1 first</v>
      </c>
      <c r="O1191" s="62" t="str">
        <f>IF(ISTEXT(overallRate),"Do Step 1 first",IF(OR(COUNT($C1191,K1191)&lt;&gt;2,overallRate=0),0,IF(G1191="Yes",ROUND(MAX(IF($B1191="No - non-arm's length",0,MIN((0.75*K1191),847)),MIN(K1191,(0.75*$C1191),847)),2),IF($B1191="No - non-arm's length",MIN(1129,K1191,$C1191)*overallRate,MIN(1129,K1191)*overallRate))))</f>
        <v>Do Step 1 first</v>
      </c>
      <c r="P1191" s="3">
        <f t="shared" si="18"/>
        <v>0</v>
      </c>
    </row>
    <row r="1192" spans="12:16" x14ac:dyDescent="0.5">
      <c r="L1192" s="62" t="str">
        <f>IF(ISTEXT(overallRate),"Do Step 1 first",IF(OR(COUNT($C1192,H1192)&lt;&gt;2,overallRate=0),0,IF(D1192="Yes",ROUND(MAX(IF($B1192="No - non-arm's length",0,MIN((0.75*H1192),847)),MIN(H1192,(0.75*$C1192),847)),2),IF($B1192="No - non-arm's length",MIN(1129,H1192,$C1192)*overallRate,MIN(1129,H1192)*overallRate))))</f>
        <v>Do Step 1 first</v>
      </c>
      <c r="M1192" s="62" t="str">
        <f>IF(ISTEXT(overallRate),"Do Step 1 first",IF(OR(COUNT($C1192,I1192)&lt;&gt;2,overallRate=0),0,IF(E1192="Yes",ROUND(MAX(IF($B1192="No - non-arm's length",0,MIN((0.75*I1192),847)),MIN(I1192,(0.75*$C1192),847)),2),IF($B1192="No - non-arm's length",MIN(1129,I1192,$C1192)*overallRate,MIN(1129,I1192)*overallRate))))</f>
        <v>Do Step 1 first</v>
      </c>
      <c r="N1192" s="62" t="str">
        <f>IF(ISTEXT(overallRate),"Do Step 1 first",IF(OR(COUNT($C1192,J1192)&lt;&gt;2,overallRate=0),0,IF(F1192="Yes",ROUND(MAX(IF($B1192="No - non-arm's length",0,MIN((0.75*J1192),847)),MIN(J1192,(0.75*$C1192),847)),2),IF($B1192="No - non-arm's length",MIN(1129,J1192,$C1192)*overallRate,MIN(1129,J1192)*overallRate))))</f>
        <v>Do Step 1 first</v>
      </c>
      <c r="O1192" s="62" t="str">
        <f>IF(ISTEXT(overallRate),"Do Step 1 first",IF(OR(COUNT($C1192,K1192)&lt;&gt;2,overallRate=0),0,IF(G1192="Yes",ROUND(MAX(IF($B1192="No - non-arm's length",0,MIN((0.75*K1192),847)),MIN(K1192,(0.75*$C1192),847)),2),IF($B1192="No - non-arm's length",MIN(1129,K1192,$C1192)*overallRate,MIN(1129,K1192)*overallRate))))</f>
        <v>Do Step 1 first</v>
      </c>
      <c r="P1192" s="3">
        <f t="shared" si="18"/>
        <v>0</v>
      </c>
    </row>
    <row r="1193" spans="12:16" x14ac:dyDescent="0.5">
      <c r="L1193" s="62" t="str">
        <f>IF(ISTEXT(overallRate),"Do Step 1 first",IF(OR(COUNT($C1193,H1193)&lt;&gt;2,overallRate=0),0,IF(D1193="Yes",ROUND(MAX(IF($B1193="No - non-arm's length",0,MIN((0.75*H1193),847)),MIN(H1193,(0.75*$C1193),847)),2),IF($B1193="No - non-arm's length",MIN(1129,H1193,$C1193)*overallRate,MIN(1129,H1193)*overallRate))))</f>
        <v>Do Step 1 first</v>
      </c>
      <c r="M1193" s="62" t="str">
        <f>IF(ISTEXT(overallRate),"Do Step 1 first",IF(OR(COUNT($C1193,I1193)&lt;&gt;2,overallRate=0),0,IF(E1193="Yes",ROUND(MAX(IF($B1193="No - non-arm's length",0,MIN((0.75*I1193),847)),MIN(I1193,(0.75*$C1193),847)),2),IF($B1193="No - non-arm's length",MIN(1129,I1193,$C1193)*overallRate,MIN(1129,I1193)*overallRate))))</f>
        <v>Do Step 1 first</v>
      </c>
      <c r="N1193" s="62" t="str">
        <f>IF(ISTEXT(overallRate),"Do Step 1 first",IF(OR(COUNT($C1193,J1193)&lt;&gt;2,overallRate=0),0,IF(F1193="Yes",ROUND(MAX(IF($B1193="No - non-arm's length",0,MIN((0.75*J1193),847)),MIN(J1193,(0.75*$C1193),847)),2),IF($B1193="No - non-arm's length",MIN(1129,J1193,$C1193)*overallRate,MIN(1129,J1193)*overallRate))))</f>
        <v>Do Step 1 first</v>
      </c>
      <c r="O1193" s="62" t="str">
        <f>IF(ISTEXT(overallRate),"Do Step 1 first",IF(OR(COUNT($C1193,K1193)&lt;&gt;2,overallRate=0),0,IF(G1193="Yes",ROUND(MAX(IF($B1193="No - non-arm's length",0,MIN((0.75*K1193),847)),MIN(K1193,(0.75*$C1193),847)),2),IF($B1193="No - non-arm's length",MIN(1129,K1193,$C1193)*overallRate,MIN(1129,K1193)*overallRate))))</f>
        <v>Do Step 1 first</v>
      </c>
      <c r="P1193" s="3">
        <f t="shared" si="18"/>
        <v>0</v>
      </c>
    </row>
    <row r="1194" spans="12:16" x14ac:dyDescent="0.5">
      <c r="L1194" s="62" t="str">
        <f>IF(ISTEXT(overallRate),"Do Step 1 first",IF(OR(COUNT($C1194,H1194)&lt;&gt;2,overallRate=0),0,IF(D1194="Yes",ROUND(MAX(IF($B1194="No - non-arm's length",0,MIN((0.75*H1194),847)),MIN(H1194,(0.75*$C1194),847)),2),IF($B1194="No - non-arm's length",MIN(1129,H1194,$C1194)*overallRate,MIN(1129,H1194)*overallRate))))</f>
        <v>Do Step 1 first</v>
      </c>
      <c r="M1194" s="62" t="str">
        <f>IF(ISTEXT(overallRate),"Do Step 1 first",IF(OR(COUNT($C1194,I1194)&lt;&gt;2,overallRate=0),0,IF(E1194="Yes",ROUND(MAX(IF($B1194="No - non-arm's length",0,MIN((0.75*I1194),847)),MIN(I1194,(0.75*$C1194),847)),2),IF($B1194="No - non-arm's length",MIN(1129,I1194,$C1194)*overallRate,MIN(1129,I1194)*overallRate))))</f>
        <v>Do Step 1 first</v>
      </c>
      <c r="N1194" s="62" t="str">
        <f>IF(ISTEXT(overallRate),"Do Step 1 first",IF(OR(COUNT($C1194,J1194)&lt;&gt;2,overallRate=0),0,IF(F1194="Yes",ROUND(MAX(IF($B1194="No - non-arm's length",0,MIN((0.75*J1194),847)),MIN(J1194,(0.75*$C1194),847)),2),IF($B1194="No - non-arm's length",MIN(1129,J1194,$C1194)*overallRate,MIN(1129,J1194)*overallRate))))</f>
        <v>Do Step 1 first</v>
      </c>
      <c r="O1194" s="62" t="str">
        <f>IF(ISTEXT(overallRate),"Do Step 1 first",IF(OR(COUNT($C1194,K1194)&lt;&gt;2,overallRate=0),0,IF(G1194="Yes",ROUND(MAX(IF($B1194="No - non-arm's length",0,MIN((0.75*K1194),847)),MIN(K1194,(0.75*$C1194),847)),2),IF($B1194="No - non-arm's length",MIN(1129,K1194,$C1194)*overallRate,MIN(1129,K1194)*overallRate))))</f>
        <v>Do Step 1 first</v>
      </c>
      <c r="P1194" s="3">
        <f t="shared" si="18"/>
        <v>0</v>
      </c>
    </row>
    <row r="1195" spans="12:16" x14ac:dyDescent="0.5">
      <c r="L1195" s="62" t="str">
        <f>IF(ISTEXT(overallRate),"Do Step 1 first",IF(OR(COUNT($C1195,H1195)&lt;&gt;2,overallRate=0),0,IF(D1195="Yes",ROUND(MAX(IF($B1195="No - non-arm's length",0,MIN((0.75*H1195),847)),MIN(H1195,(0.75*$C1195),847)),2),IF($B1195="No - non-arm's length",MIN(1129,H1195,$C1195)*overallRate,MIN(1129,H1195)*overallRate))))</f>
        <v>Do Step 1 first</v>
      </c>
      <c r="M1195" s="62" t="str">
        <f>IF(ISTEXT(overallRate),"Do Step 1 first",IF(OR(COUNT($C1195,I1195)&lt;&gt;2,overallRate=0),0,IF(E1195="Yes",ROUND(MAX(IF($B1195="No - non-arm's length",0,MIN((0.75*I1195),847)),MIN(I1195,(0.75*$C1195),847)),2),IF($B1195="No - non-arm's length",MIN(1129,I1195,$C1195)*overallRate,MIN(1129,I1195)*overallRate))))</f>
        <v>Do Step 1 first</v>
      </c>
      <c r="N1195" s="62" t="str">
        <f>IF(ISTEXT(overallRate),"Do Step 1 first",IF(OR(COUNT($C1195,J1195)&lt;&gt;2,overallRate=0),0,IF(F1195="Yes",ROUND(MAX(IF($B1195="No - non-arm's length",0,MIN((0.75*J1195),847)),MIN(J1195,(0.75*$C1195),847)),2),IF($B1195="No - non-arm's length",MIN(1129,J1195,$C1195)*overallRate,MIN(1129,J1195)*overallRate))))</f>
        <v>Do Step 1 first</v>
      </c>
      <c r="O1195" s="62" t="str">
        <f>IF(ISTEXT(overallRate),"Do Step 1 first",IF(OR(COUNT($C1195,K1195)&lt;&gt;2,overallRate=0),0,IF(G1195="Yes",ROUND(MAX(IF($B1195="No - non-arm's length",0,MIN((0.75*K1195),847)),MIN(K1195,(0.75*$C1195),847)),2),IF($B1195="No - non-arm's length",MIN(1129,K1195,$C1195)*overallRate,MIN(1129,K1195)*overallRate))))</f>
        <v>Do Step 1 first</v>
      </c>
      <c r="P1195" s="3">
        <f t="shared" si="18"/>
        <v>0</v>
      </c>
    </row>
    <row r="1196" spans="12:16" x14ac:dyDescent="0.5">
      <c r="L1196" s="62" t="str">
        <f>IF(ISTEXT(overallRate),"Do Step 1 first",IF(OR(COUNT($C1196,H1196)&lt;&gt;2,overallRate=0),0,IF(D1196="Yes",ROUND(MAX(IF($B1196="No - non-arm's length",0,MIN((0.75*H1196),847)),MIN(H1196,(0.75*$C1196),847)),2),IF($B1196="No - non-arm's length",MIN(1129,H1196,$C1196)*overallRate,MIN(1129,H1196)*overallRate))))</f>
        <v>Do Step 1 first</v>
      </c>
      <c r="M1196" s="62" t="str">
        <f>IF(ISTEXT(overallRate),"Do Step 1 first",IF(OR(COUNT($C1196,I1196)&lt;&gt;2,overallRate=0),0,IF(E1196="Yes",ROUND(MAX(IF($B1196="No - non-arm's length",0,MIN((0.75*I1196),847)),MIN(I1196,(0.75*$C1196),847)),2),IF($B1196="No - non-arm's length",MIN(1129,I1196,$C1196)*overallRate,MIN(1129,I1196)*overallRate))))</f>
        <v>Do Step 1 first</v>
      </c>
      <c r="N1196" s="62" t="str">
        <f>IF(ISTEXT(overallRate),"Do Step 1 first",IF(OR(COUNT($C1196,J1196)&lt;&gt;2,overallRate=0),0,IF(F1196="Yes",ROUND(MAX(IF($B1196="No - non-arm's length",0,MIN((0.75*J1196),847)),MIN(J1196,(0.75*$C1196),847)),2),IF($B1196="No - non-arm's length",MIN(1129,J1196,$C1196)*overallRate,MIN(1129,J1196)*overallRate))))</f>
        <v>Do Step 1 first</v>
      </c>
      <c r="O1196" s="62" t="str">
        <f>IF(ISTEXT(overallRate),"Do Step 1 first",IF(OR(COUNT($C1196,K1196)&lt;&gt;2,overallRate=0),0,IF(G1196="Yes",ROUND(MAX(IF($B1196="No - non-arm's length",0,MIN((0.75*K1196),847)),MIN(K1196,(0.75*$C1196),847)),2),IF($B1196="No - non-arm's length",MIN(1129,K1196,$C1196)*overallRate,MIN(1129,K1196)*overallRate))))</f>
        <v>Do Step 1 first</v>
      </c>
      <c r="P1196" s="3">
        <f t="shared" si="18"/>
        <v>0</v>
      </c>
    </row>
    <row r="1197" spans="12:16" x14ac:dyDescent="0.5">
      <c r="L1197" s="62" t="str">
        <f>IF(ISTEXT(overallRate),"Do Step 1 first",IF(OR(COUNT($C1197,H1197)&lt;&gt;2,overallRate=0),0,IF(D1197="Yes",ROUND(MAX(IF($B1197="No - non-arm's length",0,MIN((0.75*H1197),847)),MIN(H1197,(0.75*$C1197),847)),2),IF($B1197="No - non-arm's length",MIN(1129,H1197,$C1197)*overallRate,MIN(1129,H1197)*overallRate))))</f>
        <v>Do Step 1 first</v>
      </c>
      <c r="M1197" s="62" t="str">
        <f>IF(ISTEXT(overallRate),"Do Step 1 first",IF(OR(COUNT($C1197,I1197)&lt;&gt;2,overallRate=0),0,IF(E1197="Yes",ROUND(MAX(IF($B1197="No - non-arm's length",0,MIN((0.75*I1197),847)),MIN(I1197,(0.75*$C1197),847)),2),IF($B1197="No - non-arm's length",MIN(1129,I1197,$C1197)*overallRate,MIN(1129,I1197)*overallRate))))</f>
        <v>Do Step 1 first</v>
      </c>
      <c r="N1197" s="62" t="str">
        <f>IF(ISTEXT(overallRate),"Do Step 1 first",IF(OR(COUNT($C1197,J1197)&lt;&gt;2,overallRate=0),0,IF(F1197="Yes",ROUND(MAX(IF($B1197="No - non-arm's length",0,MIN((0.75*J1197),847)),MIN(J1197,(0.75*$C1197),847)),2),IF($B1197="No - non-arm's length",MIN(1129,J1197,$C1197)*overallRate,MIN(1129,J1197)*overallRate))))</f>
        <v>Do Step 1 first</v>
      </c>
      <c r="O1197" s="62" t="str">
        <f>IF(ISTEXT(overallRate),"Do Step 1 first",IF(OR(COUNT($C1197,K1197)&lt;&gt;2,overallRate=0),0,IF(G1197="Yes",ROUND(MAX(IF($B1197="No - non-arm's length",0,MIN((0.75*K1197),847)),MIN(K1197,(0.75*$C1197),847)),2),IF($B1197="No - non-arm's length",MIN(1129,K1197,$C1197)*overallRate,MIN(1129,K1197)*overallRate))))</f>
        <v>Do Step 1 first</v>
      </c>
      <c r="P1197" s="3">
        <f t="shared" si="18"/>
        <v>0</v>
      </c>
    </row>
    <row r="1198" spans="12:16" x14ac:dyDescent="0.5">
      <c r="L1198" s="62" t="str">
        <f>IF(ISTEXT(overallRate),"Do Step 1 first",IF(OR(COUNT($C1198,H1198)&lt;&gt;2,overallRate=0),0,IF(D1198="Yes",ROUND(MAX(IF($B1198="No - non-arm's length",0,MIN((0.75*H1198),847)),MIN(H1198,(0.75*$C1198),847)),2),IF($B1198="No - non-arm's length",MIN(1129,H1198,$C1198)*overallRate,MIN(1129,H1198)*overallRate))))</f>
        <v>Do Step 1 first</v>
      </c>
      <c r="M1198" s="62" t="str">
        <f>IF(ISTEXT(overallRate),"Do Step 1 first",IF(OR(COUNT($C1198,I1198)&lt;&gt;2,overallRate=0),0,IF(E1198="Yes",ROUND(MAX(IF($B1198="No - non-arm's length",0,MIN((0.75*I1198),847)),MIN(I1198,(0.75*$C1198),847)),2),IF($B1198="No - non-arm's length",MIN(1129,I1198,$C1198)*overallRate,MIN(1129,I1198)*overallRate))))</f>
        <v>Do Step 1 first</v>
      </c>
      <c r="N1198" s="62" t="str">
        <f>IF(ISTEXT(overallRate),"Do Step 1 first",IF(OR(COUNT($C1198,J1198)&lt;&gt;2,overallRate=0),0,IF(F1198="Yes",ROUND(MAX(IF($B1198="No - non-arm's length",0,MIN((0.75*J1198),847)),MIN(J1198,(0.75*$C1198),847)),2),IF($B1198="No - non-arm's length",MIN(1129,J1198,$C1198)*overallRate,MIN(1129,J1198)*overallRate))))</f>
        <v>Do Step 1 first</v>
      </c>
      <c r="O1198" s="62" t="str">
        <f>IF(ISTEXT(overallRate),"Do Step 1 first",IF(OR(COUNT($C1198,K1198)&lt;&gt;2,overallRate=0),0,IF(G1198="Yes",ROUND(MAX(IF($B1198="No - non-arm's length",0,MIN((0.75*K1198),847)),MIN(K1198,(0.75*$C1198),847)),2),IF($B1198="No - non-arm's length",MIN(1129,K1198,$C1198)*overallRate,MIN(1129,K1198)*overallRate))))</f>
        <v>Do Step 1 first</v>
      </c>
      <c r="P1198" s="3">
        <f t="shared" si="18"/>
        <v>0</v>
      </c>
    </row>
    <row r="1199" spans="12:16" x14ac:dyDescent="0.5">
      <c r="L1199" s="62" t="str">
        <f>IF(ISTEXT(overallRate),"Do Step 1 first",IF(OR(COUNT($C1199,H1199)&lt;&gt;2,overallRate=0),0,IF(D1199="Yes",ROUND(MAX(IF($B1199="No - non-arm's length",0,MIN((0.75*H1199),847)),MIN(H1199,(0.75*$C1199),847)),2),IF($B1199="No - non-arm's length",MIN(1129,H1199,$C1199)*overallRate,MIN(1129,H1199)*overallRate))))</f>
        <v>Do Step 1 first</v>
      </c>
      <c r="M1199" s="62" t="str">
        <f>IF(ISTEXT(overallRate),"Do Step 1 first",IF(OR(COUNT($C1199,I1199)&lt;&gt;2,overallRate=0),0,IF(E1199="Yes",ROUND(MAX(IF($B1199="No - non-arm's length",0,MIN((0.75*I1199),847)),MIN(I1199,(0.75*$C1199),847)),2),IF($B1199="No - non-arm's length",MIN(1129,I1199,$C1199)*overallRate,MIN(1129,I1199)*overallRate))))</f>
        <v>Do Step 1 first</v>
      </c>
      <c r="N1199" s="62" t="str">
        <f>IF(ISTEXT(overallRate),"Do Step 1 first",IF(OR(COUNT($C1199,J1199)&lt;&gt;2,overallRate=0),0,IF(F1199="Yes",ROUND(MAX(IF($B1199="No - non-arm's length",0,MIN((0.75*J1199),847)),MIN(J1199,(0.75*$C1199),847)),2),IF($B1199="No - non-arm's length",MIN(1129,J1199,$C1199)*overallRate,MIN(1129,J1199)*overallRate))))</f>
        <v>Do Step 1 first</v>
      </c>
      <c r="O1199" s="62" t="str">
        <f>IF(ISTEXT(overallRate),"Do Step 1 first",IF(OR(COUNT($C1199,K1199)&lt;&gt;2,overallRate=0),0,IF(G1199="Yes",ROUND(MAX(IF($B1199="No - non-arm's length",0,MIN((0.75*K1199),847)),MIN(K1199,(0.75*$C1199),847)),2),IF($B1199="No - non-arm's length",MIN(1129,K1199,$C1199)*overallRate,MIN(1129,K1199)*overallRate))))</f>
        <v>Do Step 1 first</v>
      </c>
      <c r="P1199" s="3">
        <f t="shared" si="18"/>
        <v>0</v>
      </c>
    </row>
    <row r="1200" spans="12:16" x14ac:dyDescent="0.5">
      <c r="L1200" s="62" t="str">
        <f>IF(ISTEXT(overallRate),"Do Step 1 first",IF(OR(COUNT($C1200,H1200)&lt;&gt;2,overallRate=0),0,IF(D1200="Yes",ROUND(MAX(IF($B1200="No - non-arm's length",0,MIN((0.75*H1200),847)),MIN(H1200,(0.75*$C1200),847)),2),IF($B1200="No - non-arm's length",MIN(1129,H1200,$C1200)*overallRate,MIN(1129,H1200)*overallRate))))</f>
        <v>Do Step 1 first</v>
      </c>
      <c r="M1200" s="62" t="str">
        <f>IF(ISTEXT(overallRate),"Do Step 1 first",IF(OR(COUNT($C1200,I1200)&lt;&gt;2,overallRate=0),0,IF(E1200="Yes",ROUND(MAX(IF($B1200="No - non-arm's length",0,MIN((0.75*I1200),847)),MIN(I1200,(0.75*$C1200),847)),2),IF($B1200="No - non-arm's length",MIN(1129,I1200,$C1200)*overallRate,MIN(1129,I1200)*overallRate))))</f>
        <v>Do Step 1 first</v>
      </c>
      <c r="N1200" s="62" t="str">
        <f>IF(ISTEXT(overallRate),"Do Step 1 first",IF(OR(COUNT($C1200,J1200)&lt;&gt;2,overallRate=0),0,IF(F1200="Yes",ROUND(MAX(IF($B1200="No - non-arm's length",0,MIN((0.75*J1200),847)),MIN(J1200,(0.75*$C1200),847)),2),IF($B1200="No - non-arm's length",MIN(1129,J1200,$C1200)*overallRate,MIN(1129,J1200)*overallRate))))</f>
        <v>Do Step 1 first</v>
      </c>
      <c r="O1200" s="62" t="str">
        <f>IF(ISTEXT(overallRate),"Do Step 1 first",IF(OR(COUNT($C1200,K1200)&lt;&gt;2,overallRate=0),0,IF(G1200="Yes",ROUND(MAX(IF($B1200="No - non-arm's length",0,MIN((0.75*K1200),847)),MIN(K1200,(0.75*$C1200),847)),2),IF($B1200="No - non-arm's length",MIN(1129,K1200,$C1200)*overallRate,MIN(1129,K1200)*overallRate))))</f>
        <v>Do Step 1 first</v>
      </c>
      <c r="P1200" s="3">
        <f t="shared" si="18"/>
        <v>0</v>
      </c>
    </row>
    <row r="1201" spans="12:16" x14ac:dyDescent="0.5">
      <c r="L1201" s="62" t="str">
        <f>IF(ISTEXT(overallRate),"Do Step 1 first",IF(OR(COUNT($C1201,H1201)&lt;&gt;2,overallRate=0),0,IF(D1201="Yes",ROUND(MAX(IF($B1201="No - non-arm's length",0,MIN((0.75*H1201),847)),MIN(H1201,(0.75*$C1201),847)),2),IF($B1201="No - non-arm's length",MIN(1129,H1201,$C1201)*overallRate,MIN(1129,H1201)*overallRate))))</f>
        <v>Do Step 1 first</v>
      </c>
      <c r="M1201" s="62" t="str">
        <f>IF(ISTEXT(overallRate),"Do Step 1 first",IF(OR(COUNT($C1201,I1201)&lt;&gt;2,overallRate=0),0,IF(E1201="Yes",ROUND(MAX(IF($B1201="No - non-arm's length",0,MIN((0.75*I1201),847)),MIN(I1201,(0.75*$C1201),847)),2),IF($B1201="No - non-arm's length",MIN(1129,I1201,$C1201)*overallRate,MIN(1129,I1201)*overallRate))))</f>
        <v>Do Step 1 first</v>
      </c>
      <c r="N1201" s="62" t="str">
        <f>IF(ISTEXT(overallRate),"Do Step 1 first",IF(OR(COUNT($C1201,J1201)&lt;&gt;2,overallRate=0),0,IF(F1201="Yes",ROUND(MAX(IF($B1201="No - non-arm's length",0,MIN((0.75*J1201),847)),MIN(J1201,(0.75*$C1201),847)),2),IF($B1201="No - non-arm's length",MIN(1129,J1201,$C1201)*overallRate,MIN(1129,J1201)*overallRate))))</f>
        <v>Do Step 1 first</v>
      </c>
      <c r="O1201" s="62" t="str">
        <f>IF(ISTEXT(overallRate),"Do Step 1 first",IF(OR(COUNT($C1201,K1201)&lt;&gt;2,overallRate=0),0,IF(G1201="Yes",ROUND(MAX(IF($B1201="No - non-arm's length",0,MIN((0.75*K1201),847)),MIN(K1201,(0.75*$C1201),847)),2),IF($B1201="No - non-arm's length",MIN(1129,K1201,$C1201)*overallRate,MIN(1129,K1201)*overallRate))))</f>
        <v>Do Step 1 first</v>
      </c>
      <c r="P1201" s="3">
        <f t="shared" si="18"/>
        <v>0</v>
      </c>
    </row>
    <row r="1202" spans="12:16" x14ac:dyDescent="0.5">
      <c r="L1202" s="62" t="str">
        <f>IF(ISTEXT(overallRate),"Do Step 1 first",IF(OR(COUNT($C1202,H1202)&lt;&gt;2,overallRate=0),0,IF(D1202="Yes",ROUND(MAX(IF($B1202="No - non-arm's length",0,MIN((0.75*H1202),847)),MIN(H1202,(0.75*$C1202),847)),2),IF($B1202="No - non-arm's length",MIN(1129,H1202,$C1202)*overallRate,MIN(1129,H1202)*overallRate))))</f>
        <v>Do Step 1 first</v>
      </c>
      <c r="M1202" s="62" t="str">
        <f>IF(ISTEXT(overallRate),"Do Step 1 first",IF(OR(COUNT($C1202,I1202)&lt;&gt;2,overallRate=0),0,IF(E1202="Yes",ROUND(MAX(IF($B1202="No - non-arm's length",0,MIN((0.75*I1202),847)),MIN(I1202,(0.75*$C1202),847)),2),IF($B1202="No - non-arm's length",MIN(1129,I1202,$C1202)*overallRate,MIN(1129,I1202)*overallRate))))</f>
        <v>Do Step 1 first</v>
      </c>
      <c r="N1202" s="62" t="str">
        <f>IF(ISTEXT(overallRate),"Do Step 1 first",IF(OR(COUNT($C1202,J1202)&lt;&gt;2,overallRate=0),0,IF(F1202="Yes",ROUND(MAX(IF($B1202="No - non-arm's length",0,MIN((0.75*J1202),847)),MIN(J1202,(0.75*$C1202),847)),2),IF($B1202="No - non-arm's length",MIN(1129,J1202,$C1202)*overallRate,MIN(1129,J1202)*overallRate))))</f>
        <v>Do Step 1 first</v>
      </c>
      <c r="O1202" s="62" t="str">
        <f>IF(ISTEXT(overallRate),"Do Step 1 first",IF(OR(COUNT($C1202,K1202)&lt;&gt;2,overallRate=0),0,IF(G1202="Yes",ROUND(MAX(IF($B1202="No - non-arm's length",0,MIN((0.75*K1202),847)),MIN(K1202,(0.75*$C1202),847)),2),IF($B1202="No - non-arm's length",MIN(1129,K1202,$C1202)*overallRate,MIN(1129,K1202)*overallRate))))</f>
        <v>Do Step 1 first</v>
      </c>
      <c r="P1202" s="3">
        <f t="shared" si="18"/>
        <v>0</v>
      </c>
    </row>
    <row r="1203" spans="12:16" x14ac:dyDescent="0.5">
      <c r="L1203" s="62" t="str">
        <f>IF(ISTEXT(overallRate),"Do Step 1 first",IF(OR(COUNT($C1203,H1203)&lt;&gt;2,overallRate=0),0,IF(D1203="Yes",ROUND(MAX(IF($B1203="No - non-arm's length",0,MIN((0.75*H1203),847)),MIN(H1203,(0.75*$C1203),847)),2),IF($B1203="No - non-arm's length",MIN(1129,H1203,$C1203)*overallRate,MIN(1129,H1203)*overallRate))))</f>
        <v>Do Step 1 first</v>
      </c>
      <c r="M1203" s="62" t="str">
        <f>IF(ISTEXT(overallRate),"Do Step 1 first",IF(OR(COUNT($C1203,I1203)&lt;&gt;2,overallRate=0),0,IF(E1203="Yes",ROUND(MAX(IF($B1203="No - non-arm's length",0,MIN((0.75*I1203),847)),MIN(I1203,(0.75*$C1203),847)),2),IF($B1203="No - non-arm's length",MIN(1129,I1203,$C1203)*overallRate,MIN(1129,I1203)*overallRate))))</f>
        <v>Do Step 1 first</v>
      </c>
      <c r="N1203" s="62" t="str">
        <f>IF(ISTEXT(overallRate),"Do Step 1 first",IF(OR(COUNT($C1203,J1203)&lt;&gt;2,overallRate=0),0,IF(F1203="Yes",ROUND(MAX(IF($B1203="No - non-arm's length",0,MIN((0.75*J1203),847)),MIN(J1203,(0.75*$C1203),847)),2),IF($B1203="No - non-arm's length",MIN(1129,J1203,$C1203)*overallRate,MIN(1129,J1203)*overallRate))))</f>
        <v>Do Step 1 first</v>
      </c>
      <c r="O1203" s="62" t="str">
        <f>IF(ISTEXT(overallRate),"Do Step 1 first",IF(OR(COUNT($C1203,K1203)&lt;&gt;2,overallRate=0),0,IF(G1203="Yes",ROUND(MAX(IF($B1203="No - non-arm's length",0,MIN((0.75*K1203),847)),MIN(K1203,(0.75*$C1203),847)),2),IF($B1203="No - non-arm's length",MIN(1129,K1203,$C1203)*overallRate,MIN(1129,K1203)*overallRate))))</f>
        <v>Do Step 1 first</v>
      </c>
      <c r="P1203" s="3">
        <f t="shared" si="18"/>
        <v>0</v>
      </c>
    </row>
    <row r="1204" spans="12:16" x14ac:dyDescent="0.5">
      <c r="L1204" s="62" t="str">
        <f>IF(ISTEXT(overallRate),"Do Step 1 first",IF(OR(COUNT($C1204,H1204)&lt;&gt;2,overallRate=0),0,IF(D1204="Yes",ROUND(MAX(IF($B1204="No - non-arm's length",0,MIN((0.75*H1204),847)),MIN(H1204,(0.75*$C1204),847)),2),IF($B1204="No - non-arm's length",MIN(1129,H1204,$C1204)*overallRate,MIN(1129,H1204)*overallRate))))</f>
        <v>Do Step 1 first</v>
      </c>
      <c r="M1204" s="62" t="str">
        <f>IF(ISTEXT(overallRate),"Do Step 1 first",IF(OR(COUNT($C1204,I1204)&lt;&gt;2,overallRate=0),0,IF(E1204="Yes",ROUND(MAX(IF($B1204="No - non-arm's length",0,MIN((0.75*I1204),847)),MIN(I1204,(0.75*$C1204),847)),2),IF($B1204="No - non-arm's length",MIN(1129,I1204,$C1204)*overallRate,MIN(1129,I1204)*overallRate))))</f>
        <v>Do Step 1 first</v>
      </c>
      <c r="N1204" s="62" t="str">
        <f>IF(ISTEXT(overallRate),"Do Step 1 first",IF(OR(COUNT($C1204,J1204)&lt;&gt;2,overallRate=0),0,IF(F1204="Yes",ROUND(MAX(IF($B1204="No - non-arm's length",0,MIN((0.75*J1204),847)),MIN(J1204,(0.75*$C1204),847)),2),IF($B1204="No - non-arm's length",MIN(1129,J1204,$C1204)*overallRate,MIN(1129,J1204)*overallRate))))</f>
        <v>Do Step 1 first</v>
      </c>
      <c r="O1204" s="62" t="str">
        <f>IF(ISTEXT(overallRate),"Do Step 1 first",IF(OR(COUNT($C1204,K1204)&lt;&gt;2,overallRate=0),0,IF(G1204="Yes",ROUND(MAX(IF($B1204="No - non-arm's length",0,MIN((0.75*K1204),847)),MIN(K1204,(0.75*$C1204),847)),2),IF($B1204="No - non-arm's length",MIN(1129,K1204,$C1204)*overallRate,MIN(1129,K1204)*overallRate))))</f>
        <v>Do Step 1 first</v>
      </c>
      <c r="P1204" s="3">
        <f t="shared" si="18"/>
        <v>0</v>
      </c>
    </row>
    <row r="1205" spans="12:16" x14ac:dyDescent="0.5">
      <c r="L1205" s="62" t="str">
        <f>IF(ISTEXT(overallRate),"Do Step 1 first",IF(OR(COUNT($C1205,H1205)&lt;&gt;2,overallRate=0),0,IF(D1205="Yes",ROUND(MAX(IF($B1205="No - non-arm's length",0,MIN((0.75*H1205),847)),MIN(H1205,(0.75*$C1205),847)),2),IF($B1205="No - non-arm's length",MIN(1129,H1205,$C1205)*overallRate,MIN(1129,H1205)*overallRate))))</f>
        <v>Do Step 1 first</v>
      </c>
      <c r="M1205" s="62" t="str">
        <f>IF(ISTEXT(overallRate),"Do Step 1 first",IF(OR(COUNT($C1205,I1205)&lt;&gt;2,overallRate=0),0,IF(E1205="Yes",ROUND(MAX(IF($B1205="No - non-arm's length",0,MIN((0.75*I1205),847)),MIN(I1205,(0.75*$C1205),847)),2),IF($B1205="No - non-arm's length",MIN(1129,I1205,$C1205)*overallRate,MIN(1129,I1205)*overallRate))))</f>
        <v>Do Step 1 first</v>
      </c>
      <c r="N1205" s="62" t="str">
        <f>IF(ISTEXT(overallRate),"Do Step 1 first",IF(OR(COUNT($C1205,J1205)&lt;&gt;2,overallRate=0),0,IF(F1205="Yes",ROUND(MAX(IF($B1205="No - non-arm's length",0,MIN((0.75*J1205),847)),MIN(J1205,(0.75*$C1205),847)),2),IF($B1205="No - non-arm's length",MIN(1129,J1205,$C1205)*overallRate,MIN(1129,J1205)*overallRate))))</f>
        <v>Do Step 1 first</v>
      </c>
      <c r="O1205" s="62" t="str">
        <f>IF(ISTEXT(overallRate),"Do Step 1 first",IF(OR(COUNT($C1205,K1205)&lt;&gt;2,overallRate=0),0,IF(G1205="Yes",ROUND(MAX(IF($B1205="No - non-arm's length",0,MIN((0.75*K1205),847)),MIN(K1205,(0.75*$C1205),847)),2),IF($B1205="No - non-arm's length",MIN(1129,K1205,$C1205)*overallRate,MIN(1129,K1205)*overallRate))))</f>
        <v>Do Step 1 first</v>
      </c>
      <c r="P1205" s="3">
        <f t="shared" si="18"/>
        <v>0</v>
      </c>
    </row>
    <row r="1206" spans="12:16" x14ac:dyDescent="0.5">
      <c r="L1206" s="62" t="str">
        <f>IF(ISTEXT(overallRate),"Do Step 1 first",IF(OR(COUNT($C1206,H1206)&lt;&gt;2,overallRate=0),0,IF(D1206="Yes",ROUND(MAX(IF($B1206="No - non-arm's length",0,MIN((0.75*H1206),847)),MIN(H1206,(0.75*$C1206),847)),2),IF($B1206="No - non-arm's length",MIN(1129,H1206,$C1206)*overallRate,MIN(1129,H1206)*overallRate))))</f>
        <v>Do Step 1 first</v>
      </c>
      <c r="M1206" s="62" t="str">
        <f>IF(ISTEXT(overallRate),"Do Step 1 first",IF(OR(COUNT($C1206,I1206)&lt;&gt;2,overallRate=0),0,IF(E1206="Yes",ROUND(MAX(IF($B1206="No - non-arm's length",0,MIN((0.75*I1206),847)),MIN(I1206,(0.75*$C1206),847)),2),IF($B1206="No - non-arm's length",MIN(1129,I1206,$C1206)*overallRate,MIN(1129,I1206)*overallRate))))</f>
        <v>Do Step 1 first</v>
      </c>
      <c r="N1206" s="62" t="str">
        <f>IF(ISTEXT(overallRate),"Do Step 1 first",IF(OR(COUNT($C1206,J1206)&lt;&gt;2,overallRate=0),0,IF(F1206="Yes",ROUND(MAX(IF($B1206="No - non-arm's length",0,MIN((0.75*J1206),847)),MIN(J1206,(0.75*$C1206),847)),2),IF($B1206="No - non-arm's length",MIN(1129,J1206,$C1206)*overallRate,MIN(1129,J1206)*overallRate))))</f>
        <v>Do Step 1 first</v>
      </c>
      <c r="O1206" s="62" t="str">
        <f>IF(ISTEXT(overallRate),"Do Step 1 first",IF(OR(COUNT($C1206,K1206)&lt;&gt;2,overallRate=0),0,IF(G1206="Yes",ROUND(MAX(IF($B1206="No - non-arm's length",0,MIN((0.75*K1206),847)),MIN(K1206,(0.75*$C1206),847)),2),IF($B1206="No - non-arm's length",MIN(1129,K1206,$C1206)*overallRate,MIN(1129,K1206)*overallRate))))</f>
        <v>Do Step 1 first</v>
      </c>
      <c r="P1206" s="3">
        <f t="shared" si="18"/>
        <v>0</v>
      </c>
    </row>
    <row r="1207" spans="12:16" x14ac:dyDescent="0.5">
      <c r="L1207" s="62" t="str">
        <f>IF(ISTEXT(overallRate),"Do Step 1 first",IF(OR(COUNT($C1207,H1207)&lt;&gt;2,overallRate=0),0,IF(D1207="Yes",ROUND(MAX(IF($B1207="No - non-arm's length",0,MIN((0.75*H1207),847)),MIN(H1207,(0.75*$C1207),847)),2),IF($B1207="No - non-arm's length",MIN(1129,H1207,$C1207)*overallRate,MIN(1129,H1207)*overallRate))))</f>
        <v>Do Step 1 first</v>
      </c>
      <c r="M1207" s="62" t="str">
        <f>IF(ISTEXT(overallRate),"Do Step 1 first",IF(OR(COUNT($C1207,I1207)&lt;&gt;2,overallRate=0),0,IF(E1207="Yes",ROUND(MAX(IF($B1207="No - non-arm's length",0,MIN((0.75*I1207),847)),MIN(I1207,(0.75*$C1207),847)),2),IF($B1207="No - non-arm's length",MIN(1129,I1207,$C1207)*overallRate,MIN(1129,I1207)*overallRate))))</f>
        <v>Do Step 1 first</v>
      </c>
      <c r="N1207" s="62" t="str">
        <f>IF(ISTEXT(overallRate),"Do Step 1 first",IF(OR(COUNT($C1207,J1207)&lt;&gt;2,overallRate=0),0,IF(F1207="Yes",ROUND(MAX(IF($B1207="No - non-arm's length",0,MIN((0.75*J1207),847)),MIN(J1207,(0.75*$C1207),847)),2),IF($B1207="No - non-arm's length",MIN(1129,J1207,$C1207)*overallRate,MIN(1129,J1207)*overallRate))))</f>
        <v>Do Step 1 first</v>
      </c>
      <c r="O1207" s="62" t="str">
        <f>IF(ISTEXT(overallRate),"Do Step 1 first",IF(OR(COUNT($C1207,K1207)&lt;&gt;2,overallRate=0),0,IF(G1207="Yes",ROUND(MAX(IF($B1207="No - non-arm's length",0,MIN((0.75*K1207),847)),MIN(K1207,(0.75*$C1207),847)),2),IF($B1207="No - non-arm's length",MIN(1129,K1207,$C1207)*overallRate,MIN(1129,K1207)*overallRate))))</f>
        <v>Do Step 1 first</v>
      </c>
      <c r="P1207" s="3">
        <f t="shared" si="18"/>
        <v>0</v>
      </c>
    </row>
    <row r="1208" spans="12:16" x14ac:dyDescent="0.5">
      <c r="L1208" s="62" t="str">
        <f>IF(ISTEXT(overallRate),"Do Step 1 first",IF(OR(COUNT($C1208,H1208)&lt;&gt;2,overallRate=0),0,IF(D1208="Yes",ROUND(MAX(IF($B1208="No - non-arm's length",0,MIN((0.75*H1208),847)),MIN(H1208,(0.75*$C1208),847)),2),IF($B1208="No - non-arm's length",MIN(1129,H1208,$C1208)*overallRate,MIN(1129,H1208)*overallRate))))</f>
        <v>Do Step 1 first</v>
      </c>
      <c r="M1208" s="62" t="str">
        <f>IF(ISTEXT(overallRate),"Do Step 1 first",IF(OR(COUNT($C1208,I1208)&lt;&gt;2,overallRate=0),0,IF(E1208="Yes",ROUND(MAX(IF($B1208="No - non-arm's length",0,MIN((0.75*I1208),847)),MIN(I1208,(0.75*$C1208),847)),2),IF($B1208="No - non-arm's length",MIN(1129,I1208,$C1208)*overallRate,MIN(1129,I1208)*overallRate))))</f>
        <v>Do Step 1 first</v>
      </c>
      <c r="N1208" s="62" t="str">
        <f>IF(ISTEXT(overallRate),"Do Step 1 first",IF(OR(COUNT($C1208,J1208)&lt;&gt;2,overallRate=0),0,IF(F1208="Yes",ROUND(MAX(IF($B1208="No - non-arm's length",0,MIN((0.75*J1208),847)),MIN(J1208,(0.75*$C1208),847)),2),IF($B1208="No - non-arm's length",MIN(1129,J1208,$C1208)*overallRate,MIN(1129,J1208)*overallRate))))</f>
        <v>Do Step 1 first</v>
      </c>
      <c r="O1208" s="62" t="str">
        <f>IF(ISTEXT(overallRate),"Do Step 1 first",IF(OR(COUNT($C1208,K1208)&lt;&gt;2,overallRate=0),0,IF(G1208="Yes",ROUND(MAX(IF($B1208="No - non-arm's length",0,MIN((0.75*K1208),847)),MIN(K1208,(0.75*$C1208),847)),2),IF($B1208="No - non-arm's length",MIN(1129,K1208,$C1208)*overallRate,MIN(1129,K1208)*overallRate))))</f>
        <v>Do Step 1 first</v>
      </c>
      <c r="P1208" s="3">
        <f t="shared" si="18"/>
        <v>0</v>
      </c>
    </row>
    <row r="1209" spans="12:16" x14ac:dyDescent="0.5">
      <c r="L1209" s="62" t="str">
        <f>IF(ISTEXT(overallRate),"Do Step 1 first",IF(OR(COUNT($C1209,H1209)&lt;&gt;2,overallRate=0),0,IF(D1209="Yes",ROUND(MAX(IF($B1209="No - non-arm's length",0,MIN((0.75*H1209),847)),MIN(H1209,(0.75*$C1209),847)),2),IF($B1209="No - non-arm's length",MIN(1129,H1209,$C1209)*overallRate,MIN(1129,H1209)*overallRate))))</f>
        <v>Do Step 1 first</v>
      </c>
      <c r="M1209" s="62" t="str">
        <f>IF(ISTEXT(overallRate),"Do Step 1 first",IF(OR(COUNT($C1209,I1209)&lt;&gt;2,overallRate=0),0,IF(E1209="Yes",ROUND(MAX(IF($B1209="No - non-arm's length",0,MIN((0.75*I1209),847)),MIN(I1209,(0.75*$C1209),847)),2),IF($B1209="No - non-arm's length",MIN(1129,I1209,$C1209)*overallRate,MIN(1129,I1209)*overallRate))))</f>
        <v>Do Step 1 first</v>
      </c>
      <c r="N1209" s="62" t="str">
        <f>IF(ISTEXT(overallRate),"Do Step 1 first",IF(OR(COUNT($C1209,J1209)&lt;&gt;2,overallRate=0),0,IF(F1209="Yes",ROUND(MAX(IF($B1209="No - non-arm's length",0,MIN((0.75*J1209),847)),MIN(J1209,(0.75*$C1209),847)),2),IF($B1209="No - non-arm's length",MIN(1129,J1209,$C1209)*overallRate,MIN(1129,J1209)*overallRate))))</f>
        <v>Do Step 1 first</v>
      </c>
      <c r="O1209" s="62" t="str">
        <f>IF(ISTEXT(overallRate),"Do Step 1 first",IF(OR(COUNT($C1209,K1209)&lt;&gt;2,overallRate=0),0,IF(G1209="Yes",ROUND(MAX(IF($B1209="No - non-arm's length",0,MIN((0.75*K1209),847)),MIN(K1209,(0.75*$C1209),847)),2),IF($B1209="No - non-arm's length",MIN(1129,K1209,$C1209)*overallRate,MIN(1129,K1209)*overallRate))))</f>
        <v>Do Step 1 first</v>
      </c>
      <c r="P1209" s="3">
        <f t="shared" si="18"/>
        <v>0</v>
      </c>
    </row>
    <row r="1210" spans="12:16" x14ac:dyDescent="0.5">
      <c r="L1210" s="62" t="str">
        <f>IF(ISTEXT(overallRate),"Do Step 1 first",IF(OR(COUNT($C1210,H1210)&lt;&gt;2,overallRate=0),0,IF(D1210="Yes",ROUND(MAX(IF($B1210="No - non-arm's length",0,MIN((0.75*H1210),847)),MIN(H1210,(0.75*$C1210),847)),2),IF($B1210="No - non-arm's length",MIN(1129,H1210,$C1210)*overallRate,MIN(1129,H1210)*overallRate))))</f>
        <v>Do Step 1 first</v>
      </c>
      <c r="M1210" s="62" t="str">
        <f>IF(ISTEXT(overallRate),"Do Step 1 first",IF(OR(COUNT($C1210,I1210)&lt;&gt;2,overallRate=0),0,IF(E1210="Yes",ROUND(MAX(IF($B1210="No - non-arm's length",0,MIN((0.75*I1210),847)),MIN(I1210,(0.75*$C1210),847)),2),IF($B1210="No - non-arm's length",MIN(1129,I1210,$C1210)*overallRate,MIN(1129,I1210)*overallRate))))</f>
        <v>Do Step 1 first</v>
      </c>
      <c r="N1210" s="62" t="str">
        <f>IF(ISTEXT(overallRate),"Do Step 1 first",IF(OR(COUNT($C1210,J1210)&lt;&gt;2,overallRate=0),0,IF(F1210="Yes",ROUND(MAX(IF($B1210="No - non-arm's length",0,MIN((0.75*J1210),847)),MIN(J1210,(0.75*$C1210),847)),2),IF($B1210="No - non-arm's length",MIN(1129,J1210,$C1210)*overallRate,MIN(1129,J1210)*overallRate))))</f>
        <v>Do Step 1 first</v>
      </c>
      <c r="O1210" s="62" t="str">
        <f>IF(ISTEXT(overallRate),"Do Step 1 first",IF(OR(COUNT($C1210,K1210)&lt;&gt;2,overallRate=0),0,IF(G1210="Yes",ROUND(MAX(IF($B1210="No - non-arm's length",0,MIN((0.75*K1210),847)),MIN(K1210,(0.75*$C1210),847)),2),IF($B1210="No - non-arm's length",MIN(1129,K1210,$C1210)*overallRate,MIN(1129,K1210)*overallRate))))</f>
        <v>Do Step 1 first</v>
      </c>
      <c r="P1210" s="3">
        <f t="shared" si="18"/>
        <v>0</v>
      </c>
    </row>
    <row r="1211" spans="12:16" x14ac:dyDescent="0.5">
      <c r="L1211" s="62" t="str">
        <f>IF(ISTEXT(overallRate),"Do Step 1 first",IF(OR(COUNT($C1211,H1211)&lt;&gt;2,overallRate=0),0,IF(D1211="Yes",ROUND(MAX(IF($B1211="No - non-arm's length",0,MIN((0.75*H1211),847)),MIN(H1211,(0.75*$C1211),847)),2),IF($B1211="No - non-arm's length",MIN(1129,H1211,$C1211)*overallRate,MIN(1129,H1211)*overallRate))))</f>
        <v>Do Step 1 first</v>
      </c>
      <c r="M1211" s="62" t="str">
        <f>IF(ISTEXT(overallRate),"Do Step 1 first",IF(OR(COUNT($C1211,I1211)&lt;&gt;2,overallRate=0),0,IF(E1211="Yes",ROUND(MAX(IF($B1211="No - non-arm's length",0,MIN((0.75*I1211),847)),MIN(I1211,(0.75*$C1211),847)),2),IF($B1211="No - non-arm's length",MIN(1129,I1211,$C1211)*overallRate,MIN(1129,I1211)*overallRate))))</f>
        <v>Do Step 1 first</v>
      </c>
      <c r="N1211" s="62" t="str">
        <f>IF(ISTEXT(overallRate),"Do Step 1 first",IF(OR(COUNT($C1211,J1211)&lt;&gt;2,overallRate=0),0,IF(F1211="Yes",ROUND(MAX(IF($B1211="No - non-arm's length",0,MIN((0.75*J1211),847)),MIN(J1211,(0.75*$C1211),847)),2),IF($B1211="No - non-arm's length",MIN(1129,J1211,$C1211)*overallRate,MIN(1129,J1211)*overallRate))))</f>
        <v>Do Step 1 first</v>
      </c>
      <c r="O1211" s="62" t="str">
        <f>IF(ISTEXT(overallRate),"Do Step 1 first",IF(OR(COUNT($C1211,K1211)&lt;&gt;2,overallRate=0),0,IF(G1211="Yes",ROUND(MAX(IF($B1211="No - non-arm's length",0,MIN((0.75*K1211),847)),MIN(K1211,(0.75*$C1211),847)),2),IF($B1211="No - non-arm's length",MIN(1129,K1211,$C1211)*overallRate,MIN(1129,K1211)*overallRate))))</f>
        <v>Do Step 1 first</v>
      </c>
      <c r="P1211" s="3">
        <f t="shared" si="18"/>
        <v>0</v>
      </c>
    </row>
    <row r="1212" spans="12:16" x14ac:dyDescent="0.5">
      <c r="L1212" s="62" t="str">
        <f>IF(ISTEXT(overallRate),"Do Step 1 first",IF(OR(COUNT($C1212,H1212)&lt;&gt;2,overallRate=0),0,IF(D1212="Yes",ROUND(MAX(IF($B1212="No - non-arm's length",0,MIN((0.75*H1212),847)),MIN(H1212,(0.75*$C1212),847)),2),IF($B1212="No - non-arm's length",MIN(1129,H1212,$C1212)*overallRate,MIN(1129,H1212)*overallRate))))</f>
        <v>Do Step 1 first</v>
      </c>
      <c r="M1212" s="62" t="str">
        <f>IF(ISTEXT(overallRate),"Do Step 1 first",IF(OR(COUNT($C1212,I1212)&lt;&gt;2,overallRate=0),0,IF(E1212="Yes",ROUND(MAX(IF($B1212="No - non-arm's length",0,MIN((0.75*I1212),847)),MIN(I1212,(0.75*$C1212),847)),2),IF($B1212="No - non-arm's length",MIN(1129,I1212,$C1212)*overallRate,MIN(1129,I1212)*overallRate))))</f>
        <v>Do Step 1 first</v>
      </c>
      <c r="N1212" s="62" t="str">
        <f>IF(ISTEXT(overallRate),"Do Step 1 first",IF(OR(COUNT($C1212,J1212)&lt;&gt;2,overallRate=0),0,IF(F1212="Yes",ROUND(MAX(IF($B1212="No - non-arm's length",0,MIN((0.75*J1212),847)),MIN(J1212,(0.75*$C1212),847)),2),IF($B1212="No - non-arm's length",MIN(1129,J1212,$C1212)*overallRate,MIN(1129,J1212)*overallRate))))</f>
        <v>Do Step 1 first</v>
      </c>
      <c r="O1212" s="62" t="str">
        <f>IF(ISTEXT(overallRate),"Do Step 1 first",IF(OR(COUNT($C1212,K1212)&lt;&gt;2,overallRate=0),0,IF(G1212="Yes",ROUND(MAX(IF($B1212="No - non-arm's length",0,MIN((0.75*K1212),847)),MIN(K1212,(0.75*$C1212),847)),2),IF($B1212="No - non-arm's length",MIN(1129,K1212,$C1212)*overallRate,MIN(1129,K1212)*overallRate))))</f>
        <v>Do Step 1 first</v>
      </c>
      <c r="P1212" s="3">
        <f t="shared" si="18"/>
        <v>0</v>
      </c>
    </row>
    <row r="1213" spans="12:16" x14ac:dyDescent="0.5">
      <c r="L1213" s="62" t="str">
        <f>IF(ISTEXT(overallRate),"Do Step 1 first",IF(OR(COUNT($C1213,H1213)&lt;&gt;2,overallRate=0),0,IF(D1213="Yes",ROUND(MAX(IF($B1213="No - non-arm's length",0,MIN((0.75*H1213),847)),MIN(H1213,(0.75*$C1213),847)),2),IF($B1213="No - non-arm's length",MIN(1129,H1213,$C1213)*overallRate,MIN(1129,H1213)*overallRate))))</f>
        <v>Do Step 1 first</v>
      </c>
      <c r="M1213" s="62" t="str">
        <f>IF(ISTEXT(overallRate),"Do Step 1 first",IF(OR(COUNT($C1213,I1213)&lt;&gt;2,overallRate=0),0,IF(E1213="Yes",ROUND(MAX(IF($B1213="No - non-arm's length",0,MIN((0.75*I1213),847)),MIN(I1213,(0.75*$C1213),847)),2),IF($B1213="No - non-arm's length",MIN(1129,I1213,$C1213)*overallRate,MIN(1129,I1213)*overallRate))))</f>
        <v>Do Step 1 first</v>
      </c>
      <c r="N1213" s="62" t="str">
        <f>IF(ISTEXT(overallRate),"Do Step 1 first",IF(OR(COUNT($C1213,J1213)&lt;&gt;2,overallRate=0),0,IF(F1213="Yes",ROUND(MAX(IF($B1213="No - non-arm's length",0,MIN((0.75*J1213),847)),MIN(J1213,(0.75*$C1213),847)),2),IF($B1213="No - non-arm's length",MIN(1129,J1213,$C1213)*overallRate,MIN(1129,J1213)*overallRate))))</f>
        <v>Do Step 1 first</v>
      </c>
      <c r="O1213" s="62" t="str">
        <f>IF(ISTEXT(overallRate),"Do Step 1 first",IF(OR(COUNT($C1213,K1213)&lt;&gt;2,overallRate=0),0,IF(G1213="Yes",ROUND(MAX(IF($B1213="No - non-arm's length",0,MIN((0.75*K1213),847)),MIN(K1213,(0.75*$C1213),847)),2),IF($B1213="No - non-arm's length",MIN(1129,K1213,$C1213)*overallRate,MIN(1129,K1213)*overallRate))))</f>
        <v>Do Step 1 first</v>
      </c>
      <c r="P1213" s="3">
        <f t="shared" si="18"/>
        <v>0</v>
      </c>
    </row>
    <row r="1214" spans="12:16" x14ac:dyDescent="0.5">
      <c r="L1214" s="62" t="str">
        <f>IF(ISTEXT(overallRate),"Do Step 1 first",IF(OR(COUNT($C1214,H1214)&lt;&gt;2,overallRate=0),0,IF(D1214="Yes",ROUND(MAX(IF($B1214="No - non-arm's length",0,MIN((0.75*H1214),847)),MIN(H1214,(0.75*$C1214),847)),2),IF($B1214="No - non-arm's length",MIN(1129,H1214,$C1214)*overallRate,MIN(1129,H1214)*overallRate))))</f>
        <v>Do Step 1 first</v>
      </c>
      <c r="M1214" s="62" t="str">
        <f>IF(ISTEXT(overallRate),"Do Step 1 first",IF(OR(COUNT($C1214,I1214)&lt;&gt;2,overallRate=0),0,IF(E1214="Yes",ROUND(MAX(IF($B1214="No - non-arm's length",0,MIN((0.75*I1214),847)),MIN(I1214,(0.75*$C1214),847)),2),IF($B1214="No - non-arm's length",MIN(1129,I1214,$C1214)*overallRate,MIN(1129,I1214)*overallRate))))</f>
        <v>Do Step 1 first</v>
      </c>
      <c r="N1214" s="62" t="str">
        <f>IF(ISTEXT(overallRate),"Do Step 1 first",IF(OR(COUNT($C1214,J1214)&lt;&gt;2,overallRate=0),0,IF(F1214="Yes",ROUND(MAX(IF($B1214="No - non-arm's length",0,MIN((0.75*J1214),847)),MIN(J1214,(0.75*$C1214),847)),2),IF($B1214="No - non-arm's length",MIN(1129,J1214,$C1214)*overallRate,MIN(1129,J1214)*overallRate))))</f>
        <v>Do Step 1 first</v>
      </c>
      <c r="O1214" s="62" t="str">
        <f>IF(ISTEXT(overallRate),"Do Step 1 first",IF(OR(COUNT($C1214,K1214)&lt;&gt;2,overallRate=0),0,IF(G1214="Yes",ROUND(MAX(IF($B1214="No - non-arm's length",0,MIN((0.75*K1214),847)),MIN(K1214,(0.75*$C1214),847)),2),IF($B1214="No - non-arm's length",MIN(1129,K1214,$C1214)*overallRate,MIN(1129,K1214)*overallRate))))</f>
        <v>Do Step 1 first</v>
      </c>
      <c r="P1214" s="3">
        <f t="shared" si="18"/>
        <v>0</v>
      </c>
    </row>
    <row r="1215" spans="12:16" x14ac:dyDescent="0.5">
      <c r="L1215" s="62" t="str">
        <f>IF(ISTEXT(overallRate),"Do Step 1 first",IF(OR(COUNT($C1215,H1215)&lt;&gt;2,overallRate=0),0,IF(D1215="Yes",ROUND(MAX(IF($B1215="No - non-arm's length",0,MIN((0.75*H1215),847)),MIN(H1215,(0.75*$C1215),847)),2),IF($B1215="No - non-arm's length",MIN(1129,H1215,$C1215)*overallRate,MIN(1129,H1215)*overallRate))))</f>
        <v>Do Step 1 first</v>
      </c>
      <c r="M1215" s="62" t="str">
        <f>IF(ISTEXT(overallRate),"Do Step 1 first",IF(OR(COUNT($C1215,I1215)&lt;&gt;2,overallRate=0),0,IF(E1215="Yes",ROUND(MAX(IF($B1215="No - non-arm's length",0,MIN((0.75*I1215),847)),MIN(I1215,(0.75*$C1215),847)),2),IF($B1215="No - non-arm's length",MIN(1129,I1215,$C1215)*overallRate,MIN(1129,I1215)*overallRate))))</f>
        <v>Do Step 1 first</v>
      </c>
      <c r="N1215" s="62" t="str">
        <f>IF(ISTEXT(overallRate),"Do Step 1 first",IF(OR(COUNT($C1215,J1215)&lt;&gt;2,overallRate=0),0,IF(F1215="Yes",ROUND(MAX(IF($B1215="No - non-arm's length",0,MIN((0.75*J1215),847)),MIN(J1215,(0.75*$C1215),847)),2),IF($B1215="No - non-arm's length",MIN(1129,J1215,$C1215)*overallRate,MIN(1129,J1215)*overallRate))))</f>
        <v>Do Step 1 first</v>
      </c>
      <c r="O1215" s="62" t="str">
        <f>IF(ISTEXT(overallRate),"Do Step 1 first",IF(OR(COUNT($C1215,K1215)&lt;&gt;2,overallRate=0),0,IF(G1215="Yes",ROUND(MAX(IF($B1215="No - non-arm's length",0,MIN((0.75*K1215),847)),MIN(K1215,(0.75*$C1215),847)),2),IF($B1215="No - non-arm's length",MIN(1129,K1215,$C1215)*overallRate,MIN(1129,K1215)*overallRate))))</f>
        <v>Do Step 1 first</v>
      </c>
      <c r="P1215" s="3">
        <f t="shared" si="18"/>
        <v>0</v>
      </c>
    </row>
    <row r="1216" spans="12:16" x14ac:dyDescent="0.5">
      <c r="L1216" s="62" t="str">
        <f>IF(ISTEXT(overallRate),"Do Step 1 first",IF(OR(COUNT($C1216,H1216)&lt;&gt;2,overallRate=0),0,IF(D1216="Yes",ROUND(MAX(IF($B1216="No - non-arm's length",0,MIN((0.75*H1216),847)),MIN(H1216,(0.75*$C1216),847)),2),IF($B1216="No - non-arm's length",MIN(1129,H1216,$C1216)*overallRate,MIN(1129,H1216)*overallRate))))</f>
        <v>Do Step 1 first</v>
      </c>
      <c r="M1216" s="62" t="str">
        <f>IF(ISTEXT(overallRate),"Do Step 1 first",IF(OR(COUNT($C1216,I1216)&lt;&gt;2,overallRate=0),0,IF(E1216="Yes",ROUND(MAX(IF($B1216="No - non-arm's length",0,MIN((0.75*I1216),847)),MIN(I1216,(0.75*$C1216),847)),2),IF($B1216="No - non-arm's length",MIN(1129,I1216,$C1216)*overallRate,MIN(1129,I1216)*overallRate))))</f>
        <v>Do Step 1 first</v>
      </c>
      <c r="N1216" s="62" t="str">
        <f>IF(ISTEXT(overallRate),"Do Step 1 first",IF(OR(COUNT($C1216,J1216)&lt;&gt;2,overallRate=0),0,IF(F1216="Yes",ROUND(MAX(IF($B1216="No - non-arm's length",0,MIN((0.75*J1216),847)),MIN(J1216,(0.75*$C1216),847)),2),IF($B1216="No - non-arm's length",MIN(1129,J1216,$C1216)*overallRate,MIN(1129,J1216)*overallRate))))</f>
        <v>Do Step 1 first</v>
      </c>
      <c r="O1216" s="62" t="str">
        <f>IF(ISTEXT(overallRate),"Do Step 1 first",IF(OR(COUNT($C1216,K1216)&lt;&gt;2,overallRate=0),0,IF(G1216="Yes",ROUND(MAX(IF($B1216="No - non-arm's length",0,MIN((0.75*K1216),847)),MIN(K1216,(0.75*$C1216),847)),2),IF($B1216="No - non-arm's length",MIN(1129,K1216,$C1216)*overallRate,MIN(1129,K1216)*overallRate))))</f>
        <v>Do Step 1 first</v>
      </c>
      <c r="P1216" s="3">
        <f t="shared" si="18"/>
        <v>0</v>
      </c>
    </row>
    <row r="1217" spans="12:16" x14ac:dyDescent="0.5">
      <c r="L1217" s="62" t="str">
        <f>IF(ISTEXT(overallRate),"Do Step 1 first",IF(OR(COUNT($C1217,H1217)&lt;&gt;2,overallRate=0),0,IF(D1217="Yes",ROUND(MAX(IF($B1217="No - non-arm's length",0,MIN((0.75*H1217),847)),MIN(H1217,(0.75*$C1217),847)),2),IF($B1217="No - non-arm's length",MIN(1129,H1217,$C1217)*overallRate,MIN(1129,H1217)*overallRate))))</f>
        <v>Do Step 1 first</v>
      </c>
      <c r="M1217" s="62" t="str">
        <f>IF(ISTEXT(overallRate),"Do Step 1 first",IF(OR(COUNT($C1217,I1217)&lt;&gt;2,overallRate=0),0,IF(E1217="Yes",ROUND(MAX(IF($B1217="No - non-arm's length",0,MIN((0.75*I1217),847)),MIN(I1217,(0.75*$C1217),847)),2),IF($B1217="No - non-arm's length",MIN(1129,I1217,$C1217)*overallRate,MIN(1129,I1217)*overallRate))))</f>
        <v>Do Step 1 first</v>
      </c>
      <c r="N1217" s="62" t="str">
        <f>IF(ISTEXT(overallRate),"Do Step 1 first",IF(OR(COUNT($C1217,J1217)&lt;&gt;2,overallRate=0),0,IF(F1217="Yes",ROUND(MAX(IF($B1217="No - non-arm's length",0,MIN((0.75*J1217),847)),MIN(J1217,(0.75*$C1217),847)),2),IF($B1217="No - non-arm's length",MIN(1129,J1217,$C1217)*overallRate,MIN(1129,J1217)*overallRate))))</f>
        <v>Do Step 1 first</v>
      </c>
      <c r="O1217" s="62" t="str">
        <f>IF(ISTEXT(overallRate),"Do Step 1 first",IF(OR(COUNT($C1217,K1217)&lt;&gt;2,overallRate=0),0,IF(G1217="Yes",ROUND(MAX(IF($B1217="No - non-arm's length",0,MIN((0.75*K1217),847)),MIN(K1217,(0.75*$C1217),847)),2),IF($B1217="No - non-arm's length",MIN(1129,K1217,$C1217)*overallRate,MIN(1129,K1217)*overallRate))))</f>
        <v>Do Step 1 first</v>
      </c>
      <c r="P1217" s="3">
        <f t="shared" si="18"/>
        <v>0</v>
      </c>
    </row>
    <row r="1218" spans="12:16" x14ac:dyDescent="0.5">
      <c r="L1218" s="62" t="str">
        <f>IF(ISTEXT(overallRate),"Do Step 1 first",IF(OR(COUNT($C1218,H1218)&lt;&gt;2,overallRate=0),0,IF(D1218="Yes",ROUND(MAX(IF($B1218="No - non-arm's length",0,MIN((0.75*H1218),847)),MIN(H1218,(0.75*$C1218),847)),2),IF($B1218="No - non-arm's length",MIN(1129,H1218,$C1218)*overallRate,MIN(1129,H1218)*overallRate))))</f>
        <v>Do Step 1 first</v>
      </c>
      <c r="M1218" s="62" t="str">
        <f>IF(ISTEXT(overallRate),"Do Step 1 first",IF(OR(COUNT($C1218,I1218)&lt;&gt;2,overallRate=0),0,IF(E1218="Yes",ROUND(MAX(IF($B1218="No - non-arm's length",0,MIN((0.75*I1218),847)),MIN(I1218,(0.75*$C1218),847)),2),IF($B1218="No - non-arm's length",MIN(1129,I1218,$C1218)*overallRate,MIN(1129,I1218)*overallRate))))</f>
        <v>Do Step 1 first</v>
      </c>
      <c r="N1218" s="62" t="str">
        <f>IF(ISTEXT(overallRate),"Do Step 1 first",IF(OR(COUNT($C1218,J1218)&lt;&gt;2,overallRate=0),0,IF(F1218="Yes",ROUND(MAX(IF($B1218="No - non-arm's length",0,MIN((0.75*J1218),847)),MIN(J1218,(0.75*$C1218),847)),2),IF($B1218="No - non-arm's length",MIN(1129,J1218,$C1218)*overallRate,MIN(1129,J1218)*overallRate))))</f>
        <v>Do Step 1 first</v>
      </c>
      <c r="O1218" s="62" t="str">
        <f>IF(ISTEXT(overallRate),"Do Step 1 first",IF(OR(COUNT($C1218,K1218)&lt;&gt;2,overallRate=0),0,IF(G1218="Yes",ROUND(MAX(IF($B1218="No - non-arm's length",0,MIN((0.75*K1218),847)),MIN(K1218,(0.75*$C1218),847)),2),IF($B1218="No - non-arm's length",MIN(1129,K1218,$C1218)*overallRate,MIN(1129,K1218)*overallRate))))</f>
        <v>Do Step 1 first</v>
      </c>
      <c r="P1218" s="3">
        <f t="shared" si="18"/>
        <v>0</v>
      </c>
    </row>
    <row r="1219" spans="12:16" x14ac:dyDescent="0.5">
      <c r="L1219" s="62" t="str">
        <f>IF(ISTEXT(overallRate),"Do Step 1 first",IF(OR(COUNT($C1219,H1219)&lt;&gt;2,overallRate=0),0,IF(D1219="Yes",ROUND(MAX(IF($B1219="No - non-arm's length",0,MIN((0.75*H1219),847)),MIN(H1219,(0.75*$C1219),847)),2),IF($B1219="No - non-arm's length",MIN(1129,H1219,$C1219)*overallRate,MIN(1129,H1219)*overallRate))))</f>
        <v>Do Step 1 first</v>
      </c>
      <c r="M1219" s="62" t="str">
        <f>IF(ISTEXT(overallRate),"Do Step 1 first",IF(OR(COUNT($C1219,I1219)&lt;&gt;2,overallRate=0),0,IF(E1219="Yes",ROUND(MAX(IF($B1219="No - non-arm's length",0,MIN((0.75*I1219),847)),MIN(I1219,(0.75*$C1219),847)),2),IF($B1219="No - non-arm's length",MIN(1129,I1219,$C1219)*overallRate,MIN(1129,I1219)*overallRate))))</f>
        <v>Do Step 1 first</v>
      </c>
      <c r="N1219" s="62" t="str">
        <f>IF(ISTEXT(overallRate),"Do Step 1 first",IF(OR(COUNT($C1219,J1219)&lt;&gt;2,overallRate=0),0,IF(F1219="Yes",ROUND(MAX(IF($B1219="No - non-arm's length",0,MIN((0.75*J1219),847)),MIN(J1219,(0.75*$C1219),847)),2),IF($B1219="No - non-arm's length",MIN(1129,J1219,$C1219)*overallRate,MIN(1129,J1219)*overallRate))))</f>
        <v>Do Step 1 first</v>
      </c>
      <c r="O1219" s="62" t="str">
        <f>IF(ISTEXT(overallRate),"Do Step 1 first",IF(OR(COUNT($C1219,K1219)&lt;&gt;2,overallRate=0),0,IF(G1219="Yes",ROUND(MAX(IF($B1219="No - non-arm's length",0,MIN((0.75*K1219),847)),MIN(K1219,(0.75*$C1219),847)),2),IF($B1219="No - non-arm's length",MIN(1129,K1219,$C1219)*overallRate,MIN(1129,K1219)*overallRate))))</f>
        <v>Do Step 1 first</v>
      </c>
      <c r="P1219" s="3">
        <f t="shared" si="18"/>
        <v>0</v>
      </c>
    </row>
    <row r="1220" spans="12:16" x14ac:dyDescent="0.5">
      <c r="L1220" s="62" t="str">
        <f>IF(ISTEXT(overallRate),"Do Step 1 first",IF(OR(COUNT($C1220,H1220)&lt;&gt;2,overallRate=0),0,IF(D1220="Yes",ROUND(MAX(IF($B1220="No - non-arm's length",0,MIN((0.75*H1220),847)),MIN(H1220,(0.75*$C1220),847)),2),IF($B1220="No - non-arm's length",MIN(1129,H1220,$C1220)*overallRate,MIN(1129,H1220)*overallRate))))</f>
        <v>Do Step 1 first</v>
      </c>
      <c r="M1220" s="62" t="str">
        <f>IF(ISTEXT(overallRate),"Do Step 1 first",IF(OR(COUNT($C1220,I1220)&lt;&gt;2,overallRate=0),0,IF(E1220="Yes",ROUND(MAX(IF($B1220="No - non-arm's length",0,MIN((0.75*I1220),847)),MIN(I1220,(0.75*$C1220),847)),2),IF($B1220="No - non-arm's length",MIN(1129,I1220,$C1220)*overallRate,MIN(1129,I1220)*overallRate))))</f>
        <v>Do Step 1 first</v>
      </c>
      <c r="N1220" s="62" t="str">
        <f>IF(ISTEXT(overallRate),"Do Step 1 first",IF(OR(COUNT($C1220,J1220)&lt;&gt;2,overallRate=0),0,IF(F1220="Yes",ROUND(MAX(IF($B1220="No - non-arm's length",0,MIN((0.75*J1220),847)),MIN(J1220,(0.75*$C1220),847)),2),IF($B1220="No - non-arm's length",MIN(1129,J1220,$C1220)*overallRate,MIN(1129,J1220)*overallRate))))</f>
        <v>Do Step 1 first</v>
      </c>
      <c r="O1220" s="62" t="str">
        <f>IF(ISTEXT(overallRate),"Do Step 1 first",IF(OR(COUNT($C1220,K1220)&lt;&gt;2,overallRate=0),0,IF(G1220="Yes",ROUND(MAX(IF($B1220="No - non-arm's length",0,MIN((0.75*K1220),847)),MIN(K1220,(0.75*$C1220),847)),2),IF($B1220="No - non-arm's length",MIN(1129,K1220,$C1220)*overallRate,MIN(1129,K1220)*overallRate))))</f>
        <v>Do Step 1 first</v>
      </c>
      <c r="P1220" s="3">
        <f t="shared" si="18"/>
        <v>0</v>
      </c>
    </row>
    <row r="1221" spans="12:16" x14ac:dyDescent="0.5">
      <c r="L1221" s="62" t="str">
        <f>IF(ISTEXT(overallRate),"Do Step 1 first",IF(OR(COUNT($C1221,H1221)&lt;&gt;2,overallRate=0),0,IF(D1221="Yes",ROUND(MAX(IF($B1221="No - non-arm's length",0,MIN((0.75*H1221),847)),MIN(H1221,(0.75*$C1221),847)),2),IF($B1221="No - non-arm's length",MIN(1129,H1221,$C1221)*overallRate,MIN(1129,H1221)*overallRate))))</f>
        <v>Do Step 1 first</v>
      </c>
      <c r="M1221" s="62" t="str">
        <f>IF(ISTEXT(overallRate),"Do Step 1 first",IF(OR(COUNT($C1221,I1221)&lt;&gt;2,overallRate=0),0,IF(E1221="Yes",ROUND(MAX(IF($B1221="No - non-arm's length",0,MIN((0.75*I1221),847)),MIN(I1221,(0.75*$C1221),847)),2),IF($B1221="No - non-arm's length",MIN(1129,I1221,$C1221)*overallRate,MIN(1129,I1221)*overallRate))))</f>
        <v>Do Step 1 first</v>
      </c>
      <c r="N1221" s="62" t="str">
        <f>IF(ISTEXT(overallRate),"Do Step 1 first",IF(OR(COUNT($C1221,J1221)&lt;&gt;2,overallRate=0),0,IF(F1221="Yes",ROUND(MAX(IF($B1221="No - non-arm's length",0,MIN((0.75*J1221),847)),MIN(J1221,(0.75*$C1221),847)),2),IF($B1221="No - non-arm's length",MIN(1129,J1221,$C1221)*overallRate,MIN(1129,J1221)*overallRate))))</f>
        <v>Do Step 1 first</v>
      </c>
      <c r="O1221" s="62" t="str">
        <f>IF(ISTEXT(overallRate),"Do Step 1 first",IF(OR(COUNT($C1221,K1221)&lt;&gt;2,overallRate=0),0,IF(G1221="Yes",ROUND(MAX(IF($B1221="No - non-arm's length",0,MIN((0.75*K1221),847)),MIN(K1221,(0.75*$C1221),847)),2),IF($B1221="No - non-arm's length",MIN(1129,K1221,$C1221)*overallRate,MIN(1129,K1221)*overallRate))))</f>
        <v>Do Step 1 first</v>
      </c>
      <c r="P1221" s="3">
        <f t="shared" si="18"/>
        <v>0</v>
      </c>
    </row>
    <row r="1222" spans="12:16" x14ac:dyDescent="0.5">
      <c r="L1222" s="62" t="str">
        <f>IF(ISTEXT(overallRate),"Do Step 1 first",IF(OR(COUNT($C1222,H1222)&lt;&gt;2,overallRate=0),0,IF(D1222="Yes",ROUND(MAX(IF($B1222="No - non-arm's length",0,MIN((0.75*H1222),847)),MIN(H1222,(0.75*$C1222),847)),2),IF($B1222="No - non-arm's length",MIN(1129,H1222,$C1222)*overallRate,MIN(1129,H1222)*overallRate))))</f>
        <v>Do Step 1 first</v>
      </c>
      <c r="M1222" s="62" t="str">
        <f>IF(ISTEXT(overallRate),"Do Step 1 first",IF(OR(COUNT($C1222,I1222)&lt;&gt;2,overallRate=0),0,IF(E1222="Yes",ROUND(MAX(IF($B1222="No - non-arm's length",0,MIN((0.75*I1222),847)),MIN(I1222,(0.75*$C1222),847)),2),IF($B1222="No - non-arm's length",MIN(1129,I1222,$C1222)*overallRate,MIN(1129,I1222)*overallRate))))</f>
        <v>Do Step 1 first</v>
      </c>
      <c r="N1222" s="62" t="str">
        <f>IF(ISTEXT(overallRate),"Do Step 1 first",IF(OR(COUNT($C1222,J1222)&lt;&gt;2,overallRate=0),0,IF(F1222="Yes",ROUND(MAX(IF($B1222="No - non-arm's length",0,MIN((0.75*J1222),847)),MIN(J1222,(0.75*$C1222),847)),2),IF($B1222="No - non-arm's length",MIN(1129,J1222,$C1222)*overallRate,MIN(1129,J1222)*overallRate))))</f>
        <v>Do Step 1 first</v>
      </c>
      <c r="O1222" s="62" t="str">
        <f>IF(ISTEXT(overallRate),"Do Step 1 first",IF(OR(COUNT($C1222,K1222)&lt;&gt;2,overallRate=0),0,IF(G1222="Yes",ROUND(MAX(IF($B1222="No - non-arm's length",0,MIN((0.75*K1222),847)),MIN(K1222,(0.75*$C1222),847)),2),IF($B1222="No - non-arm's length",MIN(1129,K1222,$C1222)*overallRate,MIN(1129,K1222)*overallRate))))</f>
        <v>Do Step 1 first</v>
      </c>
      <c r="P1222" s="3">
        <f t="shared" si="18"/>
        <v>0</v>
      </c>
    </row>
    <row r="1223" spans="12:16" x14ac:dyDescent="0.5">
      <c r="L1223" s="62" t="str">
        <f>IF(ISTEXT(overallRate),"Do Step 1 first",IF(OR(COUNT($C1223,H1223)&lt;&gt;2,overallRate=0),0,IF(D1223="Yes",ROUND(MAX(IF($B1223="No - non-arm's length",0,MIN((0.75*H1223),847)),MIN(H1223,(0.75*$C1223),847)),2),IF($B1223="No - non-arm's length",MIN(1129,H1223,$C1223)*overallRate,MIN(1129,H1223)*overallRate))))</f>
        <v>Do Step 1 first</v>
      </c>
      <c r="M1223" s="62" t="str">
        <f>IF(ISTEXT(overallRate),"Do Step 1 first",IF(OR(COUNT($C1223,I1223)&lt;&gt;2,overallRate=0),0,IF(E1223="Yes",ROUND(MAX(IF($B1223="No - non-arm's length",0,MIN((0.75*I1223),847)),MIN(I1223,(0.75*$C1223),847)),2),IF($B1223="No - non-arm's length",MIN(1129,I1223,$C1223)*overallRate,MIN(1129,I1223)*overallRate))))</f>
        <v>Do Step 1 first</v>
      </c>
      <c r="N1223" s="62" t="str">
        <f>IF(ISTEXT(overallRate),"Do Step 1 first",IF(OR(COUNT($C1223,J1223)&lt;&gt;2,overallRate=0),0,IF(F1223="Yes",ROUND(MAX(IF($B1223="No - non-arm's length",0,MIN((0.75*J1223),847)),MIN(J1223,(0.75*$C1223),847)),2),IF($B1223="No - non-arm's length",MIN(1129,J1223,$C1223)*overallRate,MIN(1129,J1223)*overallRate))))</f>
        <v>Do Step 1 first</v>
      </c>
      <c r="O1223" s="62" t="str">
        <f>IF(ISTEXT(overallRate),"Do Step 1 first",IF(OR(COUNT($C1223,K1223)&lt;&gt;2,overallRate=0),0,IF(G1223="Yes",ROUND(MAX(IF($B1223="No - non-arm's length",0,MIN((0.75*K1223),847)),MIN(K1223,(0.75*$C1223),847)),2),IF($B1223="No - non-arm's length",MIN(1129,K1223,$C1223)*overallRate,MIN(1129,K1223)*overallRate))))</f>
        <v>Do Step 1 first</v>
      </c>
      <c r="P1223" s="3">
        <f t="shared" ref="P1223:P1286" si="19">IF(AND(COUNT(C1223:K1223)&gt;0,OR(COUNT(C1223:K1223)&lt;&gt;5,ISBLANK(B1223))),"Fill out all amounts",SUM(L1223:O1223))</f>
        <v>0</v>
      </c>
    </row>
    <row r="1224" spans="12:16" x14ac:dyDescent="0.5">
      <c r="L1224" s="62" t="str">
        <f>IF(ISTEXT(overallRate),"Do Step 1 first",IF(OR(COUNT($C1224,H1224)&lt;&gt;2,overallRate=0),0,IF(D1224="Yes",ROUND(MAX(IF($B1224="No - non-arm's length",0,MIN((0.75*H1224),847)),MIN(H1224,(0.75*$C1224),847)),2),IF($B1224="No - non-arm's length",MIN(1129,H1224,$C1224)*overallRate,MIN(1129,H1224)*overallRate))))</f>
        <v>Do Step 1 first</v>
      </c>
      <c r="M1224" s="62" t="str">
        <f>IF(ISTEXT(overallRate),"Do Step 1 first",IF(OR(COUNT($C1224,I1224)&lt;&gt;2,overallRate=0),0,IF(E1224="Yes",ROUND(MAX(IF($B1224="No - non-arm's length",0,MIN((0.75*I1224),847)),MIN(I1224,(0.75*$C1224),847)),2),IF($B1224="No - non-arm's length",MIN(1129,I1224,$C1224)*overallRate,MIN(1129,I1224)*overallRate))))</f>
        <v>Do Step 1 first</v>
      </c>
      <c r="N1224" s="62" t="str">
        <f>IF(ISTEXT(overallRate),"Do Step 1 first",IF(OR(COUNT($C1224,J1224)&lt;&gt;2,overallRate=0),0,IF(F1224="Yes",ROUND(MAX(IF($B1224="No - non-arm's length",0,MIN((0.75*J1224),847)),MIN(J1224,(0.75*$C1224),847)),2),IF($B1224="No - non-arm's length",MIN(1129,J1224,$C1224)*overallRate,MIN(1129,J1224)*overallRate))))</f>
        <v>Do Step 1 first</v>
      </c>
      <c r="O1224" s="62" t="str">
        <f>IF(ISTEXT(overallRate),"Do Step 1 first",IF(OR(COUNT($C1224,K1224)&lt;&gt;2,overallRate=0),0,IF(G1224="Yes",ROUND(MAX(IF($B1224="No - non-arm's length",0,MIN((0.75*K1224),847)),MIN(K1224,(0.75*$C1224),847)),2),IF($B1224="No - non-arm's length",MIN(1129,K1224,$C1224)*overallRate,MIN(1129,K1224)*overallRate))))</f>
        <v>Do Step 1 first</v>
      </c>
      <c r="P1224" s="3">
        <f t="shared" si="19"/>
        <v>0</v>
      </c>
    </row>
    <row r="1225" spans="12:16" x14ac:dyDescent="0.5">
      <c r="L1225" s="62" t="str">
        <f>IF(ISTEXT(overallRate),"Do Step 1 first",IF(OR(COUNT($C1225,H1225)&lt;&gt;2,overallRate=0),0,IF(D1225="Yes",ROUND(MAX(IF($B1225="No - non-arm's length",0,MIN((0.75*H1225),847)),MIN(H1225,(0.75*$C1225),847)),2),IF($B1225="No - non-arm's length",MIN(1129,H1225,$C1225)*overallRate,MIN(1129,H1225)*overallRate))))</f>
        <v>Do Step 1 first</v>
      </c>
      <c r="M1225" s="62" t="str">
        <f>IF(ISTEXT(overallRate),"Do Step 1 first",IF(OR(COUNT($C1225,I1225)&lt;&gt;2,overallRate=0),0,IF(E1225="Yes",ROUND(MAX(IF($B1225="No - non-arm's length",0,MIN((0.75*I1225),847)),MIN(I1225,(0.75*$C1225),847)),2),IF($B1225="No - non-arm's length",MIN(1129,I1225,$C1225)*overallRate,MIN(1129,I1225)*overallRate))))</f>
        <v>Do Step 1 first</v>
      </c>
      <c r="N1225" s="62" t="str">
        <f>IF(ISTEXT(overallRate),"Do Step 1 first",IF(OR(COUNT($C1225,J1225)&lt;&gt;2,overallRate=0),0,IF(F1225="Yes",ROUND(MAX(IF($B1225="No - non-arm's length",0,MIN((0.75*J1225),847)),MIN(J1225,(0.75*$C1225),847)),2),IF($B1225="No - non-arm's length",MIN(1129,J1225,$C1225)*overallRate,MIN(1129,J1225)*overallRate))))</f>
        <v>Do Step 1 first</v>
      </c>
      <c r="O1225" s="62" t="str">
        <f>IF(ISTEXT(overallRate),"Do Step 1 first",IF(OR(COUNT($C1225,K1225)&lt;&gt;2,overallRate=0),0,IF(G1225="Yes",ROUND(MAX(IF($B1225="No - non-arm's length",0,MIN((0.75*K1225),847)),MIN(K1225,(0.75*$C1225),847)),2),IF($B1225="No - non-arm's length",MIN(1129,K1225,$C1225)*overallRate,MIN(1129,K1225)*overallRate))))</f>
        <v>Do Step 1 first</v>
      </c>
      <c r="P1225" s="3">
        <f t="shared" si="19"/>
        <v>0</v>
      </c>
    </row>
    <row r="1226" spans="12:16" x14ac:dyDescent="0.5">
      <c r="L1226" s="62" t="str">
        <f>IF(ISTEXT(overallRate),"Do Step 1 first",IF(OR(COUNT($C1226,H1226)&lt;&gt;2,overallRate=0),0,IF(D1226="Yes",ROUND(MAX(IF($B1226="No - non-arm's length",0,MIN((0.75*H1226),847)),MIN(H1226,(0.75*$C1226),847)),2),IF($B1226="No - non-arm's length",MIN(1129,H1226,$C1226)*overallRate,MIN(1129,H1226)*overallRate))))</f>
        <v>Do Step 1 first</v>
      </c>
      <c r="M1226" s="62" t="str">
        <f>IF(ISTEXT(overallRate),"Do Step 1 first",IF(OR(COUNT($C1226,I1226)&lt;&gt;2,overallRate=0),0,IF(E1226="Yes",ROUND(MAX(IF($B1226="No - non-arm's length",0,MIN((0.75*I1226),847)),MIN(I1226,(0.75*$C1226),847)),2),IF($B1226="No - non-arm's length",MIN(1129,I1226,$C1226)*overallRate,MIN(1129,I1226)*overallRate))))</f>
        <v>Do Step 1 first</v>
      </c>
      <c r="N1226" s="62" t="str">
        <f>IF(ISTEXT(overallRate),"Do Step 1 first",IF(OR(COUNT($C1226,J1226)&lt;&gt;2,overallRate=0),0,IF(F1226="Yes",ROUND(MAX(IF($B1226="No - non-arm's length",0,MIN((0.75*J1226),847)),MIN(J1226,(0.75*$C1226),847)),2),IF($B1226="No - non-arm's length",MIN(1129,J1226,$C1226)*overallRate,MIN(1129,J1226)*overallRate))))</f>
        <v>Do Step 1 first</v>
      </c>
      <c r="O1226" s="62" t="str">
        <f>IF(ISTEXT(overallRate),"Do Step 1 first",IF(OR(COUNT($C1226,K1226)&lt;&gt;2,overallRate=0),0,IF(G1226="Yes",ROUND(MAX(IF($B1226="No - non-arm's length",0,MIN((0.75*K1226),847)),MIN(K1226,(0.75*$C1226),847)),2),IF($B1226="No - non-arm's length",MIN(1129,K1226,$C1226)*overallRate,MIN(1129,K1226)*overallRate))))</f>
        <v>Do Step 1 first</v>
      </c>
      <c r="P1226" s="3">
        <f t="shared" si="19"/>
        <v>0</v>
      </c>
    </row>
    <row r="1227" spans="12:16" x14ac:dyDescent="0.5">
      <c r="L1227" s="62" t="str">
        <f>IF(ISTEXT(overallRate),"Do Step 1 first",IF(OR(COUNT($C1227,H1227)&lt;&gt;2,overallRate=0),0,IF(D1227="Yes",ROUND(MAX(IF($B1227="No - non-arm's length",0,MIN((0.75*H1227),847)),MIN(H1227,(0.75*$C1227),847)),2),IF($B1227="No - non-arm's length",MIN(1129,H1227,$C1227)*overallRate,MIN(1129,H1227)*overallRate))))</f>
        <v>Do Step 1 first</v>
      </c>
      <c r="M1227" s="62" t="str">
        <f>IF(ISTEXT(overallRate),"Do Step 1 first",IF(OR(COUNT($C1227,I1227)&lt;&gt;2,overallRate=0),0,IF(E1227="Yes",ROUND(MAX(IF($B1227="No - non-arm's length",0,MIN((0.75*I1227),847)),MIN(I1227,(0.75*$C1227),847)),2),IF($B1227="No - non-arm's length",MIN(1129,I1227,$C1227)*overallRate,MIN(1129,I1227)*overallRate))))</f>
        <v>Do Step 1 first</v>
      </c>
      <c r="N1227" s="62" t="str">
        <f>IF(ISTEXT(overallRate),"Do Step 1 first",IF(OR(COUNT($C1227,J1227)&lt;&gt;2,overallRate=0),0,IF(F1227="Yes",ROUND(MAX(IF($B1227="No - non-arm's length",0,MIN((0.75*J1227),847)),MIN(J1227,(0.75*$C1227),847)),2),IF($B1227="No - non-arm's length",MIN(1129,J1227,$C1227)*overallRate,MIN(1129,J1227)*overallRate))))</f>
        <v>Do Step 1 first</v>
      </c>
      <c r="O1227" s="62" t="str">
        <f>IF(ISTEXT(overallRate),"Do Step 1 first",IF(OR(COUNT($C1227,K1227)&lt;&gt;2,overallRate=0),0,IF(G1227="Yes",ROUND(MAX(IF($B1227="No - non-arm's length",0,MIN((0.75*K1227),847)),MIN(K1227,(0.75*$C1227),847)),2),IF($B1227="No - non-arm's length",MIN(1129,K1227,$C1227)*overallRate,MIN(1129,K1227)*overallRate))))</f>
        <v>Do Step 1 first</v>
      </c>
      <c r="P1227" s="3">
        <f t="shared" si="19"/>
        <v>0</v>
      </c>
    </row>
    <row r="1228" spans="12:16" x14ac:dyDescent="0.5">
      <c r="L1228" s="62" t="str">
        <f>IF(ISTEXT(overallRate),"Do Step 1 first",IF(OR(COUNT($C1228,H1228)&lt;&gt;2,overallRate=0),0,IF(D1228="Yes",ROUND(MAX(IF($B1228="No - non-arm's length",0,MIN((0.75*H1228),847)),MIN(H1228,(0.75*$C1228),847)),2),IF($B1228="No - non-arm's length",MIN(1129,H1228,$C1228)*overallRate,MIN(1129,H1228)*overallRate))))</f>
        <v>Do Step 1 first</v>
      </c>
      <c r="M1228" s="62" t="str">
        <f>IF(ISTEXT(overallRate),"Do Step 1 first",IF(OR(COUNT($C1228,I1228)&lt;&gt;2,overallRate=0),0,IF(E1228="Yes",ROUND(MAX(IF($B1228="No - non-arm's length",0,MIN((0.75*I1228),847)),MIN(I1228,(0.75*$C1228),847)),2),IF($B1228="No - non-arm's length",MIN(1129,I1228,$C1228)*overallRate,MIN(1129,I1228)*overallRate))))</f>
        <v>Do Step 1 first</v>
      </c>
      <c r="N1228" s="62" t="str">
        <f>IF(ISTEXT(overallRate),"Do Step 1 first",IF(OR(COUNT($C1228,J1228)&lt;&gt;2,overallRate=0),0,IF(F1228="Yes",ROUND(MAX(IF($B1228="No - non-arm's length",0,MIN((0.75*J1228),847)),MIN(J1228,(0.75*$C1228),847)),2),IF($B1228="No - non-arm's length",MIN(1129,J1228,$C1228)*overallRate,MIN(1129,J1228)*overallRate))))</f>
        <v>Do Step 1 first</v>
      </c>
      <c r="O1228" s="62" t="str">
        <f>IF(ISTEXT(overallRate),"Do Step 1 first",IF(OR(COUNT($C1228,K1228)&lt;&gt;2,overallRate=0),0,IF(G1228="Yes",ROUND(MAX(IF($B1228="No - non-arm's length",0,MIN((0.75*K1228),847)),MIN(K1228,(0.75*$C1228),847)),2),IF($B1228="No - non-arm's length",MIN(1129,K1228,$C1228)*overallRate,MIN(1129,K1228)*overallRate))))</f>
        <v>Do Step 1 first</v>
      </c>
      <c r="P1228" s="3">
        <f t="shared" si="19"/>
        <v>0</v>
      </c>
    </row>
    <row r="1229" spans="12:16" x14ac:dyDescent="0.5">
      <c r="L1229" s="62" t="str">
        <f>IF(ISTEXT(overallRate),"Do Step 1 first",IF(OR(COUNT($C1229,H1229)&lt;&gt;2,overallRate=0),0,IF(D1229="Yes",ROUND(MAX(IF($B1229="No - non-arm's length",0,MIN((0.75*H1229),847)),MIN(H1229,(0.75*$C1229),847)),2),IF($B1229="No - non-arm's length",MIN(1129,H1229,$C1229)*overallRate,MIN(1129,H1229)*overallRate))))</f>
        <v>Do Step 1 first</v>
      </c>
      <c r="M1229" s="62" t="str">
        <f>IF(ISTEXT(overallRate),"Do Step 1 first",IF(OR(COUNT($C1229,I1229)&lt;&gt;2,overallRate=0),0,IF(E1229="Yes",ROUND(MAX(IF($B1229="No - non-arm's length",0,MIN((0.75*I1229),847)),MIN(I1229,(0.75*$C1229),847)),2),IF($B1229="No - non-arm's length",MIN(1129,I1229,$C1229)*overallRate,MIN(1129,I1229)*overallRate))))</f>
        <v>Do Step 1 first</v>
      </c>
      <c r="N1229" s="62" t="str">
        <f>IF(ISTEXT(overallRate),"Do Step 1 first",IF(OR(COUNT($C1229,J1229)&lt;&gt;2,overallRate=0),0,IF(F1229="Yes",ROUND(MAX(IF($B1229="No - non-arm's length",0,MIN((0.75*J1229),847)),MIN(J1229,(0.75*$C1229),847)),2),IF($B1229="No - non-arm's length",MIN(1129,J1229,$C1229)*overallRate,MIN(1129,J1229)*overallRate))))</f>
        <v>Do Step 1 first</v>
      </c>
      <c r="O1229" s="62" t="str">
        <f>IF(ISTEXT(overallRate),"Do Step 1 first",IF(OR(COUNT($C1229,K1229)&lt;&gt;2,overallRate=0),0,IF(G1229="Yes",ROUND(MAX(IF($B1229="No - non-arm's length",0,MIN((0.75*K1229),847)),MIN(K1229,(0.75*$C1229),847)),2),IF($B1229="No - non-arm's length",MIN(1129,K1229,$C1229)*overallRate,MIN(1129,K1229)*overallRate))))</f>
        <v>Do Step 1 first</v>
      </c>
      <c r="P1229" s="3">
        <f t="shared" si="19"/>
        <v>0</v>
      </c>
    </row>
    <row r="1230" spans="12:16" x14ac:dyDescent="0.5">
      <c r="L1230" s="62" t="str">
        <f>IF(ISTEXT(overallRate),"Do Step 1 first",IF(OR(COUNT($C1230,H1230)&lt;&gt;2,overallRate=0),0,IF(D1230="Yes",ROUND(MAX(IF($B1230="No - non-arm's length",0,MIN((0.75*H1230),847)),MIN(H1230,(0.75*$C1230),847)),2),IF($B1230="No - non-arm's length",MIN(1129,H1230,$C1230)*overallRate,MIN(1129,H1230)*overallRate))))</f>
        <v>Do Step 1 first</v>
      </c>
      <c r="M1230" s="62" t="str">
        <f>IF(ISTEXT(overallRate),"Do Step 1 first",IF(OR(COUNT($C1230,I1230)&lt;&gt;2,overallRate=0),0,IF(E1230="Yes",ROUND(MAX(IF($B1230="No - non-arm's length",0,MIN((0.75*I1230),847)),MIN(I1230,(0.75*$C1230),847)),2),IF($B1230="No - non-arm's length",MIN(1129,I1230,$C1230)*overallRate,MIN(1129,I1230)*overallRate))))</f>
        <v>Do Step 1 first</v>
      </c>
      <c r="N1230" s="62" t="str">
        <f>IF(ISTEXT(overallRate),"Do Step 1 first",IF(OR(COUNT($C1230,J1230)&lt;&gt;2,overallRate=0),0,IF(F1230="Yes",ROUND(MAX(IF($B1230="No - non-arm's length",0,MIN((0.75*J1230),847)),MIN(J1230,(0.75*$C1230),847)),2),IF($B1230="No - non-arm's length",MIN(1129,J1230,$C1230)*overallRate,MIN(1129,J1230)*overallRate))))</f>
        <v>Do Step 1 first</v>
      </c>
      <c r="O1230" s="62" t="str">
        <f>IF(ISTEXT(overallRate),"Do Step 1 first",IF(OR(COUNT($C1230,K1230)&lt;&gt;2,overallRate=0),0,IF(G1230="Yes",ROUND(MAX(IF($B1230="No - non-arm's length",0,MIN((0.75*K1230),847)),MIN(K1230,(0.75*$C1230),847)),2),IF($B1230="No - non-arm's length",MIN(1129,K1230,$C1230)*overallRate,MIN(1129,K1230)*overallRate))))</f>
        <v>Do Step 1 first</v>
      </c>
      <c r="P1230" s="3">
        <f t="shared" si="19"/>
        <v>0</v>
      </c>
    </row>
    <row r="1231" spans="12:16" x14ac:dyDescent="0.5">
      <c r="L1231" s="62" t="str">
        <f>IF(ISTEXT(overallRate),"Do Step 1 first",IF(OR(COUNT($C1231,H1231)&lt;&gt;2,overallRate=0),0,IF(D1231="Yes",ROUND(MAX(IF($B1231="No - non-arm's length",0,MIN((0.75*H1231),847)),MIN(H1231,(0.75*$C1231),847)),2),IF($B1231="No - non-arm's length",MIN(1129,H1231,$C1231)*overallRate,MIN(1129,H1231)*overallRate))))</f>
        <v>Do Step 1 first</v>
      </c>
      <c r="M1231" s="62" t="str">
        <f>IF(ISTEXT(overallRate),"Do Step 1 first",IF(OR(COUNT($C1231,I1231)&lt;&gt;2,overallRate=0),0,IF(E1231="Yes",ROUND(MAX(IF($B1231="No - non-arm's length",0,MIN((0.75*I1231),847)),MIN(I1231,(0.75*$C1231),847)),2),IF($B1231="No - non-arm's length",MIN(1129,I1231,$C1231)*overallRate,MIN(1129,I1231)*overallRate))))</f>
        <v>Do Step 1 first</v>
      </c>
      <c r="N1231" s="62" t="str">
        <f>IF(ISTEXT(overallRate),"Do Step 1 first",IF(OR(COUNT($C1231,J1231)&lt;&gt;2,overallRate=0),0,IF(F1231="Yes",ROUND(MAX(IF($B1231="No - non-arm's length",0,MIN((0.75*J1231),847)),MIN(J1231,(0.75*$C1231),847)),2),IF($B1231="No - non-arm's length",MIN(1129,J1231,$C1231)*overallRate,MIN(1129,J1231)*overallRate))))</f>
        <v>Do Step 1 first</v>
      </c>
      <c r="O1231" s="62" t="str">
        <f>IF(ISTEXT(overallRate),"Do Step 1 first",IF(OR(COUNT($C1231,K1231)&lt;&gt;2,overallRate=0),0,IF(G1231="Yes",ROUND(MAX(IF($B1231="No - non-arm's length",0,MIN((0.75*K1231),847)),MIN(K1231,(0.75*$C1231),847)),2),IF($B1231="No - non-arm's length",MIN(1129,K1231,$C1231)*overallRate,MIN(1129,K1231)*overallRate))))</f>
        <v>Do Step 1 first</v>
      </c>
      <c r="P1231" s="3">
        <f t="shared" si="19"/>
        <v>0</v>
      </c>
    </row>
    <row r="1232" spans="12:16" x14ac:dyDescent="0.5">
      <c r="L1232" s="62" t="str">
        <f>IF(ISTEXT(overallRate),"Do Step 1 first",IF(OR(COUNT($C1232,H1232)&lt;&gt;2,overallRate=0),0,IF(D1232="Yes",ROUND(MAX(IF($B1232="No - non-arm's length",0,MIN((0.75*H1232),847)),MIN(H1232,(0.75*$C1232),847)),2),IF($B1232="No - non-arm's length",MIN(1129,H1232,$C1232)*overallRate,MIN(1129,H1232)*overallRate))))</f>
        <v>Do Step 1 first</v>
      </c>
      <c r="M1232" s="62" t="str">
        <f>IF(ISTEXT(overallRate),"Do Step 1 first",IF(OR(COUNT($C1232,I1232)&lt;&gt;2,overallRate=0),0,IF(E1232="Yes",ROUND(MAX(IF($B1232="No - non-arm's length",0,MIN((0.75*I1232),847)),MIN(I1232,(0.75*$C1232),847)),2),IF($B1232="No - non-arm's length",MIN(1129,I1232,$C1232)*overallRate,MIN(1129,I1232)*overallRate))))</f>
        <v>Do Step 1 first</v>
      </c>
      <c r="N1232" s="62" t="str">
        <f>IF(ISTEXT(overallRate),"Do Step 1 first",IF(OR(COUNT($C1232,J1232)&lt;&gt;2,overallRate=0),0,IF(F1232="Yes",ROUND(MAX(IF($B1232="No - non-arm's length",0,MIN((0.75*J1232),847)),MIN(J1232,(0.75*$C1232),847)),2),IF($B1232="No - non-arm's length",MIN(1129,J1232,$C1232)*overallRate,MIN(1129,J1232)*overallRate))))</f>
        <v>Do Step 1 first</v>
      </c>
      <c r="O1232" s="62" t="str">
        <f>IF(ISTEXT(overallRate),"Do Step 1 first",IF(OR(COUNT($C1232,K1232)&lt;&gt;2,overallRate=0),0,IF(G1232="Yes",ROUND(MAX(IF($B1232="No - non-arm's length",0,MIN((0.75*K1232),847)),MIN(K1232,(0.75*$C1232),847)),2),IF($B1232="No - non-arm's length",MIN(1129,K1232,$C1232)*overallRate,MIN(1129,K1232)*overallRate))))</f>
        <v>Do Step 1 first</v>
      </c>
      <c r="P1232" s="3">
        <f t="shared" si="19"/>
        <v>0</v>
      </c>
    </row>
    <row r="1233" spans="12:16" x14ac:dyDescent="0.5">
      <c r="L1233" s="62" t="str">
        <f>IF(ISTEXT(overallRate),"Do Step 1 first",IF(OR(COUNT($C1233,H1233)&lt;&gt;2,overallRate=0),0,IF(D1233="Yes",ROUND(MAX(IF($B1233="No - non-arm's length",0,MIN((0.75*H1233),847)),MIN(H1233,(0.75*$C1233),847)),2),IF($B1233="No - non-arm's length",MIN(1129,H1233,$C1233)*overallRate,MIN(1129,H1233)*overallRate))))</f>
        <v>Do Step 1 first</v>
      </c>
      <c r="M1233" s="62" t="str">
        <f>IF(ISTEXT(overallRate),"Do Step 1 first",IF(OR(COUNT($C1233,I1233)&lt;&gt;2,overallRate=0),0,IF(E1233="Yes",ROUND(MAX(IF($B1233="No - non-arm's length",0,MIN((0.75*I1233),847)),MIN(I1233,(0.75*$C1233),847)),2),IF($B1233="No - non-arm's length",MIN(1129,I1233,$C1233)*overallRate,MIN(1129,I1233)*overallRate))))</f>
        <v>Do Step 1 first</v>
      </c>
      <c r="N1233" s="62" t="str">
        <f>IF(ISTEXT(overallRate),"Do Step 1 first",IF(OR(COUNT($C1233,J1233)&lt;&gt;2,overallRate=0),0,IF(F1233="Yes",ROUND(MAX(IF($B1233="No - non-arm's length",0,MIN((0.75*J1233),847)),MIN(J1233,(0.75*$C1233),847)),2),IF($B1233="No - non-arm's length",MIN(1129,J1233,$C1233)*overallRate,MIN(1129,J1233)*overallRate))))</f>
        <v>Do Step 1 first</v>
      </c>
      <c r="O1233" s="62" t="str">
        <f>IF(ISTEXT(overallRate),"Do Step 1 first",IF(OR(COUNT($C1233,K1233)&lt;&gt;2,overallRate=0),0,IF(G1233="Yes",ROUND(MAX(IF($B1233="No - non-arm's length",0,MIN((0.75*K1233),847)),MIN(K1233,(0.75*$C1233),847)),2),IF($B1233="No - non-arm's length",MIN(1129,K1233,$C1233)*overallRate,MIN(1129,K1233)*overallRate))))</f>
        <v>Do Step 1 first</v>
      </c>
      <c r="P1233" s="3">
        <f t="shared" si="19"/>
        <v>0</v>
      </c>
    </row>
    <row r="1234" spans="12:16" x14ac:dyDescent="0.5">
      <c r="L1234" s="62" t="str">
        <f>IF(ISTEXT(overallRate),"Do Step 1 first",IF(OR(COUNT($C1234,H1234)&lt;&gt;2,overallRate=0),0,IF(D1234="Yes",ROUND(MAX(IF($B1234="No - non-arm's length",0,MIN((0.75*H1234),847)),MIN(H1234,(0.75*$C1234),847)),2),IF($B1234="No - non-arm's length",MIN(1129,H1234,$C1234)*overallRate,MIN(1129,H1234)*overallRate))))</f>
        <v>Do Step 1 first</v>
      </c>
      <c r="M1234" s="62" t="str">
        <f>IF(ISTEXT(overallRate),"Do Step 1 first",IF(OR(COUNT($C1234,I1234)&lt;&gt;2,overallRate=0),0,IF(E1234="Yes",ROUND(MAX(IF($B1234="No - non-arm's length",0,MIN((0.75*I1234),847)),MIN(I1234,(0.75*$C1234),847)),2),IF($B1234="No - non-arm's length",MIN(1129,I1234,$C1234)*overallRate,MIN(1129,I1234)*overallRate))))</f>
        <v>Do Step 1 first</v>
      </c>
      <c r="N1234" s="62" t="str">
        <f>IF(ISTEXT(overallRate),"Do Step 1 first",IF(OR(COUNT($C1234,J1234)&lt;&gt;2,overallRate=0),0,IF(F1234="Yes",ROUND(MAX(IF($B1234="No - non-arm's length",0,MIN((0.75*J1234),847)),MIN(J1234,(0.75*$C1234),847)),2),IF($B1234="No - non-arm's length",MIN(1129,J1234,$C1234)*overallRate,MIN(1129,J1234)*overallRate))))</f>
        <v>Do Step 1 first</v>
      </c>
      <c r="O1234" s="62" t="str">
        <f>IF(ISTEXT(overallRate),"Do Step 1 first",IF(OR(COUNT($C1234,K1234)&lt;&gt;2,overallRate=0),0,IF(G1234="Yes",ROUND(MAX(IF($B1234="No - non-arm's length",0,MIN((0.75*K1234),847)),MIN(K1234,(0.75*$C1234),847)),2),IF($B1234="No - non-arm's length",MIN(1129,K1234,$C1234)*overallRate,MIN(1129,K1234)*overallRate))))</f>
        <v>Do Step 1 first</v>
      </c>
      <c r="P1234" s="3">
        <f t="shared" si="19"/>
        <v>0</v>
      </c>
    </row>
    <row r="1235" spans="12:16" x14ac:dyDescent="0.5">
      <c r="L1235" s="62" t="str">
        <f>IF(ISTEXT(overallRate),"Do Step 1 first",IF(OR(COUNT($C1235,H1235)&lt;&gt;2,overallRate=0),0,IF(D1235="Yes",ROUND(MAX(IF($B1235="No - non-arm's length",0,MIN((0.75*H1235),847)),MIN(H1235,(0.75*$C1235),847)),2),IF($B1235="No - non-arm's length",MIN(1129,H1235,$C1235)*overallRate,MIN(1129,H1235)*overallRate))))</f>
        <v>Do Step 1 first</v>
      </c>
      <c r="M1235" s="62" t="str">
        <f>IF(ISTEXT(overallRate),"Do Step 1 first",IF(OR(COUNT($C1235,I1235)&lt;&gt;2,overallRate=0),0,IF(E1235="Yes",ROUND(MAX(IF($B1235="No - non-arm's length",0,MIN((0.75*I1235),847)),MIN(I1235,(0.75*$C1235),847)),2),IF($B1235="No - non-arm's length",MIN(1129,I1235,$C1235)*overallRate,MIN(1129,I1235)*overallRate))))</f>
        <v>Do Step 1 first</v>
      </c>
      <c r="N1235" s="62" t="str">
        <f>IF(ISTEXT(overallRate),"Do Step 1 first",IF(OR(COUNT($C1235,J1235)&lt;&gt;2,overallRate=0),0,IF(F1235="Yes",ROUND(MAX(IF($B1235="No - non-arm's length",0,MIN((0.75*J1235),847)),MIN(J1235,(0.75*$C1235),847)),2),IF($B1235="No - non-arm's length",MIN(1129,J1235,$C1235)*overallRate,MIN(1129,J1235)*overallRate))))</f>
        <v>Do Step 1 first</v>
      </c>
      <c r="O1235" s="62" t="str">
        <f>IF(ISTEXT(overallRate),"Do Step 1 first",IF(OR(COUNT($C1235,K1235)&lt;&gt;2,overallRate=0),0,IF(G1235="Yes",ROUND(MAX(IF($B1235="No - non-arm's length",0,MIN((0.75*K1235),847)),MIN(K1235,(0.75*$C1235),847)),2),IF($B1235="No - non-arm's length",MIN(1129,K1235,$C1235)*overallRate,MIN(1129,K1235)*overallRate))))</f>
        <v>Do Step 1 first</v>
      </c>
      <c r="P1235" s="3">
        <f t="shared" si="19"/>
        <v>0</v>
      </c>
    </row>
    <row r="1236" spans="12:16" x14ac:dyDescent="0.5">
      <c r="L1236" s="62" t="str">
        <f>IF(ISTEXT(overallRate),"Do Step 1 first",IF(OR(COUNT($C1236,H1236)&lt;&gt;2,overallRate=0),0,IF(D1236="Yes",ROUND(MAX(IF($B1236="No - non-arm's length",0,MIN((0.75*H1236),847)),MIN(H1236,(0.75*$C1236),847)),2),IF($B1236="No - non-arm's length",MIN(1129,H1236,$C1236)*overallRate,MIN(1129,H1236)*overallRate))))</f>
        <v>Do Step 1 first</v>
      </c>
      <c r="M1236" s="62" t="str">
        <f>IF(ISTEXT(overallRate),"Do Step 1 first",IF(OR(COUNT($C1236,I1236)&lt;&gt;2,overallRate=0),0,IF(E1236="Yes",ROUND(MAX(IF($B1236="No - non-arm's length",0,MIN((0.75*I1236),847)),MIN(I1236,(0.75*$C1236),847)),2),IF($B1236="No - non-arm's length",MIN(1129,I1236,$C1236)*overallRate,MIN(1129,I1236)*overallRate))))</f>
        <v>Do Step 1 first</v>
      </c>
      <c r="N1236" s="62" t="str">
        <f>IF(ISTEXT(overallRate),"Do Step 1 first",IF(OR(COUNT($C1236,J1236)&lt;&gt;2,overallRate=0),0,IF(F1236="Yes",ROUND(MAX(IF($B1236="No - non-arm's length",0,MIN((0.75*J1236),847)),MIN(J1236,(0.75*$C1236),847)),2),IF($B1236="No - non-arm's length",MIN(1129,J1236,$C1236)*overallRate,MIN(1129,J1236)*overallRate))))</f>
        <v>Do Step 1 first</v>
      </c>
      <c r="O1236" s="62" t="str">
        <f>IF(ISTEXT(overallRate),"Do Step 1 first",IF(OR(COUNT($C1236,K1236)&lt;&gt;2,overallRate=0),0,IF(G1236="Yes",ROUND(MAX(IF($B1236="No - non-arm's length",0,MIN((0.75*K1236),847)),MIN(K1236,(0.75*$C1236),847)),2),IF($B1236="No - non-arm's length",MIN(1129,K1236,$C1236)*overallRate,MIN(1129,K1236)*overallRate))))</f>
        <v>Do Step 1 first</v>
      </c>
      <c r="P1236" s="3">
        <f t="shared" si="19"/>
        <v>0</v>
      </c>
    </row>
    <row r="1237" spans="12:16" x14ac:dyDescent="0.5">
      <c r="L1237" s="62" t="str">
        <f>IF(ISTEXT(overallRate),"Do Step 1 first",IF(OR(COUNT($C1237,H1237)&lt;&gt;2,overallRate=0),0,IF(D1237="Yes",ROUND(MAX(IF($B1237="No - non-arm's length",0,MIN((0.75*H1237),847)),MIN(H1237,(0.75*$C1237),847)),2),IF($B1237="No - non-arm's length",MIN(1129,H1237,$C1237)*overallRate,MIN(1129,H1237)*overallRate))))</f>
        <v>Do Step 1 first</v>
      </c>
      <c r="M1237" s="62" t="str">
        <f>IF(ISTEXT(overallRate),"Do Step 1 first",IF(OR(COUNT($C1237,I1237)&lt;&gt;2,overallRate=0),0,IF(E1237="Yes",ROUND(MAX(IF($B1237="No - non-arm's length",0,MIN((0.75*I1237),847)),MIN(I1237,(0.75*$C1237),847)),2),IF($B1237="No - non-arm's length",MIN(1129,I1237,$C1237)*overallRate,MIN(1129,I1237)*overallRate))))</f>
        <v>Do Step 1 first</v>
      </c>
      <c r="N1237" s="62" t="str">
        <f>IF(ISTEXT(overallRate),"Do Step 1 first",IF(OR(COUNT($C1237,J1237)&lt;&gt;2,overallRate=0),0,IF(F1237="Yes",ROUND(MAX(IF($B1237="No - non-arm's length",0,MIN((0.75*J1237),847)),MIN(J1237,(0.75*$C1237),847)),2),IF($B1237="No - non-arm's length",MIN(1129,J1237,$C1237)*overallRate,MIN(1129,J1237)*overallRate))))</f>
        <v>Do Step 1 first</v>
      </c>
      <c r="O1237" s="62" t="str">
        <f>IF(ISTEXT(overallRate),"Do Step 1 first",IF(OR(COUNT($C1237,K1237)&lt;&gt;2,overallRate=0),0,IF(G1237="Yes",ROUND(MAX(IF($B1237="No - non-arm's length",0,MIN((0.75*K1237),847)),MIN(K1237,(0.75*$C1237),847)),2),IF($B1237="No - non-arm's length",MIN(1129,K1237,$C1237)*overallRate,MIN(1129,K1237)*overallRate))))</f>
        <v>Do Step 1 first</v>
      </c>
      <c r="P1237" s="3">
        <f t="shared" si="19"/>
        <v>0</v>
      </c>
    </row>
    <row r="1238" spans="12:16" x14ac:dyDescent="0.5">
      <c r="L1238" s="62" t="str">
        <f>IF(ISTEXT(overallRate),"Do Step 1 first",IF(OR(COUNT($C1238,H1238)&lt;&gt;2,overallRate=0),0,IF(D1238="Yes",ROUND(MAX(IF($B1238="No - non-arm's length",0,MIN((0.75*H1238),847)),MIN(H1238,(0.75*$C1238),847)),2),IF($B1238="No - non-arm's length",MIN(1129,H1238,$C1238)*overallRate,MIN(1129,H1238)*overallRate))))</f>
        <v>Do Step 1 first</v>
      </c>
      <c r="M1238" s="62" t="str">
        <f>IF(ISTEXT(overallRate),"Do Step 1 first",IF(OR(COUNT($C1238,I1238)&lt;&gt;2,overallRate=0),0,IF(E1238="Yes",ROUND(MAX(IF($B1238="No - non-arm's length",0,MIN((0.75*I1238),847)),MIN(I1238,(0.75*$C1238),847)),2),IF($B1238="No - non-arm's length",MIN(1129,I1238,$C1238)*overallRate,MIN(1129,I1238)*overallRate))))</f>
        <v>Do Step 1 first</v>
      </c>
      <c r="N1238" s="62" t="str">
        <f>IF(ISTEXT(overallRate),"Do Step 1 first",IF(OR(COUNT($C1238,J1238)&lt;&gt;2,overallRate=0),0,IF(F1238="Yes",ROUND(MAX(IF($B1238="No - non-arm's length",0,MIN((0.75*J1238),847)),MIN(J1238,(0.75*$C1238),847)),2),IF($B1238="No - non-arm's length",MIN(1129,J1238,$C1238)*overallRate,MIN(1129,J1238)*overallRate))))</f>
        <v>Do Step 1 first</v>
      </c>
      <c r="O1238" s="62" t="str">
        <f>IF(ISTEXT(overallRate),"Do Step 1 first",IF(OR(COUNT($C1238,K1238)&lt;&gt;2,overallRate=0),0,IF(G1238="Yes",ROUND(MAX(IF($B1238="No - non-arm's length",0,MIN((0.75*K1238),847)),MIN(K1238,(0.75*$C1238),847)),2),IF($B1238="No - non-arm's length",MIN(1129,K1238,$C1238)*overallRate,MIN(1129,K1238)*overallRate))))</f>
        <v>Do Step 1 first</v>
      </c>
      <c r="P1238" s="3">
        <f t="shared" si="19"/>
        <v>0</v>
      </c>
    </row>
    <row r="1239" spans="12:16" x14ac:dyDescent="0.5">
      <c r="L1239" s="62" t="str">
        <f>IF(ISTEXT(overallRate),"Do Step 1 first",IF(OR(COUNT($C1239,H1239)&lt;&gt;2,overallRate=0),0,IF(D1239="Yes",ROUND(MAX(IF($B1239="No - non-arm's length",0,MIN((0.75*H1239),847)),MIN(H1239,(0.75*$C1239),847)),2),IF($B1239="No - non-arm's length",MIN(1129,H1239,$C1239)*overallRate,MIN(1129,H1239)*overallRate))))</f>
        <v>Do Step 1 first</v>
      </c>
      <c r="M1239" s="62" t="str">
        <f>IF(ISTEXT(overallRate),"Do Step 1 first",IF(OR(COUNT($C1239,I1239)&lt;&gt;2,overallRate=0),0,IF(E1239="Yes",ROUND(MAX(IF($B1239="No - non-arm's length",0,MIN((0.75*I1239),847)),MIN(I1239,(0.75*$C1239),847)),2),IF($B1239="No - non-arm's length",MIN(1129,I1239,$C1239)*overallRate,MIN(1129,I1239)*overallRate))))</f>
        <v>Do Step 1 first</v>
      </c>
      <c r="N1239" s="62" t="str">
        <f>IF(ISTEXT(overallRate),"Do Step 1 first",IF(OR(COUNT($C1239,J1239)&lt;&gt;2,overallRate=0),0,IF(F1239="Yes",ROUND(MAX(IF($B1239="No - non-arm's length",0,MIN((0.75*J1239),847)),MIN(J1239,(0.75*$C1239),847)),2),IF($B1239="No - non-arm's length",MIN(1129,J1239,$C1239)*overallRate,MIN(1129,J1239)*overallRate))))</f>
        <v>Do Step 1 first</v>
      </c>
      <c r="O1239" s="62" t="str">
        <f>IF(ISTEXT(overallRate),"Do Step 1 first",IF(OR(COUNT($C1239,K1239)&lt;&gt;2,overallRate=0),0,IF(G1239="Yes",ROUND(MAX(IF($B1239="No - non-arm's length",0,MIN((0.75*K1239),847)),MIN(K1239,(0.75*$C1239),847)),2),IF($B1239="No - non-arm's length",MIN(1129,K1239,$C1239)*overallRate,MIN(1129,K1239)*overallRate))))</f>
        <v>Do Step 1 first</v>
      </c>
      <c r="P1239" s="3">
        <f t="shared" si="19"/>
        <v>0</v>
      </c>
    </row>
    <row r="1240" spans="12:16" x14ac:dyDescent="0.5">
      <c r="L1240" s="62" t="str">
        <f>IF(ISTEXT(overallRate),"Do Step 1 first",IF(OR(COUNT($C1240,H1240)&lt;&gt;2,overallRate=0),0,IF(D1240="Yes",ROUND(MAX(IF($B1240="No - non-arm's length",0,MIN((0.75*H1240),847)),MIN(H1240,(0.75*$C1240),847)),2),IF($B1240="No - non-arm's length",MIN(1129,H1240,$C1240)*overallRate,MIN(1129,H1240)*overallRate))))</f>
        <v>Do Step 1 first</v>
      </c>
      <c r="M1240" s="62" t="str">
        <f>IF(ISTEXT(overallRate),"Do Step 1 first",IF(OR(COUNT($C1240,I1240)&lt;&gt;2,overallRate=0),0,IF(E1240="Yes",ROUND(MAX(IF($B1240="No - non-arm's length",0,MIN((0.75*I1240),847)),MIN(I1240,(0.75*$C1240),847)),2),IF($B1240="No - non-arm's length",MIN(1129,I1240,$C1240)*overallRate,MIN(1129,I1240)*overallRate))))</f>
        <v>Do Step 1 first</v>
      </c>
      <c r="N1240" s="62" t="str">
        <f>IF(ISTEXT(overallRate),"Do Step 1 first",IF(OR(COUNT($C1240,J1240)&lt;&gt;2,overallRate=0),0,IF(F1240="Yes",ROUND(MAX(IF($B1240="No - non-arm's length",0,MIN((0.75*J1240),847)),MIN(J1240,(0.75*$C1240),847)),2),IF($B1240="No - non-arm's length",MIN(1129,J1240,$C1240)*overallRate,MIN(1129,J1240)*overallRate))))</f>
        <v>Do Step 1 first</v>
      </c>
      <c r="O1240" s="62" t="str">
        <f>IF(ISTEXT(overallRate),"Do Step 1 first",IF(OR(COUNT($C1240,K1240)&lt;&gt;2,overallRate=0),0,IF(G1240="Yes",ROUND(MAX(IF($B1240="No - non-arm's length",0,MIN((0.75*K1240),847)),MIN(K1240,(0.75*$C1240),847)),2),IF($B1240="No - non-arm's length",MIN(1129,K1240,$C1240)*overallRate,MIN(1129,K1240)*overallRate))))</f>
        <v>Do Step 1 first</v>
      </c>
      <c r="P1240" s="3">
        <f t="shared" si="19"/>
        <v>0</v>
      </c>
    </row>
    <row r="1241" spans="12:16" x14ac:dyDescent="0.5">
      <c r="L1241" s="62" t="str">
        <f>IF(ISTEXT(overallRate),"Do Step 1 first",IF(OR(COUNT($C1241,H1241)&lt;&gt;2,overallRate=0),0,IF(D1241="Yes",ROUND(MAX(IF($B1241="No - non-arm's length",0,MIN((0.75*H1241),847)),MIN(H1241,(0.75*$C1241),847)),2),IF($B1241="No - non-arm's length",MIN(1129,H1241,$C1241)*overallRate,MIN(1129,H1241)*overallRate))))</f>
        <v>Do Step 1 first</v>
      </c>
      <c r="M1241" s="62" t="str">
        <f>IF(ISTEXT(overallRate),"Do Step 1 first",IF(OR(COUNT($C1241,I1241)&lt;&gt;2,overallRate=0),0,IF(E1241="Yes",ROUND(MAX(IF($B1241="No - non-arm's length",0,MIN((0.75*I1241),847)),MIN(I1241,(0.75*$C1241),847)),2),IF($B1241="No - non-arm's length",MIN(1129,I1241,$C1241)*overallRate,MIN(1129,I1241)*overallRate))))</f>
        <v>Do Step 1 first</v>
      </c>
      <c r="N1241" s="62" t="str">
        <f>IF(ISTEXT(overallRate),"Do Step 1 first",IF(OR(COUNT($C1241,J1241)&lt;&gt;2,overallRate=0),0,IF(F1241="Yes",ROUND(MAX(IF($B1241="No - non-arm's length",0,MIN((0.75*J1241),847)),MIN(J1241,(0.75*$C1241),847)),2),IF($B1241="No - non-arm's length",MIN(1129,J1241,$C1241)*overallRate,MIN(1129,J1241)*overallRate))))</f>
        <v>Do Step 1 first</v>
      </c>
      <c r="O1241" s="62" t="str">
        <f>IF(ISTEXT(overallRate),"Do Step 1 first",IF(OR(COUNT($C1241,K1241)&lt;&gt;2,overallRate=0),0,IF(G1241="Yes",ROUND(MAX(IF($B1241="No - non-arm's length",0,MIN((0.75*K1241),847)),MIN(K1241,(0.75*$C1241),847)),2),IF($B1241="No - non-arm's length",MIN(1129,K1241,$C1241)*overallRate,MIN(1129,K1241)*overallRate))))</f>
        <v>Do Step 1 first</v>
      </c>
      <c r="P1241" s="3">
        <f t="shared" si="19"/>
        <v>0</v>
      </c>
    </row>
    <row r="1242" spans="12:16" x14ac:dyDescent="0.5">
      <c r="L1242" s="62" t="str">
        <f>IF(ISTEXT(overallRate),"Do Step 1 first",IF(OR(COUNT($C1242,H1242)&lt;&gt;2,overallRate=0),0,IF(D1242="Yes",ROUND(MAX(IF($B1242="No - non-arm's length",0,MIN((0.75*H1242),847)),MIN(H1242,(0.75*$C1242),847)),2),IF($B1242="No - non-arm's length",MIN(1129,H1242,$C1242)*overallRate,MIN(1129,H1242)*overallRate))))</f>
        <v>Do Step 1 first</v>
      </c>
      <c r="M1242" s="62" t="str">
        <f>IF(ISTEXT(overallRate),"Do Step 1 first",IF(OR(COUNT($C1242,I1242)&lt;&gt;2,overallRate=0),0,IF(E1242="Yes",ROUND(MAX(IF($B1242="No - non-arm's length",0,MIN((0.75*I1242),847)),MIN(I1242,(0.75*$C1242),847)),2),IF($B1242="No - non-arm's length",MIN(1129,I1242,$C1242)*overallRate,MIN(1129,I1242)*overallRate))))</f>
        <v>Do Step 1 first</v>
      </c>
      <c r="N1242" s="62" t="str">
        <f>IF(ISTEXT(overallRate),"Do Step 1 first",IF(OR(COUNT($C1242,J1242)&lt;&gt;2,overallRate=0),0,IF(F1242="Yes",ROUND(MAX(IF($B1242="No - non-arm's length",0,MIN((0.75*J1242),847)),MIN(J1242,(0.75*$C1242),847)),2),IF($B1242="No - non-arm's length",MIN(1129,J1242,$C1242)*overallRate,MIN(1129,J1242)*overallRate))))</f>
        <v>Do Step 1 first</v>
      </c>
      <c r="O1242" s="62" t="str">
        <f>IF(ISTEXT(overallRate),"Do Step 1 first",IF(OR(COUNT($C1242,K1242)&lt;&gt;2,overallRate=0),0,IF(G1242="Yes",ROUND(MAX(IF($B1242="No - non-arm's length",0,MIN((0.75*K1242),847)),MIN(K1242,(0.75*$C1242),847)),2),IF($B1242="No - non-arm's length",MIN(1129,K1242,$C1242)*overallRate,MIN(1129,K1242)*overallRate))))</f>
        <v>Do Step 1 first</v>
      </c>
      <c r="P1242" s="3">
        <f t="shared" si="19"/>
        <v>0</v>
      </c>
    </row>
    <row r="1243" spans="12:16" x14ac:dyDescent="0.5">
      <c r="L1243" s="62" t="str">
        <f>IF(ISTEXT(overallRate),"Do Step 1 first",IF(OR(COUNT($C1243,H1243)&lt;&gt;2,overallRate=0),0,IF(D1243="Yes",ROUND(MAX(IF($B1243="No - non-arm's length",0,MIN((0.75*H1243),847)),MIN(H1243,(0.75*$C1243),847)),2),IF($B1243="No - non-arm's length",MIN(1129,H1243,$C1243)*overallRate,MIN(1129,H1243)*overallRate))))</f>
        <v>Do Step 1 first</v>
      </c>
      <c r="M1243" s="62" t="str">
        <f>IF(ISTEXT(overallRate),"Do Step 1 first",IF(OR(COUNT($C1243,I1243)&lt;&gt;2,overallRate=0),0,IF(E1243="Yes",ROUND(MAX(IF($B1243="No - non-arm's length",0,MIN((0.75*I1243),847)),MIN(I1243,(0.75*$C1243),847)),2),IF($B1243="No - non-arm's length",MIN(1129,I1243,$C1243)*overallRate,MIN(1129,I1243)*overallRate))))</f>
        <v>Do Step 1 first</v>
      </c>
      <c r="N1243" s="62" t="str">
        <f>IF(ISTEXT(overallRate),"Do Step 1 first",IF(OR(COUNT($C1243,J1243)&lt;&gt;2,overallRate=0),0,IF(F1243="Yes",ROUND(MAX(IF($B1243="No - non-arm's length",0,MIN((0.75*J1243),847)),MIN(J1243,(0.75*$C1243),847)),2),IF($B1243="No - non-arm's length",MIN(1129,J1243,$C1243)*overallRate,MIN(1129,J1243)*overallRate))))</f>
        <v>Do Step 1 first</v>
      </c>
      <c r="O1243" s="62" t="str">
        <f>IF(ISTEXT(overallRate),"Do Step 1 first",IF(OR(COUNT($C1243,K1243)&lt;&gt;2,overallRate=0),0,IF(G1243="Yes",ROUND(MAX(IF($B1243="No - non-arm's length",0,MIN((0.75*K1243),847)),MIN(K1243,(0.75*$C1243),847)),2),IF($B1243="No - non-arm's length",MIN(1129,K1243,$C1243)*overallRate,MIN(1129,K1243)*overallRate))))</f>
        <v>Do Step 1 first</v>
      </c>
      <c r="P1243" s="3">
        <f t="shared" si="19"/>
        <v>0</v>
      </c>
    </row>
    <row r="1244" spans="12:16" x14ac:dyDescent="0.5">
      <c r="L1244" s="62" t="str">
        <f>IF(ISTEXT(overallRate),"Do Step 1 first",IF(OR(COUNT($C1244,H1244)&lt;&gt;2,overallRate=0),0,IF(D1244="Yes",ROUND(MAX(IF($B1244="No - non-arm's length",0,MIN((0.75*H1244),847)),MIN(H1244,(0.75*$C1244),847)),2),IF($B1244="No - non-arm's length",MIN(1129,H1244,$C1244)*overallRate,MIN(1129,H1244)*overallRate))))</f>
        <v>Do Step 1 first</v>
      </c>
      <c r="M1244" s="62" t="str">
        <f>IF(ISTEXT(overallRate),"Do Step 1 first",IF(OR(COUNT($C1244,I1244)&lt;&gt;2,overallRate=0),0,IF(E1244="Yes",ROUND(MAX(IF($B1244="No - non-arm's length",0,MIN((0.75*I1244),847)),MIN(I1244,(0.75*$C1244),847)),2),IF($B1244="No - non-arm's length",MIN(1129,I1244,$C1244)*overallRate,MIN(1129,I1244)*overallRate))))</f>
        <v>Do Step 1 first</v>
      </c>
      <c r="N1244" s="62" t="str">
        <f>IF(ISTEXT(overallRate),"Do Step 1 first",IF(OR(COUNT($C1244,J1244)&lt;&gt;2,overallRate=0),0,IF(F1244="Yes",ROUND(MAX(IF($B1244="No - non-arm's length",0,MIN((0.75*J1244),847)),MIN(J1244,(0.75*$C1244),847)),2),IF($B1244="No - non-arm's length",MIN(1129,J1244,$C1244)*overallRate,MIN(1129,J1244)*overallRate))))</f>
        <v>Do Step 1 first</v>
      </c>
      <c r="O1244" s="62" t="str">
        <f>IF(ISTEXT(overallRate),"Do Step 1 first",IF(OR(COUNT($C1244,K1244)&lt;&gt;2,overallRate=0),0,IF(G1244="Yes",ROUND(MAX(IF($B1244="No - non-arm's length",0,MIN((0.75*K1244),847)),MIN(K1244,(0.75*$C1244),847)),2),IF($B1244="No - non-arm's length",MIN(1129,K1244,$C1244)*overallRate,MIN(1129,K1244)*overallRate))))</f>
        <v>Do Step 1 first</v>
      </c>
      <c r="P1244" s="3">
        <f t="shared" si="19"/>
        <v>0</v>
      </c>
    </row>
    <row r="1245" spans="12:16" x14ac:dyDescent="0.5">
      <c r="L1245" s="62" t="str">
        <f>IF(ISTEXT(overallRate),"Do Step 1 first",IF(OR(COUNT($C1245,H1245)&lt;&gt;2,overallRate=0),0,IF(D1245="Yes",ROUND(MAX(IF($B1245="No - non-arm's length",0,MIN((0.75*H1245),847)),MIN(H1245,(0.75*$C1245),847)),2),IF($B1245="No - non-arm's length",MIN(1129,H1245,$C1245)*overallRate,MIN(1129,H1245)*overallRate))))</f>
        <v>Do Step 1 first</v>
      </c>
      <c r="M1245" s="62" t="str">
        <f>IF(ISTEXT(overallRate),"Do Step 1 first",IF(OR(COUNT($C1245,I1245)&lt;&gt;2,overallRate=0),0,IF(E1245="Yes",ROUND(MAX(IF($B1245="No - non-arm's length",0,MIN((0.75*I1245),847)),MIN(I1245,(0.75*$C1245),847)),2),IF($B1245="No - non-arm's length",MIN(1129,I1245,$C1245)*overallRate,MIN(1129,I1245)*overallRate))))</f>
        <v>Do Step 1 first</v>
      </c>
      <c r="N1245" s="62" t="str">
        <f>IF(ISTEXT(overallRate),"Do Step 1 first",IF(OR(COUNT($C1245,J1245)&lt;&gt;2,overallRate=0),0,IF(F1245="Yes",ROUND(MAX(IF($B1245="No - non-arm's length",0,MIN((0.75*J1245),847)),MIN(J1245,(0.75*$C1245),847)),2),IF($B1245="No - non-arm's length",MIN(1129,J1245,$C1245)*overallRate,MIN(1129,J1245)*overallRate))))</f>
        <v>Do Step 1 first</v>
      </c>
      <c r="O1245" s="62" t="str">
        <f>IF(ISTEXT(overallRate),"Do Step 1 first",IF(OR(COUNT($C1245,K1245)&lt;&gt;2,overallRate=0),0,IF(G1245="Yes",ROUND(MAX(IF($B1245="No - non-arm's length",0,MIN((0.75*K1245),847)),MIN(K1245,(0.75*$C1245),847)),2),IF($B1245="No - non-arm's length",MIN(1129,K1245,$C1245)*overallRate,MIN(1129,K1245)*overallRate))))</f>
        <v>Do Step 1 first</v>
      </c>
      <c r="P1245" s="3">
        <f t="shared" si="19"/>
        <v>0</v>
      </c>
    </row>
    <row r="1246" spans="12:16" x14ac:dyDescent="0.5">
      <c r="L1246" s="62" t="str">
        <f>IF(ISTEXT(overallRate),"Do Step 1 first",IF(OR(COUNT($C1246,H1246)&lt;&gt;2,overallRate=0),0,IF(D1246="Yes",ROUND(MAX(IF($B1246="No - non-arm's length",0,MIN((0.75*H1246),847)),MIN(H1246,(0.75*$C1246),847)),2),IF($B1246="No - non-arm's length",MIN(1129,H1246,$C1246)*overallRate,MIN(1129,H1246)*overallRate))))</f>
        <v>Do Step 1 first</v>
      </c>
      <c r="M1246" s="62" t="str">
        <f>IF(ISTEXT(overallRate),"Do Step 1 first",IF(OR(COUNT($C1246,I1246)&lt;&gt;2,overallRate=0),0,IF(E1246="Yes",ROUND(MAX(IF($B1246="No - non-arm's length",0,MIN((0.75*I1246),847)),MIN(I1246,(0.75*$C1246),847)),2),IF($B1246="No - non-arm's length",MIN(1129,I1246,$C1246)*overallRate,MIN(1129,I1246)*overallRate))))</f>
        <v>Do Step 1 first</v>
      </c>
      <c r="N1246" s="62" t="str">
        <f>IF(ISTEXT(overallRate),"Do Step 1 first",IF(OR(COUNT($C1246,J1246)&lt;&gt;2,overallRate=0),0,IF(F1246="Yes",ROUND(MAX(IF($B1246="No - non-arm's length",0,MIN((0.75*J1246),847)),MIN(J1246,(0.75*$C1246),847)),2),IF($B1246="No - non-arm's length",MIN(1129,J1246,$C1246)*overallRate,MIN(1129,J1246)*overallRate))))</f>
        <v>Do Step 1 first</v>
      </c>
      <c r="O1246" s="62" t="str">
        <f>IF(ISTEXT(overallRate),"Do Step 1 first",IF(OR(COUNT($C1246,K1246)&lt;&gt;2,overallRate=0),0,IF(G1246="Yes",ROUND(MAX(IF($B1246="No - non-arm's length",0,MIN((0.75*K1246),847)),MIN(K1246,(0.75*$C1246),847)),2),IF($B1246="No - non-arm's length",MIN(1129,K1246,$C1246)*overallRate,MIN(1129,K1246)*overallRate))))</f>
        <v>Do Step 1 first</v>
      </c>
      <c r="P1246" s="3">
        <f t="shared" si="19"/>
        <v>0</v>
      </c>
    </row>
    <row r="1247" spans="12:16" x14ac:dyDescent="0.5">
      <c r="L1247" s="62" t="str">
        <f>IF(ISTEXT(overallRate),"Do Step 1 first",IF(OR(COUNT($C1247,H1247)&lt;&gt;2,overallRate=0),0,IF(D1247="Yes",ROUND(MAX(IF($B1247="No - non-arm's length",0,MIN((0.75*H1247),847)),MIN(H1247,(0.75*$C1247),847)),2),IF($B1247="No - non-arm's length",MIN(1129,H1247,$C1247)*overallRate,MIN(1129,H1247)*overallRate))))</f>
        <v>Do Step 1 first</v>
      </c>
      <c r="M1247" s="62" t="str">
        <f>IF(ISTEXT(overallRate),"Do Step 1 first",IF(OR(COUNT($C1247,I1247)&lt;&gt;2,overallRate=0),0,IF(E1247="Yes",ROUND(MAX(IF($B1247="No - non-arm's length",0,MIN((0.75*I1247),847)),MIN(I1247,(0.75*$C1247),847)),2),IF($B1247="No - non-arm's length",MIN(1129,I1247,$C1247)*overallRate,MIN(1129,I1247)*overallRate))))</f>
        <v>Do Step 1 first</v>
      </c>
      <c r="N1247" s="62" t="str">
        <f>IF(ISTEXT(overallRate),"Do Step 1 first",IF(OR(COUNT($C1247,J1247)&lt;&gt;2,overallRate=0),0,IF(F1247="Yes",ROUND(MAX(IF($B1247="No - non-arm's length",0,MIN((0.75*J1247),847)),MIN(J1247,(0.75*$C1247),847)),2),IF($B1247="No - non-arm's length",MIN(1129,J1247,$C1247)*overallRate,MIN(1129,J1247)*overallRate))))</f>
        <v>Do Step 1 first</v>
      </c>
      <c r="O1247" s="62" t="str">
        <f>IF(ISTEXT(overallRate),"Do Step 1 first",IF(OR(COUNT($C1247,K1247)&lt;&gt;2,overallRate=0),0,IF(G1247="Yes",ROUND(MAX(IF($B1247="No - non-arm's length",0,MIN((0.75*K1247),847)),MIN(K1247,(0.75*$C1247),847)),2),IF($B1247="No - non-arm's length",MIN(1129,K1247,$C1247)*overallRate,MIN(1129,K1247)*overallRate))))</f>
        <v>Do Step 1 first</v>
      </c>
      <c r="P1247" s="3">
        <f t="shared" si="19"/>
        <v>0</v>
      </c>
    </row>
    <row r="1248" spans="12:16" x14ac:dyDescent="0.5">
      <c r="L1248" s="62" t="str">
        <f>IF(ISTEXT(overallRate),"Do Step 1 first",IF(OR(COUNT($C1248,H1248)&lt;&gt;2,overallRate=0),0,IF(D1248="Yes",ROUND(MAX(IF($B1248="No - non-arm's length",0,MIN((0.75*H1248),847)),MIN(H1248,(0.75*$C1248),847)),2),IF($B1248="No - non-arm's length",MIN(1129,H1248,$C1248)*overallRate,MIN(1129,H1248)*overallRate))))</f>
        <v>Do Step 1 first</v>
      </c>
      <c r="M1248" s="62" t="str">
        <f>IF(ISTEXT(overallRate),"Do Step 1 first",IF(OR(COUNT($C1248,I1248)&lt;&gt;2,overallRate=0),0,IF(E1248="Yes",ROUND(MAX(IF($B1248="No - non-arm's length",0,MIN((0.75*I1248),847)),MIN(I1248,(0.75*$C1248),847)),2),IF($B1248="No - non-arm's length",MIN(1129,I1248,$C1248)*overallRate,MIN(1129,I1248)*overallRate))))</f>
        <v>Do Step 1 first</v>
      </c>
      <c r="N1248" s="62" t="str">
        <f>IF(ISTEXT(overallRate),"Do Step 1 first",IF(OR(COUNT($C1248,J1248)&lt;&gt;2,overallRate=0),0,IF(F1248="Yes",ROUND(MAX(IF($B1248="No - non-arm's length",0,MIN((0.75*J1248),847)),MIN(J1248,(0.75*$C1248),847)),2),IF($B1248="No - non-arm's length",MIN(1129,J1248,$C1248)*overallRate,MIN(1129,J1248)*overallRate))))</f>
        <v>Do Step 1 first</v>
      </c>
      <c r="O1248" s="62" t="str">
        <f>IF(ISTEXT(overallRate),"Do Step 1 first",IF(OR(COUNT($C1248,K1248)&lt;&gt;2,overallRate=0),0,IF(G1248="Yes",ROUND(MAX(IF($B1248="No - non-arm's length",0,MIN((0.75*K1248),847)),MIN(K1248,(0.75*$C1248),847)),2),IF($B1248="No - non-arm's length",MIN(1129,K1248,$C1248)*overallRate,MIN(1129,K1248)*overallRate))))</f>
        <v>Do Step 1 first</v>
      </c>
      <c r="P1248" s="3">
        <f t="shared" si="19"/>
        <v>0</v>
      </c>
    </row>
    <row r="1249" spans="12:16" x14ac:dyDescent="0.5">
      <c r="L1249" s="62" t="str">
        <f>IF(ISTEXT(overallRate),"Do Step 1 first",IF(OR(COUNT($C1249,H1249)&lt;&gt;2,overallRate=0),0,IF(D1249="Yes",ROUND(MAX(IF($B1249="No - non-arm's length",0,MIN((0.75*H1249),847)),MIN(H1249,(0.75*$C1249),847)),2),IF($B1249="No - non-arm's length",MIN(1129,H1249,$C1249)*overallRate,MIN(1129,H1249)*overallRate))))</f>
        <v>Do Step 1 first</v>
      </c>
      <c r="M1249" s="62" t="str">
        <f>IF(ISTEXT(overallRate),"Do Step 1 first",IF(OR(COUNT($C1249,I1249)&lt;&gt;2,overallRate=0),0,IF(E1249="Yes",ROUND(MAX(IF($B1249="No - non-arm's length",0,MIN((0.75*I1249),847)),MIN(I1249,(0.75*$C1249),847)),2),IF($B1249="No - non-arm's length",MIN(1129,I1249,$C1249)*overallRate,MIN(1129,I1249)*overallRate))))</f>
        <v>Do Step 1 first</v>
      </c>
      <c r="N1249" s="62" t="str">
        <f>IF(ISTEXT(overallRate),"Do Step 1 first",IF(OR(COUNT($C1249,J1249)&lt;&gt;2,overallRate=0),0,IF(F1249="Yes",ROUND(MAX(IF($B1249="No - non-arm's length",0,MIN((0.75*J1249),847)),MIN(J1249,(0.75*$C1249),847)),2),IF($B1249="No - non-arm's length",MIN(1129,J1249,$C1249)*overallRate,MIN(1129,J1249)*overallRate))))</f>
        <v>Do Step 1 first</v>
      </c>
      <c r="O1249" s="62" t="str">
        <f>IF(ISTEXT(overallRate),"Do Step 1 first",IF(OR(COUNT($C1249,K1249)&lt;&gt;2,overallRate=0),0,IF(G1249="Yes",ROUND(MAX(IF($B1249="No - non-arm's length",0,MIN((0.75*K1249),847)),MIN(K1249,(0.75*$C1249),847)),2),IF($B1249="No - non-arm's length",MIN(1129,K1249,$C1249)*overallRate,MIN(1129,K1249)*overallRate))))</f>
        <v>Do Step 1 first</v>
      </c>
      <c r="P1249" s="3">
        <f t="shared" si="19"/>
        <v>0</v>
      </c>
    </row>
    <row r="1250" spans="12:16" x14ac:dyDescent="0.5">
      <c r="L1250" s="62" t="str">
        <f>IF(ISTEXT(overallRate),"Do Step 1 first",IF(OR(COUNT($C1250,H1250)&lt;&gt;2,overallRate=0),0,IF(D1250="Yes",ROUND(MAX(IF($B1250="No - non-arm's length",0,MIN((0.75*H1250),847)),MIN(H1250,(0.75*$C1250),847)),2),IF($B1250="No - non-arm's length",MIN(1129,H1250,$C1250)*overallRate,MIN(1129,H1250)*overallRate))))</f>
        <v>Do Step 1 first</v>
      </c>
      <c r="M1250" s="62" t="str">
        <f>IF(ISTEXT(overallRate),"Do Step 1 first",IF(OR(COUNT($C1250,I1250)&lt;&gt;2,overallRate=0),0,IF(E1250="Yes",ROUND(MAX(IF($B1250="No - non-arm's length",0,MIN((0.75*I1250),847)),MIN(I1250,(0.75*$C1250),847)),2),IF($B1250="No - non-arm's length",MIN(1129,I1250,$C1250)*overallRate,MIN(1129,I1250)*overallRate))))</f>
        <v>Do Step 1 first</v>
      </c>
      <c r="N1250" s="62" t="str">
        <f>IF(ISTEXT(overallRate),"Do Step 1 first",IF(OR(COUNT($C1250,J1250)&lt;&gt;2,overallRate=0),0,IF(F1250="Yes",ROUND(MAX(IF($B1250="No - non-arm's length",0,MIN((0.75*J1250),847)),MIN(J1250,(0.75*$C1250),847)),2),IF($B1250="No - non-arm's length",MIN(1129,J1250,$C1250)*overallRate,MIN(1129,J1250)*overallRate))))</f>
        <v>Do Step 1 first</v>
      </c>
      <c r="O1250" s="62" t="str">
        <f>IF(ISTEXT(overallRate),"Do Step 1 first",IF(OR(COUNT($C1250,K1250)&lt;&gt;2,overallRate=0),0,IF(G1250="Yes",ROUND(MAX(IF($B1250="No - non-arm's length",0,MIN((0.75*K1250),847)),MIN(K1250,(0.75*$C1250),847)),2),IF($B1250="No - non-arm's length",MIN(1129,K1250,$C1250)*overallRate,MIN(1129,K1250)*overallRate))))</f>
        <v>Do Step 1 first</v>
      </c>
      <c r="P1250" s="3">
        <f t="shared" si="19"/>
        <v>0</v>
      </c>
    </row>
    <row r="1251" spans="12:16" x14ac:dyDescent="0.5">
      <c r="L1251" s="62" t="str">
        <f>IF(ISTEXT(overallRate),"Do Step 1 first",IF(OR(COUNT($C1251,H1251)&lt;&gt;2,overallRate=0),0,IF(D1251="Yes",ROUND(MAX(IF($B1251="No - non-arm's length",0,MIN((0.75*H1251),847)),MIN(H1251,(0.75*$C1251),847)),2),IF($B1251="No - non-arm's length",MIN(1129,H1251,$C1251)*overallRate,MIN(1129,H1251)*overallRate))))</f>
        <v>Do Step 1 first</v>
      </c>
      <c r="M1251" s="62" t="str">
        <f>IF(ISTEXT(overallRate),"Do Step 1 first",IF(OR(COUNT($C1251,I1251)&lt;&gt;2,overallRate=0),0,IF(E1251="Yes",ROUND(MAX(IF($B1251="No - non-arm's length",0,MIN((0.75*I1251),847)),MIN(I1251,(0.75*$C1251),847)),2),IF($B1251="No - non-arm's length",MIN(1129,I1251,$C1251)*overallRate,MIN(1129,I1251)*overallRate))))</f>
        <v>Do Step 1 first</v>
      </c>
      <c r="N1251" s="62" t="str">
        <f>IF(ISTEXT(overallRate),"Do Step 1 first",IF(OR(COUNT($C1251,J1251)&lt;&gt;2,overallRate=0),0,IF(F1251="Yes",ROUND(MAX(IF($B1251="No - non-arm's length",0,MIN((0.75*J1251),847)),MIN(J1251,(0.75*$C1251),847)),2),IF($B1251="No - non-arm's length",MIN(1129,J1251,$C1251)*overallRate,MIN(1129,J1251)*overallRate))))</f>
        <v>Do Step 1 first</v>
      </c>
      <c r="O1251" s="62" t="str">
        <f>IF(ISTEXT(overallRate),"Do Step 1 first",IF(OR(COUNT($C1251,K1251)&lt;&gt;2,overallRate=0),0,IF(G1251="Yes",ROUND(MAX(IF($B1251="No - non-arm's length",0,MIN((0.75*K1251),847)),MIN(K1251,(0.75*$C1251),847)),2),IF($B1251="No - non-arm's length",MIN(1129,K1251,$C1251)*overallRate,MIN(1129,K1251)*overallRate))))</f>
        <v>Do Step 1 first</v>
      </c>
      <c r="P1251" s="3">
        <f t="shared" si="19"/>
        <v>0</v>
      </c>
    </row>
    <row r="1252" spans="12:16" x14ac:dyDescent="0.5">
      <c r="L1252" s="62" t="str">
        <f>IF(ISTEXT(overallRate),"Do Step 1 first",IF(OR(COUNT($C1252,H1252)&lt;&gt;2,overallRate=0),0,IF(D1252="Yes",ROUND(MAX(IF($B1252="No - non-arm's length",0,MIN((0.75*H1252),847)),MIN(H1252,(0.75*$C1252),847)),2),IF($B1252="No - non-arm's length",MIN(1129,H1252,$C1252)*overallRate,MIN(1129,H1252)*overallRate))))</f>
        <v>Do Step 1 first</v>
      </c>
      <c r="M1252" s="62" t="str">
        <f>IF(ISTEXT(overallRate),"Do Step 1 first",IF(OR(COUNT($C1252,I1252)&lt;&gt;2,overallRate=0),0,IF(E1252="Yes",ROUND(MAX(IF($B1252="No - non-arm's length",0,MIN((0.75*I1252),847)),MIN(I1252,(0.75*$C1252),847)),2),IF($B1252="No - non-arm's length",MIN(1129,I1252,$C1252)*overallRate,MIN(1129,I1252)*overallRate))))</f>
        <v>Do Step 1 first</v>
      </c>
      <c r="N1252" s="62" t="str">
        <f>IF(ISTEXT(overallRate),"Do Step 1 first",IF(OR(COUNT($C1252,J1252)&lt;&gt;2,overallRate=0),0,IF(F1252="Yes",ROUND(MAX(IF($B1252="No - non-arm's length",0,MIN((0.75*J1252),847)),MIN(J1252,(0.75*$C1252),847)),2),IF($B1252="No - non-arm's length",MIN(1129,J1252,$C1252)*overallRate,MIN(1129,J1252)*overallRate))))</f>
        <v>Do Step 1 first</v>
      </c>
      <c r="O1252" s="62" t="str">
        <f>IF(ISTEXT(overallRate),"Do Step 1 first",IF(OR(COUNT($C1252,K1252)&lt;&gt;2,overallRate=0),0,IF(G1252="Yes",ROUND(MAX(IF($B1252="No - non-arm's length",0,MIN((0.75*K1252),847)),MIN(K1252,(0.75*$C1252),847)),2),IF($B1252="No - non-arm's length",MIN(1129,K1252,$C1252)*overallRate,MIN(1129,K1252)*overallRate))))</f>
        <v>Do Step 1 first</v>
      </c>
      <c r="P1252" s="3">
        <f t="shared" si="19"/>
        <v>0</v>
      </c>
    </row>
    <row r="1253" spans="12:16" x14ac:dyDescent="0.5">
      <c r="L1253" s="62" t="str">
        <f>IF(ISTEXT(overallRate),"Do Step 1 first",IF(OR(COUNT($C1253,H1253)&lt;&gt;2,overallRate=0),0,IF(D1253="Yes",ROUND(MAX(IF($B1253="No - non-arm's length",0,MIN((0.75*H1253),847)),MIN(H1253,(0.75*$C1253),847)),2),IF($B1253="No - non-arm's length",MIN(1129,H1253,$C1253)*overallRate,MIN(1129,H1253)*overallRate))))</f>
        <v>Do Step 1 first</v>
      </c>
      <c r="M1253" s="62" t="str">
        <f>IF(ISTEXT(overallRate),"Do Step 1 first",IF(OR(COUNT($C1253,I1253)&lt;&gt;2,overallRate=0),0,IF(E1253="Yes",ROUND(MAX(IF($B1253="No - non-arm's length",0,MIN((0.75*I1253),847)),MIN(I1253,(0.75*$C1253),847)),2),IF($B1253="No - non-arm's length",MIN(1129,I1253,$C1253)*overallRate,MIN(1129,I1253)*overallRate))))</f>
        <v>Do Step 1 first</v>
      </c>
      <c r="N1253" s="62" t="str">
        <f>IF(ISTEXT(overallRate),"Do Step 1 first",IF(OR(COUNT($C1253,J1253)&lt;&gt;2,overallRate=0),0,IF(F1253="Yes",ROUND(MAX(IF($B1253="No - non-arm's length",0,MIN((0.75*J1253),847)),MIN(J1253,(0.75*$C1253),847)),2),IF($B1253="No - non-arm's length",MIN(1129,J1253,$C1253)*overallRate,MIN(1129,J1253)*overallRate))))</f>
        <v>Do Step 1 first</v>
      </c>
      <c r="O1253" s="62" t="str">
        <f>IF(ISTEXT(overallRate),"Do Step 1 first",IF(OR(COUNT($C1253,K1253)&lt;&gt;2,overallRate=0),0,IF(G1253="Yes",ROUND(MAX(IF($B1253="No - non-arm's length",0,MIN((0.75*K1253),847)),MIN(K1253,(0.75*$C1253),847)),2),IF($B1253="No - non-arm's length",MIN(1129,K1253,$C1253)*overallRate,MIN(1129,K1253)*overallRate))))</f>
        <v>Do Step 1 first</v>
      </c>
      <c r="P1253" s="3">
        <f t="shared" si="19"/>
        <v>0</v>
      </c>
    </row>
    <row r="1254" spans="12:16" x14ac:dyDescent="0.5">
      <c r="L1254" s="62" t="str">
        <f>IF(ISTEXT(overallRate),"Do Step 1 first",IF(OR(COUNT($C1254,H1254)&lt;&gt;2,overallRate=0),0,IF(D1254="Yes",ROUND(MAX(IF($B1254="No - non-arm's length",0,MIN((0.75*H1254),847)),MIN(H1254,(0.75*$C1254),847)),2),IF($B1254="No - non-arm's length",MIN(1129,H1254,$C1254)*overallRate,MIN(1129,H1254)*overallRate))))</f>
        <v>Do Step 1 first</v>
      </c>
      <c r="M1254" s="62" t="str">
        <f>IF(ISTEXT(overallRate),"Do Step 1 first",IF(OR(COUNT($C1254,I1254)&lt;&gt;2,overallRate=0),0,IF(E1254="Yes",ROUND(MAX(IF($B1254="No - non-arm's length",0,MIN((0.75*I1254),847)),MIN(I1254,(0.75*$C1254),847)),2),IF($B1254="No - non-arm's length",MIN(1129,I1254,$C1254)*overallRate,MIN(1129,I1254)*overallRate))))</f>
        <v>Do Step 1 first</v>
      </c>
      <c r="N1254" s="62" t="str">
        <f>IF(ISTEXT(overallRate),"Do Step 1 first",IF(OR(COUNT($C1254,J1254)&lt;&gt;2,overallRate=0),0,IF(F1254="Yes",ROUND(MAX(IF($B1254="No - non-arm's length",0,MIN((0.75*J1254),847)),MIN(J1254,(0.75*$C1254),847)),2),IF($B1254="No - non-arm's length",MIN(1129,J1254,$C1254)*overallRate,MIN(1129,J1254)*overallRate))))</f>
        <v>Do Step 1 first</v>
      </c>
      <c r="O1254" s="62" t="str">
        <f>IF(ISTEXT(overallRate),"Do Step 1 first",IF(OR(COUNT($C1254,K1254)&lt;&gt;2,overallRate=0),0,IF(G1254="Yes",ROUND(MAX(IF($B1254="No - non-arm's length",0,MIN((0.75*K1254),847)),MIN(K1254,(0.75*$C1254),847)),2),IF($B1254="No - non-arm's length",MIN(1129,K1254,$C1254)*overallRate,MIN(1129,K1254)*overallRate))))</f>
        <v>Do Step 1 first</v>
      </c>
      <c r="P1254" s="3">
        <f t="shared" si="19"/>
        <v>0</v>
      </c>
    </row>
    <row r="1255" spans="12:16" x14ac:dyDescent="0.5">
      <c r="L1255" s="62" t="str">
        <f>IF(ISTEXT(overallRate),"Do Step 1 first",IF(OR(COUNT($C1255,H1255)&lt;&gt;2,overallRate=0),0,IF(D1255="Yes",ROUND(MAX(IF($B1255="No - non-arm's length",0,MIN((0.75*H1255),847)),MIN(H1255,(0.75*$C1255),847)),2),IF($B1255="No - non-arm's length",MIN(1129,H1255,$C1255)*overallRate,MIN(1129,H1255)*overallRate))))</f>
        <v>Do Step 1 first</v>
      </c>
      <c r="M1255" s="62" t="str">
        <f>IF(ISTEXT(overallRate),"Do Step 1 first",IF(OR(COUNT($C1255,I1255)&lt;&gt;2,overallRate=0),0,IF(E1255="Yes",ROUND(MAX(IF($B1255="No - non-arm's length",0,MIN((0.75*I1255),847)),MIN(I1255,(0.75*$C1255),847)),2),IF($B1255="No - non-arm's length",MIN(1129,I1255,$C1255)*overallRate,MIN(1129,I1255)*overallRate))))</f>
        <v>Do Step 1 first</v>
      </c>
      <c r="N1255" s="62" t="str">
        <f>IF(ISTEXT(overallRate),"Do Step 1 first",IF(OR(COUNT($C1255,J1255)&lt;&gt;2,overallRate=0),0,IF(F1255="Yes",ROUND(MAX(IF($B1255="No - non-arm's length",0,MIN((0.75*J1255),847)),MIN(J1255,(0.75*$C1255),847)),2),IF($B1255="No - non-arm's length",MIN(1129,J1255,$C1255)*overallRate,MIN(1129,J1255)*overallRate))))</f>
        <v>Do Step 1 first</v>
      </c>
      <c r="O1255" s="62" t="str">
        <f>IF(ISTEXT(overallRate),"Do Step 1 first",IF(OR(COUNT($C1255,K1255)&lt;&gt;2,overallRate=0),0,IF(G1255="Yes",ROUND(MAX(IF($B1255="No - non-arm's length",0,MIN((0.75*K1255),847)),MIN(K1255,(0.75*$C1255),847)),2),IF($B1255="No - non-arm's length",MIN(1129,K1255,$C1255)*overallRate,MIN(1129,K1255)*overallRate))))</f>
        <v>Do Step 1 first</v>
      </c>
      <c r="P1255" s="3">
        <f t="shared" si="19"/>
        <v>0</v>
      </c>
    </row>
    <row r="1256" spans="12:16" x14ac:dyDescent="0.5">
      <c r="L1256" s="62" t="str">
        <f>IF(ISTEXT(overallRate),"Do Step 1 first",IF(OR(COUNT($C1256,H1256)&lt;&gt;2,overallRate=0),0,IF(D1256="Yes",ROUND(MAX(IF($B1256="No - non-arm's length",0,MIN((0.75*H1256),847)),MIN(H1256,(0.75*$C1256),847)),2),IF($B1256="No - non-arm's length",MIN(1129,H1256,$C1256)*overallRate,MIN(1129,H1256)*overallRate))))</f>
        <v>Do Step 1 first</v>
      </c>
      <c r="M1256" s="62" t="str">
        <f>IF(ISTEXT(overallRate),"Do Step 1 first",IF(OR(COUNT($C1256,I1256)&lt;&gt;2,overallRate=0),0,IF(E1256="Yes",ROUND(MAX(IF($B1256="No - non-arm's length",0,MIN((0.75*I1256),847)),MIN(I1256,(0.75*$C1256),847)),2),IF($B1256="No - non-arm's length",MIN(1129,I1256,$C1256)*overallRate,MIN(1129,I1256)*overallRate))))</f>
        <v>Do Step 1 first</v>
      </c>
      <c r="N1256" s="62" t="str">
        <f>IF(ISTEXT(overallRate),"Do Step 1 first",IF(OR(COUNT($C1256,J1256)&lt;&gt;2,overallRate=0),0,IF(F1256="Yes",ROUND(MAX(IF($B1256="No - non-arm's length",0,MIN((0.75*J1256),847)),MIN(J1256,(0.75*$C1256),847)),2),IF($B1256="No - non-arm's length",MIN(1129,J1256,$C1256)*overallRate,MIN(1129,J1256)*overallRate))))</f>
        <v>Do Step 1 first</v>
      </c>
      <c r="O1256" s="62" t="str">
        <f>IF(ISTEXT(overallRate),"Do Step 1 first",IF(OR(COUNT($C1256,K1256)&lt;&gt;2,overallRate=0),0,IF(G1256="Yes",ROUND(MAX(IF($B1256="No - non-arm's length",0,MIN((0.75*K1256),847)),MIN(K1256,(0.75*$C1256),847)),2),IF($B1256="No - non-arm's length",MIN(1129,K1256,$C1256)*overallRate,MIN(1129,K1256)*overallRate))))</f>
        <v>Do Step 1 first</v>
      </c>
      <c r="P1256" s="3">
        <f t="shared" si="19"/>
        <v>0</v>
      </c>
    </row>
    <row r="1257" spans="12:16" x14ac:dyDescent="0.5">
      <c r="L1257" s="62" t="str">
        <f>IF(ISTEXT(overallRate),"Do Step 1 first",IF(OR(COUNT($C1257,H1257)&lt;&gt;2,overallRate=0),0,IF(D1257="Yes",ROUND(MAX(IF($B1257="No - non-arm's length",0,MIN((0.75*H1257),847)),MIN(H1257,(0.75*$C1257),847)),2),IF($B1257="No - non-arm's length",MIN(1129,H1257,$C1257)*overallRate,MIN(1129,H1257)*overallRate))))</f>
        <v>Do Step 1 first</v>
      </c>
      <c r="M1257" s="62" t="str">
        <f>IF(ISTEXT(overallRate),"Do Step 1 first",IF(OR(COUNT($C1257,I1257)&lt;&gt;2,overallRate=0),0,IF(E1257="Yes",ROUND(MAX(IF($B1257="No - non-arm's length",0,MIN((0.75*I1257),847)),MIN(I1257,(0.75*$C1257),847)),2),IF($B1257="No - non-arm's length",MIN(1129,I1257,$C1257)*overallRate,MIN(1129,I1257)*overallRate))))</f>
        <v>Do Step 1 first</v>
      </c>
      <c r="N1257" s="62" t="str">
        <f>IF(ISTEXT(overallRate),"Do Step 1 first",IF(OR(COUNT($C1257,J1257)&lt;&gt;2,overallRate=0),0,IF(F1257="Yes",ROUND(MAX(IF($B1257="No - non-arm's length",0,MIN((0.75*J1257),847)),MIN(J1257,(0.75*$C1257),847)),2),IF($B1257="No - non-arm's length",MIN(1129,J1257,$C1257)*overallRate,MIN(1129,J1257)*overallRate))))</f>
        <v>Do Step 1 first</v>
      </c>
      <c r="O1257" s="62" t="str">
        <f>IF(ISTEXT(overallRate),"Do Step 1 first",IF(OR(COUNT($C1257,K1257)&lt;&gt;2,overallRate=0),0,IF(G1257="Yes",ROUND(MAX(IF($B1257="No - non-arm's length",0,MIN((0.75*K1257),847)),MIN(K1257,(0.75*$C1257),847)),2),IF($B1257="No - non-arm's length",MIN(1129,K1257,$C1257)*overallRate,MIN(1129,K1257)*overallRate))))</f>
        <v>Do Step 1 first</v>
      </c>
      <c r="P1257" s="3">
        <f t="shared" si="19"/>
        <v>0</v>
      </c>
    </row>
    <row r="1258" spans="12:16" x14ac:dyDescent="0.5">
      <c r="L1258" s="62" t="str">
        <f>IF(ISTEXT(overallRate),"Do Step 1 first",IF(OR(COUNT($C1258,H1258)&lt;&gt;2,overallRate=0),0,IF(D1258="Yes",ROUND(MAX(IF($B1258="No - non-arm's length",0,MIN((0.75*H1258),847)),MIN(H1258,(0.75*$C1258),847)),2),IF($B1258="No - non-arm's length",MIN(1129,H1258,$C1258)*overallRate,MIN(1129,H1258)*overallRate))))</f>
        <v>Do Step 1 first</v>
      </c>
      <c r="M1258" s="62" t="str">
        <f>IF(ISTEXT(overallRate),"Do Step 1 first",IF(OR(COUNT($C1258,I1258)&lt;&gt;2,overallRate=0),0,IF(E1258="Yes",ROUND(MAX(IF($B1258="No - non-arm's length",0,MIN((0.75*I1258),847)),MIN(I1258,(0.75*$C1258),847)),2),IF($B1258="No - non-arm's length",MIN(1129,I1258,$C1258)*overallRate,MIN(1129,I1258)*overallRate))))</f>
        <v>Do Step 1 first</v>
      </c>
      <c r="N1258" s="62" t="str">
        <f>IF(ISTEXT(overallRate),"Do Step 1 first",IF(OR(COUNT($C1258,J1258)&lt;&gt;2,overallRate=0),0,IF(F1258="Yes",ROUND(MAX(IF($B1258="No - non-arm's length",0,MIN((0.75*J1258),847)),MIN(J1258,(0.75*$C1258),847)),2),IF($B1258="No - non-arm's length",MIN(1129,J1258,$C1258)*overallRate,MIN(1129,J1258)*overallRate))))</f>
        <v>Do Step 1 first</v>
      </c>
      <c r="O1258" s="62" t="str">
        <f>IF(ISTEXT(overallRate),"Do Step 1 first",IF(OR(COUNT($C1258,K1258)&lt;&gt;2,overallRate=0),0,IF(G1258="Yes",ROUND(MAX(IF($B1258="No - non-arm's length",0,MIN((0.75*K1258),847)),MIN(K1258,(0.75*$C1258),847)),2),IF($B1258="No - non-arm's length",MIN(1129,K1258,$C1258)*overallRate,MIN(1129,K1258)*overallRate))))</f>
        <v>Do Step 1 first</v>
      </c>
      <c r="P1258" s="3">
        <f t="shared" si="19"/>
        <v>0</v>
      </c>
    </row>
    <row r="1259" spans="12:16" x14ac:dyDescent="0.5">
      <c r="L1259" s="62" t="str">
        <f>IF(ISTEXT(overallRate),"Do Step 1 first",IF(OR(COUNT($C1259,H1259)&lt;&gt;2,overallRate=0),0,IF(D1259="Yes",ROUND(MAX(IF($B1259="No - non-arm's length",0,MIN((0.75*H1259),847)),MIN(H1259,(0.75*$C1259),847)),2),IF($B1259="No - non-arm's length",MIN(1129,H1259,$C1259)*overallRate,MIN(1129,H1259)*overallRate))))</f>
        <v>Do Step 1 first</v>
      </c>
      <c r="M1259" s="62" t="str">
        <f>IF(ISTEXT(overallRate),"Do Step 1 first",IF(OR(COUNT($C1259,I1259)&lt;&gt;2,overallRate=0),0,IF(E1259="Yes",ROUND(MAX(IF($B1259="No - non-arm's length",0,MIN((0.75*I1259),847)),MIN(I1259,(0.75*$C1259),847)),2),IF($B1259="No - non-arm's length",MIN(1129,I1259,$C1259)*overallRate,MIN(1129,I1259)*overallRate))))</f>
        <v>Do Step 1 first</v>
      </c>
      <c r="N1259" s="62" t="str">
        <f>IF(ISTEXT(overallRate),"Do Step 1 first",IF(OR(COUNT($C1259,J1259)&lt;&gt;2,overallRate=0),0,IF(F1259="Yes",ROUND(MAX(IF($B1259="No - non-arm's length",0,MIN((0.75*J1259),847)),MIN(J1259,(0.75*$C1259),847)),2),IF($B1259="No - non-arm's length",MIN(1129,J1259,$C1259)*overallRate,MIN(1129,J1259)*overallRate))))</f>
        <v>Do Step 1 first</v>
      </c>
      <c r="O1259" s="62" t="str">
        <f>IF(ISTEXT(overallRate),"Do Step 1 first",IF(OR(COUNT($C1259,K1259)&lt;&gt;2,overallRate=0),0,IF(G1259="Yes",ROUND(MAX(IF($B1259="No - non-arm's length",0,MIN((0.75*K1259),847)),MIN(K1259,(0.75*$C1259),847)),2),IF($B1259="No - non-arm's length",MIN(1129,K1259,$C1259)*overallRate,MIN(1129,K1259)*overallRate))))</f>
        <v>Do Step 1 first</v>
      </c>
      <c r="P1259" s="3">
        <f t="shared" si="19"/>
        <v>0</v>
      </c>
    </row>
    <row r="1260" spans="12:16" x14ac:dyDescent="0.5">
      <c r="L1260" s="62" t="str">
        <f>IF(ISTEXT(overallRate),"Do Step 1 first",IF(OR(COUNT($C1260,H1260)&lt;&gt;2,overallRate=0),0,IF(D1260="Yes",ROUND(MAX(IF($B1260="No - non-arm's length",0,MIN((0.75*H1260),847)),MIN(H1260,(0.75*$C1260),847)),2),IF($B1260="No - non-arm's length",MIN(1129,H1260,$C1260)*overallRate,MIN(1129,H1260)*overallRate))))</f>
        <v>Do Step 1 first</v>
      </c>
      <c r="M1260" s="62" t="str">
        <f>IF(ISTEXT(overallRate),"Do Step 1 first",IF(OR(COUNT($C1260,I1260)&lt;&gt;2,overallRate=0),0,IF(E1260="Yes",ROUND(MAX(IF($B1260="No - non-arm's length",0,MIN((0.75*I1260),847)),MIN(I1260,(0.75*$C1260),847)),2),IF($B1260="No - non-arm's length",MIN(1129,I1260,$C1260)*overallRate,MIN(1129,I1260)*overallRate))))</f>
        <v>Do Step 1 first</v>
      </c>
      <c r="N1260" s="62" t="str">
        <f>IF(ISTEXT(overallRate),"Do Step 1 first",IF(OR(COUNT($C1260,J1260)&lt;&gt;2,overallRate=0),0,IF(F1260="Yes",ROUND(MAX(IF($B1260="No - non-arm's length",0,MIN((0.75*J1260),847)),MIN(J1260,(0.75*$C1260),847)),2),IF($B1260="No - non-arm's length",MIN(1129,J1260,$C1260)*overallRate,MIN(1129,J1260)*overallRate))))</f>
        <v>Do Step 1 first</v>
      </c>
      <c r="O1260" s="62" t="str">
        <f>IF(ISTEXT(overallRate),"Do Step 1 first",IF(OR(COUNT($C1260,K1260)&lt;&gt;2,overallRate=0),0,IF(G1260="Yes",ROUND(MAX(IF($B1260="No - non-arm's length",0,MIN((0.75*K1260),847)),MIN(K1260,(0.75*$C1260),847)),2),IF($B1260="No - non-arm's length",MIN(1129,K1260,$C1260)*overallRate,MIN(1129,K1260)*overallRate))))</f>
        <v>Do Step 1 first</v>
      </c>
      <c r="P1260" s="3">
        <f t="shared" si="19"/>
        <v>0</v>
      </c>
    </row>
    <row r="1261" spans="12:16" x14ac:dyDescent="0.5">
      <c r="L1261" s="62" t="str">
        <f>IF(ISTEXT(overallRate),"Do Step 1 first",IF(OR(COUNT($C1261,H1261)&lt;&gt;2,overallRate=0),0,IF(D1261="Yes",ROUND(MAX(IF($B1261="No - non-arm's length",0,MIN((0.75*H1261),847)),MIN(H1261,(0.75*$C1261),847)),2),IF($B1261="No - non-arm's length",MIN(1129,H1261,$C1261)*overallRate,MIN(1129,H1261)*overallRate))))</f>
        <v>Do Step 1 first</v>
      </c>
      <c r="M1261" s="62" t="str">
        <f>IF(ISTEXT(overallRate),"Do Step 1 first",IF(OR(COUNT($C1261,I1261)&lt;&gt;2,overallRate=0),0,IF(E1261="Yes",ROUND(MAX(IF($B1261="No - non-arm's length",0,MIN((0.75*I1261),847)),MIN(I1261,(0.75*$C1261),847)),2),IF($B1261="No - non-arm's length",MIN(1129,I1261,$C1261)*overallRate,MIN(1129,I1261)*overallRate))))</f>
        <v>Do Step 1 first</v>
      </c>
      <c r="N1261" s="62" t="str">
        <f>IF(ISTEXT(overallRate),"Do Step 1 first",IF(OR(COUNT($C1261,J1261)&lt;&gt;2,overallRate=0),0,IF(F1261="Yes",ROUND(MAX(IF($B1261="No - non-arm's length",0,MIN((0.75*J1261),847)),MIN(J1261,(0.75*$C1261),847)),2),IF($B1261="No - non-arm's length",MIN(1129,J1261,$C1261)*overallRate,MIN(1129,J1261)*overallRate))))</f>
        <v>Do Step 1 first</v>
      </c>
      <c r="O1261" s="62" t="str">
        <f>IF(ISTEXT(overallRate),"Do Step 1 first",IF(OR(COUNT($C1261,K1261)&lt;&gt;2,overallRate=0),0,IF(G1261="Yes",ROUND(MAX(IF($B1261="No - non-arm's length",0,MIN((0.75*K1261),847)),MIN(K1261,(0.75*$C1261),847)),2),IF($B1261="No - non-arm's length",MIN(1129,K1261,$C1261)*overallRate,MIN(1129,K1261)*overallRate))))</f>
        <v>Do Step 1 first</v>
      </c>
      <c r="P1261" s="3">
        <f t="shared" si="19"/>
        <v>0</v>
      </c>
    </row>
    <row r="1262" spans="12:16" x14ac:dyDescent="0.5">
      <c r="L1262" s="62" t="str">
        <f>IF(ISTEXT(overallRate),"Do Step 1 first",IF(OR(COUNT($C1262,H1262)&lt;&gt;2,overallRate=0),0,IF(D1262="Yes",ROUND(MAX(IF($B1262="No - non-arm's length",0,MIN((0.75*H1262),847)),MIN(H1262,(0.75*$C1262),847)),2),IF($B1262="No - non-arm's length",MIN(1129,H1262,$C1262)*overallRate,MIN(1129,H1262)*overallRate))))</f>
        <v>Do Step 1 first</v>
      </c>
      <c r="M1262" s="62" t="str">
        <f>IF(ISTEXT(overallRate),"Do Step 1 first",IF(OR(COUNT($C1262,I1262)&lt;&gt;2,overallRate=0),0,IF(E1262="Yes",ROUND(MAX(IF($B1262="No - non-arm's length",0,MIN((0.75*I1262),847)),MIN(I1262,(0.75*$C1262),847)),2),IF($B1262="No - non-arm's length",MIN(1129,I1262,$C1262)*overallRate,MIN(1129,I1262)*overallRate))))</f>
        <v>Do Step 1 first</v>
      </c>
      <c r="N1262" s="62" t="str">
        <f>IF(ISTEXT(overallRate),"Do Step 1 first",IF(OR(COUNT($C1262,J1262)&lt;&gt;2,overallRate=0),0,IF(F1262="Yes",ROUND(MAX(IF($B1262="No - non-arm's length",0,MIN((0.75*J1262),847)),MIN(J1262,(0.75*$C1262),847)),2),IF($B1262="No - non-arm's length",MIN(1129,J1262,$C1262)*overallRate,MIN(1129,J1262)*overallRate))))</f>
        <v>Do Step 1 first</v>
      </c>
      <c r="O1262" s="62" t="str">
        <f>IF(ISTEXT(overallRate),"Do Step 1 first",IF(OR(COUNT($C1262,K1262)&lt;&gt;2,overallRate=0),0,IF(G1262="Yes",ROUND(MAX(IF($B1262="No - non-arm's length",0,MIN((0.75*K1262),847)),MIN(K1262,(0.75*$C1262),847)),2),IF($B1262="No - non-arm's length",MIN(1129,K1262,$C1262)*overallRate,MIN(1129,K1262)*overallRate))))</f>
        <v>Do Step 1 first</v>
      </c>
      <c r="P1262" s="3">
        <f t="shared" si="19"/>
        <v>0</v>
      </c>
    </row>
    <row r="1263" spans="12:16" x14ac:dyDescent="0.5">
      <c r="L1263" s="62" t="str">
        <f>IF(ISTEXT(overallRate),"Do Step 1 first",IF(OR(COUNT($C1263,H1263)&lt;&gt;2,overallRate=0),0,IF(D1263="Yes",ROUND(MAX(IF($B1263="No - non-arm's length",0,MIN((0.75*H1263),847)),MIN(H1263,(0.75*$C1263),847)),2),IF($B1263="No - non-arm's length",MIN(1129,H1263,$C1263)*overallRate,MIN(1129,H1263)*overallRate))))</f>
        <v>Do Step 1 first</v>
      </c>
      <c r="M1263" s="62" t="str">
        <f>IF(ISTEXT(overallRate),"Do Step 1 first",IF(OR(COUNT($C1263,I1263)&lt;&gt;2,overallRate=0),0,IF(E1263="Yes",ROUND(MAX(IF($B1263="No - non-arm's length",0,MIN((0.75*I1263),847)),MIN(I1263,(0.75*$C1263),847)),2),IF($B1263="No - non-arm's length",MIN(1129,I1263,$C1263)*overallRate,MIN(1129,I1263)*overallRate))))</f>
        <v>Do Step 1 first</v>
      </c>
      <c r="N1263" s="62" t="str">
        <f>IF(ISTEXT(overallRate),"Do Step 1 first",IF(OR(COUNT($C1263,J1263)&lt;&gt;2,overallRate=0),0,IF(F1263="Yes",ROUND(MAX(IF($B1263="No - non-arm's length",0,MIN((0.75*J1263),847)),MIN(J1263,(0.75*$C1263),847)),2),IF($B1263="No - non-arm's length",MIN(1129,J1263,$C1263)*overallRate,MIN(1129,J1263)*overallRate))))</f>
        <v>Do Step 1 first</v>
      </c>
      <c r="O1263" s="62" t="str">
        <f>IF(ISTEXT(overallRate),"Do Step 1 first",IF(OR(COUNT($C1263,K1263)&lt;&gt;2,overallRate=0),0,IF(G1263="Yes",ROUND(MAX(IF($B1263="No - non-arm's length",0,MIN((0.75*K1263),847)),MIN(K1263,(0.75*$C1263),847)),2),IF($B1263="No - non-arm's length",MIN(1129,K1263,$C1263)*overallRate,MIN(1129,K1263)*overallRate))))</f>
        <v>Do Step 1 first</v>
      </c>
      <c r="P1263" s="3">
        <f t="shared" si="19"/>
        <v>0</v>
      </c>
    </row>
    <row r="1264" spans="12:16" x14ac:dyDescent="0.5">
      <c r="L1264" s="62" t="str">
        <f>IF(ISTEXT(overallRate),"Do Step 1 first",IF(OR(COUNT($C1264,H1264)&lt;&gt;2,overallRate=0),0,IF(D1264="Yes",ROUND(MAX(IF($B1264="No - non-arm's length",0,MIN((0.75*H1264),847)),MIN(H1264,(0.75*$C1264),847)),2),IF($B1264="No - non-arm's length",MIN(1129,H1264,$C1264)*overallRate,MIN(1129,H1264)*overallRate))))</f>
        <v>Do Step 1 first</v>
      </c>
      <c r="M1264" s="62" t="str">
        <f>IF(ISTEXT(overallRate),"Do Step 1 first",IF(OR(COUNT($C1264,I1264)&lt;&gt;2,overallRate=0),0,IF(E1264="Yes",ROUND(MAX(IF($B1264="No - non-arm's length",0,MIN((0.75*I1264),847)),MIN(I1264,(0.75*$C1264),847)),2),IF($B1264="No - non-arm's length",MIN(1129,I1264,$C1264)*overallRate,MIN(1129,I1264)*overallRate))))</f>
        <v>Do Step 1 first</v>
      </c>
      <c r="N1264" s="62" t="str">
        <f>IF(ISTEXT(overallRate),"Do Step 1 first",IF(OR(COUNT($C1264,J1264)&lt;&gt;2,overallRate=0),0,IF(F1264="Yes",ROUND(MAX(IF($B1264="No - non-arm's length",0,MIN((0.75*J1264),847)),MIN(J1264,(0.75*$C1264),847)),2),IF($B1264="No - non-arm's length",MIN(1129,J1264,$C1264)*overallRate,MIN(1129,J1264)*overallRate))))</f>
        <v>Do Step 1 first</v>
      </c>
      <c r="O1264" s="62" t="str">
        <f>IF(ISTEXT(overallRate),"Do Step 1 first",IF(OR(COUNT($C1264,K1264)&lt;&gt;2,overallRate=0),0,IF(G1264="Yes",ROUND(MAX(IF($B1264="No - non-arm's length",0,MIN((0.75*K1264),847)),MIN(K1264,(0.75*$C1264),847)),2),IF($B1264="No - non-arm's length",MIN(1129,K1264,$C1264)*overallRate,MIN(1129,K1264)*overallRate))))</f>
        <v>Do Step 1 first</v>
      </c>
      <c r="P1264" s="3">
        <f t="shared" si="19"/>
        <v>0</v>
      </c>
    </row>
    <row r="1265" spans="12:16" x14ac:dyDescent="0.5">
      <c r="L1265" s="62" t="str">
        <f>IF(ISTEXT(overallRate),"Do Step 1 first",IF(OR(COUNT($C1265,H1265)&lt;&gt;2,overallRate=0),0,IF(D1265="Yes",ROUND(MAX(IF($B1265="No - non-arm's length",0,MIN((0.75*H1265),847)),MIN(H1265,(0.75*$C1265),847)),2),IF($B1265="No - non-arm's length",MIN(1129,H1265,$C1265)*overallRate,MIN(1129,H1265)*overallRate))))</f>
        <v>Do Step 1 first</v>
      </c>
      <c r="M1265" s="62" t="str">
        <f>IF(ISTEXT(overallRate),"Do Step 1 first",IF(OR(COUNT($C1265,I1265)&lt;&gt;2,overallRate=0),0,IF(E1265="Yes",ROUND(MAX(IF($B1265="No - non-arm's length",0,MIN((0.75*I1265),847)),MIN(I1265,(0.75*$C1265),847)),2),IF($B1265="No - non-arm's length",MIN(1129,I1265,$C1265)*overallRate,MIN(1129,I1265)*overallRate))))</f>
        <v>Do Step 1 first</v>
      </c>
      <c r="N1265" s="62" t="str">
        <f>IF(ISTEXT(overallRate),"Do Step 1 first",IF(OR(COUNT($C1265,J1265)&lt;&gt;2,overallRate=0),0,IF(F1265="Yes",ROUND(MAX(IF($B1265="No - non-arm's length",0,MIN((0.75*J1265),847)),MIN(J1265,(0.75*$C1265),847)),2),IF($B1265="No - non-arm's length",MIN(1129,J1265,$C1265)*overallRate,MIN(1129,J1265)*overallRate))))</f>
        <v>Do Step 1 first</v>
      </c>
      <c r="O1265" s="62" t="str">
        <f>IF(ISTEXT(overallRate),"Do Step 1 first",IF(OR(COUNT($C1265,K1265)&lt;&gt;2,overallRate=0),0,IF(G1265="Yes",ROUND(MAX(IF($B1265="No - non-arm's length",0,MIN((0.75*K1265),847)),MIN(K1265,(0.75*$C1265),847)),2),IF($B1265="No - non-arm's length",MIN(1129,K1265,$C1265)*overallRate,MIN(1129,K1265)*overallRate))))</f>
        <v>Do Step 1 first</v>
      </c>
      <c r="P1265" s="3">
        <f t="shared" si="19"/>
        <v>0</v>
      </c>
    </row>
    <row r="1266" spans="12:16" x14ac:dyDescent="0.5">
      <c r="L1266" s="62" t="str">
        <f>IF(ISTEXT(overallRate),"Do Step 1 first",IF(OR(COUNT($C1266,H1266)&lt;&gt;2,overallRate=0),0,IF(D1266="Yes",ROUND(MAX(IF($B1266="No - non-arm's length",0,MIN((0.75*H1266),847)),MIN(H1266,(0.75*$C1266),847)),2),IF($B1266="No - non-arm's length",MIN(1129,H1266,$C1266)*overallRate,MIN(1129,H1266)*overallRate))))</f>
        <v>Do Step 1 first</v>
      </c>
      <c r="M1266" s="62" t="str">
        <f>IF(ISTEXT(overallRate),"Do Step 1 first",IF(OR(COUNT($C1266,I1266)&lt;&gt;2,overallRate=0),0,IF(E1266="Yes",ROUND(MAX(IF($B1266="No - non-arm's length",0,MIN((0.75*I1266),847)),MIN(I1266,(0.75*$C1266),847)),2),IF($B1266="No - non-arm's length",MIN(1129,I1266,$C1266)*overallRate,MIN(1129,I1266)*overallRate))))</f>
        <v>Do Step 1 first</v>
      </c>
      <c r="N1266" s="62" t="str">
        <f>IF(ISTEXT(overallRate),"Do Step 1 first",IF(OR(COUNT($C1266,J1266)&lt;&gt;2,overallRate=0),0,IF(F1266="Yes",ROUND(MAX(IF($B1266="No - non-arm's length",0,MIN((0.75*J1266),847)),MIN(J1266,(0.75*$C1266),847)),2),IF($B1266="No - non-arm's length",MIN(1129,J1266,$C1266)*overallRate,MIN(1129,J1266)*overallRate))))</f>
        <v>Do Step 1 first</v>
      </c>
      <c r="O1266" s="62" t="str">
        <f>IF(ISTEXT(overallRate),"Do Step 1 first",IF(OR(COUNT($C1266,K1266)&lt;&gt;2,overallRate=0),0,IF(G1266="Yes",ROUND(MAX(IF($B1266="No - non-arm's length",0,MIN((0.75*K1266),847)),MIN(K1266,(0.75*$C1266),847)),2),IF($B1266="No - non-arm's length",MIN(1129,K1266,$C1266)*overallRate,MIN(1129,K1266)*overallRate))))</f>
        <v>Do Step 1 first</v>
      </c>
      <c r="P1266" s="3">
        <f t="shared" si="19"/>
        <v>0</v>
      </c>
    </row>
    <row r="1267" spans="12:16" x14ac:dyDescent="0.5">
      <c r="L1267" s="62" t="str">
        <f>IF(ISTEXT(overallRate),"Do Step 1 first",IF(OR(COUNT($C1267,H1267)&lt;&gt;2,overallRate=0),0,IF(D1267="Yes",ROUND(MAX(IF($B1267="No - non-arm's length",0,MIN((0.75*H1267),847)),MIN(H1267,(0.75*$C1267),847)),2),IF($B1267="No - non-arm's length",MIN(1129,H1267,$C1267)*overallRate,MIN(1129,H1267)*overallRate))))</f>
        <v>Do Step 1 first</v>
      </c>
      <c r="M1267" s="62" t="str">
        <f>IF(ISTEXT(overallRate),"Do Step 1 first",IF(OR(COUNT($C1267,I1267)&lt;&gt;2,overallRate=0),0,IF(E1267="Yes",ROUND(MAX(IF($B1267="No - non-arm's length",0,MIN((0.75*I1267),847)),MIN(I1267,(0.75*$C1267),847)),2),IF($B1267="No - non-arm's length",MIN(1129,I1267,$C1267)*overallRate,MIN(1129,I1267)*overallRate))))</f>
        <v>Do Step 1 first</v>
      </c>
      <c r="N1267" s="62" t="str">
        <f>IF(ISTEXT(overallRate),"Do Step 1 first",IF(OR(COUNT($C1267,J1267)&lt;&gt;2,overallRate=0),0,IF(F1267="Yes",ROUND(MAX(IF($B1267="No - non-arm's length",0,MIN((0.75*J1267),847)),MIN(J1267,(0.75*$C1267),847)),2),IF($B1267="No - non-arm's length",MIN(1129,J1267,$C1267)*overallRate,MIN(1129,J1267)*overallRate))))</f>
        <v>Do Step 1 first</v>
      </c>
      <c r="O1267" s="62" t="str">
        <f>IF(ISTEXT(overallRate),"Do Step 1 first",IF(OR(COUNT($C1267,K1267)&lt;&gt;2,overallRate=0),0,IF(G1267="Yes",ROUND(MAX(IF($B1267="No - non-arm's length",0,MIN((0.75*K1267),847)),MIN(K1267,(0.75*$C1267),847)),2),IF($B1267="No - non-arm's length",MIN(1129,K1267,$C1267)*overallRate,MIN(1129,K1267)*overallRate))))</f>
        <v>Do Step 1 first</v>
      </c>
      <c r="P1267" s="3">
        <f t="shared" si="19"/>
        <v>0</v>
      </c>
    </row>
    <row r="1268" spans="12:16" x14ac:dyDescent="0.5">
      <c r="L1268" s="62" t="str">
        <f>IF(ISTEXT(overallRate),"Do Step 1 first",IF(OR(COUNT($C1268,H1268)&lt;&gt;2,overallRate=0),0,IF(D1268="Yes",ROUND(MAX(IF($B1268="No - non-arm's length",0,MIN((0.75*H1268),847)),MIN(H1268,(0.75*$C1268),847)),2),IF($B1268="No - non-arm's length",MIN(1129,H1268,$C1268)*overallRate,MIN(1129,H1268)*overallRate))))</f>
        <v>Do Step 1 first</v>
      </c>
      <c r="M1268" s="62" t="str">
        <f>IF(ISTEXT(overallRate),"Do Step 1 first",IF(OR(COUNT($C1268,I1268)&lt;&gt;2,overallRate=0),0,IF(E1268="Yes",ROUND(MAX(IF($B1268="No - non-arm's length",0,MIN((0.75*I1268),847)),MIN(I1268,(0.75*$C1268),847)),2),IF($B1268="No - non-arm's length",MIN(1129,I1268,$C1268)*overallRate,MIN(1129,I1268)*overallRate))))</f>
        <v>Do Step 1 first</v>
      </c>
      <c r="N1268" s="62" t="str">
        <f>IF(ISTEXT(overallRate),"Do Step 1 first",IF(OR(COUNT($C1268,J1268)&lt;&gt;2,overallRate=0),0,IF(F1268="Yes",ROUND(MAX(IF($B1268="No - non-arm's length",0,MIN((0.75*J1268),847)),MIN(J1268,(0.75*$C1268),847)),2),IF($B1268="No - non-arm's length",MIN(1129,J1268,$C1268)*overallRate,MIN(1129,J1268)*overallRate))))</f>
        <v>Do Step 1 first</v>
      </c>
      <c r="O1268" s="62" t="str">
        <f>IF(ISTEXT(overallRate),"Do Step 1 first",IF(OR(COUNT($C1268,K1268)&lt;&gt;2,overallRate=0),0,IF(G1268="Yes",ROUND(MAX(IF($B1268="No - non-arm's length",0,MIN((0.75*K1268),847)),MIN(K1268,(0.75*$C1268),847)),2),IF($B1268="No - non-arm's length",MIN(1129,K1268,$C1268)*overallRate,MIN(1129,K1268)*overallRate))))</f>
        <v>Do Step 1 first</v>
      </c>
      <c r="P1268" s="3">
        <f t="shared" si="19"/>
        <v>0</v>
      </c>
    </row>
    <row r="1269" spans="12:16" x14ac:dyDescent="0.5">
      <c r="L1269" s="62" t="str">
        <f>IF(ISTEXT(overallRate),"Do Step 1 first",IF(OR(COUNT($C1269,H1269)&lt;&gt;2,overallRate=0),0,IF(D1269="Yes",ROUND(MAX(IF($B1269="No - non-arm's length",0,MIN((0.75*H1269),847)),MIN(H1269,(0.75*$C1269),847)),2),IF($B1269="No - non-arm's length",MIN(1129,H1269,$C1269)*overallRate,MIN(1129,H1269)*overallRate))))</f>
        <v>Do Step 1 first</v>
      </c>
      <c r="M1269" s="62" t="str">
        <f>IF(ISTEXT(overallRate),"Do Step 1 first",IF(OR(COUNT($C1269,I1269)&lt;&gt;2,overallRate=0),0,IF(E1269="Yes",ROUND(MAX(IF($B1269="No - non-arm's length",0,MIN((0.75*I1269),847)),MIN(I1269,(0.75*$C1269),847)),2),IF($B1269="No - non-arm's length",MIN(1129,I1269,$C1269)*overallRate,MIN(1129,I1269)*overallRate))))</f>
        <v>Do Step 1 first</v>
      </c>
      <c r="N1269" s="62" t="str">
        <f>IF(ISTEXT(overallRate),"Do Step 1 first",IF(OR(COUNT($C1269,J1269)&lt;&gt;2,overallRate=0),0,IF(F1269="Yes",ROUND(MAX(IF($B1269="No - non-arm's length",0,MIN((0.75*J1269),847)),MIN(J1269,(0.75*$C1269),847)),2),IF($B1269="No - non-arm's length",MIN(1129,J1269,$C1269)*overallRate,MIN(1129,J1269)*overallRate))))</f>
        <v>Do Step 1 first</v>
      </c>
      <c r="O1269" s="62" t="str">
        <f>IF(ISTEXT(overallRate),"Do Step 1 first",IF(OR(COUNT($C1269,K1269)&lt;&gt;2,overallRate=0),0,IF(G1269="Yes",ROUND(MAX(IF($B1269="No - non-arm's length",0,MIN((0.75*K1269),847)),MIN(K1269,(0.75*$C1269),847)),2),IF($B1269="No - non-arm's length",MIN(1129,K1269,$C1269)*overallRate,MIN(1129,K1269)*overallRate))))</f>
        <v>Do Step 1 first</v>
      </c>
      <c r="P1269" s="3">
        <f t="shared" si="19"/>
        <v>0</v>
      </c>
    </row>
    <row r="1270" spans="12:16" x14ac:dyDescent="0.5">
      <c r="L1270" s="62" t="str">
        <f>IF(ISTEXT(overallRate),"Do Step 1 first",IF(OR(COUNT($C1270,H1270)&lt;&gt;2,overallRate=0),0,IF(D1270="Yes",ROUND(MAX(IF($B1270="No - non-arm's length",0,MIN((0.75*H1270),847)),MIN(H1270,(0.75*$C1270),847)),2),IF($B1270="No - non-arm's length",MIN(1129,H1270,$C1270)*overallRate,MIN(1129,H1270)*overallRate))))</f>
        <v>Do Step 1 first</v>
      </c>
      <c r="M1270" s="62" t="str">
        <f>IF(ISTEXT(overallRate),"Do Step 1 first",IF(OR(COUNT($C1270,I1270)&lt;&gt;2,overallRate=0),0,IF(E1270="Yes",ROUND(MAX(IF($B1270="No - non-arm's length",0,MIN((0.75*I1270),847)),MIN(I1270,(0.75*$C1270),847)),2),IF($B1270="No - non-arm's length",MIN(1129,I1270,$C1270)*overallRate,MIN(1129,I1270)*overallRate))))</f>
        <v>Do Step 1 first</v>
      </c>
      <c r="N1270" s="62" t="str">
        <f>IF(ISTEXT(overallRate),"Do Step 1 first",IF(OR(COUNT($C1270,J1270)&lt;&gt;2,overallRate=0),0,IF(F1270="Yes",ROUND(MAX(IF($B1270="No - non-arm's length",0,MIN((0.75*J1270),847)),MIN(J1270,(0.75*$C1270),847)),2),IF($B1270="No - non-arm's length",MIN(1129,J1270,$C1270)*overallRate,MIN(1129,J1270)*overallRate))))</f>
        <v>Do Step 1 first</v>
      </c>
      <c r="O1270" s="62" t="str">
        <f>IF(ISTEXT(overallRate),"Do Step 1 first",IF(OR(COUNT($C1270,K1270)&lt;&gt;2,overallRate=0),0,IF(G1270="Yes",ROUND(MAX(IF($B1270="No - non-arm's length",0,MIN((0.75*K1270),847)),MIN(K1270,(0.75*$C1270),847)),2),IF($B1270="No - non-arm's length",MIN(1129,K1270,$C1270)*overallRate,MIN(1129,K1270)*overallRate))))</f>
        <v>Do Step 1 first</v>
      </c>
      <c r="P1270" s="3">
        <f t="shared" si="19"/>
        <v>0</v>
      </c>
    </row>
    <row r="1271" spans="12:16" x14ac:dyDescent="0.5">
      <c r="L1271" s="62" t="str">
        <f>IF(ISTEXT(overallRate),"Do Step 1 first",IF(OR(COUNT($C1271,H1271)&lt;&gt;2,overallRate=0),0,IF(D1271="Yes",ROUND(MAX(IF($B1271="No - non-arm's length",0,MIN((0.75*H1271),847)),MIN(H1271,(0.75*$C1271),847)),2),IF($B1271="No - non-arm's length",MIN(1129,H1271,$C1271)*overallRate,MIN(1129,H1271)*overallRate))))</f>
        <v>Do Step 1 first</v>
      </c>
      <c r="M1271" s="62" t="str">
        <f>IF(ISTEXT(overallRate),"Do Step 1 first",IF(OR(COUNT($C1271,I1271)&lt;&gt;2,overallRate=0),0,IF(E1271="Yes",ROUND(MAX(IF($B1271="No - non-arm's length",0,MIN((0.75*I1271),847)),MIN(I1271,(0.75*$C1271),847)),2),IF($B1271="No - non-arm's length",MIN(1129,I1271,$C1271)*overallRate,MIN(1129,I1271)*overallRate))))</f>
        <v>Do Step 1 first</v>
      </c>
      <c r="N1271" s="62" t="str">
        <f>IF(ISTEXT(overallRate),"Do Step 1 first",IF(OR(COUNT($C1271,J1271)&lt;&gt;2,overallRate=0),0,IF(F1271="Yes",ROUND(MAX(IF($B1271="No - non-arm's length",0,MIN((0.75*J1271),847)),MIN(J1271,(0.75*$C1271),847)),2),IF($B1271="No - non-arm's length",MIN(1129,J1271,$C1271)*overallRate,MIN(1129,J1271)*overallRate))))</f>
        <v>Do Step 1 first</v>
      </c>
      <c r="O1271" s="62" t="str">
        <f>IF(ISTEXT(overallRate),"Do Step 1 first",IF(OR(COUNT($C1271,K1271)&lt;&gt;2,overallRate=0),0,IF(G1271="Yes",ROUND(MAX(IF($B1271="No - non-arm's length",0,MIN((0.75*K1271),847)),MIN(K1271,(0.75*$C1271),847)),2),IF($B1271="No - non-arm's length",MIN(1129,K1271,$C1271)*overallRate,MIN(1129,K1271)*overallRate))))</f>
        <v>Do Step 1 first</v>
      </c>
      <c r="P1271" s="3">
        <f t="shared" si="19"/>
        <v>0</v>
      </c>
    </row>
    <row r="1272" spans="12:16" x14ac:dyDescent="0.5">
      <c r="L1272" s="62" t="str">
        <f>IF(ISTEXT(overallRate),"Do Step 1 first",IF(OR(COUNT($C1272,H1272)&lt;&gt;2,overallRate=0),0,IF(D1272="Yes",ROUND(MAX(IF($B1272="No - non-arm's length",0,MIN((0.75*H1272),847)),MIN(H1272,(0.75*$C1272),847)),2),IF($B1272="No - non-arm's length",MIN(1129,H1272,$C1272)*overallRate,MIN(1129,H1272)*overallRate))))</f>
        <v>Do Step 1 first</v>
      </c>
      <c r="M1272" s="62" t="str">
        <f>IF(ISTEXT(overallRate),"Do Step 1 first",IF(OR(COUNT($C1272,I1272)&lt;&gt;2,overallRate=0),0,IF(E1272="Yes",ROUND(MAX(IF($B1272="No - non-arm's length",0,MIN((0.75*I1272),847)),MIN(I1272,(0.75*$C1272),847)),2),IF($B1272="No - non-arm's length",MIN(1129,I1272,$C1272)*overallRate,MIN(1129,I1272)*overallRate))))</f>
        <v>Do Step 1 first</v>
      </c>
      <c r="N1272" s="62" t="str">
        <f>IF(ISTEXT(overallRate),"Do Step 1 first",IF(OR(COUNT($C1272,J1272)&lt;&gt;2,overallRate=0),0,IF(F1272="Yes",ROUND(MAX(IF($B1272="No - non-arm's length",0,MIN((0.75*J1272),847)),MIN(J1272,(0.75*$C1272),847)),2),IF($B1272="No - non-arm's length",MIN(1129,J1272,$C1272)*overallRate,MIN(1129,J1272)*overallRate))))</f>
        <v>Do Step 1 first</v>
      </c>
      <c r="O1272" s="62" t="str">
        <f>IF(ISTEXT(overallRate),"Do Step 1 first",IF(OR(COUNT($C1272,K1272)&lt;&gt;2,overallRate=0),0,IF(G1272="Yes",ROUND(MAX(IF($B1272="No - non-arm's length",0,MIN((0.75*K1272),847)),MIN(K1272,(0.75*$C1272),847)),2),IF($B1272="No - non-arm's length",MIN(1129,K1272,$C1272)*overallRate,MIN(1129,K1272)*overallRate))))</f>
        <v>Do Step 1 first</v>
      </c>
      <c r="P1272" s="3">
        <f t="shared" si="19"/>
        <v>0</v>
      </c>
    </row>
    <row r="1273" spans="12:16" x14ac:dyDescent="0.5">
      <c r="L1273" s="62" t="str">
        <f>IF(ISTEXT(overallRate),"Do Step 1 first",IF(OR(COUNT($C1273,H1273)&lt;&gt;2,overallRate=0),0,IF(D1273="Yes",ROUND(MAX(IF($B1273="No - non-arm's length",0,MIN((0.75*H1273),847)),MIN(H1273,(0.75*$C1273),847)),2),IF($B1273="No - non-arm's length",MIN(1129,H1273,$C1273)*overallRate,MIN(1129,H1273)*overallRate))))</f>
        <v>Do Step 1 first</v>
      </c>
      <c r="M1273" s="62" t="str">
        <f>IF(ISTEXT(overallRate),"Do Step 1 first",IF(OR(COUNT($C1273,I1273)&lt;&gt;2,overallRate=0),0,IF(E1273="Yes",ROUND(MAX(IF($B1273="No - non-arm's length",0,MIN((0.75*I1273),847)),MIN(I1273,(0.75*$C1273),847)),2),IF($B1273="No - non-arm's length",MIN(1129,I1273,$C1273)*overallRate,MIN(1129,I1273)*overallRate))))</f>
        <v>Do Step 1 first</v>
      </c>
      <c r="N1273" s="62" t="str">
        <f>IF(ISTEXT(overallRate),"Do Step 1 first",IF(OR(COUNT($C1273,J1273)&lt;&gt;2,overallRate=0),0,IF(F1273="Yes",ROUND(MAX(IF($B1273="No - non-arm's length",0,MIN((0.75*J1273),847)),MIN(J1273,(0.75*$C1273),847)),2),IF($B1273="No - non-arm's length",MIN(1129,J1273,$C1273)*overallRate,MIN(1129,J1273)*overallRate))))</f>
        <v>Do Step 1 first</v>
      </c>
      <c r="O1273" s="62" t="str">
        <f>IF(ISTEXT(overallRate),"Do Step 1 first",IF(OR(COUNT($C1273,K1273)&lt;&gt;2,overallRate=0),0,IF(G1273="Yes",ROUND(MAX(IF($B1273="No - non-arm's length",0,MIN((0.75*K1273),847)),MIN(K1273,(0.75*$C1273),847)),2),IF($B1273="No - non-arm's length",MIN(1129,K1273,$C1273)*overallRate,MIN(1129,K1273)*overallRate))))</f>
        <v>Do Step 1 first</v>
      </c>
      <c r="P1273" s="3">
        <f t="shared" si="19"/>
        <v>0</v>
      </c>
    </row>
    <row r="1274" spans="12:16" x14ac:dyDescent="0.5">
      <c r="L1274" s="62" t="str">
        <f>IF(ISTEXT(overallRate),"Do Step 1 first",IF(OR(COUNT($C1274,H1274)&lt;&gt;2,overallRate=0),0,IF(D1274="Yes",ROUND(MAX(IF($B1274="No - non-arm's length",0,MIN((0.75*H1274),847)),MIN(H1274,(0.75*$C1274),847)),2),IF($B1274="No - non-arm's length",MIN(1129,H1274,$C1274)*overallRate,MIN(1129,H1274)*overallRate))))</f>
        <v>Do Step 1 first</v>
      </c>
      <c r="M1274" s="62" t="str">
        <f>IF(ISTEXT(overallRate),"Do Step 1 first",IF(OR(COUNT($C1274,I1274)&lt;&gt;2,overallRate=0),0,IF(E1274="Yes",ROUND(MAX(IF($B1274="No - non-arm's length",0,MIN((0.75*I1274),847)),MIN(I1274,(0.75*$C1274),847)),2),IF($B1274="No - non-arm's length",MIN(1129,I1274,$C1274)*overallRate,MIN(1129,I1274)*overallRate))))</f>
        <v>Do Step 1 first</v>
      </c>
      <c r="N1274" s="62" t="str">
        <f>IF(ISTEXT(overallRate),"Do Step 1 first",IF(OR(COUNT($C1274,J1274)&lt;&gt;2,overallRate=0),0,IF(F1274="Yes",ROUND(MAX(IF($B1274="No - non-arm's length",0,MIN((0.75*J1274),847)),MIN(J1274,(0.75*$C1274),847)),2),IF($B1274="No - non-arm's length",MIN(1129,J1274,$C1274)*overallRate,MIN(1129,J1274)*overallRate))))</f>
        <v>Do Step 1 first</v>
      </c>
      <c r="O1274" s="62" t="str">
        <f>IF(ISTEXT(overallRate),"Do Step 1 first",IF(OR(COUNT($C1274,K1274)&lt;&gt;2,overallRate=0),0,IF(G1274="Yes",ROUND(MAX(IF($B1274="No - non-arm's length",0,MIN((0.75*K1274),847)),MIN(K1274,(0.75*$C1274),847)),2),IF($B1274="No - non-arm's length",MIN(1129,K1274,$C1274)*overallRate,MIN(1129,K1274)*overallRate))))</f>
        <v>Do Step 1 first</v>
      </c>
      <c r="P1274" s="3">
        <f t="shared" si="19"/>
        <v>0</v>
      </c>
    </row>
    <row r="1275" spans="12:16" x14ac:dyDescent="0.5">
      <c r="L1275" s="62" t="str">
        <f>IF(ISTEXT(overallRate),"Do Step 1 first",IF(OR(COUNT($C1275,H1275)&lt;&gt;2,overallRate=0),0,IF(D1275="Yes",ROUND(MAX(IF($B1275="No - non-arm's length",0,MIN((0.75*H1275),847)),MIN(H1275,(0.75*$C1275),847)),2),IF($B1275="No - non-arm's length",MIN(1129,H1275,$C1275)*overallRate,MIN(1129,H1275)*overallRate))))</f>
        <v>Do Step 1 first</v>
      </c>
      <c r="M1275" s="62" t="str">
        <f>IF(ISTEXT(overallRate),"Do Step 1 first",IF(OR(COUNT($C1275,I1275)&lt;&gt;2,overallRate=0),0,IF(E1275="Yes",ROUND(MAX(IF($B1275="No - non-arm's length",0,MIN((0.75*I1275),847)),MIN(I1275,(0.75*$C1275),847)),2),IF($B1275="No - non-arm's length",MIN(1129,I1275,$C1275)*overallRate,MIN(1129,I1275)*overallRate))))</f>
        <v>Do Step 1 first</v>
      </c>
      <c r="N1275" s="62" t="str">
        <f>IF(ISTEXT(overallRate),"Do Step 1 first",IF(OR(COUNT($C1275,J1275)&lt;&gt;2,overallRate=0),0,IF(F1275="Yes",ROUND(MAX(IF($B1275="No - non-arm's length",0,MIN((0.75*J1275),847)),MIN(J1275,(0.75*$C1275),847)),2),IF($B1275="No - non-arm's length",MIN(1129,J1275,$C1275)*overallRate,MIN(1129,J1275)*overallRate))))</f>
        <v>Do Step 1 first</v>
      </c>
      <c r="O1275" s="62" t="str">
        <f>IF(ISTEXT(overallRate),"Do Step 1 first",IF(OR(COUNT($C1275,K1275)&lt;&gt;2,overallRate=0),0,IF(G1275="Yes",ROUND(MAX(IF($B1275="No - non-arm's length",0,MIN((0.75*K1275),847)),MIN(K1275,(0.75*$C1275),847)),2),IF($B1275="No - non-arm's length",MIN(1129,K1275,$C1275)*overallRate,MIN(1129,K1275)*overallRate))))</f>
        <v>Do Step 1 first</v>
      </c>
      <c r="P1275" s="3">
        <f t="shared" si="19"/>
        <v>0</v>
      </c>
    </row>
    <row r="1276" spans="12:16" x14ac:dyDescent="0.5">
      <c r="L1276" s="62" t="str">
        <f>IF(ISTEXT(overallRate),"Do Step 1 first",IF(OR(COUNT($C1276,H1276)&lt;&gt;2,overallRate=0),0,IF(D1276="Yes",ROUND(MAX(IF($B1276="No - non-arm's length",0,MIN((0.75*H1276),847)),MIN(H1276,(0.75*$C1276),847)),2),IF($B1276="No - non-arm's length",MIN(1129,H1276,$C1276)*overallRate,MIN(1129,H1276)*overallRate))))</f>
        <v>Do Step 1 first</v>
      </c>
      <c r="M1276" s="62" t="str">
        <f>IF(ISTEXT(overallRate),"Do Step 1 first",IF(OR(COUNT($C1276,I1276)&lt;&gt;2,overallRate=0),0,IF(E1276="Yes",ROUND(MAX(IF($B1276="No - non-arm's length",0,MIN((0.75*I1276),847)),MIN(I1276,(0.75*$C1276),847)),2),IF($B1276="No - non-arm's length",MIN(1129,I1276,$C1276)*overallRate,MIN(1129,I1276)*overallRate))))</f>
        <v>Do Step 1 first</v>
      </c>
      <c r="N1276" s="62" t="str">
        <f>IF(ISTEXT(overallRate),"Do Step 1 first",IF(OR(COUNT($C1276,J1276)&lt;&gt;2,overallRate=0),0,IF(F1276="Yes",ROUND(MAX(IF($B1276="No - non-arm's length",0,MIN((0.75*J1276),847)),MIN(J1276,(0.75*$C1276),847)),2),IF($B1276="No - non-arm's length",MIN(1129,J1276,$C1276)*overallRate,MIN(1129,J1276)*overallRate))))</f>
        <v>Do Step 1 first</v>
      </c>
      <c r="O1276" s="62" t="str">
        <f>IF(ISTEXT(overallRate),"Do Step 1 first",IF(OR(COUNT($C1276,K1276)&lt;&gt;2,overallRate=0),0,IF(G1276="Yes",ROUND(MAX(IF($B1276="No - non-arm's length",0,MIN((0.75*K1276),847)),MIN(K1276,(0.75*$C1276),847)),2),IF($B1276="No - non-arm's length",MIN(1129,K1276,$C1276)*overallRate,MIN(1129,K1276)*overallRate))))</f>
        <v>Do Step 1 first</v>
      </c>
      <c r="P1276" s="3">
        <f t="shared" si="19"/>
        <v>0</v>
      </c>
    </row>
    <row r="1277" spans="12:16" x14ac:dyDescent="0.5">
      <c r="L1277" s="62" t="str">
        <f>IF(ISTEXT(overallRate),"Do Step 1 first",IF(OR(COUNT($C1277,H1277)&lt;&gt;2,overallRate=0),0,IF(D1277="Yes",ROUND(MAX(IF($B1277="No - non-arm's length",0,MIN((0.75*H1277),847)),MIN(H1277,(0.75*$C1277),847)),2),IF($B1277="No - non-arm's length",MIN(1129,H1277,$C1277)*overallRate,MIN(1129,H1277)*overallRate))))</f>
        <v>Do Step 1 first</v>
      </c>
      <c r="M1277" s="62" t="str">
        <f>IF(ISTEXT(overallRate),"Do Step 1 first",IF(OR(COUNT($C1277,I1277)&lt;&gt;2,overallRate=0),0,IF(E1277="Yes",ROUND(MAX(IF($B1277="No - non-arm's length",0,MIN((0.75*I1277),847)),MIN(I1277,(0.75*$C1277),847)),2),IF($B1277="No - non-arm's length",MIN(1129,I1277,$C1277)*overallRate,MIN(1129,I1277)*overallRate))))</f>
        <v>Do Step 1 first</v>
      </c>
      <c r="N1277" s="62" t="str">
        <f>IF(ISTEXT(overallRate),"Do Step 1 first",IF(OR(COUNT($C1277,J1277)&lt;&gt;2,overallRate=0),0,IF(F1277="Yes",ROUND(MAX(IF($B1277="No - non-arm's length",0,MIN((0.75*J1277),847)),MIN(J1277,(0.75*$C1277),847)),2),IF($B1277="No - non-arm's length",MIN(1129,J1277,$C1277)*overallRate,MIN(1129,J1277)*overallRate))))</f>
        <v>Do Step 1 first</v>
      </c>
      <c r="O1277" s="62" t="str">
        <f>IF(ISTEXT(overallRate),"Do Step 1 first",IF(OR(COUNT($C1277,K1277)&lt;&gt;2,overallRate=0),0,IF(G1277="Yes",ROUND(MAX(IF($B1277="No - non-arm's length",0,MIN((0.75*K1277),847)),MIN(K1277,(0.75*$C1277),847)),2),IF($B1277="No - non-arm's length",MIN(1129,K1277,$C1277)*overallRate,MIN(1129,K1277)*overallRate))))</f>
        <v>Do Step 1 first</v>
      </c>
      <c r="P1277" s="3">
        <f t="shared" si="19"/>
        <v>0</v>
      </c>
    </row>
    <row r="1278" spans="12:16" x14ac:dyDescent="0.5">
      <c r="L1278" s="62" t="str">
        <f>IF(ISTEXT(overallRate),"Do Step 1 first",IF(OR(COUNT($C1278,H1278)&lt;&gt;2,overallRate=0),0,IF(D1278="Yes",ROUND(MAX(IF($B1278="No - non-arm's length",0,MIN((0.75*H1278),847)),MIN(H1278,(0.75*$C1278),847)),2),IF($B1278="No - non-arm's length",MIN(1129,H1278,$C1278)*overallRate,MIN(1129,H1278)*overallRate))))</f>
        <v>Do Step 1 first</v>
      </c>
      <c r="M1278" s="62" t="str">
        <f>IF(ISTEXT(overallRate),"Do Step 1 first",IF(OR(COUNT($C1278,I1278)&lt;&gt;2,overallRate=0),0,IF(E1278="Yes",ROUND(MAX(IF($B1278="No - non-arm's length",0,MIN((0.75*I1278),847)),MIN(I1278,(0.75*$C1278),847)),2),IF($B1278="No - non-arm's length",MIN(1129,I1278,$C1278)*overallRate,MIN(1129,I1278)*overallRate))))</f>
        <v>Do Step 1 first</v>
      </c>
      <c r="N1278" s="62" t="str">
        <f>IF(ISTEXT(overallRate),"Do Step 1 first",IF(OR(COUNT($C1278,J1278)&lt;&gt;2,overallRate=0),0,IF(F1278="Yes",ROUND(MAX(IF($B1278="No - non-arm's length",0,MIN((0.75*J1278),847)),MIN(J1278,(0.75*$C1278),847)),2),IF($B1278="No - non-arm's length",MIN(1129,J1278,$C1278)*overallRate,MIN(1129,J1278)*overallRate))))</f>
        <v>Do Step 1 first</v>
      </c>
      <c r="O1278" s="62" t="str">
        <f>IF(ISTEXT(overallRate),"Do Step 1 first",IF(OR(COUNT($C1278,K1278)&lt;&gt;2,overallRate=0),0,IF(G1278="Yes",ROUND(MAX(IF($B1278="No - non-arm's length",0,MIN((0.75*K1278),847)),MIN(K1278,(0.75*$C1278),847)),2),IF($B1278="No - non-arm's length",MIN(1129,K1278,$C1278)*overallRate,MIN(1129,K1278)*overallRate))))</f>
        <v>Do Step 1 first</v>
      </c>
      <c r="P1278" s="3">
        <f t="shared" si="19"/>
        <v>0</v>
      </c>
    </row>
    <row r="1279" spans="12:16" x14ac:dyDescent="0.5">
      <c r="L1279" s="62" t="str">
        <f>IF(ISTEXT(overallRate),"Do Step 1 first",IF(OR(COUNT($C1279,H1279)&lt;&gt;2,overallRate=0),0,IF(D1279="Yes",ROUND(MAX(IF($B1279="No - non-arm's length",0,MIN((0.75*H1279),847)),MIN(H1279,(0.75*$C1279),847)),2),IF($B1279="No - non-arm's length",MIN(1129,H1279,$C1279)*overallRate,MIN(1129,H1279)*overallRate))))</f>
        <v>Do Step 1 first</v>
      </c>
      <c r="M1279" s="62" t="str">
        <f>IF(ISTEXT(overallRate),"Do Step 1 first",IF(OR(COUNT($C1279,I1279)&lt;&gt;2,overallRate=0),0,IF(E1279="Yes",ROUND(MAX(IF($B1279="No - non-arm's length",0,MIN((0.75*I1279),847)),MIN(I1279,(0.75*$C1279),847)),2),IF($B1279="No - non-arm's length",MIN(1129,I1279,$C1279)*overallRate,MIN(1129,I1279)*overallRate))))</f>
        <v>Do Step 1 first</v>
      </c>
      <c r="N1279" s="62" t="str">
        <f>IF(ISTEXT(overallRate),"Do Step 1 first",IF(OR(COUNT($C1279,J1279)&lt;&gt;2,overallRate=0),0,IF(F1279="Yes",ROUND(MAX(IF($B1279="No - non-arm's length",0,MIN((0.75*J1279),847)),MIN(J1279,(0.75*$C1279),847)),2),IF($B1279="No - non-arm's length",MIN(1129,J1279,$C1279)*overallRate,MIN(1129,J1279)*overallRate))))</f>
        <v>Do Step 1 first</v>
      </c>
      <c r="O1279" s="62" t="str">
        <f>IF(ISTEXT(overallRate),"Do Step 1 first",IF(OR(COUNT($C1279,K1279)&lt;&gt;2,overallRate=0),0,IF(G1279="Yes",ROUND(MAX(IF($B1279="No - non-arm's length",0,MIN((0.75*K1279),847)),MIN(K1279,(0.75*$C1279),847)),2),IF($B1279="No - non-arm's length",MIN(1129,K1279,$C1279)*overallRate,MIN(1129,K1279)*overallRate))))</f>
        <v>Do Step 1 first</v>
      </c>
      <c r="P1279" s="3">
        <f t="shared" si="19"/>
        <v>0</v>
      </c>
    </row>
    <row r="1280" spans="12:16" x14ac:dyDescent="0.5">
      <c r="L1280" s="62" t="str">
        <f>IF(ISTEXT(overallRate),"Do Step 1 first",IF(OR(COUNT($C1280,H1280)&lt;&gt;2,overallRate=0),0,IF(D1280="Yes",ROUND(MAX(IF($B1280="No - non-arm's length",0,MIN((0.75*H1280),847)),MIN(H1280,(0.75*$C1280),847)),2),IF($B1280="No - non-arm's length",MIN(1129,H1280,$C1280)*overallRate,MIN(1129,H1280)*overallRate))))</f>
        <v>Do Step 1 first</v>
      </c>
      <c r="M1280" s="62" t="str">
        <f>IF(ISTEXT(overallRate),"Do Step 1 first",IF(OR(COUNT($C1280,I1280)&lt;&gt;2,overallRate=0),0,IF(E1280="Yes",ROUND(MAX(IF($B1280="No - non-arm's length",0,MIN((0.75*I1280),847)),MIN(I1280,(0.75*$C1280),847)),2),IF($B1280="No - non-arm's length",MIN(1129,I1280,$C1280)*overallRate,MIN(1129,I1280)*overallRate))))</f>
        <v>Do Step 1 first</v>
      </c>
      <c r="N1280" s="62" t="str">
        <f>IF(ISTEXT(overallRate),"Do Step 1 first",IF(OR(COUNT($C1280,J1280)&lt;&gt;2,overallRate=0),0,IF(F1280="Yes",ROUND(MAX(IF($B1280="No - non-arm's length",0,MIN((0.75*J1280),847)),MIN(J1280,(0.75*$C1280),847)),2),IF($B1280="No - non-arm's length",MIN(1129,J1280,$C1280)*overallRate,MIN(1129,J1280)*overallRate))))</f>
        <v>Do Step 1 first</v>
      </c>
      <c r="O1280" s="62" t="str">
        <f>IF(ISTEXT(overallRate),"Do Step 1 first",IF(OR(COUNT($C1280,K1280)&lt;&gt;2,overallRate=0),0,IF(G1280="Yes",ROUND(MAX(IF($B1280="No - non-arm's length",0,MIN((0.75*K1280),847)),MIN(K1280,(0.75*$C1280),847)),2),IF($B1280="No - non-arm's length",MIN(1129,K1280,$C1280)*overallRate,MIN(1129,K1280)*overallRate))))</f>
        <v>Do Step 1 first</v>
      </c>
      <c r="P1280" s="3">
        <f t="shared" si="19"/>
        <v>0</v>
      </c>
    </row>
    <row r="1281" spans="12:16" x14ac:dyDescent="0.5">
      <c r="L1281" s="62" t="str">
        <f>IF(ISTEXT(overallRate),"Do Step 1 first",IF(OR(COUNT($C1281,H1281)&lt;&gt;2,overallRate=0),0,IF(D1281="Yes",ROUND(MAX(IF($B1281="No - non-arm's length",0,MIN((0.75*H1281),847)),MIN(H1281,(0.75*$C1281),847)),2),IF($B1281="No - non-arm's length",MIN(1129,H1281,$C1281)*overallRate,MIN(1129,H1281)*overallRate))))</f>
        <v>Do Step 1 first</v>
      </c>
      <c r="M1281" s="62" t="str">
        <f>IF(ISTEXT(overallRate),"Do Step 1 first",IF(OR(COUNT($C1281,I1281)&lt;&gt;2,overallRate=0),0,IF(E1281="Yes",ROUND(MAX(IF($B1281="No - non-arm's length",0,MIN((0.75*I1281),847)),MIN(I1281,(0.75*$C1281),847)),2),IF($B1281="No - non-arm's length",MIN(1129,I1281,$C1281)*overallRate,MIN(1129,I1281)*overallRate))))</f>
        <v>Do Step 1 first</v>
      </c>
      <c r="N1281" s="62" t="str">
        <f>IF(ISTEXT(overallRate),"Do Step 1 first",IF(OR(COUNT($C1281,J1281)&lt;&gt;2,overallRate=0),0,IF(F1281="Yes",ROUND(MAX(IF($B1281="No - non-arm's length",0,MIN((0.75*J1281),847)),MIN(J1281,(0.75*$C1281),847)),2),IF($B1281="No - non-arm's length",MIN(1129,J1281,$C1281)*overallRate,MIN(1129,J1281)*overallRate))))</f>
        <v>Do Step 1 first</v>
      </c>
      <c r="O1281" s="62" t="str">
        <f>IF(ISTEXT(overallRate),"Do Step 1 first",IF(OR(COUNT($C1281,K1281)&lt;&gt;2,overallRate=0),0,IF(G1281="Yes",ROUND(MAX(IF($B1281="No - non-arm's length",0,MIN((0.75*K1281),847)),MIN(K1281,(0.75*$C1281),847)),2),IF($B1281="No - non-arm's length",MIN(1129,K1281,$C1281)*overallRate,MIN(1129,K1281)*overallRate))))</f>
        <v>Do Step 1 first</v>
      </c>
      <c r="P1281" s="3">
        <f t="shared" si="19"/>
        <v>0</v>
      </c>
    </row>
    <row r="1282" spans="12:16" x14ac:dyDescent="0.5">
      <c r="L1282" s="62" t="str">
        <f>IF(ISTEXT(overallRate),"Do Step 1 first",IF(OR(COUNT($C1282,H1282)&lt;&gt;2,overallRate=0),0,IF(D1282="Yes",ROUND(MAX(IF($B1282="No - non-arm's length",0,MIN((0.75*H1282),847)),MIN(H1282,(0.75*$C1282),847)),2),IF($B1282="No - non-arm's length",MIN(1129,H1282,$C1282)*overallRate,MIN(1129,H1282)*overallRate))))</f>
        <v>Do Step 1 first</v>
      </c>
      <c r="M1282" s="62" t="str">
        <f>IF(ISTEXT(overallRate),"Do Step 1 first",IF(OR(COUNT($C1282,I1282)&lt;&gt;2,overallRate=0),0,IF(E1282="Yes",ROUND(MAX(IF($B1282="No - non-arm's length",0,MIN((0.75*I1282),847)),MIN(I1282,(0.75*$C1282),847)),2),IF($B1282="No - non-arm's length",MIN(1129,I1282,$C1282)*overallRate,MIN(1129,I1282)*overallRate))))</f>
        <v>Do Step 1 first</v>
      </c>
      <c r="N1282" s="62" t="str">
        <f>IF(ISTEXT(overallRate),"Do Step 1 first",IF(OR(COUNT($C1282,J1282)&lt;&gt;2,overallRate=0),0,IF(F1282="Yes",ROUND(MAX(IF($B1282="No - non-arm's length",0,MIN((0.75*J1282),847)),MIN(J1282,(0.75*$C1282),847)),2),IF($B1282="No - non-arm's length",MIN(1129,J1282,$C1282)*overallRate,MIN(1129,J1282)*overallRate))))</f>
        <v>Do Step 1 first</v>
      </c>
      <c r="O1282" s="62" t="str">
        <f>IF(ISTEXT(overallRate),"Do Step 1 first",IF(OR(COUNT($C1282,K1282)&lt;&gt;2,overallRate=0),0,IF(G1282="Yes",ROUND(MAX(IF($B1282="No - non-arm's length",0,MIN((0.75*K1282),847)),MIN(K1282,(0.75*$C1282),847)),2),IF($B1282="No - non-arm's length",MIN(1129,K1282,$C1282)*overallRate,MIN(1129,K1282)*overallRate))))</f>
        <v>Do Step 1 first</v>
      </c>
      <c r="P1282" s="3">
        <f t="shared" si="19"/>
        <v>0</v>
      </c>
    </row>
    <row r="1283" spans="12:16" x14ac:dyDescent="0.5">
      <c r="L1283" s="62" t="str">
        <f>IF(ISTEXT(overallRate),"Do Step 1 first",IF(OR(COUNT($C1283,H1283)&lt;&gt;2,overallRate=0),0,IF(D1283="Yes",ROUND(MAX(IF($B1283="No - non-arm's length",0,MIN((0.75*H1283),847)),MIN(H1283,(0.75*$C1283),847)),2),IF($B1283="No - non-arm's length",MIN(1129,H1283,$C1283)*overallRate,MIN(1129,H1283)*overallRate))))</f>
        <v>Do Step 1 first</v>
      </c>
      <c r="M1283" s="62" t="str">
        <f>IF(ISTEXT(overallRate),"Do Step 1 first",IF(OR(COUNT($C1283,I1283)&lt;&gt;2,overallRate=0),0,IF(E1283="Yes",ROUND(MAX(IF($B1283="No - non-arm's length",0,MIN((0.75*I1283),847)),MIN(I1283,(0.75*$C1283),847)),2),IF($B1283="No - non-arm's length",MIN(1129,I1283,$C1283)*overallRate,MIN(1129,I1283)*overallRate))))</f>
        <v>Do Step 1 first</v>
      </c>
      <c r="N1283" s="62" t="str">
        <f>IF(ISTEXT(overallRate),"Do Step 1 first",IF(OR(COUNT($C1283,J1283)&lt;&gt;2,overallRate=0),0,IF(F1283="Yes",ROUND(MAX(IF($B1283="No - non-arm's length",0,MIN((0.75*J1283),847)),MIN(J1283,(0.75*$C1283),847)),2),IF($B1283="No - non-arm's length",MIN(1129,J1283,$C1283)*overallRate,MIN(1129,J1283)*overallRate))))</f>
        <v>Do Step 1 first</v>
      </c>
      <c r="O1283" s="62" t="str">
        <f>IF(ISTEXT(overallRate),"Do Step 1 first",IF(OR(COUNT($C1283,K1283)&lt;&gt;2,overallRate=0),0,IF(G1283="Yes",ROUND(MAX(IF($B1283="No - non-arm's length",0,MIN((0.75*K1283),847)),MIN(K1283,(0.75*$C1283),847)),2),IF($B1283="No - non-arm's length",MIN(1129,K1283,$C1283)*overallRate,MIN(1129,K1283)*overallRate))))</f>
        <v>Do Step 1 first</v>
      </c>
      <c r="P1283" s="3">
        <f t="shared" si="19"/>
        <v>0</v>
      </c>
    </row>
    <row r="1284" spans="12:16" x14ac:dyDescent="0.5">
      <c r="L1284" s="62" t="str">
        <f>IF(ISTEXT(overallRate),"Do Step 1 first",IF(OR(COUNT($C1284,H1284)&lt;&gt;2,overallRate=0),0,IF(D1284="Yes",ROUND(MAX(IF($B1284="No - non-arm's length",0,MIN((0.75*H1284),847)),MIN(H1284,(0.75*$C1284),847)),2),IF($B1284="No - non-arm's length",MIN(1129,H1284,$C1284)*overallRate,MIN(1129,H1284)*overallRate))))</f>
        <v>Do Step 1 first</v>
      </c>
      <c r="M1284" s="62" t="str">
        <f>IF(ISTEXT(overallRate),"Do Step 1 first",IF(OR(COUNT($C1284,I1284)&lt;&gt;2,overallRate=0),0,IF(E1284="Yes",ROUND(MAX(IF($B1284="No - non-arm's length",0,MIN((0.75*I1284),847)),MIN(I1284,(0.75*$C1284),847)),2),IF($B1284="No - non-arm's length",MIN(1129,I1284,$C1284)*overallRate,MIN(1129,I1284)*overallRate))))</f>
        <v>Do Step 1 first</v>
      </c>
      <c r="N1284" s="62" t="str">
        <f>IF(ISTEXT(overallRate),"Do Step 1 first",IF(OR(COUNT($C1284,J1284)&lt;&gt;2,overallRate=0),0,IF(F1284="Yes",ROUND(MAX(IF($B1284="No - non-arm's length",0,MIN((0.75*J1284),847)),MIN(J1284,(0.75*$C1284),847)),2),IF($B1284="No - non-arm's length",MIN(1129,J1284,$C1284)*overallRate,MIN(1129,J1284)*overallRate))))</f>
        <v>Do Step 1 first</v>
      </c>
      <c r="O1284" s="62" t="str">
        <f>IF(ISTEXT(overallRate),"Do Step 1 first",IF(OR(COUNT($C1284,K1284)&lt;&gt;2,overallRate=0),0,IF(G1284="Yes",ROUND(MAX(IF($B1284="No - non-arm's length",0,MIN((0.75*K1284),847)),MIN(K1284,(0.75*$C1284),847)),2),IF($B1284="No - non-arm's length",MIN(1129,K1284,$C1284)*overallRate,MIN(1129,K1284)*overallRate))))</f>
        <v>Do Step 1 first</v>
      </c>
      <c r="P1284" s="3">
        <f t="shared" si="19"/>
        <v>0</v>
      </c>
    </row>
    <row r="1285" spans="12:16" x14ac:dyDescent="0.5">
      <c r="L1285" s="62" t="str">
        <f>IF(ISTEXT(overallRate),"Do Step 1 first",IF(OR(COUNT($C1285,H1285)&lt;&gt;2,overallRate=0),0,IF(D1285="Yes",ROUND(MAX(IF($B1285="No - non-arm's length",0,MIN((0.75*H1285),847)),MIN(H1285,(0.75*$C1285),847)),2),IF($B1285="No - non-arm's length",MIN(1129,H1285,$C1285)*overallRate,MIN(1129,H1285)*overallRate))))</f>
        <v>Do Step 1 first</v>
      </c>
      <c r="M1285" s="62" t="str">
        <f>IF(ISTEXT(overallRate),"Do Step 1 first",IF(OR(COUNT($C1285,I1285)&lt;&gt;2,overallRate=0),0,IF(E1285="Yes",ROUND(MAX(IF($B1285="No - non-arm's length",0,MIN((0.75*I1285),847)),MIN(I1285,(0.75*$C1285),847)),2),IF($B1285="No - non-arm's length",MIN(1129,I1285,$C1285)*overallRate,MIN(1129,I1285)*overallRate))))</f>
        <v>Do Step 1 first</v>
      </c>
      <c r="N1285" s="62" t="str">
        <f>IF(ISTEXT(overallRate),"Do Step 1 first",IF(OR(COUNT($C1285,J1285)&lt;&gt;2,overallRate=0),0,IF(F1285="Yes",ROUND(MAX(IF($B1285="No - non-arm's length",0,MIN((0.75*J1285),847)),MIN(J1285,(0.75*$C1285),847)),2),IF($B1285="No - non-arm's length",MIN(1129,J1285,$C1285)*overallRate,MIN(1129,J1285)*overallRate))))</f>
        <v>Do Step 1 first</v>
      </c>
      <c r="O1285" s="62" t="str">
        <f>IF(ISTEXT(overallRate),"Do Step 1 first",IF(OR(COUNT($C1285,K1285)&lt;&gt;2,overallRate=0),0,IF(G1285="Yes",ROUND(MAX(IF($B1285="No - non-arm's length",0,MIN((0.75*K1285),847)),MIN(K1285,(0.75*$C1285),847)),2),IF($B1285="No - non-arm's length",MIN(1129,K1285,$C1285)*overallRate,MIN(1129,K1285)*overallRate))))</f>
        <v>Do Step 1 first</v>
      </c>
      <c r="P1285" s="3">
        <f t="shared" si="19"/>
        <v>0</v>
      </c>
    </row>
    <row r="1286" spans="12:16" x14ac:dyDescent="0.5">
      <c r="L1286" s="62" t="str">
        <f>IF(ISTEXT(overallRate),"Do Step 1 first",IF(OR(COUNT($C1286,H1286)&lt;&gt;2,overallRate=0),0,IF(D1286="Yes",ROUND(MAX(IF($B1286="No - non-arm's length",0,MIN((0.75*H1286),847)),MIN(H1286,(0.75*$C1286),847)),2),IF($B1286="No - non-arm's length",MIN(1129,H1286,$C1286)*overallRate,MIN(1129,H1286)*overallRate))))</f>
        <v>Do Step 1 first</v>
      </c>
      <c r="M1286" s="62" t="str">
        <f>IF(ISTEXT(overallRate),"Do Step 1 first",IF(OR(COUNT($C1286,I1286)&lt;&gt;2,overallRate=0),0,IF(E1286="Yes",ROUND(MAX(IF($B1286="No - non-arm's length",0,MIN((0.75*I1286),847)),MIN(I1286,(0.75*$C1286),847)),2),IF($B1286="No - non-arm's length",MIN(1129,I1286,$C1286)*overallRate,MIN(1129,I1286)*overallRate))))</f>
        <v>Do Step 1 first</v>
      </c>
      <c r="N1286" s="62" t="str">
        <f>IF(ISTEXT(overallRate),"Do Step 1 first",IF(OR(COUNT($C1286,J1286)&lt;&gt;2,overallRate=0),0,IF(F1286="Yes",ROUND(MAX(IF($B1286="No - non-arm's length",0,MIN((0.75*J1286),847)),MIN(J1286,(0.75*$C1286),847)),2),IF($B1286="No - non-arm's length",MIN(1129,J1286,$C1286)*overallRate,MIN(1129,J1286)*overallRate))))</f>
        <v>Do Step 1 first</v>
      </c>
      <c r="O1286" s="62" t="str">
        <f>IF(ISTEXT(overallRate),"Do Step 1 first",IF(OR(COUNT($C1286,K1286)&lt;&gt;2,overallRate=0),0,IF(G1286="Yes",ROUND(MAX(IF($B1286="No - non-arm's length",0,MIN((0.75*K1286),847)),MIN(K1286,(0.75*$C1286),847)),2),IF($B1286="No - non-arm's length",MIN(1129,K1286,$C1286)*overallRate,MIN(1129,K1286)*overallRate))))</f>
        <v>Do Step 1 first</v>
      </c>
      <c r="P1286" s="3">
        <f t="shared" si="19"/>
        <v>0</v>
      </c>
    </row>
    <row r="1287" spans="12:16" x14ac:dyDescent="0.5">
      <c r="L1287" s="62" t="str">
        <f>IF(ISTEXT(overallRate),"Do Step 1 first",IF(OR(COUNT($C1287,H1287)&lt;&gt;2,overallRate=0),0,IF(D1287="Yes",ROUND(MAX(IF($B1287="No - non-arm's length",0,MIN((0.75*H1287),847)),MIN(H1287,(0.75*$C1287),847)),2),IF($B1287="No - non-arm's length",MIN(1129,H1287,$C1287)*overallRate,MIN(1129,H1287)*overallRate))))</f>
        <v>Do Step 1 first</v>
      </c>
      <c r="M1287" s="62" t="str">
        <f>IF(ISTEXT(overallRate),"Do Step 1 first",IF(OR(COUNT($C1287,I1287)&lt;&gt;2,overallRate=0),0,IF(E1287="Yes",ROUND(MAX(IF($B1287="No - non-arm's length",0,MIN((0.75*I1287),847)),MIN(I1287,(0.75*$C1287),847)),2),IF($B1287="No - non-arm's length",MIN(1129,I1287,$C1287)*overallRate,MIN(1129,I1287)*overallRate))))</f>
        <v>Do Step 1 first</v>
      </c>
      <c r="N1287" s="62" t="str">
        <f>IF(ISTEXT(overallRate),"Do Step 1 first",IF(OR(COUNT($C1287,J1287)&lt;&gt;2,overallRate=0),0,IF(F1287="Yes",ROUND(MAX(IF($B1287="No - non-arm's length",0,MIN((0.75*J1287),847)),MIN(J1287,(0.75*$C1287),847)),2),IF($B1287="No - non-arm's length",MIN(1129,J1287,$C1287)*overallRate,MIN(1129,J1287)*overallRate))))</f>
        <v>Do Step 1 first</v>
      </c>
      <c r="O1287" s="62" t="str">
        <f>IF(ISTEXT(overallRate),"Do Step 1 first",IF(OR(COUNT($C1287,K1287)&lt;&gt;2,overallRate=0),0,IF(G1287="Yes",ROUND(MAX(IF($B1287="No - non-arm's length",0,MIN((0.75*K1287),847)),MIN(K1287,(0.75*$C1287),847)),2),IF($B1287="No - non-arm's length",MIN(1129,K1287,$C1287)*overallRate,MIN(1129,K1287)*overallRate))))</f>
        <v>Do Step 1 first</v>
      </c>
      <c r="P1287" s="3">
        <f t="shared" ref="P1287:P1350" si="20">IF(AND(COUNT(C1287:K1287)&gt;0,OR(COUNT(C1287:K1287)&lt;&gt;5,ISBLANK(B1287))),"Fill out all amounts",SUM(L1287:O1287))</f>
        <v>0</v>
      </c>
    </row>
    <row r="1288" spans="12:16" x14ac:dyDescent="0.5">
      <c r="L1288" s="62" t="str">
        <f>IF(ISTEXT(overallRate),"Do Step 1 first",IF(OR(COUNT($C1288,H1288)&lt;&gt;2,overallRate=0),0,IF(D1288="Yes",ROUND(MAX(IF($B1288="No - non-arm's length",0,MIN((0.75*H1288),847)),MIN(H1288,(0.75*$C1288),847)),2),IF($B1288="No - non-arm's length",MIN(1129,H1288,$C1288)*overallRate,MIN(1129,H1288)*overallRate))))</f>
        <v>Do Step 1 first</v>
      </c>
      <c r="M1288" s="62" t="str">
        <f>IF(ISTEXT(overallRate),"Do Step 1 first",IF(OR(COUNT($C1288,I1288)&lt;&gt;2,overallRate=0),0,IF(E1288="Yes",ROUND(MAX(IF($B1288="No - non-arm's length",0,MIN((0.75*I1288),847)),MIN(I1288,(0.75*$C1288),847)),2),IF($B1288="No - non-arm's length",MIN(1129,I1288,$C1288)*overallRate,MIN(1129,I1288)*overallRate))))</f>
        <v>Do Step 1 first</v>
      </c>
      <c r="N1288" s="62" t="str">
        <f>IF(ISTEXT(overallRate),"Do Step 1 first",IF(OR(COUNT($C1288,J1288)&lt;&gt;2,overallRate=0),0,IF(F1288="Yes",ROUND(MAX(IF($B1288="No - non-arm's length",0,MIN((0.75*J1288),847)),MIN(J1288,(0.75*$C1288),847)),2),IF($B1288="No - non-arm's length",MIN(1129,J1288,$C1288)*overallRate,MIN(1129,J1288)*overallRate))))</f>
        <v>Do Step 1 first</v>
      </c>
      <c r="O1288" s="62" t="str">
        <f>IF(ISTEXT(overallRate),"Do Step 1 first",IF(OR(COUNT($C1288,K1288)&lt;&gt;2,overallRate=0),0,IF(G1288="Yes",ROUND(MAX(IF($B1288="No - non-arm's length",0,MIN((0.75*K1288),847)),MIN(K1288,(0.75*$C1288),847)),2),IF($B1288="No - non-arm's length",MIN(1129,K1288,$C1288)*overallRate,MIN(1129,K1288)*overallRate))))</f>
        <v>Do Step 1 first</v>
      </c>
      <c r="P1288" s="3">
        <f t="shared" si="20"/>
        <v>0</v>
      </c>
    </row>
    <row r="1289" spans="12:16" x14ac:dyDescent="0.5">
      <c r="L1289" s="62" t="str">
        <f>IF(ISTEXT(overallRate),"Do Step 1 first",IF(OR(COUNT($C1289,H1289)&lt;&gt;2,overallRate=0),0,IF(D1289="Yes",ROUND(MAX(IF($B1289="No - non-arm's length",0,MIN((0.75*H1289),847)),MIN(H1289,(0.75*$C1289),847)),2),IF($B1289="No - non-arm's length",MIN(1129,H1289,$C1289)*overallRate,MIN(1129,H1289)*overallRate))))</f>
        <v>Do Step 1 first</v>
      </c>
      <c r="M1289" s="62" t="str">
        <f>IF(ISTEXT(overallRate),"Do Step 1 first",IF(OR(COUNT($C1289,I1289)&lt;&gt;2,overallRate=0),0,IF(E1289="Yes",ROUND(MAX(IF($B1289="No - non-arm's length",0,MIN((0.75*I1289),847)),MIN(I1289,(0.75*$C1289),847)),2),IF($B1289="No - non-arm's length",MIN(1129,I1289,$C1289)*overallRate,MIN(1129,I1289)*overallRate))))</f>
        <v>Do Step 1 first</v>
      </c>
      <c r="N1289" s="62" t="str">
        <f>IF(ISTEXT(overallRate),"Do Step 1 first",IF(OR(COUNT($C1289,J1289)&lt;&gt;2,overallRate=0),0,IF(F1289="Yes",ROUND(MAX(IF($B1289="No - non-arm's length",0,MIN((0.75*J1289),847)),MIN(J1289,(0.75*$C1289),847)),2),IF($B1289="No - non-arm's length",MIN(1129,J1289,$C1289)*overallRate,MIN(1129,J1289)*overallRate))))</f>
        <v>Do Step 1 first</v>
      </c>
      <c r="O1289" s="62" t="str">
        <f>IF(ISTEXT(overallRate),"Do Step 1 first",IF(OR(COUNT($C1289,K1289)&lt;&gt;2,overallRate=0),0,IF(G1289="Yes",ROUND(MAX(IF($B1289="No - non-arm's length",0,MIN((0.75*K1289),847)),MIN(K1289,(0.75*$C1289),847)),2),IF($B1289="No - non-arm's length",MIN(1129,K1289,$C1289)*overallRate,MIN(1129,K1289)*overallRate))))</f>
        <v>Do Step 1 first</v>
      </c>
      <c r="P1289" s="3">
        <f t="shared" si="20"/>
        <v>0</v>
      </c>
    </row>
    <row r="1290" spans="12:16" x14ac:dyDescent="0.5">
      <c r="L1290" s="62" t="str">
        <f>IF(ISTEXT(overallRate),"Do Step 1 first",IF(OR(COUNT($C1290,H1290)&lt;&gt;2,overallRate=0),0,IF(D1290="Yes",ROUND(MAX(IF($B1290="No - non-arm's length",0,MIN((0.75*H1290),847)),MIN(H1290,(0.75*$C1290),847)),2),IF($B1290="No - non-arm's length",MIN(1129,H1290,$C1290)*overallRate,MIN(1129,H1290)*overallRate))))</f>
        <v>Do Step 1 first</v>
      </c>
      <c r="M1290" s="62" t="str">
        <f>IF(ISTEXT(overallRate),"Do Step 1 first",IF(OR(COUNT($C1290,I1290)&lt;&gt;2,overallRate=0),0,IF(E1290="Yes",ROUND(MAX(IF($B1290="No - non-arm's length",0,MIN((0.75*I1290),847)),MIN(I1290,(0.75*$C1290),847)),2),IF($B1290="No - non-arm's length",MIN(1129,I1290,$C1290)*overallRate,MIN(1129,I1290)*overallRate))))</f>
        <v>Do Step 1 first</v>
      </c>
      <c r="N1290" s="62" t="str">
        <f>IF(ISTEXT(overallRate),"Do Step 1 first",IF(OR(COUNT($C1290,J1290)&lt;&gt;2,overallRate=0),0,IF(F1290="Yes",ROUND(MAX(IF($B1290="No - non-arm's length",0,MIN((0.75*J1290),847)),MIN(J1290,(0.75*$C1290),847)),2),IF($B1290="No - non-arm's length",MIN(1129,J1290,$C1290)*overallRate,MIN(1129,J1290)*overallRate))))</f>
        <v>Do Step 1 first</v>
      </c>
      <c r="O1290" s="62" t="str">
        <f>IF(ISTEXT(overallRate),"Do Step 1 first",IF(OR(COUNT($C1290,K1290)&lt;&gt;2,overallRate=0),0,IF(G1290="Yes",ROUND(MAX(IF($B1290="No - non-arm's length",0,MIN((0.75*K1290),847)),MIN(K1290,(0.75*$C1290),847)),2),IF($B1290="No - non-arm's length",MIN(1129,K1290,$C1290)*overallRate,MIN(1129,K1290)*overallRate))))</f>
        <v>Do Step 1 first</v>
      </c>
      <c r="P1290" s="3">
        <f t="shared" si="20"/>
        <v>0</v>
      </c>
    </row>
    <row r="1291" spans="12:16" x14ac:dyDescent="0.5">
      <c r="L1291" s="62" t="str">
        <f>IF(ISTEXT(overallRate),"Do Step 1 first",IF(OR(COUNT($C1291,H1291)&lt;&gt;2,overallRate=0),0,IF(D1291="Yes",ROUND(MAX(IF($B1291="No - non-arm's length",0,MIN((0.75*H1291),847)),MIN(H1291,(0.75*$C1291),847)),2),IF($B1291="No - non-arm's length",MIN(1129,H1291,$C1291)*overallRate,MIN(1129,H1291)*overallRate))))</f>
        <v>Do Step 1 first</v>
      </c>
      <c r="M1291" s="62" t="str">
        <f>IF(ISTEXT(overallRate),"Do Step 1 first",IF(OR(COUNT($C1291,I1291)&lt;&gt;2,overallRate=0),0,IF(E1291="Yes",ROUND(MAX(IF($B1291="No - non-arm's length",0,MIN((0.75*I1291),847)),MIN(I1291,(0.75*$C1291),847)),2),IF($B1291="No - non-arm's length",MIN(1129,I1291,$C1291)*overallRate,MIN(1129,I1291)*overallRate))))</f>
        <v>Do Step 1 first</v>
      </c>
      <c r="N1291" s="62" t="str">
        <f>IF(ISTEXT(overallRate),"Do Step 1 first",IF(OR(COUNT($C1291,J1291)&lt;&gt;2,overallRate=0),0,IF(F1291="Yes",ROUND(MAX(IF($B1291="No - non-arm's length",0,MIN((0.75*J1291),847)),MIN(J1291,(0.75*$C1291),847)),2),IF($B1291="No - non-arm's length",MIN(1129,J1291,$C1291)*overallRate,MIN(1129,J1291)*overallRate))))</f>
        <v>Do Step 1 first</v>
      </c>
      <c r="O1291" s="62" t="str">
        <f>IF(ISTEXT(overallRate),"Do Step 1 first",IF(OR(COUNT($C1291,K1291)&lt;&gt;2,overallRate=0),0,IF(G1291="Yes",ROUND(MAX(IF($B1291="No - non-arm's length",0,MIN((0.75*K1291),847)),MIN(K1291,(0.75*$C1291),847)),2),IF($B1291="No - non-arm's length",MIN(1129,K1291,$C1291)*overallRate,MIN(1129,K1291)*overallRate))))</f>
        <v>Do Step 1 first</v>
      </c>
      <c r="P1291" s="3">
        <f t="shared" si="20"/>
        <v>0</v>
      </c>
    </row>
    <row r="1292" spans="12:16" x14ac:dyDescent="0.5">
      <c r="L1292" s="62" t="str">
        <f>IF(ISTEXT(overallRate),"Do Step 1 first",IF(OR(COUNT($C1292,H1292)&lt;&gt;2,overallRate=0),0,IF(D1292="Yes",ROUND(MAX(IF($B1292="No - non-arm's length",0,MIN((0.75*H1292),847)),MIN(H1292,(0.75*$C1292),847)),2),IF($B1292="No - non-arm's length",MIN(1129,H1292,$C1292)*overallRate,MIN(1129,H1292)*overallRate))))</f>
        <v>Do Step 1 first</v>
      </c>
      <c r="M1292" s="62" t="str">
        <f>IF(ISTEXT(overallRate),"Do Step 1 first",IF(OR(COUNT($C1292,I1292)&lt;&gt;2,overallRate=0),0,IF(E1292="Yes",ROUND(MAX(IF($B1292="No - non-arm's length",0,MIN((0.75*I1292),847)),MIN(I1292,(0.75*$C1292),847)),2),IF($B1292="No - non-arm's length",MIN(1129,I1292,$C1292)*overallRate,MIN(1129,I1292)*overallRate))))</f>
        <v>Do Step 1 first</v>
      </c>
      <c r="N1292" s="62" t="str">
        <f>IF(ISTEXT(overallRate),"Do Step 1 first",IF(OR(COUNT($C1292,J1292)&lt;&gt;2,overallRate=0),0,IF(F1292="Yes",ROUND(MAX(IF($B1292="No - non-arm's length",0,MIN((0.75*J1292),847)),MIN(J1292,(0.75*$C1292),847)),2),IF($B1292="No - non-arm's length",MIN(1129,J1292,$C1292)*overallRate,MIN(1129,J1292)*overallRate))))</f>
        <v>Do Step 1 first</v>
      </c>
      <c r="O1292" s="62" t="str">
        <f>IF(ISTEXT(overallRate),"Do Step 1 first",IF(OR(COUNT($C1292,K1292)&lt;&gt;2,overallRate=0),0,IF(G1292="Yes",ROUND(MAX(IF($B1292="No - non-arm's length",0,MIN((0.75*K1292),847)),MIN(K1292,(0.75*$C1292),847)),2),IF($B1292="No - non-arm's length",MIN(1129,K1292,$C1292)*overallRate,MIN(1129,K1292)*overallRate))))</f>
        <v>Do Step 1 first</v>
      </c>
      <c r="P1292" s="3">
        <f t="shared" si="20"/>
        <v>0</v>
      </c>
    </row>
    <row r="1293" spans="12:16" x14ac:dyDescent="0.5">
      <c r="L1293" s="62" t="str">
        <f>IF(ISTEXT(overallRate),"Do Step 1 first",IF(OR(COUNT($C1293,H1293)&lt;&gt;2,overallRate=0),0,IF(D1293="Yes",ROUND(MAX(IF($B1293="No - non-arm's length",0,MIN((0.75*H1293),847)),MIN(H1293,(0.75*$C1293),847)),2),IF($B1293="No - non-arm's length",MIN(1129,H1293,$C1293)*overallRate,MIN(1129,H1293)*overallRate))))</f>
        <v>Do Step 1 first</v>
      </c>
      <c r="M1293" s="62" t="str">
        <f>IF(ISTEXT(overallRate),"Do Step 1 first",IF(OR(COUNT($C1293,I1293)&lt;&gt;2,overallRate=0),0,IF(E1293="Yes",ROUND(MAX(IF($B1293="No - non-arm's length",0,MIN((0.75*I1293),847)),MIN(I1293,(0.75*$C1293),847)),2),IF($B1293="No - non-arm's length",MIN(1129,I1293,$C1293)*overallRate,MIN(1129,I1293)*overallRate))))</f>
        <v>Do Step 1 first</v>
      </c>
      <c r="N1293" s="62" t="str">
        <f>IF(ISTEXT(overallRate),"Do Step 1 first",IF(OR(COUNT($C1293,J1293)&lt;&gt;2,overallRate=0),0,IF(F1293="Yes",ROUND(MAX(IF($B1293="No - non-arm's length",0,MIN((0.75*J1293),847)),MIN(J1293,(0.75*$C1293),847)),2),IF($B1293="No - non-arm's length",MIN(1129,J1293,$C1293)*overallRate,MIN(1129,J1293)*overallRate))))</f>
        <v>Do Step 1 first</v>
      </c>
      <c r="O1293" s="62" t="str">
        <f>IF(ISTEXT(overallRate),"Do Step 1 first",IF(OR(COUNT($C1293,K1293)&lt;&gt;2,overallRate=0),0,IF(G1293="Yes",ROUND(MAX(IF($B1293="No - non-arm's length",0,MIN((0.75*K1293),847)),MIN(K1293,(0.75*$C1293),847)),2),IF($B1293="No - non-arm's length",MIN(1129,K1293,$C1293)*overallRate,MIN(1129,K1293)*overallRate))))</f>
        <v>Do Step 1 first</v>
      </c>
      <c r="P1293" s="3">
        <f t="shared" si="20"/>
        <v>0</v>
      </c>
    </row>
    <row r="1294" spans="12:16" x14ac:dyDescent="0.5">
      <c r="L1294" s="62" t="str">
        <f>IF(ISTEXT(overallRate),"Do Step 1 first",IF(OR(COUNT($C1294,H1294)&lt;&gt;2,overallRate=0),0,IF(D1294="Yes",ROUND(MAX(IF($B1294="No - non-arm's length",0,MIN((0.75*H1294),847)),MIN(H1294,(0.75*$C1294),847)),2),IF($B1294="No - non-arm's length",MIN(1129,H1294,$C1294)*overallRate,MIN(1129,H1294)*overallRate))))</f>
        <v>Do Step 1 first</v>
      </c>
      <c r="M1294" s="62" t="str">
        <f>IF(ISTEXT(overallRate),"Do Step 1 first",IF(OR(COUNT($C1294,I1294)&lt;&gt;2,overallRate=0),0,IF(E1294="Yes",ROUND(MAX(IF($B1294="No - non-arm's length",0,MIN((0.75*I1294),847)),MIN(I1294,(0.75*$C1294),847)),2),IF($B1294="No - non-arm's length",MIN(1129,I1294,$C1294)*overallRate,MIN(1129,I1294)*overallRate))))</f>
        <v>Do Step 1 first</v>
      </c>
      <c r="N1294" s="62" t="str">
        <f>IF(ISTEXT(overallRate),"Do Step 1 first",IF(OR(COUNT($C1294,J1294)&lt;&gt;2,overallRate=0),0,IF(F1294="Yes",ROUND(MAX(IF($B1294="No - non-arm's length",0,MIN((0.75*J1294),847)),MIN(J1294,(0.75*$C1294),847)),2),IF($B1294="No - non-arm's length",MIN(1129,J1294,$C1294)*overallRate,MIN(1129,J1294)*overallRate))))</f>
        <v>Do Step 1 first</v>
      </c>
      <c r="O1294" s="62" t="str">
        <f>IF(ISTEXT(overallRate),"Do Step 1 first",IF(OR(COUNT($C1294,K1294)&lt;&gt;2,overallRate=0),0,IF(G1294="Yes",ROUND(MAX(IF($B1294="No - non-arm's length",0,MIN((0.75*K1294),847)),MIN(K1294,(0.75*$C1294),847)),2),IF($B1294="No - non-arm's length",MIN(1129,K1294,$C1294)*overallRate,MIN(1129,K1294)*overallRate))))</f>
        <v>Do Step 1 first</v>
      </c>
      <c r="P1294" s="3">
        <f t="shared" si="20"/>
        <v>0</v>
      </c>
    </row>
    <row r="1295" spans="12:16" x14ac:dyDescent="0.5">
      <c r="L1295" s="62" t="str">
        <f>IF(ISTEXT(overallRate),"Do Step 1 first",IF(OR(COUNT($C1295,H1295)&lt;&gt;2,overallRate=0),0,IF(D1295="Yes",ROUND(MAX(IF($B1295="No - non-arm's length",0,MIN((0.75*H1295),847)),MIN(H1295,(0.75*$C1295),847)),2),IF($B1295="No - non-arm's length",MIN(1129,H1295,$C1295)*overallRate,MIN(1129,H1295)*overallRate))))</f>
        <v>Do Step 1 first</v>
      </c>
      <c r="M1295" s="62" t="str">
        <f>IF(ISTEXT(overallRate),"Do Step 1 first",IF(OR(COUNT($C1295,I1295)&lt;&gt;2,overallRate=0),0,IF(E1295="Yes",ROUND(MAX(IF($B1295="No - non-arm's length",0,MIN((0.75*I1295),847)),MIN(I1295,(0.75*$C1295),847)),2),IF($B1295="No - non-arm's length",MIN(1129,I1295,$C1295)*overallRate,MIN(1129,I1295)*overallRate))))</f>
        <v>Do Step 1 first</v>
      </c>
      <c r="N1295" s="62" t="str">
        <f>IF(ISTEXT(overallRate),"Do Step 1 first",IF(OR(COUNT($C1295,J1295)&lt;&gt;2,overallRate=0),0,IF(F1295="Yes",ROUND(MAX(IF($B1295="No - non-arm's length",0,MIN((0.75*J1295),847)),MIN(J1295,(0.75*$C1295),847)),2),IF($B1295="No - non-arm's length",MIN(1129,J1295,$C1295)*overallRate,MIN(1129,J1295)*overallRate))))</f>
        <v>Do Step 1 first</v>
      </c>
      <c r="O1295" s="62" t="str">
        <f>IF(ISTEXT(overallRate),"Do Step 1 first",IF(OR(COUNT($C1295,K1295)&lt;&gt;2,overallRate=0),0,IF(G1295="Yes",ROUND(MAX(IF($B1295="No - non-arm's length",0,MIN((0.75*K1295),847)),MIN(K1295,(0.75*$C1295),847)),2),IF($B1295="No - non-arm's length",MIN(1129,K1295,$C1295)*overallRate,MIN(1129,K1295)*overallRate))))</f>
        <v>Do Step 1 first</v>
      </c>
      <c r="P1295" s="3">
        <f t="shared" si="20"/>
        <v>0</v>
      </c>
    </row>
    <row r="1296" spans="12:16" x14ac:dyDescent="0.5">
      <c r="L1296" s="62" t="str">
        <f>IF(ISTEXT(overallRate),"Do Step 1 first",IF(OR(COUNT($C1296,H1296)&lt;&gt;2,overallRate=0),0,IF(D1296="Yes",ROUND(MAX(IF($B1296="No - non-arm's length",0,MIN((0.75*H1296),847)),MIN(H1296,(0.75*$C1296),847)),2),IF($B1296="No - non-arm's length",MIN(1129,H1296,$C1296)*overallRate,MIN(1129,H1296)*overallRate))))</f>
        <v>Do Step 1 first</v>
      </c>
      <c r="M1296" s="62" t="str">
        <f>IF(ISTEXT(overallRate),"Do Step 1 first",IF(OR(COUNT($C1296,I1296)&lt;&gt;2,overallRate=0),0,IF(E1296="Yes",ROUND(MAX(IF($B1296="No - non-arm's length",0,MIN((0.75*I1296),847)),MIN(I1296,(0.75*$C1296),847)),2),IF($B1296="No - non-arm's length",MIN(1129,I1296,$C1296)*overallRate,MIN(1129,I1296)*overallRate))))</f>
        <v>Do Step 1 first</v>
      </c>
      <c r="N1296" s="62" t="str">
        <f>IF(ISTEXT(overallRate),"Do Step 1 first",IF(OR(COUNT($C1296,J1296)&lt;&gt;2,overallRate=0),0,IF(F1296="Yes",ROUND(MAX(IF($B1296="No - non-arm's length",0,MIN((0.75*J1296),847)),MIN(J1296,(0.75*$C1296),847)),2),IF($B1296="No - non-arm's length",MIN(1129,J1296,$C1296)*overallRate,MIN(1129,J1296)*overallRate))))</f>
        <v>Do Step 1 first</v>
      </c>
      <c r="O1296" s="62" t="str">
        <f>IF(ISTEXT(overallRate),"Do Step 1 first",IF(OR(COUNT($C1296,K1296)&lt;&gt;2,overallRate=0),0,IF(G1296="Yes",ROUND(MAX(IF($B1296="No - non-arm's length",0,MIN((0.75*K1296),847)),MIN(K1296,(0.75*$C1296),847)),2),IF($B1296="No - non-arm's length",MIN(1129,K1296,$C1296)*overallRate,MIN(1129,K1296)*overallRate))))</f>
        <v>Do Step 1 first</v>
      </c>
      <c r="P1296" s="3">
        <f t="shared" si="20"/>
        <v>0</v>
      </c>
    </row>
    <row r="1297" spans="12:16" x14ac:dyDescent="0.5">
      <c r="L1297" s="62" t="str">
        <f>IF(ISTEXT(overallRate),"Do Step 1 first",IF(OR(COUNT($C1297,H1297)&lt;&gt;2,overallRate=0),0,IF(D1297="Yes",ROUND(MAX(IF($B1297="No - non-arm's length",0,MIN((0.75*H1297),847)),MIN(H1297,(0.75*$C1297),847)),2),IF($B1297="No - non-arm's length",MIN(1129,H1297,$C1297)*overallRate,MIN(1129,H1297)*overallRate))))</f>
        <v>Do Step 1 first</v>
      </c>
      <c r="M1297" s="62" t="str">
        <f>IF(ISTEXT(overallRate),"Do Step 1 first",IF(OR(COUNT($C1297,I1297)&lt;&gt;2,overallRate=0),0,IF(E1297="Yes",ROUND(MAX(IF($B1297="No - non-arm's length",0,MIN((0.75*I1297),847)),MIN(I1297,(0.75*$C1297),847)),2),IF($B1297="No - non-arm's length",MIN(1129,I1297,$C1297)*overallRate,MIN(1129,I1297)*overallRate))))</f>
        <v>Do Step 1 first</v>
      </c>
      <c r="N1297" s="62" t="str">
        <f>IF(ISTEXT(overallRate),"Do Step 1 first",IF(OR(COUNT($C1297,J1297)&lt;&gt;2,overallRate=0),0,IF(F1297="Yes",ROUND(MAX(IF($B1297="No - non-arm's length",0,MIN((0.75*J1297),847)),MIN(J1297,(0.75*$C1297),847)),2),IF($B1297="No - non-arm's length",MIN(1129,J1297,$C1297)*overallRate,MIN(1129,J1297)*overallRate))))</f>
        <v>Do Step 1 first</v>
      </c>
      <c r="O1297" s="62" t="str">
        <f>IF(ISTEXT(overallRate),"Do Step 1 first",IF(OR(COUNT($C1297,K1297)&lt;&gt;2,overallRate=0),0,IF(G1297="Yes",ROUND(MAX(IF($B1297="No - non-arm's length",0,MIN((0.75*K1297),847)),MIN(K1297,(0.75*$C1297),847)),2),IF($B1297="No - non-arm's length",MIN(1129,K1297,$C1297)*overallRate,MIN(1129,K1297)*overallRate))))</f>
        <v>Do Step 1 first</v>
      </c>
      <c r="P1297" s="3">
        <f t="shared" si="20"/>
        <v>0</v>
      </c>
    </row>
    <row r="1298" spans="12:16" x14ac:dyDescent="0.5">
      <c r="L1298" s="62" t="str">
        <f>IF(ISTEXT(overallRate),"Do Step 1 first",IF(OR(COUNT($C1298,H1298)&lt;&gt;2,overallRate=0),0,IF(D1298="Yes",ROUND(MAX(IF($B1298="No - non-arm's length",0,MIN((0.75*H1298),847)),MIN(H1298,(0.75*$C1298),847)),2),IF($B1298="No - non-arm's length",MIN(1129,H1298,$C1298)*overallRate,MIN(1129,H1298)*overallRate))))</f>
        <v>Do Step 1 first</v>
      </c>
      <c r="M1298" s="62" t="str">
        <f>IF(ISTEXT(overallRate),"Do Step 1 first",IF(OR(COUNT($C1298,I1298)&lt;&gt;2,overallRate=0),0,IF(E1298="Yes",ROUND(MAX(IF($B1298="No - non-arm's length",0,MIN((0.75*I1298),847)),MIN(I1298,(0.75*$C1298),847)),2),IF($B1298="No - non-arm's length",MIN(1129,I1298,$C1298)*overallRate,MIN(1129,I1298)*overallRate))))</f>
        <v>Do Step 1 first</v>
      </c>
      <c r="N1298" s="62" t="str">
        <f>IF(ISTEXT(overallRate),"Do Step 1 first",IF(OR(COUNT($C1298,J1298)&lt;&gt;2,overallRate=0),0,IF(F1298="Yes",ROUND(MAX(IF($B1298="No - non-arm's length",0,MIN((0.75*J1298),847)),MIN(J1298,(0.75*$C1298),847)),2),IF($B1298="No - non-arm's length",MIN(1129,J1298,$C1298)*overallRate,MIN(1129,J1298)*overallRate))))</f>
        <v>Do Step 1 first</v>
      </c>
      <c r="O1298" s="62" t="str">
        <f>IF(ISTEXT(overallRate),"Do Step 1 first",IF(OR(COUNT($C1298,K1298)&lt;&gt;2,overallRate=0),0,IF(G1298="Yes",ROUND(MAX(IF($B1298="No - non-arm's length",0,MIN((0.75*K1298),847)),MIN(K1298,(0.75*$C1298),847)),2),IF($B1298="No - non-arm's length",MIN(1129,K1298,$C1298)*overallRate,MIN(1129,K1298)*overallRate))))</f>
        <v>Do Step 1 first</v>
      </c>
      <c r="P1298" s="3">
        <f t="shared" si="20"/>
        <v>0</v>
      </c>
    </row>
    <row r="1299" spans="12:16" x14ac:dyDescent="0.5">
      <c r="L1299" s="62" t="str">
        <f>IF(ISTEXT(overallRate),"Do Step 1 first",IF(OR(COUNT($C1299,H1299)&lt;&gt;2,overallRate=0),0,IF(D1299="Yes",ROUND(MAX(IF($B1299="No - non-arm's length",0,MIN((0.75*H1299),847)),MIN(H1299,(0.75*$C1299),847)),2),IF($B1299="No - non-arm's length",MIN(1129,H1299,$C1299)*overallRate,MIN(1129,H1299)*overallRate))))</f>
        <v>Do Step 1 first</v>
      </c>
      <c r="M1299" s="62" t="str">
        <f>IF(ISTEXT(overallRate),"Do Step 1 first",IF(OR(COUNT($C1299,I1299)&lt;&gt;2,overallRate=0),0,IF(E1299="Yes",ROUND(MAX(IF($B1299="No - non-arm's length",0,MIN((0.75*I1299),847)),MIN(I1299,(0.75*$C1299),847)),2),IF($B1299="No - non-arm's length",MIN(1129,I1299,$C1299)*overallRate,MIN(1129,I1299)*overallRate))))</f>
        <v>Do Step 1 first</v>
      </c>
      <c r="N1299" s="62" t="str">
        <f>IF(ISTEXT(overallRate),"Do Step 1 first",IF(OR(COUNT($C1299,J1299)&lt;&gt;2,overallRate=0),0,IF(F1299="Yes",ROUND(MAX(IF($B1299="No - non-arm's length",0,MIN((0.75*J1299),847)),MIN(J1299,(0.75*$C1299),847)),2),IF($B1299="No - non-arm's length",MIN(1129,J1299,$C1299)*overallRate,MIN(1129,J1299)*overallRate))))</f>
        <v>Do Step 1 first</v>
      </c>
      <c r="O1299" s="62" t="str">
        <f>IF(ISTEXT(overallRate),"Do Step 1 first",IF(OR(COUNT($C1299,K1299)&lt;&gt;2,overallRate=0),0,IF(G1299="Yes",ROUND(MAX(IF($B1299="No - non-arm's length",0,MIN((0.75*K1299),847)),MIN(K1299,(0.75*$C1299),847)),2),IF($B1299="No - non-arm's length",MIN(1129,K1299,$C1299)*overallRate,MIN(1129,K1299)*overallRate))))</f>
        <v>Do Step 1 first</v>
      </c>
      <c r="P1299" s="3">
        <f t="shared" si="20"/>
        <v>0</v>
      </c>
    </row>
    <row r="1300" spans="12:16" x14ac:dyDescent="0.5">
      <c r="L1300" s="62" t="str">
        <f>IF(ISTEXT(overallRate),"Do Step 1 first",IF(OR(COUNT($C1300,H1300)&lt;&gt;2,overallRate=0),0,IF(D1300="Yes",ROUND(MAX(IF($B1300="No - non-arm's length",0,MIN((0.75*H1300),847)),MIN(H1300,(0.75*$C1300),847)),2),IF($B1300="No - non-arm's length",MIN(1129,H1300,$C1300)*overallRate,MIN(1129,H1300)*overallRate))))</f>
        <v>Do Step 1 first</v>
      </c>
      <c r="M1300" s="62" t="str">
        <f>IF(ISTEXT(overallRate),"Do Step 1 first",IF(OR(COUNT($C1300,I1300)&lt;&gt;2,overallRate=0),0,IF(E1300="Yes",ROUND(MAX(IF($B1300="No - non-arm's length",0,MIN((0.75*I1300),847)),MIN(I1300,(0.75*$C1300),847)),2),IF($B1300="No - non-arm's length",MIN(1129,I1300,$C1300)*overallRate,MIN(1129,I1300)*overallRate))))</f>
        <v>Do Step 1 first</v>
      </c>
      <c r="N1300" s="62" t="str">
        <f>IF(ISTEXT(overallRate),"Do Step 1 first",IF(OR(COUNT($C1300,J1300)&lt;&gt;2,overallRate=0),0,IF(F1300="Yes",ROUND(MAX(IF($B1300="No - non-arm's length",0,MIN((0.75*J1300),847)),MIN(J1300,(0.75*$C1300),847)),2),IF($B1300="No - non-arm's length",MIN(1129,J1300,$C1300)*overallRate,MIN(1129,J1300)*overallRate))))</f>
        <v>Do Step 1 first</v>
      </c>
      <c r="O1300" s="62" t="str">
        <f>IF(ISTEXT(overallRate),"Do Step 1 first",IF(OR(COUNT($C1300,K1300)&lt;&gt;2,overallRate=0),0,IF(G1300="Yes",ROUND(MAX(IF($B1300="No - non-arm's length",0,MIN((0.75*K1300),847)),MIN(K1300,(0.75*$C1300),847)),2),IF($B1300="No - non-arm's length",MIN(1129,K1300,$C1300)*overallRate,MIN(1129,K1300)*overallRate))))</f>
        <v>Do Step 1 first</v>
      </c>
      <c r="P1300" s="3">
        <f t="shared" si="20"/>
        <v>0</v>
      </c>
    </row>
    <row r="1301" spans="12:16" x14ac:dyDescent="0.5">
      <c r="L1301" s="62" t="str">
        <f>IF(ISTEXT(overallRate),"Do Step 1 first",IF(OR(COUNT($C1301,H1301)&lt;&gt;2,overallRate=0),0,IF(D1301="Yes",ROUND(MAX(IF($B1301="No - non-arm's length",0,MIN((0.75*H1301),847)),MIN(H1301,(0.75*$C1301),847)),2),IF($B1301="No - non-arm's length",MIN(1129,H1301,$C1301)*overallRate,MIN(1129,H1301)*overallRate))))</f>
        <v>Do Step 1 first</v>
      </c>
      <c r="M1301" s="62" t="str">
        <f>IF(ISTEXT(overallRate),"Do Step 1 first",IF(OR(COUNT($C1301,I1301)&lt;&gt;2,overallRate=0),0,IF(E1301="Yes",ROUND(MAX(IF($B1301="No - non-arm's length",0,MIN((0.75*I1301),847)),MIN(I1301,(0.75*$C1301),847)),2),IF($B1301="No - non-arm's length",MIN(1129,I1301,$C1301)*overallRate,MIN(1129,I1301)*overallRate))))</f>
        <v>Do Step 1 first</v>
      </c>
      <c r="N1301" s="62" t="str">
        <f>IF(ISTEXT(overallRate),"Do Step 1 first",IF(OR(COUNT($C1301,J1301)&lt;&gt;2,overallRate=0),0,IF(F1301="Yes",ROUND(MAX(IF($B1301="No - non-arm's length",0,MIN((0.75*J1301),847)),MIN(J1301,(0.75*$C1301),847)),2),IF($B1301="No - non-arm's length",MIN(1129,J1301,$C1301)*overallRate,MIN(1129,J1301)*overallRate))))</f>
        <v>Do Step 1 first</v>
      </c>
      <c r="O1301" s="62" t="str">
        <f>IF(ISTEXT(overallRate),"Do Step 1 first",IF(OR(COUNT($C1301,K1301)&lt;&gt;2,overallRate=0),0,IF(G1301="Yes",ROUND(MAX(IF($B1301="No - non-arm's length",0,MIN((0.75*K1301),847)),MIN(K1301,(0.75*$C1301),847)),2),IF($B1301="No - non-arm's length",MIN(1129,K1301,$C1301)*overallRate,MIN(1129,K1301)*overallRate))))</f>
        <v>Do Step 1 first</v>
      </c>
      <c r="P1301" s="3">
        <f t="shared" si="20"/>
        <v>0</v>
      </c>
    </row>
    <row r="1302" spans="12:16" x14ac:dyDescent="0.5">
      <c r="L1302" s="62" t="str">
        <f>IF(ISTEXT(overallRate),"Do Step 1 first",IF(OR(COUNT($C1302,H1302)&lt;&gt;2,overallRate=0),0,IF(D1302="Yes",ROUND(MAX(IF($B1302="No - non-arm's length",0,MIN((0.75*H1302),847)),MIN(H1302,(0.75*$C1302),847)),2),IF($B1302="No - non-arm's length",MIN(1129,H1302,$C1302)*overallRate,MIN(1129,H1302)*overallRate))))</f>
        <v>Do Step 1 first</v>
      </c>
      <c r="M1302" s="62" t="str">
        <f>IF(ISTEXT(overallRate),"Do Step 1 first",IF(OR(COUNT($C1302,I1302)&lt;&gt;2,overallRate=0),0,IF(E1302="Yes",ROUND(MAX(IF($B1302="No - non-arm's length",0,MIN((0.75*I1302),847)),MIN(I1302,(0.75*$C1302),847)),2),IF($B1302="No - non-arm's length",MIN(1129,I1302,$C1302)*overallRate,MIN(1129,I1302)*overallRate))))</f>
        <v>Do Step 1 first</v>
      </c>
      <c r="N1302" s="62" t="str">
        <f>IF(ISTEXT(overallRate),"Do Step 1 first",IF(OR(COUNT($C1302,J1302)&lt;&gt;2,overallRate=0),0,IF(F1302="Yes",ROUND(MAX(IF($B1302="No - non-arm's length",0,MIN((0.75*J1302),847)),MIN(J1302,(0.75*$C1302),847)),2),IF($B1302="No - non-arm's length",MIN(1129,J1302,$C1302)*overallRate,MIN(1129,J1302)*overallRate))))</f>
        <v>Do Step 1 first</v>
      </c>
      <c r="O1302" s="62" t="str">
        <f>IF(ISTEXT(overallRate),"Do Step 1 first",IF(OR(COUNT($C1302,K1302)&lt;&gt;2,overallRate=0),0,IF(G1302="Yes",ROUND(MAX(IF($B1302="No - non-arm's length",0,MIN((0.75*K1302),847)),MIN(K1302,(0.75*$C1302),847)),2),IF($B1302="No - non-arm's length",MIN(1129,K1302,$C1302)*overallRate,MIN(1129,K1302)*overallRate))))</f>
        <v>Do Step 1 first</v>
      </c>
      <c r="P1302" s="3">
        <f t="shared" si="20"/>
        <v>0</v>
      </c>
    </row>
    <row r="1303" spans="12:16" x14ac:dyDescent="0.5">
      <c r="L1303" s="62" t="str">
        <f>IF(ISTEXT(overallRate),"Do Step 1 first",IF(OR(COUNT($C1303,H1303)&lt;&gt;2,overallRate=0),0,IF(D1303="Yes",ROUND(MAX(IF($B1303="No - non-arm's length",0,MIN((0.75*H1303),847)),MIN(H1303,(0.75*$C1303),847)),2),IF($B1303="No - non-arm's length",MIN(1129,H1303,$C1303)*overallRate,MIN(1129,H1303)*overallRate))))</f>
        <v>Do Step 1 first</v>
      </c>
      <c r="M1303" s="62" t="str">
        <f>IF(ISTEXT(overallRate),"Do Step 1 first",IF(OR(COUNT($C1303,I1303)&lt;&gt;2,overallRate=0),0,IF(E1303="Yes",ROUND(MAX(IF($B1303="No - non-arm's length",0,MIN((0.75*I1303),847)),MIN(I1303,(0.75*$C1303),847)),2),IF($B1303="No - non-arm's length",MIN(1129,I1303,$C1303)*overallRate,MIN(1129,I1303)*overallRate))))</f>
        <v>Do Step 1 first</v>
      </c>
      <c r="N1303" s="62" t="str">
        <f>IF(ISTEXT(overallRate),"Do Step 1 first",IF(OR(COUNT($C1303,J1303)&lt;&gt;2,overallRate=0),0,IF(F1303="Yes",ROUND(MAX(IF($B1303="No - non-arm's length",0,MIN((0.75*J1303),847)),MIN(J1303,(0.75*$C1303),847)),2),IF($B1303="No - non-arm's length",MIN(1129,J1303,$C1303)*overallRate,MIN(1129,J1303)*overallRate))))</f>
        <v>Do Step 1 first</v>
      </c>
      <c r="O1303" s="62" t="str">
        <f>IF(ISTEXT(overallRate),"Do Step 1 first",IF(OR(COUNT($C1303,K1303)&lt;&gt;2,overallRate=0),0,IF(G1303="Yes",ROUND(MAX(IF($B1303="No - non-arm's length",0,MIN((0.75*K1303),847)),MIN(K1303,(0.75*$C1303),847)),2),IF($B1303="No - non-arm's length",MIN(1129,K1303,$C1303)*overallRate,MIN(1129,K1303)*overallRate))))</f>
        <v>Do Step 1 first</v>
      </c>
      <c r="P1303" s="3">
        <f t="shared" si="20"/>
        <v>0</v>
      </c>
    </row>
    <row r="1304" spans="12:16" x14ac:dyDescent="0.5">
      <c r="L1304" s="62" t="str">
        <f>IF(ISTEXT(overallRate),"Do Step 1 first",IF(OR(COUNT($C1304,H1304)&lt;&gt;2,overallRate=0),0,IF(D1304="Yes",ROUND(MAX(IF($B1304="No - non-arm's length",0,MIN((0.75*H1304),847)),MIN(H1304,(0.75*$C1304),847)),2),IF($B1304="No - non-arm's length",MIN(1129,H1304,$C1304)*overallRate,MIN(1129,H1304)*overallRate))))</f>
        <v>Do Step 1 first</v>
      </c>
      <c r="M1304" s="62" t="str">
        <f>IF(ISTEXT(overallRate),"Do Step 1 first",IF(OR(COUNT($C1304,I1304)&lt;&gt;2,overallRate=0),0,IF(E1304="Yes",ROUND(MAX(IF($B1304="No - non-arm's length",0,MIN((0.75*I1304),847)),MIN(I1304,(0.75*$C1304),847)),2),IF($B1304="No - non-arm's length",MIN(1129,I1304,$C1304)*overallRate,MIN(1129,I1304)*overallRate))))</f>
        <v>Do Step 1 first</v>
      </c>
      <c r="N1304" s="62" t="str">
        <f>IF(ISTEXT(overallRate),"Do Step 1 first",IF(OR(COUNT($C1304,J1304)&lt;&gt;2,overallRate=0),0,IF(F1304="Yes",ROUND(MAX(IF($B1304="No - non-arm's length",0,MIN((0.75*J1304),847)),MIN(J1304,(0.75*$C1304),847)),2),IF($B1304="No - non-arm's length",MIN(1129,J1304,$C1304)*overallRate,MIN(1129,J1304)*overallRate))))</f>
        <v>Do Step 1 first</v>
      </c>
      <c r="O1304" s="62" t="str">
        <f>IF(ISTEXT(overallRate),"Do Step 1 first",IF(OR(COUNT($C1304,K1304)&lt;&gt;2,overallRate=0),0,IF(G1304="Yes",ROUND(MAX(IF($B1304="No - non-arm's length",0,MIN((0.75*K1304),847)),MIN(K1304,(0.75*$C1304),847)),2),IF($B1304="No - non-arm's length",MIN(1129,K1304,$C1304)*overallRate,MIN(1129,K1304)*overallRate))))</f>
        <v>Do Step 1 first</v>
      </c>
      <c r="P1304" s="3">
        <f t="shared" si="20"/>
        <v>0</v>
      </c>
    </row>
    <row r="1305" spans="12:16" x14ac:dyDescent="0.5">
      <c r="L1305" s="62" t="str">
        <f>IF(ISTEXT(overallRate),"Do Step 1 first",IF(OR(COUNT($C1305,H1305)&lt;&gt;2,overallRate=0),0,IF(D1305="Yes",ROUND(MAX(IF($B1305="No - non-arm's length",0,MIN((0.75*H1305),847)),MIN(H1305,(0.75*$C1305),847)),2),IF($B1305="No - non-arm's length",MIN(1129,H1305,$C1305)*overallRate,MIN(1129,H1305)*overallRate))))</f>
        <v>Do Step 1 first</v>
      </c>
      <c r="M1305" s="62" t="str">
        <f>IF(ISTEXT(overallRate),"Do Step 1 first",IF(OR(COUNT($C1305,I1305)&lt;&gt;2,overallRate=0),0,IF(E1305="Yes",ROUND(MAX(IF($B1305="No - non-arm's length",0,MIN((0.75*I1305),847)),MIN(I1305,(0.75*$C1305),847)),2),IF($B1305="No - non-arm's length",MIN(1129,I1305,$C1305)*overallRate,MIN(1129,I1305)*overallRate))))</f>
        <v>Do Step 1 first</v>
      </c>
      <c r="N1305" s="62" t="str">
        <f>IF(ISTEXT(overallRate),"Do Step 1 first",IF(OR(COUNT($C1305,J1305)&lt;&gt;2,overallRate=0),0,IF(F1305="Yes",ROUND(MAX(IF($B1305="No - non-arm's length",0,MIN((0.75*J1305),847)),MIN(J1305,(0.75*$C1305),847)),2),IF($B1305="No - non-arm's length",MIN(1129,J1305,$C1305)*overallRate,MIN(1129,J1305)*overallRate))))</f>
        <v>Do Step 1 first</v>
      </c>
      <c r="O1305" s="62" t="str">
        <f>IF(ISTEXT(overallRate),"Do Step 1 first",IF(OR(COUNT($C1305,K1305)&lt;&gt;2,overallRate=0),0,IF(G1305="Yes",ROUND(MAX(IF($B1305="No - non-arm's length",0,MIN((0.75*K1305),847)),MIN(K1305,(0.75*$C1305),847)),2),IF($B1305="No - non-arm's length",MIN(1129,K1305,$C1305)*overallRate,MIN(1129,K1305)*overallRate))))</f>
        <v>Do Step 1 first</v>
      </c>
      <c r="P1305" s="3">
        <f t="shared" si="20"/>
        <v>0</v>
      </c>
    </row>
    <row r="1306" spans="12:16" x14ac:dyDescent="0.5">
      <c r="L1306" s="62" t="str">
        <f>IF(ISTEXT(overallRate),"Do Step 1 first",IF(OR(COUNT($C1306,H1306)&lt;&gt;2,overallRate=0),0,IF(D1306="Yes",ROUND(MAX(IF($B1306="No - non-arm's length",0,MIN((0.75*H1306),847)),MIN(H1306,(0.75*$C1306),847)),2),IF($B1306="No - non-arm's length",MIN(1129,H1306,$C1306)*overallRate,MIN(1129,H1306)*overallRate))))</f>
        <v>Do Step 1 first</v>
      </c>
      <c r="M1306" s="62" t="str">
        <f>IF(ISTEXT(overallRate),"Do Step 1 first",IF(OR(COUNT($C1306,I1306)&lt;&gt;2,overallRate=0),0,IF(E1306="Yes",ROUND(MAX(IF($B1306="No - non-arm's length",0,MIN((0.75*I1306),847)),MIN(I1306,(0.75*$C1306),847)),2),IF($B1306="No - non-arm's length",MIN(1129,I1306,$C1306)*overallRate,MIN(1129,I1306)*overallRate))))</f>
        <v>Do Step 1 first</v>
      </c>
      <c r="N1306" s="62" t="str">
        <f>IF(ISTEXT(overallRate),"Do Step 1 first",IF(OR(COUNT($C1306,J1306)&lt;&gt;2,overallRate=0),0,IF(F1306="Yes",ROUND(MAX(IF($B1306="No - non-arm's length",0,MIN((0.75*J1306),847)),MIN(J1306,(0.75*$C1306),847)),2),IF($B1306="No - non-arm's length",MIN(1129,J1306,$C1306)*overallRate,MIN(1129,J1306)*overallRate))))</f>
        <v>Do Step 1 first</v>
      </c>
      <c r="O1306" s="62" t="str">
        <f>IF(ISTEXT(overallRate),"Do Step 1 first",IF(OR(COUNT($C1306,K1306)&lt;&gt;2,overallRate=0),0,IF(G1306="Yes",ROUND(MAX(IF($B1306="No - non-arm's length",0,MIN((0.75*K1306),847)),MIN(K1306,(0.75*$C1306),847)),2),IF($B1306="No - non-arm's length",MIN(1129,K1306,$C1306)*overallRate,MIN(1129,K1306)*overallRate))))</f>
        <v>Do Step 1 first</v>
      </c>
      <c r="P1306" s="3">
        <f t="shared" si="20"/>
        <v>0</v>
      </c>
    </row>
    <row r="1307" spans="12:16" x14ac:dyDescent="0.5">
      <c r="L1307" s="62" t="str">
        <f>IF(ISTEXT(overallRate),"Do Step 1 first",IF(OR(COUNT($C1307,H1307)&lt;&gt;2,overallRate=0),0,IF(D1307="Yes",ROUND(MAX(IF($B1307="No - non-arm's length",0,MIN((0.75*H1307),847)),MIN(H1307,(0.75*$C1307),847)),2),IF($B1307="No - non-arm's length",MIN(1129,H1307,$C1307)*overallRate,MIN(1129,H1307)*overallRate))))</f>
        <v>Do Step 1 first</v>
      </c>
      <c r="M1307" s="62" t="str">
        <f>IF(ISTEXT(overallRate),"Do Step 1 first",IF(OR(COUNT($C1307,I1307)&lt;&gt;2,overallRate=0),0,IF(E1307="Yes",ROUND(MAX(IF($B1307="No - non-arm's length",0,MIN((0.75*I1307),847)),MIN(I1307,(0.75*$C1307),847)),2),IF($B1307="No - non-arm's length",MIN(1129,I1307,$C1307)*overallRate,MIN(1129,I1307)*overallRate))))</f>
        <v>Do Step 1 first</v>
      </c>
      <c r="N1307" s="62" t="str">
        <f>IF(ISTEXT(overallRate),"Do Step 1 first",IF(OR(COUNT($C1307,J1307)&lt;&gt;2,overallRate=0),0,IF(F1307="Yes",ROUND(MAX(IF($B1307="No - non-arm's length",0,MIN((0.75*J1307),847)),MIN(J1307,(0.75*$C1307),847)),2),IF($B1307="No - non-arm's length",MIN(1129,J1307,$C1307)*overallRate,MIN(1129,J1307)*overallRate))))</f>
        <v>Do Step 1 first</v>
      </c>
      <c r="O1307" s="62" t="str">
        <f>IF(ISTEXT(overallRate),"Do Step 1 first",IF(OR(COUNT($C1307,K1307)&lt;&gt;2,overallRate=0),0,IF(G1307="Yes",ROUND(MAX(IF($B1307="No - non-arm's length",0,MIN((0.75*K1307),847)),MIN(K1307,(0.75*$C1307),847)),2),IF($B1307="No - non-arm's length",MIN(1129,K1307,$C1307)*overallRate,MIN(1129,K1307)*overallRate))))</f>
        <v>Do Step 1 first</v>
      </c>
      <c r="P1307" s="3">
        <f t="shared" si="20"/>
        <v>0</v>
      </c>
    </row>
    <row r="1308" spans="12:16" x14ac:dyDescent="0.5">
      <c r="L1308" s="62" t="str">
        <f>IF(ISTEXT(overallRate),"Do Step 1 first",IF(OR(COUNT($C1308,H1308)&lt;&gt;2,overallRate=0),0,IF(D1308="Yes",ROUND(MAX(IF($B1308="No - non-arm's length",0,MIN((0.75*H1308),847)),MIN(H1308,(0.75*$C1308),847)),2),IF($B1308="No - non-arm's length",MIN(1129,H1308,$C1308)*overallRate,MIN(1129,H1308)*overallRate))))</f>
        <v>Do Step 1 first</v>
      </c>
      <c r="M1308" s="62" t="str">
        <f>IF(ISTEXT(overallRate),"Do Step 1 first",IF(OR(COUNT($C1308,I1308)&lt;&gt;2,overallRate=0),0,IF(E1308="Yes",ROUND(MAX(IF($B1308="No - non-arm's length",0,MIN((0.75*I1308),847)),MIN(I1308,(0.75*$C1308),847)),2),IF($B1308="No - non-arm's length",MIN(1129,I1308,$C1308)*overallRate,MIN(1129,I1308)*overallRate))))</f>
        <v>Do Step 1 first</v>
      </c>
      <c r="N1308" s="62" t="str">
        <f>IF(ISTEXT(overallRate),"Do Step 1 first",IF(OR(COUNT($C1308,J1308)&lt;&gt;2,overallRate=0),0,IF(F1308="Yes",ROUND(MAX(IF($B1308="No - non-arm's length",0,MIN((0.75*J1308),847)),MIN(J1308,(0.75*$C1308),847)),2),IF($B1308="No - non-arm's length",MIN(1129,J1308,$C1308)*overallRate,MIN(1129,J1308)*overallRate))))</f>
        <v>Do Step 1 first</v>
      </c>
      <c r="O1308" s="62" t="str">
        <f>IF(ISTEXT(overallRate),"Do Step 1 first",IF(OR(COUNT($C1308,K1308)&lt;&gt;2,overallRate=0),0,IF(G1308="Yes",ROUND(MAX(IF($B1308="No - non-arm's length",0,MIN((0.75*K1308),847)),MIN(K1308,(0.75*$C1308),847)),2),IF($B1308="No - non-arm's length",MIN(1129,K1308,$C1308)*overallRate,MIN(1129,K1308)*overallRate))))</f>
        <v>Do Step 1 first</v>
      </c>
      <c r="P1308" s="3">
        <f t="shared" si="20"/>
        <v>0</v>
      </c>
    </row>
    <row r="1309" spans="12:16" x14ac:dyDescent="0.5">
      <c r="L1309" s="62" t="str">
        <f>IF(ISTEXT(overallRate),"Do Step 1 first",IF(OR(COUNT($C1309,H1309)&lt;&gt;2,overallRate=0),0,IF(D1309="Yes",ROUND(MAX(IF($B1309="No - non-arm's length",0,MIN((0.75*H1309),847)),MIN(H1309,(0.75*$C1309),847)),2),IF($B1309="No - non-arm's length",MIN(1129,H1309,$C1309)*overallRate,MIN(1129,H1309)*overallRate))))</f>
        <v>Do Step 1 first</v>
      </c>
      <c r="M1309" s="62" t="str">
        <f>IF(ISTEXT(overallRate),"Do Step 1 first",IF(OR(COUNT($C1309,I1309)&lt;&gt;2,overallRate=0),0,IF(E1309="Yes",ROUND(MAX(IF($B1309="No - non-arm's length",0,MIN((0.75*I1309),847)),MIN(I1309,(0.75*$C1309),847)),2),IF($B1309="No - non-arm's length",MIN(1129,I1309,$C1309)*overallRate,MIN(1129,I1309)*overallRate))))</f>
        <v>Do Step 1 first</v>
      </c>
      <c r="N1309" s="62" t="str">
        <f>IF(ISTEXT(overallRate),"Do Step 1 first",IF(OR(COUNT($C1309,J1309)&lt;&gt;2,overallRate=0),0,IF(F1309="Yes",ROUND(MAX(IF($B1309="No - non-arm's length",0,MIN((0.75*J1309),847)),MIN(J1309,(0.75*$C1309),847)),2),IF($B1309="No - non-arm's length",MIN(1129,J1309,$C1309)*overallRate,MIN(1129,J1309)*overallRate))))</f>
        <v>Do Step 1 first</v>
      </c>
      <c r="O1309" s="62" t="str">
        <f>IF(ISTEXT(overallRate),"Do Step 1 first",IF(OR(COUNT($C1309,K1309)&lt;&gt;2,overallRate=0),0,IF(G1309="Yes",ROUND(MAX(IF($B1309="No - non-arm's length",0,MIN((0.75*K1309),847)),MIN(K1309,(0.75*$C1309),847)),2),IF($B1309="No - non-arm's length",MIN(1129,K1309,$C1309)*overallRate,MIN(1129,K1309)*overallRate))))</f>
        <v>Do Step 1 first</v>
      </c>
      <c r="P1309" s="3">
        <f t="shared" si="20"/>
        <v>0</v>
      </c>
    </row>
    <row r="1310" spans="12:16" x14ac:dyDescent="0.5">
      <c r="L1310" s="62" t="str">
        <f>IF(ISTEXT(overallRate),"Do Step 1 first",IF(OR(COUNT($C1310,H1310)&lt;&gt;2,overallRate=0),0,IF(D1310="Yes",ROUND(MAX(IF($B1310="No - non-arm's length",0,MIN((0.75*H1310),847)),MIN(H1310,(0.75*$C1310),847)),2),IF($B1310="No - non-arm's length",MIN(1129,H1310,$C1310)*overallRate,MIN(1129,H1310)*overallRate))))</f>
        <v>Do Step 1 first</v>
      </c>
      <c r="M1310" s="62" t="str">
        <f>IF(ISTEXT(overallRate),"Do Step 1 first",IF(OR(COUNT($C1310,I1310)&lt;&gt;2,overallRate=0),0,IF(E1310="Yes",ROUND(MAX(IF($B1310="No - non-arm's length",0,MIN((0.75*I1310),847)),MIN(I1310,(0.75*$C1310),847)),2),IF($B1310="No - non-arm's length",MIN(1129,I1310,$C1310)*overallRate,MIN(1129,I1310)*overallRate))))</f>
        <v>Do Step 1 first</v>
      </c>
      <c r="N1310" s="62" t="str">
        <f>IF(ISTEXT(overallRate),"Do Step 1 first",IF(OR(COUNT($C1310,J1310)&lt;&gt;2,overallRate=0),0,IF(F1310="Yes",ROUND(MAX(IF($B1310="No - non-arm's length",0,MIN((0.75*J1310),847)),MIN(J1310,(0.75*$C1310),847)),2),IF($B1310="No - non-arm's length",MIN(1129,J1310,$C1310)*overallRate,MIN(1129,J1310)*overallRate))))</f>
        <v>Do Step 1 first</v>
      </c>
      <c r="O1310" s="62" t="str">
        <f>IF(ISTEXT(overallRate),"Do Step 1 first",IF(OR(COUNT($C1310,K1310)&lt;&gt;2,overallRate=0),0,IF(G1310="Yes",ROUND(MAX(IF($B1310="No - non-arm's length",0,MIN((0.75*K1310),847)),MIN(K1310,(0.75*$C1310),847)),2),IF($B1310="No - non-arm's length",MIN(1129,K1310,$C1310)*overallRate,MIN(1129,K1310)*overallRate))))</f>
        <v>Do Step 1 first</v>
      </c>
      <c r="P1310" s="3">
        <f t="shared" si="20"/>
        <v>0</v>
      </c>
    </row>
    <row r="1311" spans="12:16" x14ac:dyDescent="0.5">
      <c r="L1311" s="62" t="str">
        <f>IF(ISTEXT(overallRate),"Do Step 1 first",IF(OR(COUNT($C1311,H1311)&lt;&gt;2,overallRate=0),0,IF(D1311="Yes",ROUND(MAX(IF($B1311="No - non-arm's length",0,MIN((0.75*H1311),847)),MIN(H1311,(0.75*$C1311),847)),2),IF($B1311="No - non-arm's length",MIN(1129,H1311,$C1311)*overallRate,MIN(1129,H1311)*overallRate))))</f>
        <v>Do Step 1 first</v>
      </c>
      <c r="M1311" s="62" t="str">
        <f>IF(ISTEXT(overallRate),"Do Step 1 first",IF(OR(COUNT($C1311,I1311)&lt;&gt;2,overallRate=0),0,IF(E1311="Yes",ROUND(MAX(IF($B1311="No - non-arm's length",0,MIN((0.75*I1311),847)),MIN(I1311,(0.75*$C1311),847)),2),IF($B1311="No - non-arm's length",MIN(1129,I1311,$C1311)*overallRate,MIN(1129,I1311)*overallRate))))</f>
        <v>Do Step 1 first</v>
      </c>
      <c r="N1311" s="62" t="str">
        <f>IF(ISTEXT(overallRate),"Do Step 1 first",IF(OR(COUNT($C1311,J1311)&lt;&gt;2,overallRate=0),0,IF(F1311="Yes",ROUND(MAX(IF($B1311="No - non-arm's length",0,MIN((0.75*J1311),847)),MIN(J1311,(0.75*$C1311),847)),2),IF($B1311="No - non-arm's length",MIN(1129,J1311,$C1311)*overallRate,MIN(1129,J1311)*overallRate))))</f>
        <v>Do Step 1 first</v>
      </c>
      <c r="O1311" s="62" t="str">
        <f>IF(ISTEXT(overallRate),"Do Step 1 first",IF(OR(COUNT($C1311,K1311)&lt;&gt;2,overallRate=0),0,IF(G1311="Yes",ROUND(MAX(IF($B1311="No - non-arm's length",0,MIN((0.75*K1311),847)),MIN(K1311,(0.75*$C1311),847)),2),IF($B1311="No - non-arm's length",MIN(1129,K1311,$C1311)*overallRate,MIN(1129,K1311)*overallRate))))</f>
        <v>Do Step 1 first</v>
      </c>
      <c r="P1311" s="3">
        <f t="shared" si="20"/>
        <v>0</v>
      </c>
    </row>
    <row r="1312" spans="12:16" x14ac:dyDescent="0.5">
      <c r="L1312" s="62" t="str">
        <f>IF(ISTEXT(overallRate),"Do Step 1 first",IF(OR(COUNT($C1312,H1312)&lt;&gt;2,overallRate=0),0,IF(D1312="Yes",ROUND(MAX(IF($B1312="No - non-arm's length",0,MIN((0.75*H1312),847)),MIN(H1312,(0.75*$C1312),847)),2),IF($B1312="No - non-arm's length",MIN(1129,H1312,$C1312)*overallRate,MIN(1129,H1312)*overallRate))))</f>
        <v>Do Step 1 first</v>
      </c>
      <c r="M1312" s="62" t="str">
        <f>IF(ISTEXT(overallRate),"Do Step 1 first",IF(OR(COUNT($C1312,I1312)&lt;&gt;2,overallRate=0),0,IF(E1312="Yes",ROUND(MAX(IF($B1312="No - non-arm's length",0,MIN((0.75*I1312),847)),MIN(I1312,(0.75*$C1312),847)),2),IF($B1312="No - non-arm's length",MIN(1129,I1312,$C1312)*overallRate,MIN(1129,I1312)*overallRate))))</f>
        <v>Do Step 1 first</v>
      </c>
      <c r="N1312" s="62" t="str">
        <f>IF(ISTEXT(overallRate),"Do Step 1 first",IF(OR(COUNT($C1312,J1312)&lt;&gt;2,overallRate=0),0,IF(F1312="Yes",ROUND(MAX(IF($B1312="No - non-arm's length",0,MIN((0.75*J1312),847)),MIN(J1312,(0.75*$C1312),847)),2),IF($B1312="No - non-arm's length",MIN(1129,J1312,$C1312)*overallRate,MIN(1129,J1312)*overallRate))))</f>
        <v>Do Step 1 first</v>
      </c>
      <c r="O1312" s="62" t="str">
        <f>IF(ISTEXT(overallRate),"Do Step 1 first",IF(OR(COUNT($C1312,K1312)&lt;&gt;2,overallRate=0),0,IF(G1312="Yes",ROUND(MAX(IF($B1312="No - non-arm's length",0,MIN((0.75*K1312),847)),MIN(K1312,(0.75*$C1312),847)),2),IF($B1312="No - non-arm's length",MIN(1129,K1312,$C1312)*overallRate,MIN(1129,K1312)*overallRate))))</f>
        <v>Do Step 1 first</v>
      </c>
      <c r="P1312" s="3">
        <f t="shared" si="20"/>
        <v>0</v>
      </c>
    </row>
    <row r="1313" spans="12:16" x14ac:dyDescent="0.5">
      <c r="L1313" s="62" t="str">
        <f>IF(ISTEXT(overallRate),"Do Step 1 first",IF(OR(COUNT($C1313,H1313)&lt;&gt;2,overallRate=0),0,IF(D1313="Yes",ROUND(MAX(IF($B1313="No - non-arm's length",0,MIN((0.75*H1313),847)),MIN(H1313,(0.75*$C1313),847)),2),IF($B1313="No - non-arm's length",MIN(1129,H1313,$C1313)*overallRate,MIN(1129,H1313)*overallRate))))</f>
        <v>Do Step 1 first</v>
      </c>
      <c r="M1313" s="62" t="str">
        <f>IF(ISTEXT(overallRate),"Do Step 1 first",IF(OR(COUNT($C1313,I1313)&lt;&gt;2,overallRate=0),0,IF(E1313="Yes",ROUND(MAX(IF($B1313="No - non-arm's length",0,MIN((0.75*I1313),847)),MIN(I1313,(0.75*$C1313),847)),2),IF($B1313="No - non-arm's length",MIN(1129,I1313,$C1313)*overallRate,MIN(1129,I1313)*overallRate))))</f>
        <v>Do Step 1 first</v>
      </c>
      <c r="N1313" s="62" t="str">
        <f>IF(ISTEXT(overallRate),"Do Step 1 first",IF(OR(COUNT($C1313,J1313)&lt;&gt;2,overallRate=0),0,IF(F1313="Yes",ROUND(MAX(IF($B1313="No - non-arm's length",0,MIN((0.75*J1313),847)),MIN(J1313,(0.75*$C1313),847)),2),IF($B1313="No - non-arm's length",MIN(1129,J1313,$C1313)*overallRate,MIN(1129,J1313)*overallRate))))</f>
        <v>Do Step 1 first</v>
      </c>
      <c r="O1313" s="62" t="str">
        <f>IF(ISTEXT(overallRate),"Do Step 1 first",IF(OR(COUNT($C1313,K1313)&lt;&gt;2,overallRate=0),0,IF(G1313="Yes",ROUND(MAX(IF($B1313="No - non-arm's length",0,MIN((0.75*K1313),847)),MIN(K1313,(0.75*$C1313),847)),2),IF($B1313="No - non-arm's length",MIN(1129,K1313,$C1313)*overallRate,MIN(1129,K1313)*overallRate))))</f>
        <v>Do Step 1 first</v>
      </c>
      <c r="P1313" s="3">
        <f t="shared" si="20"/>
        <v>0</v>
      </c>
    </row>
    <row r="1314" spans="12:16" x14ac:dyDescent="0.5">
      <c r="L1314" s="62" t="str">
        <f>IF(ISTEXT(overallRate),"Do Step 1 first",IF(OR(COUNT($C1314,H1314)&lt;&gt;2,overallRate=0),0,IF(D1314="Yes",ROUND(MAX(IF($B1314="No - non-arm's length",0,MIN((0.75*H1314),847)),MIN(H1314,(0.75*$C1314),847)),2),IF($B1314="No - non-arm's length",MIN(1129,H1314,$C1314)*overallRate,MIN(1129,H1314)*overallRate))))</f>
        <v>Do Step 1 first</v>
      </c>
      <c r="M1314" s="62" t="str">
        <f>IF(ISTEXT(overallRate),"Do Step 1 first",IF(OR(COUNT($C1314,I1314)&lt;&gt;2,overallRate=0),0,IF(E1314="Yes",ROUND(MAX(IF($B1314="No - non-arm's length",0,MIN((0.75*I1314),847)),MIN(I1314,(0.75*$C1314),847)),2),IF($B1314="No - non-arm's length",MIN(1129,I1314,$C1314)*overallRate,MIN(1129,I1314)*overallRate))))</f>
        <v>Do Step 1 first</v>
      </c>
      <c r="N1314" s="62" t="str">
        <f>IF(ISTEXT(overallRate),"Do Step 1 first",IF(OR(COUNT($C1314,J1314)&lt;&gt;2,overallRate=0),0,IF(F1314="Yes",ROUND(MAX(IF($B1314="No - non-arm's length",0,MIN((0.75*J1314),847)),MIN(J1314,(0.75*$C1314),847)),2),IF($B1314="No - non-arm's length",MIN(1129,J1314,$C1314)*overallRate,MIN(1129,J1314)*overallRate))))</f>
        <v>Do Step 1 first</v>
      </c>
      <c r="O1314" s="62" t="str">
        <f>IF(ISTEXT(overallRate),"Do Step 1 first",IF(OR(COUNT($C1314,K1314)&lt;&gt;2,overallRate=0),0,IF(G1314="Yes",ROUND(MAX(IF($B1314="No - non-arm's length",0,MIN((0.75*K1314),847)),MIN(K1314,(0.75*$C1314),847)),2),IF($B1314="No - non-arm's length",MIN(1129,K1314,$C1314)*overallRate,MIN(1129,K1314)*overallRate))))</f>
        <v>Do Step 1 first</v>
      </c>
      <c r="P1314" s="3">
        <f t="shared" si="20"/>
        <v>0</v>
      </c>
    </row>
    <row r="1315" spans="12:16" x14ac:dyDescent="0.5">
      <c r="L1315" s="62" t="str">
        <f>IF(ISTEXT(overallRate),"Do Step 1 first",IF(OR(COUNT($C1315,H1315)&lt;&gt;2,overallRate=0),0,IF(D1315="Yes",ROUND(MAX(IF($B1315="No - non-arm's length",0,MIN((0.75*H1315),847)),MIN(H1315,(0.75*$C1315),847)),2),IF($B1315="No - non-arm's length",MIN(1129,H1315,$C1315)*overallRate,MIN(1129,H1315)*overallRate))))</f>
        <v>Do Step 1 first</v>
      </c>
      <c r="M1315" s="62" t="str">
        <f>IF(ISTEXT(overallRate),"Do Step 1 first",IF(OR(COUNT($C1315,I1315)&lt;&gt;2,overallRate=0),0,IF(E1315="Yes",ROUND(MAX(IF($B1315="No - non-arm's length",0,MIN((0.75*I1315),847)),MIN(I1315,(0.75*$C1315),847)),2),IF($B1315="No - non-arm's length",MIN(1129,I1315,$C1315)*overallRate,MIN(1129,I1315)*overallRate))))</f>
        <v>Do Step 1 first</v>
      </c>
      <c r="N1315" s="62" t="str">
        <f>IF(ISTEXT(overallRate),"Do Step 1 first",IF(OR(COUNT($C1315,J1315)&lt;&gt;2,overallRate=0),0,IF(F1315="Yes",ROUND(MAX(IF($B1315="No - non-arm's length",0,MIN((0.75*J1315),847)),MIN(J1315,(0.75*$C1315),847)),2),IF($B1315="No - non-arm's length",MIN(1129,J1315,$C1315)*overallRate,MIN(1129,J1315)*overallRate))))</f>
        <v>Do Step 1 first</v>
      </c>
      <c r="O1315" s="62" t="str">
        <f>IF(ISTEXT(overallRate),"Do Step 1 first",IF(OR(COUNT($C1315,K1315)&lt;&gt;2,overallRate=0),0,IF(G1315="Yes",ROUND(MAX(IF($B1315="No - non-arm's length",0,MIN((0.75*K1315),847)),MIN(K1315,(0.75*$C1315),847)),2),IF($B1315="No - non-arm's length",MIN(1129,K1315,$C1315)*overallRate,MIN(1129,K1315)*overallRate))))</f>
        <v>Do Step 1 first</v>
      </c>
      <c r="P1315" s="3">
        <f t="shared" si="20"/>
        <v>0</v>
      </c>
    </row>
    <row r="1316" spans="12:16" x14ac:dyDescent="0.5">
      <c r="L1316" s="62" t="str">
        <f>IF(ISTEXT(overallRate),"Do Step 1 first",IF(OR(COUNT($C1316,H1316)&lt;&gt;2,overallRate=0),0,IF(D1316="Yes",ROUND(MAX(IF($B1316="No - non-arm's length",0,MIN((0.75*H1316),847)),MIN(H1316,(0.75*$C1316),847)),2),IF($B1316="No - non-arm's length",MIN(1129,H1316,$C1316)*overallRate,MIN(1129,H1316)*overallRate))))</f>
        <v>Do Step 1 first</v>
      </c>
      <c r="M1316" s="62" t="str">
        <f>IF(ISTEXT(overallRate),"Do Step 1 first",IF(OR(COUNT($C1316,I1316)&lt;&gt;2,overallRate=0),0,IF(E1316="Yes",ROUND(MAX(IF($B1316="No - non-arm's length",0,MIN((0.75*I1316),847)),MIN(I1316,(0.75*$C1316),847)),2),IF($B1316="No - non-arm's length",MIN(1129,I1316,$C1316)*overallRate,MIN(1129,I1316)*overallRate))))</f>
        <v>Do Step 1 first</v>
      </c>
      <c r="N1316" s="62" t="str">
        <f>IF(ISTEXT(overallRate),"Do Step 1 first",IF(OR(COUNT($C1316,J1316)&lt;&gt;2,overallRate=0),0,IF(F1316="Yes",ROUND(MAX(IF($B1316="No - non-arm's length",0,MIN((0.75*J1316),847)),MIN(J1316,(0.75*$C1316),847)),2),IF($B1316="No - non-arm's length",MIN(1129,J1316,$C1316)*overallRate,MIN(1129,J1316)*overallRate))))</f>
        <v>Do Step 1 first</v>
      </c>
      <c r="O1316" s="62" t="str">
        <f>IF(ISTEXT(overallRate),"Do Step 1 first",IF(OR(COUNT($C1316,K1316)&lt;&gt;2,overallRate=0),0,IF(G1316="Yes",ROUND(MAX(IF($B1316="No - non-arm's length",0,MIN((0.75*K1316),847)),MIN(K1316,(0.75*$C1316),847)),2),IF($B1316="No - non-arm's length",MIN(1129,K1316,$C1316)*overallRate,MIN(1129,K1316)*overallRate))))</f>
        <v>Do Step 1 first</v>
      </c>
      <c r="P1316" s="3">
        <f t="shared" si="20"/>
        <v>0</v>
      </c>
    </row>
    <row r="1317" spans="12:16" x14ac:dyDescent="0.5">
      <c r="L1317" s="62" t="str">
        <f>IF(ISTEXT(overallRate),"Do Step 1 first",IF(OR(COUNT($C1317,H1317)&lt;&gt;2,overallRate=0),0,IF(D1317="Yes",ROUND(MAX(IF($B1317="No - non-arm's length",0,MIN((0.75*H1317),847)),MIN(H1317,(0.75*$C1317),847)),2),IF($B1317="No - non-arm's length",MIN(1129,H1317,$C1317)*overallRate,MIN(1129,H1317)*overallRate))))</f>
        <v>Do Step 1 first</v>
      </c>
      <c r="M1317" s="62" t="str">
        <f>IF(ISTEXT(overallRate),"Do Step 1 first",IF(OR(COUNT($C1317,I1317)&lt;&gt;2,overallRate=0),0,IF(E1317="Yes",ROUND(MAX(IF($B1317="No - non-arm's length",0,MIN((0.75*I1317),847)),MIN(I1317,(0.75*$C1317),847)),2),IF($B1317="No - non-arm's length",MIN(1129,I1317,$C1317)*overallRate,MIN(1129,I1317)*overallRate))))</f>
        <v>Do Step 1 first</v>
      </c>
      <c r="N1317" s="62" t="str">
        <f>IF(ISTEXT(overallRate),"Do Step 1 first",IF(OR(COUNT($C1317,J1317)&lt;&gt;2,overallRate=0),0,IF(F1317="Yes",ROUND(MAX(IF($B1317="No - non-arm's length",0,MIN((0.75*J1317),847)),MIN(J1317,(0.75*$C1317),847)),2),IF($B1317="No - non-arm's length",MIN(1129,J1317,$C1317)*overallRate,MIN(1129,J1317)*overallRate))))</f>
        <v>Do Step 1 first</v>
      </c>
      <c r="O1317" s="62" t="str">
        <f>IF(ISTEXT(overallRate),"Do Step 1 first",IF(OR(COUNT($C1317,K1317)&lt;&gt;2,overallRate=0),0,IF(G1317="Yes",ROUND(MAX(IF($B1317="No - non-arm's length",0,MIN((0.75*K1317),847)),MIN(K1317,(0.75*$C1317),847)),2),IF($B1317="No - non-arm's length",MIN(1129,K1317,$C1317)*overallRate,MIN(1129,K1317)*overallRate))))</f>
        <v>Do Step 1 first</v>
      </c>
      <c r="P1317" s="3">
        <f t="shared" si="20"/>
        <v>0</v>
      </c>
    </row>
    <row r="1318" spans="12:16" x14ac:dyDescent="0.5">
      <c r="L1318" s="62" t="str">
        <f>IF(ISTEXT(overallRate),"Do Step 1 first",IF(OR(COUNT($C1318,H1318)&lt;&gt;2,overallRate=0),0,IF(D1318="Yes",ROUND(MAX(IF($B1318="No - non-arm's length",0,MIN((0.75*H1318),847)),MIN(H1318,(0.75*$C1318),847)),2),IF($B1318="No - non-arm's length",MIN(1129,H1318,$C1318)*overallRate,MIN(1129,H1318)*overallRate))))</f>
        <v>Do Step 1 first</v>
      </c>
      <c r="M1318" s="62" t="str">
        <f>IF(ISTEXT(overallRate),"Do Step 1 first",IF(OR(COUNT($C1318,I1318)&lt;&gt;2,overallRate=0),0,IF(E1318="Yes",ROUND(MAX(IF($B1318="No - non-arm's length",0,MIN((0.75*I1318),847)),MIN(I1318,(0.75*$C1318),847)),2),IF($B1318="No - non-arm's length",MIN(1129,I1318,$C1318)*overallRate,MIN(1129,I1318)*overallRate))))</f>
        <v>Do Step 1 first</v>
      </c>
      <c r="N1318" s="62" t="str">
        <f>IF(ISTEXT(overallRate),"Do Step 1 first",IF(OR(COUNT($C1318,J1318)&lt;&gt;2,overallRate=0),0,IF(F1318="Yes",ROUND(MAX(IF($B1318="No - non-arm's length",0,MIN((0.75*J1318),847)),MIN(J1318,(0.75*$C1318),847)),2),IF($B1318="No - non-arm's length",MIN(1129,J1318,$C1318)*overallRate,MIN(1129,J1318)*overallRate))))</f>
        <v>Do Step 1 first</v>
      </c>
      <c r="O1318" s="62" t="str">
        <f>IF(ISTEXT(overallRate),"Do Step 1 first",IF(OR(COUNT($C1318,K1318)&lt;&gt;2,overallRate=0),0,IF(G1318="Yes",ROUND(MAX(IF($B1318="No - non-arm's length",0,MIN((0.75*K1318),847)),MIN(K1318,(0.75*$C1318),847)),2),IF($B1318="No - non-arm's length",MIN(1129,K1318,$C1318)*overallRate,MIN(1129,K1318)*overallRate))))</f>
        <v>Do Step 1 first</v>
      </c>
      <c r="P1318" s="3">
        <f t="shared" si="20"/>
        <v>0</v>
      </c>
    </row>
    <row r="1319" spans="12:16" x14ac:dyDescent="0.5">
      <c r="L1319" s="62" t="str">
        <f>IF(ISTEXT(overallRate),"Do Step 1 first",IF(OR(COUNT($C1319,H1319)&lt;&gt;2,overallRate=0),0,IF(D1319="Yes",ROUND(MAX(IF($B1319="No - non-arm's length",0,MIN((0.75*H1319),847)),MIN(H1319,(0.75*$C1319),847)),2),IF($B1319="No - non-arm's length",MIN(1129,H1319,$C1319)*overallRate,MIN(1129,H1319)*overallRate))))</f>
        <v>Do Step 1 first</v>
      </c>
      <c r="M1319" s="62" t="str">
        <f>IF(ISTEXT(overallRate),"Do Step 1 first",IF(OR(COUNT($C1319,I1319)&lt;&gt;2,overallRate=0),0,IF(E1319="Yes",ROUND(MAX(IF($B1319="No - non-arm's length",0,MIN((0.75*I1319),847)),MIN(I1319,(0.75*$C1319),847)),2),IF($B1319="No - non-arm's length",MIN(1129,I1319,$C1319)*overallRate,MIN(1129,I1319)*overallRate))))</f>
        <v>Do Step 1 first</v>
      </c>
      <c r="N1319" s="62" t="str">
        <f>IF(ISTEXT(overallRate),"Do Step 1 first",IF(OR(COUNT($C1319,J1319)&lt;&gt;2,overallRate=0),0,IF(F1319="Yes",ROUND(MAX(IF($B1319="No - non-arm's length",0,MIN((0.75*J1319),847)),MIN(J1319,(0.75*$C1319),847)),2),IF($B1319="No - non-arm's length",MIN(1129,J1319,$C1319)*overallRate,MIN(1129,J1319)*overallRate))))</f>
        <v>Do Step 1 first</v>
      </c>
      <c r="O1319" s="62" t="str">
        <f>IF(ISTEXT(overallRate),"Do Step 1 first",IF(OR(COUNT($C1319,K1319)&lt;&gt;2,overallRate=0),0,IF(G1319="Yes",ROUND(MAX(IF($B1319="No - non-arm's length",0,MIN((0.75*K1319),847)),MIN(K1319,(0.75*$C1319),847)),2),IF($B1319="No - non-arm's length",MIN(1129,K1319,$C1319)*overallRate,MIN(1129,K1319)*overallRate))))</f>
        <v>Do Step 1 first</v>
      </c>
      <c r="P1319" s="3">
        <f t="shared" si="20"/>
        <v>0</v>
      </c>
    </row>
    <row r="1320" spans="12:16" x14ac:dyDescent="0.5">
      <c r="L1320" s="62" t="str">
        <f>IF(ISTEXT(overallRate),"Do Step 1 first",IF(OR(COUNT($C1320,H1320)&lt;&gt;2,overallRate=0),0,IF(D1320="Yes",ROUND(MAX(IF($B1320="No - non-arm's length",0,MIN((0.75*H1320),847)),MIN(H1320,(0.75*$C1320),847)),2),IF($B1320="No - non-arm's length",MIN(1129,H1320,$C1320)*overallRate,MIN(1129,H1320)*overallRate))))</f>
        <v>Do Step 1 first</v>
      </c>
      <c r="M1320" s="62" t="str">
        <f>IF(ISTEXT(overallRate),"Do Step 1 first",IF(OR(COUNT($C1320,I1320)&lt;&gt;2,overallRate=0),0,IF(E1320="Yes",ROUND(MAX(IF($B1320="No - non-arm's length",0,MIN((0.75*I1320),847)),MIN(I1320,(0.75*$C1320),847)),2),IF($B1320="No - non-arm's length",MIN(1129,I1320,$C1320)*overallRate,MIN(1129,I1320)*overallRate))))</f>
        <v>Do Step 1 first</v>
      </c>
      <c r="N1320" s="62" t="str">
        <f>IF(ISTEXT(overallRate),"Do Step 1 first",IF(OR(COUNT($C1320,J1320)&lt;&gt;2,overallRate=0),0,IF(F1320="Yes",ROUND(MAX(IF($B1320="No - non-arm's length",0,MIN((0.75*J1320),847)),MIN(J1320,(0.75*$C1320),847)),2),IF($B1320="No - non-arm's length",MIN(1129,J1320,$C1320)*overallRate,MIN(1129,J1320)*overallRate))))</f>
        <v>Do Step 1 first</v>
      </c>
      <c r="O1320" s="62" t="str">
        <f>IF(ISTEXT(overallRate),"Do Step 1 first",IF(OR(COUNT($C1320,K1320)&lt;&gt;2,overallRate=0),0,IF(G1320="Yes",ROUND(MAX(IF($B1320="No - non-arm's length",0,MIN((0.75*K1320),847)),MIN(K1320,(0.75*$C1320),847)),2),IF($B1320="No - non-arm's length",MIN(1129,K1320,$C1320)*overallRate,MIN(1129,K1320)*overallRate))))</f>
        <v>Do Step 1 first</v>
      </c>
      <c r="P1320" s="3">
        <f t="shared" si="20"/>
        <v>0</v>
      </c>
    </row>
    <row r="1321" spans="12:16" x14ac:dyDescent="0.5">
      <c r="L1321" s="62" t="str">
        <f>IF(ISTEXT(overallRate),"Do Step 1 first",IF(OR(COUNT($C1321,H1321)&lt;&gt;2,overallRate=0),0,IF(D1321="Yes",ROUND(MAX(IF($B1321="No - non-arm's length",0,MIN((0.75*H1321),847)),MIN(H1321,(0.75*$C1321),847)),2),IF($B1321="No - non-arm's length",MIN(1129,H1321,$C1321)*overallRate,MIN(1129,H1321)*overallRate))))</f>
        <v>Do Step 1 first</v>
      </c>
      <c r="M1321" s="62" t="str">
        <f>IF(ISTEXT(overallRate),"Do Step 1 first",IF(OR(COUNT($C1321,I1321)&lt;&gt;2,overallRate=0),0,IF(E1321="Yes",ROUND(MAX(IF($B1321="No - non-arm's length",0,MIN((0.75*I1321),847)),MIN(I1321,(0.75*$C1321),847)),2),IF($B1321="No - non-arm's length",MIN(1129,I1321,$C1321)*overallRate,MIN(1129,I1321)*overallRate))))</f>
        <v>Do Step 1 first</v>
      </c>
      <c r="N1321" s="62" t="str">
        <f>IF(ISTEXT(overallRate),"Do Step 1 first",IF(OR(COUNT($C1321,J1321)&lt;&gt;2,overallRate=0),0,IF(F1321="Yes",ROUND(MAX(IF($B1321="No - non-arm's length",0,MIN((0.75*J1321),847)),MIN(J1321,(0.75*$C1321),847)),2),IF($B1321="No - non-arm's length",MIN(1129,J1321,$C1321)*overallRate,MIN(1129,J1321)*overallRate))))</f>
        <v>Do Step 1 first</v>
      </c>
      <c r="O1321" s="62" t="str">
        <f>IF(ISTEXT(overallRate),"Do Step 1 first",IF(OR(COUNT($C1321,K1321)&lt;&gt;2,overallRate=0),0,IF(G1321="Yes",ROUND(MAX(IF($B1321="No - non-arm's length",0,MIN((0.75*K1321),847)),MIN(K1321,(0.75*$C1321),847)),2),IF($B1321="No - non-arm's length",MIN(1129,K1321,$C1321)*overallRate,MIN(1129,K1321)*overallRate))))</f>
        <v>Do Step 1 first</v>
      </c>
      <c r="P1321" s="3">
        <f t="shared" si="20"/>
        <v>0</v>
      </c>
    </row>
    <row r="1322" spans="12:16" x14ac:dyDescent="0.5">
      <c r="L1322" s="62" t="str">
        <f>IF(ISTEXT(overallRate),"Do Step 1 first",IF(OR(COUNT($C1322,H1322)&lt;&gt;2,overallRate=0),0,IF(D1322="Yes",ROUND(MAX(IF($B1322="No - non-arm's length",0,MIN((0.75*H1322),847)),MIN(H1322,(0.75*$C1322),847)),2),IF($B1322="No - non-arm's length",MIN(1129,H1322,$C1322)*overallRate,MIN(1129,H1322)*overallRate))))</f>
        <v>Do Step 1 first</v>
      </c>
      <c r="M1322" s="62" t="str">
        <f>IF(ISTEXT(overallRate),"Do Step 1 first",IF(OR(COUNT($C1322,I1322)&lt;&gt;2,overallRate=0),0,IF(E1322="Yes",ROUND(MAX(IF($B1322="No - non-arm's length",0,MIN((0.75*I1322),847)),MIN(I1322,(0.75*$C1322),847)),2),IF($B1322="No - non-arm's length",MIN(1129,I1322,$C1322)*overallRate,MIN(1129,I1322)*overallRate))))</f>
        <v>Do Step 1 first</v>
      </c>
      <c r="N1322" s="62" t="str">
        <f>IF(ISTEXT(overallRate),"Do Step 1 first",IF(OR(COUNT($C1322,J1322)&lt;&gt;2,overallRate=0),0,IF(F1322="Yes",ROUND(MAX(IF($B1322="No - non-arm's length",0,MIN((0.75*J1322),847)),MIN(J1322,(0.75*$C1322),847)),2),IF($B1322="No - non-arm's length",MIN(1129,J1322,$C1322)*overallRate,MIN(1129,J1322)*overallRate))))</f>
        <v>Do Step 1 first</v>
      </c>
      <c r="O1322" s="62" t="str">
        <f>IF(ISTEXT(overallRate),"Do Step 1 first",IF(OR(COUNT($C1322,K1322)&lt;&gt;2,overallRate=0),0,IF(G1322="Yes",ROUND(MAX(IF($B1322="No - non-arm's length",0,MIN((0.75*K1322),847)),MIN(K1322,(0.75*$C1322),847)),2),IF($B1322="No - non-arm's length",MIN(1129,K1322,$C1322)*overallRate,MIN(1129,K1322)*overallRate))))</f>
        <v>Do Step 1 first</v>
      </c>
      <c r="P1322" s="3">
        <f t="shared" si="20"/>
        <v>0</v>
      </c>
    </row>
    <row r="1323" spans="12:16" x14ac:dyDescent="0.5">
      <c r="L1323" s="62" t="str">
        <f>IF(ISTEXT(overallRate),"Do Step 1 first",IF(OR(COUNT($C1323,H1323)&lt;&gt;2,overallRate=0),0,IF(D1323="Yes",ROUND(MAX(IF($B1323="No - non-arm's length",0,MIN((0.75*H1323),847)),MIN(H1323,(0.75*$C1323),847)),2),IF($B1323="No - non-arm's length",MIN(1129,H1323,$C1323)*overallRate,MIN(1129,H1323)*overallRate))))</f>
        <v>Do Step 1 first</v>
      </c>
      <c r="M1323" s="62" t="str">
        <f>IF(ISTEXT(overallRate),"Do Step 1 first",IF(OR(COUNT($C1323,I1323)&lt;&gt;2,overallRate=0),0,IF(E1323="Yes",ROUND(MAX(IF($B1323="No - non-arm's length",0,MIN((0.75*I1323),847)),MIN(I1323,(0.75*$C1323),847)),2),IF($B1323="No - non-arm's length",MIN(1129,I1323,$C1323)*overallRate,MIN(1129,I1323)*overallRate))))</f>
        <v>Do Step 1 first</v>
      </c>
      <c r="N1323" s="62" t="str">
        <f>IF(ISTEXT(overallRate),"Do Step 1 first",IF(OR(COUNT($C1323,J1323)&lt;&gt;2,overallRate=0),0,IF(F1323="Yes",ROUND(MAX(IF($B1323="No - non-arm's length",0,MIN((0.75*J1323),847)),MIN(J1323,(0.75*$C1323),847)),2),IF($B1323="No - non-arm's length",MIN(1129,J1323,$C1323)*overallRate,MIN(1129,J1323)*overallRate))))</f>
        <v>Do Step 1 first</v>
      </c>
      <c r="O1323" s="62" t="str">
        <f>IF(ISTEXT(overallRate),"Do Step 1 first",IF(OR(COUNT($C1323,K1323)&lt;&gt;2,overallRate=0),0,IF(G1323="Yes",ROUND(MAX(IF($B1323="No - non-arm's length",0,MIN((0.75*K1323),847)),MIN(K1323,(0.75*$C1323),847)),2),IF($B1323="No - non-arm's length",MIN(1129,K1323,$C1323)*overallRate,MIN(1129,K1323)*overallRate))))</f>
        <v>Do Step 1 first</v>
      </c>
      <c r="P1323" s="3">
        <f t="shared" si="20"/>
        <v>0</v>
      </c>
    </row>
    <row r="1324" spans="12:16" x14ac:dyDescent="0.5">
      <c r="L1324" s="62" t="str">
        <f>IF(ISTEXT(overallRate),"Do Step 1 first",IF(OR(COUNT($C1324,H1324)&lt;&gt;2,overallRate=0),0,IF(D1324="Yes",ROUND(MAX(IF($B1324="No - non-arm's length",0,MIN((0.75*H1324),847)),MIN(H1324,(0.75*$C1324),847)),2),IF($B1324="No - non-arm's length",MIN(1129,H1324,$C1324)*overallRate,MIN(1129,H1324)*overallRate))))</f>
        <v>Do Step 1 first</v>
      </c>
      <c r="M1324" s="62" t="str">
        <f>IF(ISTEXT(overallRate),"Do Step 1 first",IF(OR(COUNT($C1324,I1324)&lt;&gt;2,overallRate=0),0,IF(E1324="Yes",ROUND(MAX(IF($B1324="No - non-arm's length",0,MIN((0.75*I1324),847)),MIN(I1324,(0.75*$C1324),847)),2),IF($B1324="No - non-arm's length",MIN(1129,I1324,$C1324)*overallRate,MIN(1129,I1324)*overallRate))))</f>
        <v>Do Step 1 first</v>
      </c>
      <c r="N1324" s="62" t="str">
        <f>IF(ISTEXT(overallRate),"Do Step 1 first",IF(OR(COUNT($C1324,J1324)&lt;&gt;2,overallRate=0),0,IF(F1324="Yes",ROUND(MAX(IF($B1324="No - non-arm's length",0,MIN((0.75*J1324),847)),MIN(J1324,(0.75*$C1324),847)),2),IF($B1324="No - non-arm's length",MIN(1129,J1324,$C1324)*overallRate,MIN(1129,J1324)*overallRate))))</f>
        <v>Do Step 1 first</v>
      </c>
      <c r="O1324" s="62" t="str">
        <f>IF(ISTEXT(overallRate),"Do Step 1 first",IF(OR(COUNT($C1324,K1324)&lt;&gt;2,overallRate=0),0,IF(G1324="Yes",ROUND(MAX(IF($B1324="No - non-arm's length",0,MIN((0.75*K1324),847)),MIN(K1324,(0.75*$C1324),847)),2),IF($B1324="No - non-arm's length",MIN(1129,K1324,$C1324)*overallRate,MIN(1129,K1324)*overallRate))))</f>
        <v>Do Step 1 first</v>
      </c>
      <c r="P1324" s="3">
        <f t="shared" si="20"/>
        <v>0</v>
      </c>
    </row>
    <row r="1325" spans="12:16" x14ac:dyDescent="0.5">
      <c r="L1325" s="62" t="str">
        <f>IF(ISTEXT(overallRate),"Do Step 1 first",IF(OR(COUNT($C1325,H1325)&lt;&gt;2,overallRate=0),0,IF(D1325="Yes",ROUND(MAX(IF($B1325="No - non-arm's length",0,MIN((0.75*H1325),847)),MIN(H1325,(0.75*$C1325),847)),2),IF($B1325="No - non-arm's length",MIN(1129,H1325,$C1325)*overallRate,MIN(1129,H1325)*overallRate))))</f>
        <v>Do Step 1 first</v>
      </c>
      <c r="M1325" s="62" t="str">
        <f>IF(ISTEXT(overallRate),"Do Step 1 first",IF(OR(COUNT($C1325,I1325)&lt;&gt;2,overallRate=0),0,IF(E1325="Yes",ROUND(MAX(IF($B1325="No - non-arm's length",0,MIN((0.75*I1325),847)),MIN(I1325,(0.75*$C1325),847)),2),IF($B1325="No - non-arm's length",MIN(1129,I1325,$C1325)*overallRate,MIN(1129,I1325)*overallRate))))</f>
        <v>Do Step 1 first</v>
      </c>
      <c r="N1325" s="62" t="str">
        <f>IF(ISTEXT(overallRate),"Do Step 1 first",IF(OR(COUNT($C1325,J1325)&lt;&gt;2,overallRate=0),0,IF(F1325="Yes",ROUND(MAX(IF($B1325="No - non-arm's length",0,MIN((0.75*J1325),847)),MIN(J1325,(0.75*$C1325),847)),2),IF($B1325="No - non-arm's length",MIN(1129,J1325,$C1325)*overallRate,MIN(1129,J1325)*overallRate))))</f>
        <v>Do Step 1 first</v>
      </c>
      <c r="O1325" s="62" t="str">
        <f>IF(ISTEXT(overallRate),"Do Step 1 first",IF(OR(COUNT($C1325,K1325)&lt;&gt;2,overallRate=0),0,IF(G1325="Yes",ROUND(MAX(IF($B1325="No - non-arm's length",0,MIN((0.75*K1325),847)),MIN(K1325,(0.75*$C1325),847)),2),IF($B1325="No - non-arm's length",MIN(1129,K1325,$C1325)*overallRate,MIN(1129,K1325)*overallRate))))</f>
        <v>Do Step 1 first</v>
      </c>
      <c r="P1325" s="3">
        <f t="shared" si="20"/>
        <v>0</v>
      </c>
    </row>
    <row r="1326" spans="12:16" x14ac:dyDescent="0.5">
      <c r="L1326" s="62" t="str">
        <f>IF(ISTEXT(overallRate),"Do Step 1 first",IF(OR(COUNT($C1326,H1326)&lt;&gt;2,overallRate=0),0,IF(D1326="Yes",ROUND(MAX(IF($B1326="No - non-arm's length",0,MIN((0.75*H1326),847)),MIN(H1326,(0.75*$C1326),847)),2),IF($B1326="No - non-arm's length",MIN(1129,H1326,$C1326)*overallRate,MIN(1129,H1326)*overallRate))))</f>
        <v>Do Step 1 first</v>
      </c>
      <c r="M1326" s="62" t="str">
        <f>IF(ISTEXT(overallRate),"Do Step 1 first",IF(OR(COUNT($C1326,I1326)&lt;&gt;2,overallRate=0),0,IF(E1326="Yes",ROUND(MAX(IF($B1326="No - non-arm's length",0,MIN((0.75*I1326),847)),MIN(I1326,(0.75*$C1326),847)),2),IF($B1326="No - non-arm's length",MIN(1129,I1326,$C1326)*overallRate,MIN(1129,I1326)*overallRate))))</f>
        <v>Do Step 1 first</v>
      </c>
      <c r="N1326" s="62" t="str">
        <f>IF(ISTEXT(overallRate),"Do Step 1 first",IF(OR(COUNT($C1326,J1326)&lt;&gt;2,overallRate=0),0,IF(F1326="Yes",ROUND(MAX(IF($B1326="No - non-arm's length",0,MIN((0.75*J1326),847)),MIN(J1326,(0.75*$C1326),847)),2),IF($B1326="No - non-arm's length",MIN(1129,J1326,$C1326)*overallRate,MIN(1129,J1326)*overallRate))))</f>
        <v>Do Step 1 first</v>
      </c>
      <c r="O1326" s="62" t="str">
        <f>IF(ISTEXT(overallRate),"Do Step 1 first",IF(OR(COUNT($C1326,K1326)&lt;&gt;2,overallRate=0),0,IF(G1326="Yes",ROUND(MAX(IF($B1326="No - non-arm's length",0,MIN((0.75*K1326),847)),MIN(K1326,(0.75*$C1326),847)),2),IF($B1326="No - non-arm's length",MIN(1129,K1326,$C1326)*overallRate,MIN(1129,K1326)*overallRate))))</f>
        <v>Do Step 1 first</v>
      </c>
      <c r="P1326" s="3">
        <f t="shared" si="20"/>
        <v>0</v>
      </c>
    </row>
    <row r="1327" spans="12:16" x14ac:dyDescent="0.5">
      <c r="L1327" s="62" t="str">
        <f>IF(ISTEXT(overallRate),"Do Step 1 first",IF(OR(COUNT($C1327,H1327)&lt;&gt;2,overallRate=0),0,IF(D1327="Yes",ROUND(MAX(IF($B1327="No - non-arm's length",0,MIN((0.75*H1327),847)),MIN(H1327,(0.75*$C1327),847)),2),IF($B1327="No - non-arm's length",MIN(1129,H1327,$C1327)*overallRate,MIN(1129,H1327)*overallRate))))</f>
        <v>Do Step 1 first</v>
      </c>
      <c r="M1327" s="62" t="str">
        <f>IF(ISTEXT(overallRate),"Do Step 1 first",IF(OR(COUNT($C1327,I1327)&lt;&gt;2,overallRate=0),0,IF(E1327="Yes",ROUND(MAX(IF($B1327="No - non-arm's length",0,MIN((0.75*I1327),847)),MIN(I1327,(0.75*$C1327),847)),2),IF($B1327="No - non-arm's length",MIN(1129,I1327,$C1327)*overallRate,MIN(1129,I1327)*overallRate))))</f>
        <v>Do Step 1 first</v>
      </c>
      <c r="N1327" s="62" t="str">
        <f>IF(ISTEXT(overallRate),"Do Step 1 first",IF(OR(COUNT($C1327,J1327)&lt;&gt;2,overallRate=0),0,IF(F1327="Yes",ROUND(MAX(IF($B1327="No - non-arm's length",0,MIN((0.75*J1327),847)),MIN(J1327,(0.75*$C1327),847)),2),IF($B1327="No - non-arm's length",MIN(1129,J1327,$C1327)*overallRate,MIN(1129,J1327)*overallRate))))</f>
        <v>Do Step 1 first</v>
      </c>
      <c r="O1327" s="62" t="str">
        <f>IF(ISTEXT(overallRate),"Do Step 1 first",IF(OR(COUNT($C1327,K1327)&lt;&gt;2,overallRate=0),0,IF(G1327="Yes",ROUND(MAX(IF($B1327="No - non-arm's length",0,MIN((0.75*K1327),847)),MIN(K1327,(0.75*$C1327),847)),2),IF($B1327="No - non-arm's length",MIN(1129,K1327,$C1327)*overallRate,MIN(1129,K1327)*overallRate))))</f>
        <v>Do Step 1 first</v>
      </c>
      <c r="P1327" s="3">
        <f t="shared" si="20"/>
        <v>0</v>
      </c>
    </row>
    <row r="1328" spans="12:16" x14ac:dyDescent="0.5">
      <c r="L1328" s="62" t="str">
        <f>IF(ISTEXT(overallRate),"Do Step 1 first",IF(OR(COUNT($C1328,H1328)&lt;&gt;2,overallRate=0),0,IF(D1328="Yes",ROUND(MAX(IF($B1328="No - non-arm's length",0,MIN((0.75*H1328),847)),MIN(H1328,(0.75*$C1328),847)),2),IF($B1328="No - non-arm's length",MIN(1129,H1328,$C1328)*overallRate,MIN(1129,H1328)*overallRate))))</f>
        <v>Do Step 1 first</v>
      </c>
      <c r="M1328" s="62" t="str">
        <f>IF(ISTEXT(overallRate),"Do Step 1 first",IF(OR(COUNT($C1328,I1328)&lt;&gt;2,overallRate=0),0,IF(E1328="Yes",ROUND(MAX(IF($B1328="No - non-arm's length",0,MIN((0.75*I1328),847)),MIN(I1328,(0.75*$C1328),847)),2),IF($B1328="No - non-arm's length",MIN(1129,I1328,$C1328)*overallRate,MIN(1129,I1328)*overallRate))))</f>
        <v>Do Step 1 first</v>
      </c>
      <c r="N1328" s="62" t="str">
        <f>IF(ISTEXT(overallRate),"Do Step 1 first",IF(OR(COUNT($C1328,J1328)&lt;&gt;2,overallRate=0),0,IF(F1328="Yes",ROUND(MAX(IF($B1328="No - non-arm's length",0,MIN((0.75*J1328),847)),MIN(J1328,(0.75*$C1328),847)),2),IF($B1328="No - non-arm's length",MIN(1129,J1328,$C1328)*overallRate,MIN(1129,J1328)*overallRate))))</f>
        <v>Do Step 1 first</v>
      </c>
      <c r="O1328" s="62" t="str">
        <f>IF(ISTEXT(overallRate),"Do Step 1 first",IF(OR(COUNT($C1328,K1328)&lt;&gt;2,overallRate=0),0,IF(G1328="Yes",ROUND(MAX(IF($B1328="No - non-arm's length",0,MIN((0.75*K1328),847)),MIN(K1328,(0.75*$C1328),847)),2),IF($B1328="No - non-arm's length",MIN(1129,K1328,$C1328)*overallRate,MIN(1129,K1328)*overallRate))))</f>
        <v>Do Step 1 first</v>
      </c>
      <c r="P1328" s="3">
        <f t="shared" si="20"/>
        <v>0</v>
      </c>
    </row>
    <row r="1329" spans="12:16" x14ac:dyDescent="0.5">
      <c r="L1329" s="62" t="str">
        <f>IF(ISTEXT(overallRate),"Do Step 1 first",IF(OR(COUNT($C1329,H1329)&lt;&gt;2,overallRate=0),0,IF(D1329="Yes",ROUND(MAX(IF($B1329="No - non-arm's length",0,MIN((0.75*H1329),847)),MIN(H1329,(0.75*$C1329),847)),2),IF($B1329="No - non-arm's length",MIN(1129,H1329,$C1329)*overallRate,MIN(1129,H1329)*overallRate))))</f>
        <v>Do Step 1 first</v>
      </c>
      <c r="M1329" s="62" t="str">
        <f>IF(ISTEXT(overallRate),"Do Step 1 first",IF(OR(COUNT($C1329,I1329)&lt;&gt;2,overallRate=0),0,IF(E1329="Yes",ROUND(MAX(IF($B1329="No - non-arm's length",0,MIN((0.75*I1329),847)),MIN(I1329,(0.75*$C1329),847)),2),IF($B1329="No - non-arm's length",MIN(1129,I1329,$C1329)*overallRate,MIN(1129,I1329)*overallRate))))</f>
        <v>Do Step 1 first</v>
      </c>
      <c r="N1329" s="62" t="str">
        <f>IF(ISTEXT(overallRate),"Do Step 1 first",IF(OR(COUNT($C1329,J1329)&lt;&gt;2,overallRate=0),0,IF(F1329="Yes",ROUND(MAX(IF($B1329="No - non-arm's length",0,MIN((0.75*J1329),847)),MIN(J1329,(0.75*$C1329),847)),2),IF($B1329="No - non-arm's length",MIN(1129,J1329,$C1329)*overallRate,MIN(1129,J1329)*overallRate))))</f>
        <v>Do Step 1 first</v>
      </c>
      <c r="O1329" s="62" t="str">
        <f>IF(ISTEXT(overallRate),"Do Step 1 first",IF(OR(COUNT($C1329,K1329)&lt;&gt;2,overallRate=0),0,IF(G1329="Yes",ROUND(MAX(IF($B1329="No - non-arm's length",0,MIN((0.75*K1329),847)),MIN(K1329,(0.75*$C1329),847)),2),IF($B1329="No - non-arm's length",MIN(1129,K1329,$C1329)*overallRate,MIN(1129,K1329)*overallRate))))</f>
        <v>Do Step 1 first</v>
      </c>
      <c r="P1329" s="3">
        <f t="shared" si="20"/>
        <v>0</v>
      </c>
    </row>
    <row r="1330" spans="12:16" x14ac:dyDescent="0.5">
      <c r="L1330" s="62" t="str">
        <f>IF(ISTEXT(overallRate),"Do Step 1 first",IF(OR(COUNT($C1330,H1330)&lt;&gt;2,overallRate=0),0,IF(D1330="Yes",ROUND(MAX(IF($B1330="No - non-arm's length",0,MIN((0.75*H1330),847)),MIN(H1330,(0.75*$C1330),847)),2),IF($B1330="No - non-arm's length",MIN(1129,H1330,$C1330)*overallRate,MIN(1129,H1330)*overallRate))))</f>
        <v>Do Step 1 first</v>
      </c>
      <c r="M1330" s="62" t="str">
        <f>IF(ISTEXT(overallRate),"Do Step 1 first",IF(OR(COUNT($C1330,I1330)&lt;&gt;2,overallRate=0),0,IF(E1330="Yes",ROUND(MAX(IF($B1330="No - non-arm's length",0,MIN((0.75*I1330),847)),MIN(I1330,(0.75*$C1330),847)),2),IF($B1330="No - non-arm's length",MIN(1129,I1330,$C1330)*overallRate,MIN(1129,I1330)*overallRate))))</f>
        <v>Do Step 1 first</v>
      </c>
      <c r="N1330" s="62" t="str">
        <f>IF(ISTEXT(overallRate),"Do Step 1 first",IF(OR(COUNT($C1330,J1330)&lt;&gt;2,overallRate=0),0,IF(F1330="Yes",ROUND(MAX(IF($B1330="No - non-arm's length",0,MIN((0.75*J1330),847)),MIN(J1330,(0.75*$C1330),847)),2),IF($B1330="No - non-arm's length",MIN(1129,J1330,$C1330)*overallRate,MIN(1129,J1330)*overallRate))))</f>
        <v>Do Step 1 first</v>
      </c>
      <c r="O1330" s="62" t="str">
        <f>IF(ISTEXT(overallRate),"Do Step 1 first",IF(OR(COUNT($C1330,K1330)&lt;&gt;2,overallRate=0),0,IF(G1330="Yes",ROUND(MAX(IF($B1330="No - non-arm's length",0,MIN((0.75*K1330),847)),MIN(K1330,(0.75*$C1330),847)),2),IF($B1330="No - non-arm's length",MIN(1129,K1330,$C1330)*overallRate,MIN(1129,K1330)*overallRate))))</f>
        <v>Do Step 1 first</v>
      </c>
      <c r="P1330" s="3">
        <f t="shared" si="20"/>
        <v>0</v>
      </c>
    </row>
    <row r="1331" spans="12:16" x14ac:dyDescent="0.5">
      <c r="L1331" s="62" t="str">
        <f>IF(ISTEXT(overallRate),"Do Step 1 first",IF(OR(COUNT($C1331,H1331)&lt;&gt;2,overallRate=0),0,IF(D1331="Yes",ROUND(MAX(IF($B1331="No - non-arm's length",0,MIN((0.75*H1331),847)),MIN(H1331,(0.75*$C1331),847)),2),IF($B1331="No - non-arm's length",MIN(1129,H1331,$C1331)*overallRate,MIN(1129,H1331)*overallRate))))</f>
        <v>Do Step 1 first</v>
      </c>
      <c r="M1331" s="62" t="str">
        <f>IF(ISTEXT(overallRate),"Do Step 1 first",IF(OR(COUNT($C1331,I1331)&lt;&gt;2,overallRate=0),0,IF(E1331="Yes",ROUND(MAX(IF($B1331="No - non-arm's length",0,MIN((0.75*I1331),847)),MIN(I1331,(0.75*$C1331),847)),2),IF($B1331="No - non-arm's length",MIN(1129,I1331,$C1331)*overallRate,MIN(1129,I1331)*overallRate))))</f>
        <v>Do Step 1 first</v>
      </c>
      <c r="N1331" s="62" t="str">
        <f>IF(ISTEXT(overallRate),"Do Step 1 first",IF(OR(COUNT($C1331,J1331)&lt;&gt;2,overallRate=0),0,IF(F1331="Yes",ROUND(MAX(IF($B1331="No - non-arm's length",0,MIN((0.75*J1331),847)),MIN(J1331,(0.75*$C1331),847)),2),IF($B1331="No - non-arm's length",MIN(1129,J1331,$C1331)*overallRate,MIN(1129,J1331)*overallRate))))</f>
        <v>Do Step 1 first</v>
      </c>
      <c r="O1331" s="62" t="str">
        <f>IF(ISTEXT(overallRate),"Do Step 1 first",IF(OR(COUNT($C1331,K1331)&lt;&gt;2,overallRate=0),0,IF(G1331="Yes",ROUND(MAX(IF($B1331="No - non-arm's length",0,MIN((0.75*K1331),847)),MIN(K1331,(0.75*$C1331),847)),2),IF($B1331="No - non-arm's length",MIN(1129,K1331,$C1331)*overallRate,MIN(1129,K1331)*overallRate))))</f>
        <v>Do Step 1 first</v>
      </c>
      <c r="P1331" s="3">
        <f t="shared" si="20"/>
        <v>0</v>
      </c>
    </row>
    <row r="1332" spans="12:16" x14ac:dyDescent="0.5">
      <c r="L1332" s="62" t="str">
        <f>IF(ISTEXT(overallRate),"Do Step 1 first",IF(OR(COUNT($C1332,H1332)&lt;&gt;2,overallRate=0),0,IF(D1332="Yes",ROUND(MAX(IF($B1332="No - non-arm's length",0,MIN((0.75*H1332),847)),MIN(H1332,(0.75*$C1332),847)),2),IF($B1332="No - non-arm's length",MIN(1129,H1332,$C1332)*overallRate,MIN(1129,H1332)*overallRate))))</f>
        <v>Do Step 1 first</v>
      </c>
      <c r="M1332" s="62" t="str">
        <f>IF(ISTEXT(overallRate),"Do Step 1 first",IF(OR(COUNT($C1332,I1332)&lt;&gt;2,overallRate=0),0,IF(E1332="Yes",ROUND(MAX(IF($B1332="No - non-arm's length",0,MIN((0.75*I1332),847)),MIN(I1332,(0.75*$C1332),847)),2),IF($B1332="No - non-arm's length",MIN(1129,I1332,$C1332)*overallRate,MIN(1129,I1332)*overallRate))))</f>
        <v>Do Step 1 first</v>
      </c>
      <c r="N1332" s="62" t="str">
        <f>IF(ISTEXT(overallRate),"Do Step 1 first",IF(OR(COUNT($C1332,J1332)&lt;&gt;2,overallRate=0),0,IF(F1332="Yes",ROUND(MAX(IF($B1332="No - non-arm's length",0,MIN((0.75*J1332),847)),MIN(J1332,(0.75*$C1332),847)),2),IF($B1332="No - non-arm's length",MIN(1129,J1332,$C1332)*overallRate,MIN(1129,J1332)*overallRate))))</f>
        <v>Do Step 1 first</v>
      </c>
      <c r="O1332" s="62" t="str">
        <f>IF(ISTEXT(overallRate),"Do Step 1 first",IF(OR(COUNT($C1332,K1332)&lt;&gt;2,overallRate=0),0,IF(G1332="Yes",ROUND(MAX(IF($B1332="No - non-arm's length",0,MIN((0.75*K1332),847)),MIN(K1332,(0.75*$C1332),847)),2),IF($B1332="No - non-arm's length",MIN(1129,K1332,$C1332)*overallRate,MIN(1129,K1332)*overallRate))))</f>
        <v>Do Step 1 first</v>
      </c>
      <c r="P1332" s="3">
        <f t="shared" si="20"/>
        <v>0</v>
      </c>
    </row>
    <row r="1333" spans="12:16" x14ac:dyDescent="0.5">
      <c r="L1333" s="62" t="str">
        <f>IF(ISTEXT(overallRate),"Do Step 1 first",IF(OR(COUNT($C1333,H1333)&lt;&gt;2,overallRate=0),0,IF(D1333="Yes",ROUND(MAX(IF($B1333="No - non-arm's length",0,MIN((0.75*H1333),847)),MIN(H1333,(0.75*$C1333),847)),2),IF($B1333="No - non-arm's length",MIN(1129,H1333,$C1333)*overallRate,MIN(1129,H1333)*overallRate))))</f>
        <v>Do Step 1 first</v>
      </c>
      <c r="M1333" s="62" t="str">
        <f>IF(ISTEXT(overallRate),"Do Step 1 first",IF(OR(COUNT($C1333,I1333)&lt;&gt;2,overallRate=0),0,IF(E1333="Yes",ROUND(MAX(IF($B1333="No - non-arm's length",0,MIN((0.75*I1333),847)),MIN(I1333,(0.75*$C1333),847)),2),IF($B1333="No - non-arm's length",MIN(1129,I1333,$C1333)*overallRate,MIN(1129,I1333)*overallRate))))</f>
        <v>Do Step 1 first</v>
      </c>
      <c r="N1333" s="62" t="str">
        <f>IF(ISTEXT(overallRate),"Do Step 1 first",IF(OR(COUNT($C1333,J1333)&lt;&gt;2,overallRate=0),0,IF(F1333="Yes",ROUND(MAX(IF($B1333="No - non-arm's length",0,MIN((0.75*J1333),847)),MIN(J1333,(0.75*$C1333),847)),2),IF($B1333="No - non-arm's length",MIN(1129,J1333,$C1333)*overallRate,MIN(1129,J1333)*overallRate))))</f>
        <v>Do Step 1 first</v>
      </c>
      <c r="O1333" s="62" t="str">
        <f>IF(ISTEXT(overallRate),"Do Step 1 first",IF(OR(COUNT($C1333,K1333)&lt;&gt;2,overallRate=0),0,IF(G1333="Yes",ROUND(MAX(IF($B1333="No - non-arm's length",0,MIN((0.75*K1333),847)),MIN(K1333,(0.75*$C1333),847)),2),IF($B1333="No - non-arm's length",MIN(1129,K1333,$C1333)*overallRate,MIN(1129,K1333)*overallRate))))</f>
        <v>Do Step 1 first</v>
      </c>
      <c r="P1333" s="3">
        <f t="shared" si="20"/>
        <v>0</v>
      </c>
    </row>
    <row r="1334" spans="12:16" x14ac:dyDescent="0.5">
      <c r="L1334" s="62" t="str">
        <f>IF(ISTEXT(overallRate),"Do Step 1 first",IF(OR(COUNT($C1334,H1334)&lt;&gt;2,overallRate=0),0,IF(D1334="Yes",ROUND(MAX(IF($B1334="No - non-arm's length",0,MIN((0.75*H1334),847)),MIN(H1334,(0.75*$C1334),847)),2),IF($B1334="No - non-arm's length",MIN(1129,H1334,$C1334)*overallRate,MIN(1129,H1334)*overallRate))))</f>
        <v>Do Step 1 first</v>
      </c>
      <c r="M1334" s="62" t="str">
        <f>IF(ISTEXT(overallRate),"Do Step 1 first",IF(OR(COUNT($C1334,I1334)&lt;&gt;2,overallRate=0),0,IF(E1334="Yes",ROUND(MAX(IF($B1334="No - non-arm's length",0,MIN((0.75*I1334),847)),MIN(I1334,(0.75*$C1334),847)),2),IF($B1334="No - non-arm's length",MIN(1129,I1334,$C1334)*overallRate,MIN(1129,I1334)*overallRate))))</f>
        <v>Do Step 1 first</v>
      </c>
      <c r="N1334" s="62" t="str">
        <f>IF(ISTEXT(overallRate),"Do Step 1 first",IF(OR(COUNT($C1334,J1334)&lt;&gt;2,overallRate=0),0,IF(F1334="Yes",ROUND(MAX(IF($B1334="No - non-arm's length",0,MIN((0.75*J1334),847)),MIN(J1334,(0.75*$C1334),847)),2),IF($B1334="No - non-arm's length",MIN(1129,J1334,$C1334)*overallRate,MIN(1129,J1334)*overallRate))))</f>
        <v>Do Step 1 first</v>
      </c>
      <c r="O1334" s="62" t="str">
        <f>IF(ISTEXT(overallRate),"Do Step 1 first",IF(OR(COUNT($C1334,K1334)&lt;&gt;2,overallRate=0),0,IF(G1334="Yes",ROUND(MAX(IF($B1334="No - non-arm's length",0,MIN((0.75*K1334),847)),MIN(K1334,(0.75*$C1334),847)),2),IF($B1334="No - non-arm's length",MIN(1129,K1334,$C1334)*overallRate,MIN(1129,K1334)*overallRate))))</f>
        <v>Do Step 1 first</v>
      </c>
      <c r="P1334" s="3">
        <f t="shared" si="20"/>
        <v>0</v>
      </c>
    </row>
    <row r="1335" spans="12:16" x14ac:dyDescent="0.5">
      <c r="L1335" s="62" t="str">
        <f>IF(ISTEXT(overallRate),"Do Step 1 first",IF(OR(COUNT($C1335,H1335)&lt;&gt;2,overallRate=0),0,IF(D1335="Yes",ROUND(MAX(IF($B1335="No - non-arm's length",0,MIN((0.75*H1335),847)),MIN(H1335,(0.75*$C1335),847)),2),IF($B1335="No - non-arm's length",MIN(1129,H1335,$C1335)*overallRate,MIN(1129,H1335)*overallRate))))</f>
        <v>Do Step 1 first</v>
      </c>
      <c r="M1335" s="62" t="str">
        <f>IF(ISTEXT(overallRate),"Do Step 1 first",IF(OR(COUNT($C1335,I1335)&lt;&gt;2,overallRate=0),0,IF(E1335="Yes",ROUND(MAX(IF($B1335="No - non-arm's length",0,MIN((0.75*I1335),847)),MIN(I1335,(0.75*$C1335),847)),2),IF($B1335="No - non-arm's length",MIN(1129,I1335,$C1335)*overallRate,MIN(1129,I1335)*overallRate))))</f>
        <v>Do Step 1 first</v>
      </c>
      <c r="N1335" s="62" t="str">
        <f>IF(ISTEXT(overallRate),"Do Step 1 first",IF(OR(COUNT($C1335,J1335)&lt;&gt;2,overallRate=0),0,IF(F1335="Yes",ROUND(MAX(IF($B1335="No - non-arm's length",0,MIN((0.75*J1335),847)),MIN(J1335,(0.75*$C1335),847)),2),IF($B1335="No - non-arm's length",MIN(1129,J1335,$C1335)*overallRate,MIN(1129,J1335)*overallRate))))</f>
        <v>Do Step 1 first</v>
      </c>
      <c r="O1335" s="62" t="str">
        <f>IF(ISTEXT(overallRate),"Do Step 1 first",IF(OR(COUNT($C1335,K1335)&lt;&gt;2,overallRate=0),0,IF(G1335="Yes",ROUND(MAX(IF($B1335="No - non-arm's length",0,MIN((0.75*K1335),847)),MIN(K1335,(0.75*$C1335),847)),2),IF($B1335="No - non-arm's length",MIN(1129,K1335,$C1335)*overallRate,MIN(1129,K1335)*overallRate))))</f>
        <v>Do Step 1 first</v>
      </c>
      <c r="P1335" s="3">
        <f t="shared" si="20"/>
        <v>0</v>
      </c>
    </row>
    <row r="1336" spans="12:16" x14ac:dyDescent="0.5">
      <c r="L1336" s="62" t="str">
        <f>IF(ISTEXT(overallRate),"Do Step 1 first",IF(OR(COUNT($C1336,H1336)&lt;&gt;2,overallRate=0),0,IF(D1336="Yes",ROUND(MAX(IF($B1336="No - non-arm's length",0,MIN((0.75*H1336),847)),MIN(H1336,(0.75*$C1336),847)),2),IF($B1336="No - non-arm's length",MIN(1129,H1336,$C1336)*overallRate,MIN(1129,H1336)*overallRate))))</f>
        <v>Do Step 1 first</v>
      </c>
      <c r="M1336" s="62" t="str">
        <f>IF(ISTEXT(overallRate),"Do Step 1 first",IF(OR(COUNT($C1336,I1336)&lt;&gt;2,overallRate=0),0,IF(E1336="Yes",ROUND(MAX(IF($B1336="No - non-arm's length",0,MIN((0.75*I1336),847)),MIN(I1336,(0.75*$C1336),847)),2),IF($B1336="No - non-arm's length",MIN(1129,I1336,$C1336)*overallRate,MIN(1129,I1336)*overallRate))))</f>
        <v>Do Step 1 first</v>
      </c>
      <c r="N1336" s="62" t="str">
        <f>IF(ISTEXT(overallRate),"Do Step 1 first",IF(OR(COUNT($C1336,J1336)&lt;&gt;2,overallRate=0),0,IF(F1336="Yes",ROUND(MAX(IF($B1336="No - non-arm's length",0,MIN((0.75*J1336),847)),MIN(J1336,(0.75*$C1336),847)),2),IF($B1336="No - non-arm's length",MIN(1129,J1336,$C1336)*overallRate,MIN(1129,J1336)*overallRate))))</f>
        <v>Do Step 1 first</v>
      </c>
      <c r="O1336" s="62" t="str">
        <f>IF(ISTEXT(overallRate),"Do Step 1 first",IF(OR(COUNT($C1336,K1336)&lt;&gt;2,overallRate=0),0,IF(G1336="Yes",ROUND(MAX(IF($B1336="No - non-arm's length",0,MIN((0.75*K1336),847)),MIN(K1336,(0.75*$C1336),847)),2),IF($B1336="No - non-arm's length",MIN(1129,K1336,$C1336)*overallRate,MIN(1129,K1336)*overallRate))))</f>
        <v>Do Step 1 first</v>
      </c>
      <c r="P1336" s="3">
        <f t="shared" si="20"/>
        <v>0</v>
      </c>
    </row>
    <row r="1337" spans="12:16" x14ac:dyDescent="0.5">
      <c r="L1337" s="62" t="str">
        <f>IF(ISTEXT(overallRate),"Do Step 1 first",IF(OR(COUNT($C1337,H1337)&lt;&gt;2,overallRate=0),0,IF(D1337="Yes",ROUND(MAX(IF($B1337="No - non-arm's length",0,MIN((0.75*H1337),847)),MIN(H1337,(0.75*$C1337),847)),2),IF($B1337="No - non-arm's length",MIN(1129,H1337,$C1337)*overallRate,MIN(1129,H1337)*overallRate))))</f>
        <v>Do Step 1 first</v>
      </c>
      <c r="M1337" s="62" t="str">
        <f>IF(ISTEXT(overallRate),"Do Step 1 first",IF(OR(COUNT($C1337,I1337)&lt;&gt;2,overallRate=0),0,IF(E1337="Yes",ROUND(MAX(IF($B1337="No - non-arm's length",0,MIN((0.75*I1337),847)),MIN(I1337,(0.75*$C1337),847)),2),IF($B1337="No - non-arm's length",MIN(1129,I1337,$C1337)*overallRate,MIN(1129,I1337)*overallRate))))</f>
        <v>Do Step 1 first</v>
      </c>
      <c r="N1337" s="62" t="str">
        <f>IF(ISTEXT(overallRate),"Do Step 1 first",IF(OR(COUNT($C1337,J1337)&lt;&gt;2,overallRate=0),0,IF(F1337="Yes",ROUND(MAX(IF($B1337="No - non-arm's length",0,MIN((0.75*J1337),847)),MIN(J1337,(0.75*$C1337),847)),2),IF($B1337="No - non-arm's length",MIN(1129,J1337,$C1337)*overallRate,MIN(1129,J1337)*overallRate))))</f>
        <v>Do Step 1 first</v>
      </c>
      <c r="O1337" s="62" t="str">
        <f>IF(ISTEXT(overallRate),"Do Step 1 first",IF(OR(COUNT($C1337,K1337)&lt;&gt;2,overallRate=0),0,IF(G1337="Yes",ROUND(MAX(IF($B1337="No - non-arm's length",0,MIN((0.75*K1337),847)),MIN(K1337,(0.75*$C1337),847)),2),IF($B1337="No - non-arm's length",MIN(1129,K1337,$C1337)*overallRate,MIN(1129,K1337)*overallRate))))</f>
        <v>Do Step 1 first</v>
      </c>
      <c r="P1337" s="3">
        <f t="shared" si="20"/>
        <v>0</v>
      </c>
    </row>
    <row r="1338" spans="12:16" x14ac:dyDescent="0.5">
      <c r="L1338" s="62" t="str">
        <f>IF(ISTEXT(overallRate),"Do Step 1 first",IF(OR(COUNT($C1338,H1338)&lt;&gt;2,overallRate=0),0,IF(D1338="Yes",ROUND(MAX(IF($B1338="No - non-arm's length",0,MIN((0.75*H1338),847)),MIN(H1338,(0.75*$C1338),847)),2),IF($B1338="No - non-arm's length",MIN(1129,H1338,$C1338)*overallRate,MIN(1129,H1338)*overallRate))))</f>
        <v>Do Step 1 first</v>
      </c>
      <c r="M1338" s="62" t="str">
        <f>IF(ISTEXT(overallRate),"Do Step 1 first",IF(OR(COUNT($C1338,I1338)&lt;&gt;2,overallRate=0),0,IF(E1338="Yes",ROUND(MAX(IF($B1338="No - non-arm's length",0,MIN((0.75*I1338),847)),MIN(I1338,(0.75*$C1338),847)),2),IF($B1338="No - non-arm's length",MIN(1129,I1338,$C1338)*overallRate,MIN(1129,I1338)*overallRate))))</f>
        <v>Do Step 1 first</v>
      </c>
      <c r="N1338" s="62" t="str">
        <f>IF(ISTEXT(overallRate),"Do Step 1 first",IF(OR(COUNT($C1338,J1338)&lt;&gt;2,overallRate=0),0,IF(F1338="Yes",ROUND(MAX(IF($B1338="No - non-arm's length",0,MIN((0.75*J1338),847)),MIN(J1338,(0.75*$C1338),847)),2),IF($B1338="No - non-arm's length",MIN(1129,J1338,$C1338)*overallRate,MIN(1129,J1338)*overallRate))))</f>
        <v>Do Step 1 first</v>
      </c>
      <c r="O1338" s="62" t="str">
        <f>IF(ISTEXT(overallRate),"Do Step 1 first",IF(OR(COUNT($C1338,K1338)&lt;&gt;2,overallRate=0),0,IF(G1338="Yes",ROUND(MAX(IF($B1338="No - non-arm's length",0,MIN((0.75*K1338),847)),MIN(K1338,(0.75*$C1338),847)),2),IF($B1338="No - non-arm's length",MIN(1129,K1338,$C1338)*overallRate,MIN(1129,K1338)*overallRate))))</f>
        <v>Do Step 1 first</v>
      </c>
      <c r="P1338" s="3">
        <f t="shared" si="20"/>
        <v>0</v>
      </c>
    </row>
    <row r="1339" spans="12:16" x14ac:dyDescent="0.5">
      <c r="L1339" s="62" t="str">
        <f>IF(ISTEXT(overallRate),"Do Step 1 first",IF(OR(COUNT($C1339,H1339)&lt;&gt;2,overallRate=0),0,IF(D1339="Yes",ROUND(MAX(IF($B1339="No - non-arm's length",0,MIN((0.75*H1339),847)),MIN(H1339,(0.75*$C1339),847)),2),IF($B1339="No - non-arm's length",MIN(1129,H1339,$C1339)*overallRate,MIN(1129,H1339)*overallRate))))</f>
        <v>Do Step 1 first</v>
      </c>
      <c r="M1339" s="62" t="str">
        <f>IF(ISTEXT(overallRate),"Do Step 1 first",IF(OR(COUNT($C1339,I1339)&lt;&gt;2,overallRate=0),0,IF(E1339="Yes",ROUND(MAX(IF($B1339="No - non-arm's length",0,MIN((0.75*I1339),847)),MIN(I1339,(0.75*$C1339),847)),2),IF($B1339="No - non-arm's length",MIN(1129,I1339,$C1339)*overallRate,MIN(1129,I1339)*overallRate))))</f>
        <v>Do Step 1 first</v>
      </c>
      <c r="N1339" s="62" t="str">
        <f>IF(ISTEXT(overallRate),"Do Step 1 first",IF(OR(COUNT($C1339,J1339)&lt;&gt;2,overallRate=0),0,IF(F1339="Yes",ROUND(MAX(IF($B1339="No - non-arm's length",0,MIN((0.75*J1339),847)),MIN(J1339,(0.75*$C1339),847)),2),IF($B1339="No - non-arm's length",MIN(1129,J1339,$C1339)*overallRate,MIN(1129,J1339)*overallRate))))</f>
        <v>Do Step 1 first</v>
      </c>
      <c r="O1339" s="62" t="str">
        <f>IF(ISTEXT(overallRate),"Do Step 1 first",IF(OR(COUNT($C1339,K1339)&lt;&gt;2,overallRate=0),0,IF(G1339="Yes",ROUND(MAX(IF($B1339="No - non-arm's length",0,MIN((0.75*K1339),847)),MIN(K1339,(0.75*$C1339),847)),2),IF($B1339="No - non-arm's length",MIN(1129,K1339,$C1339)*overallRate,MIN(1129,K1339)*overallRate))))</f>
        <v>Do Step 1 first</v>
      </c>
      <c r="P1339" s="3">
        <f t="shared" si="20"/>
        <v>0</v>
      </c>
    </row>
    <row r="1340" spans="12:16" x14ac:dyDescent="0.5">
      <c r="L1340" s="62" t="str">
        <f>IF(ISTEXT(overallRate),"Do Step 1 first",IF(OR(COUNT($C1340,H1340)&lt;&gt;2,overallRate=0),0,IF(D1340="Yes",ROUND(MAX(IF($B1340="No - non-arm's length",0,MIN((0.75*H1340),847)),MIN(H1340,(0.75*$C1340),847)),2),IF($B1340="No - non-arm's length",MIN(1129,H1340,$C1340)*overallRate,MIN(1129,H1340)*overallRate))))</f>
        <v>Do Step 1 first</v>
      </c>
      <c r="M1340" s="62" t="str">
        <f>IF(ISTEXT(overallRate),"Do Step 1 first",IF(OR(COUNT($C1340,I1340)&lt;&gt;2,overallRate=0),0,IF(E1340="Yes",ROUND(MAX(IF($B1340="No - non-arm's length",0,MIN((0.75*I1340),847)),MIN(I1340,(0.75*$C1340),847)),2),IF($B1340="No - non-arm's length",MIN(1129,I1340,$C1340)*overallRate,MIN(1129,I1340)*overallRate))))</f>
        <v>Do Step 1 first</v>
      </c>
      <c r="N1340" s="62" t="str">
        <f>IF(ISTEXT(overallRate),"Do Step 1 first",IF(OR(COUNT($C1340,J1340)&lt;&gt;2,overallRate=0),0,IF(F1340="Yes",ROUND(MAX(IF($B1340="No - non-arm's length",0,MIN((0.75*J1340),847)),MIN(J1340,(0.75*$C1340),847)),2),IF($B1340="No - non-arm's length",MIN(1129,J1340,$C1340)*overallRate,MIN(1129,J1340)*overallRate))))</f>
        <v>Do Step 1 first</v>
      </c>
      <c r="O1340" s="62" t="str">
        <f>IF(ISTEXT(overallRate),"Do Step 1 first",IF(OR(COUNT($C1340,K1340)&lt;&gt;2,overallRate=0),0,IF(G1340="Yes",ROUND(MAX(IF($B1340="No - non-arm's length",0,MIN((0.75*K1340),847)),MIN(K1340,(0.75*$C1340),847)),2),IF($B1340="No - non-arm's length",MIN(1129,K1340,$C1340)*overallRate,MIN(1129,K1340)*overallRate))))</f>
        <v>Do Step 1 first</v>
      </c>
      <c r="P1340" s="3">
        <f t="shared" si="20"/>
        <v>0</v>
      </c>
    </row>
    <row r="1341" spans="12:16" x14ac:dyDescent="0.5">
      <c r="L1341" s="62" t="str">
        <f>IF(ISTEXT(overallRate),"Do Step 1 first",IF(OR(COUNT($C1341,H1341)&lt;&gt;2,overallRate=0),0,IF(D1341="Yes",ROUND(MAX(IF($B1341="No - non-arm's length",0,MIN((0.75*H1341),847)),MIN(H1341,(0.75*$C1341),847)),2),IF($B1341="No - non-arm's length",MIN(1129,H1341,$C1341)*overallRate,MIN(1129,H1341)*overallRate))))</f>
        <v>Do Step 1 first</v>
      </c>
      <c r="M1341" s="62" t="str">
        <f>IF(ISTEXT(overallRate),"Do Step 1 first",IF(OR(COUNT($C1341,I1341)&lt;&gt;2,overallRate=0),0,IF(E1341="Yes",ROUND(MAX(IF($B1341="No - non-arm's length",0,MIN((0.75*I1341),847)),MIN(I1341,(0.75*$C1341),847)),2),IF($B1341="No - non-arm's length",MIN(1129,I1341,$C1341)*overallRate,MIN(1129,I1341)*overallRate))))</f>
        <v>Do Step 1 first</v>
      </c>
      <c r="N1341" s="62" t="str">
        <f>IF(ISTEXT(overallRate),"Do Step 1 first",IF(OR(COUNT($C1341,J1341)&lt;&gt;2,overallRate=0),0,IF(F1341="Yes",ROUND(MAX(IF($B1341="No - non-arm's length",0,MIN((0.75*J1341),847)),MIN(J1341,(0.75*$C1341),847)),2),IF($B1341="No - non-arm's length",MIN(1129,J1341,$C1341)*overallRate,MIN(1129,J1341)*overallRate))))</f>
        <v>Do Step 1 first</v>
      </c>
      <c r="O1341" s="62" t="str">
        <f>IF(ISTEXT(overallRate),"Do Step 1 first",IF(OR(COUNT($C1341,K1341)&lt;&gt;2,overallRate=0),0,IF(G1341="Yes",ROUND(MAX(IF($B1341="No - non-arm's length",0,MIN((0.75*K1341),847)),MIN(K1341,(0.75*$C1341),847)),2),IF($B1341="No - non-arm's length",MIN(1129,K1341,$C1341)*overallRate,MIN(1129,K1341)*overallRate))))</f>
        <v>Do Step 1 first</v>
      </c>
      <c r="P1341" s="3">
        <f t="shared" si="20"/>
        <v>0</v>
      </c>
    </row>
    <row r="1342" spans="12:16" x14ac:dyDescent="0.5">
      <c r="L1342" s="62" t="str">
        <f>IF(ISTEXT(overallRate),"Do Step 1 first",IF(OR(COUNT($C1342,H1342)&lt;&gt;2,overallRate=0),0,IF(D1342="Yes",ROUND(MAX(IF($B1342="No - non-arm's length",0,MIN((0.75*H1342),847)),MIN(H1342,(0.75*$C1342),847)),2),IF($B1342="No - non-arm's length",MIN(1129,H1342,$C1342)*overallRate,MIN(1129,H1342)*overallRate))))</f>
        <v>Do Step 1 first</v>
      </c>
      <c r="M1342" s="62" t="str">
        <f>IF(ISTEXT(overallRate),"Do Step 1 first",IF(OR(COUNT($C1342,I1342)&lt;&gt;2,overallRate=0),0,IF(E1342="Yes",ROUND(MAX(IF($B1342="No - non-arm's length",0,MIN((0.75*I1342),847)),MIN(I1342,(0.75*$C1342),847)),2),IF($B1342="No - non-arm's length",MIN(1129,I1342,$C1342)*overallRate,MIN(1129,I1342)*overallRate))))</f>
        <v>Do Step 1 first</v>
      </c>
      <c r="N1342" s="62" t="str">
        <f>IF(ISTEXT(overallRate),"Do Step 1 first",IF(OR(COUNT($C1342,J1342)&lt;&gt;2,overallRate=0),0,IF(F1342="Yes",ROUND(MAX(IF($B1342="No - non-arm's length",0,MIN((0.75*J1342),847)),MIN(J1342,(0.75*$C1342),847)),2),IF($B1342="No - non-arm's length",MIN(1129,J1342,$C1342)*overallRate,MIN(1129,J1342)*overallRate))))</f>
        <v>Do Step 1 first</v>
      </c>
      <c r="O1342" s="62" t="str">
        <f>IF(ISTEXT(overallRate),"Do Step 1 first",IF(OR(COUNT($C1342,K1342)&lt;&gt;2,overallRate=0),0,IF(G1342="Yes",ROUND(MAX(IF($B1342="No - non-arm's length",0,MIN((0.75*K1342),847)),MIN(K1342,(0.75*$C1342),847)),2),IF($B1342="No - non-arm's length",MIN(1129,K1342,$C1342)*overallRate,MIN(1129,K1342)*overallRate))))</f>
        <v>Do Step 1 first</v>
      </c>
      <c r="P1342" s="3">
        <f t="shared" si="20"/>
        <v>0</v>
      </c>
    </row>
    <row r="1343" spans="12:16" x14ac:dyDescent="0.5">
      <c r="L1343" s="62" t="str">
        <f>IF(ISTEXT(overallRate),"Do Step 1 first",IF(OR(COUNT($C1343,H1343)&lt;&gt;2,overallRate=0),0,IF(D1343="Yes",ROUND(MAX(IF($B1343="No - non-arm's length",0,MIN((0.75*H1343),847)),MIN(H1343,(0.75*$C1343),847)),2),IF($B1343="No - non-arm's length",MIN(1129,H1343,$C1343)*overallRate,MIN(1129,H1343)*overallRate))))</f>
        <v>Do Step 1 first</v>
      </c>
      <c r="M1343" s="62" t="str">
        <f>IF(ISTEXT(overallRate),"Do Step 1 first",IF(OR(COUNT($C1343,I1343)&lt;&gt;2,overallRate=0),0,IF(E1343="Yes",ROUND(MAX(IF($B1343="No - non-arm's length",0,MIN((0.75*I1343),847)),MIN(I1343,(0.75*$C1343),847)),2),IF($B1343="No - non-arm's length",MIN(1129,I1343,$C1343)*overallRate,MIN(1129,I1343)*overallRate))))</f>
        <v>Do Step 1 first</v>
      </c>
      <c r="N1343" s="62" t="str">
        <f>IF(ISTEXT(overallRate),"Do Step 1 first",IF(OR(COUNT($C1343,J1343)&lt;&gt;2,overallRate=0),0,IF(F1343="Yes",ROUND(MAX(IF($B1343="No - non-arm's length",0,MIN((0.75*J1343),847)),MIN(J1343,(0.75*$C1343),847)),2),IF($B1343="No - non-arm's length",MIN(1129,J1343,$C1343)*overallRate,MIN(1129,J1343)*overallRate))))</f>
        <v>Do Step 1 first</v>
      </c>
      <c r="O1343" s="62" t="str">
        <f>IF(ISTEXT(overallRate),"Do Step 1 first",IF(OR(COUNT($C1343,K1343)&lt;&gt;2,overallRate=0),0,IF(G1343="Yes",ROUND(MAX(IF($B1343="No - non-arm's length",0,MIN((0.75*K1343),847)),MIN(K1343,(0.75*$C1343),847)),2),IF($B1343="No - non-arm's length",MIN(1129,K1343,$C1343)*overallRate,MIN(1129,K1343)*overallRate))))</f>
        <v>Do Step 1 first</v>
      </c>
      <c r="P1343" s="3">
        <f t="shared" si="20"/>
        <v>0</v>
      </c>
    </row>
    <row r="1344" spans="12:16" x14ac:dyDescent="0.5">
      <c r="L1344" s="62" t="str">
        <f>IF(ISTEXT(overallRate),"Do Step 1 first",IF(OR(COUNT($C1344,H1344)&lt;&gt;2,overallRate=0),0,IF(D1344="Yes",ROUND(MAX(IF($B1344="No - non-arm's length",0,MIN((0.75*H1344),847)),MIN(H1344,(0.75*$C1344),847)),2),IF($B1344="No - non-arm's length",MIN(1129,H1344,$C1344)*overallRate,MIN(1129,H1344)*overallRate))))</f>
        <v>Do Step 1 first</v>
      </c>
      <c r="M1344" s="62" t="str">
        <f>IF(ISTEXT(overallRate),"Do Step 1 first",IF(OR(COUNT($C1344,I1344)&lt;&gt;2,overallRate=0),0,IF(E1344="Yes",ROUND(MAX(IF($B1344="No - non-arm's length",0,MIN((0.75*I1344),847)),MIN(I1344,(0.75*$C1344),847)),2),IF($B1344="No - non-arm's length",MIN(1129,I1344,$C1344)*overallRate,MIN(1129,I1344)*overallRate))))</f>
        <v>Do Step 1 first</v>
      </c>
      <c r="N1344" s="62" t="str">
        <f>IF(ISTEXT(overallRate),"Do Step 1 first",IF(OR(COUNT($C1344,J1344)&lt;&gt;2,overallRate=0),0,IF(F1344="Yes",ROUND(MAX(IF($B1344="No - non-arm's length",0,MIN((0.75*J1344),847)),MIN(J1344,(0.75*$C1344),847)),2),IF($B1344="No - non-arm's length",MIN(1129,J1344,$C1344)*overallRate,MIN(1129,J1344)*overallRate))))</f>
        <v>Do Step 1 first</v>
      </c>
      <c r="O1344" s="62" t="str">
        <f>IF(ISTEXT(overallRate),"Do Step 1 first",IF(OR(COUNT($C1344,K1344)&lt;&gt;2,overallRate=0),0,IF(G1344="Yes",ROUND(MAX(IF($B1344="No - non-arm's length",0,MIN((0.75*K1344),847)),MIN(K1344,(0.75*$C1344),847)),2),IF($B1344="No - non-arm's length",MIN(1129,K1344,$C1344)*overallRate,MIN(1129,K1344)*overallRate))))</f>
        <v>Do Step 1 first</v>
      </c>
      <c r="P1344" s="3">
        <f t="shared" si="20"/>
        <v>0</v>
      </c>
    </row>
    <row r="1345" spans="12:16" x14ac:dyDescent="0.5">
      <c r="L1345" s="62" t="str">
        <f>IF(ISTEXT(overallRate),"Do Step 1 first",IF(OR(COUNT($C1345,H1345)&lt;&gt;2,overallRate=0),0,IF(D1345="Yes",ROUND(MAX(IF($B1345="No - non-arm's length",0,MIN((0.75*H1345),847)),MIN(H1345,(0.75*$C1345),847)),2),IF($B1345="No - non-arm's length",MIN(1129,H1345,$C1345)*overallRate,MIN(1129,H1345)*overallRate))))</f>
        <v>Do Step 1 first</v>
      </c>
      <c r="M1345" s="62" t="str">
        <f>IF(ISTEXT(overallRate),"Do Step 1 first",IF(OR(COUNT($C1345,I1345)&lt;&gt;2,overallRate=0),0,IF(E1345="Yes",ROUND(MAX(IF($B1345="No - non-arm's length",0,MIN((0.75*I1345),847)),MIN(I1345,(0.75*$C1345),847)),2),IF($B1345="No - non-arm's length",MIN(1129,I1345,$C1345)*overallRate,MIN(1129,I1345)*overallRate))))</f>
        <v>Do Step 1 first</v>
      </c>
      <c r="N1345" s="62" t="str">
        <f>IF(ISTEXT(overallRate),"Do Step 1 first",IF(OR(COUNT($C1345,J1345)&lt;&gt;2,overallRate=0),0,IF(F1345="Yes",ROUND(MAX(IF($B1345="No - non-arm's length",0,MIN((0.75*J1345),847)),MIN(J1345,(0.75*$C1345),847)),2),IF($B1345="No - non-arm's length",MIN(1129,J1345,$C1345)*overallRate,MIN(1129,J1345)*overallRate))))</f>
        <v>Do Step 1 first</v>
      </c>
      <c r="O1345" s="62" t="str">
        <f>IF(ISTEXT(overallRate),"Do Step 1 first",IF(OR(COUNT($C1345,K1345)&lt;&gt;2,overallRate=0),0,IF(G1345="Yes",ROUND(MAX(IF($B1345="No - non-arm's length",0,MIN((0.75*K1345),847)),MIN(K1345,(0.75*$C1345),847)),2),IF($B1345="No - non-arm's length",MIN(1129,K1345,$C1345)*overallRate,MIN(1129,K1345)*overallRate))))</f>
        <v>Do Step 1 first</v>
      </c>
      <c r="P1345" s="3">
        <f t="shared" si="20"/>
        <v>0</v>
      </c>
    </row>
    <row r="1346" spans="12:16" x14ac:dyDescent="0.5">
      <c r="L1346" s="62" t="str">
        <f>IF(ISTEXT(overallRate),"Do Step 1 first",IF(OR(COUNT($C1346,H1346)&lt;&gt;2,overallRate=0),0,IF(D1346="Yes",ROUND(MAX(IF($B1346="No - non-arm's length",0,MIN((0.75*H1346),847)),MIN(H1346,(0.75*$C1346),847)),2),IF($B1346="No - non-arm's length",MIN(1129,H1346,$C1346)*overallRate,MIN(1129,H1346)*overallRate))))</f>
        <v>Do Step 1 first</v>
      </c>
      <c r="M1346" s="62" t="str">
        <f>IF(ISTEXT(overallRate),"Do Step 1 first",IF(OR(COUNT($C1346,I1346)&lt;&gt;2,overallRate=0),0,IF(E1346="Yes",ROUND(MAX(IF($B1346="No - non-arm's length",0,MIN((0.75*I1346),847)),MIN(I1346,(0.75*$C1346),847)),2),IF($B1346="No - non-arm's length",MIN(1129,I1346,$C1346)*overallRate,MIN(1129,I1346)*overallRate))))</f>
        <v>Do Step 1 first</v>
      </c>
      <c r="N1346" s="62" t="str">
        <f>IF(ISTEXT(overallRate),"Do Step 1 first",IF(OR(COUNT($C1346,J1346)&lt;&gt;2,overallRate=0),0,IF(F1346="Yes",ROUND(MAX(IF($B1346="No - non-arm's length",0,MIN((0.75*J1346),847)),MIN(J1346,(0.75*$C1346),847)),2),IF($B1346="No - non-arm's length",MIN(1129,J1346,$C1346)*overallRate,MIN(1129,J1346)*overallRate))))</f>
        <v>Do Step 1 first</v>
      </c>
      <c r="O1346" s="62" t="str">
        <f>IF(ISTEXT(overallRate),"Do Step 1 first",IF(OR(COUNT($C1346,K1346)&lt;&gt;2,overallRate=0),0,IF(G1346="Yes",ROUND(MAX(IF($B1346="No - non-arm's length",0,MIN((0.75*K1346),847)),MIN(K1346,(0.75*$C1346),847)),2),IF($B1346="No - non-arm's length",MIN(1129,K1346,$C1346)*overallRate,MIN(1129,K1346)*overallRate))))</f>
        <v>Do Step 1 first</v>
      </c>
      <c r="P1346" s="3">
        <f t="shared" si="20"/>
        <v>0</v>
      </c>
    </row>
    <row r="1347" spans="12:16" x14ac:dyDescent="0.5">
      <c r="L1347" s="62" t="str">
        <f>IF(ISTEXT(overallRate),"Do Step 1 first",IF(OR(COUNT($C1347,H1347)&lt;&gt;2,overallRate=0),0,IF(D1347="Yes",ROUND(MAX(IF($B1347="No - non-arm's length",0,MIN((0.75*H1347),847)),MIN(H1347,(0.75*$C1347),847)),2),IF($B1347="No - non-arm's length",MIN(1129,H1347,$C1347)*overallRate,MIN(1129,H1347)*overallRate))))</f>
        <v>Do Step 1 first</v>
      </c>
      <c r="M1347" s="62" t="str">
        <f>IF(ISTEXT(overallRate),"Do Step 1 first",IF(OR(COUNT($C1347,I1347)&lt;&gt;2,overallRate=0),0,IF(E1347="Yes",ROUND(MAX(IF($B1347="No - non-arm's length",0,MIN((0.75*I1347),847)),MIN(I1347,(0.75*$C1347),847)),2),IF($B1347="No - non-arm's length",MIN(1129,I1347,$C1347)*overallRate,MIN(1129,I1347)*overallRate))))</f>
        <v>Do Step 1 first</v>
      </c>
      <c r="N1347" s="62" t="str">
        <f>IF(ISTEXT(overallRate),"Do Step 1 first",IF(OR(COUNT($C1347,J1347)&lt;&gt;2,overallRate=0),0,IF(F1347="Yes",ROUND(MAX(IF($B1347="No - non-arm's length",0,MIN((0.75*J1347),847)),MIN(J1347,(0.75*$C1347),847)),2),IF($B1347="No - non-arm's length",MIN(1129,J1347,$C1347)*overallRate,MIN(1129,J1347)*overallRate))))</f>
        <v>Do Step 1 first</v>
      </c>
      <c r="O1347" s="62" t="str">
        <f>IF(ISTEXT(overallRate),"Do Step 1 first",IF(OR(COUNT($C1347,K1347)&lt;&gt;2,overallRate=0),0,IF(G1347="Yes",ROUND(MAX(IF($B1347="No - non-arm's length",0,MIN((0.75*K1347),847)),MIN(K1347,(0.75*$C1347),847)),2),IF($B1347="No - non-arm's length",MIN(1129,K1347,$C1347)*overallRate,MIN(1129,K1347)*overallRate))))</f>
        <v>Do Step 1 first</v>
      </c>
      <c r="P1347" s="3">
        <f t="shared" si="20"/>
        <v>0</v>
      </c>
    </row>
    <row r="1348" spans="12:16" x14ac:dyDescent="0.5">
      <c r="L1348" s="62" t="str">
        <f>IF(ISTEXT(overallRate),"Do Step 1 first",IF(OR(COUNT($C1348,H1348)&lt;&gt;2,overallRate=0),0,IF(D1348="Yes",ROUND(MAX(IF($B1348="No - non-arm's length",0,MIN((0.75*H1348),847)),MIN(H1348,(0.75*$C1348),847)),2),IF($B1348="No - non-arm's length",MIN(1129,H1348,$C1348)*overallRate,MIN(1129,H1348)*overallRate))))</f>
        <v>Do Step 1 first</v>
      </c>
      <c r="M1348" s="62" t="str">
        <f>IF(ISTEXT(overallRate),"Do Step 1 first",IF(OR(COUNT($C1348,I1348)&lt;&gt;2,overallRate=0),0,IF(E1348="Yes",ROUND(MAX(IF($B1348="No - non-arm's length",0,MIN((0.75*I1348),847)),MIN(I1348,(0.75*$C1348),847)),2),IF($B1348="No - non-arm's length",MIN(1129,I1348,$C1348)*overallRate,MIN(1129,I1348)*overallRate))))</f>
        <v>Do Step 1 first</v>
      </c>
      <c r="N1348" s="62" t="str">
        <f>IF(ISTEXT(overallRate),"Do Step 1 first",IF(OR(COUNT($C1348,J1348)&lt;&gt;2,overallRate=0),0,IF(F1348="Yes",ROUND(MAX(IF($B1348="No - non-arm's length",0,MIN((0.75*J1348),847)),MIN(J1348,(0.75*$C1348),847)),2),IF($B1348="No - non-arm's length",MIN(1129,J1348,$C1348)*overallRate,MIN(1129,J1348)*overallRate))))</f>
        <v>Do Step 1 first</v>
      </c>
      <c r="O1348" s="62" t="str">
        <f>IF(ISTEXT(overallRate),"Do Step 1 first",IF(OR(COUNT($C1348,K1348)&lt;&gt;2,overallRate=0),0,IF(G1348="Yes",ROUND(MAX(IF($B1348="No - non-arm's length",0,MIN((0.75*K1348),847)),MIN(K1348,(0.75*$C1348),847)),2),IF($B1348="No - non-arm's length",MIN(1129,K1348,$C1348)*overallRate,MIN(1129,K1348)*overallRate))))</f>
        <v>Do Step 1 first</v>
      </c>
      <c r="P1348" s="3">
        <f t="shared" si="20"/>
        <v>0</v>
      </c>
    </row>
    <row r="1349" spans="12:16" x14ac:dyDescent="0.5">
      <c r="L1349" s="62" t="str">
        <f>IF(ISTEXT(overallRate),"Do Step 1 first",IF(OR(COUNT($C1349,H1349)&lt;&gt;2,overallRate=0),0,IF(D1349="Yes",ROUND(MAX(IF($B1349="No - non-arm's length",0,MIN((0.75*H1349),847)),MIN(H1349,(0.75*$C1349),847)),2),IF($B1349="No - non-arm's length",MIN(1129,H1349,$C1349)*overallRate,MIN(1129,H1349)*overallRate))))</f>
        <v>Do Step 1 first</v>
      </c>
      <c r="M1349" s="62" t="str">
        <f>IF(ISTEXT(overallRate),"Do Step 1 first",IF(OR(COUNT($C1349,I1349)&lt;&gt;2,overallRate=0),0,IF(E1349="Yes",ROUND(MAX(IF($B1349="No - non-arm's length",0,MIN((0.75*I1349),847)),MIN(I1349,(0.75*$C1349),847)),2),IF($B1349="No - non-arm's length",MIN(1129,I1349,$C1349)*overallRate,MIN(1129,I1349)*overallRate))))</f>
        <v>Do Step 1 first</v>
      </c>
      <c r="N1349" s="62" t="str">
        <f>IF(ISTEXT(overallRate),"Do Step 1 first",IF(OR(COUNT($C1349,J1349)&lt;&gt;2,overallRate=0),0,IF(F1349="Yes",ROUND(MAX(IF($B1349="No - non-arm's length",0,MIN((0.75*J1349),847)),MIN(J1349,(0.75*$C1349),847)),2),IF($B1349="No - non-arm's length",MIN(1129,J1349,$C1349)*overallRate,MIN(1129,J1349)*overallRate))))</f>
        <v>Do Step 1 first</v>
      </c>
      <c r="O1349" s="62" t="str">
        <f>IF(ISTEXT(overallRate),"Do Step 1 first",IF(OR(COUNT($C1349,K1349)&lt;&gt;2,overallRate=0),0,IF(G1349="Yes",ROUND(MAX(IF($B1349="No - non-arm's length",0,MIN((0.75*K1349),847)),MIN(K1349,(0.75*$C1349),847)),2),IF($B1349="No - non-arm's length",MIN(1129,K1349,$C1349)*overallRate,MIN(1129,K1349)*overallRate))))</f>
        <v>Do Step 1 first</v>
      </c>
      <c r="P1349" s="3">
        <f t="shared" si="20"/>
        <v>0</v>
      </c>
    </row>
    <row r="1350" spans="12:16" x14ac:dyDescent="0.5">
      <c r="L1350" s="62" t="str">
        <f>IF(ISTEXT(overallRate),"Do Step 1 first",IF(OR(COUNT($C1350,H1350)&lt;&gt;2,overallRate=0),0,IF(D1350="Yes",ROUND(MAX(IF($B1350="No - non-arm's length",0,MIN((0.75*H1350),847)),MIN(H1350,(0.75*$C1350),847)),2),IF($B1350="No - non-arm's length",MIN(1129,H1350,$C1350)*overallRate,MIN(1129,H1350)*overallRate))))</f>
        <v>Do Step 1 first</v>
      </c>
      <c r="M1350" s="62" t="str">
        <f>IF(ISTEXT(overallRate),"Do Step 1 first",IF(OR(COUNT($C1350,I1350)&lt;&gt;2,overallRate=0),0,IF(E1350="Yes",ROUND(MAX(IF($B1350="No - non-arm's length",0,MIN((0.75*I1350),847)),MIN(I1350,(0.75*$C1350),847)),2),IF($B1350="No - non-arm's length",MIN(1129,I1350,$C1350)*overallRate,MIN(1129,I1350)*overallRate))))</f>
        <v>Do Step 1 first</v>
      </c>
      <c r="N1350" s="62" t="str">
        <f>IF(ISTEXT(overallRate),"Do Step 1 first",IF(OR(COUNT($C1350,J1350)&lt;&gt;2,overallRate=0),0,IF(F1350="Yes",ROUND(MAX(IF($B1350="No - non-arm's length",0,MIN((0.75*J1350),847)),MIN(J1350,(0.75*$C1350),847)),2),IF($B1350="No - non-arm's length",MIN(1129,J1350,$C1350)*overallRate,MIN(1129,J1350)*overallRate))))</f>
        <v>Do Step 1 first</v>
      </c>
      <c r="O1350" s="62" t="str">
        <f>IF(ISTEXT(overallRate),"Do Step 1 first",IF(OR(COUNT($C1350,K1350)&lt;&gt;2,overallRate=0),0,IF(G1350="Yes",ROUND(MAX(IF($B1350="No - non-arm's length",0,MIN((0.75*K1350),847)),MIN(K1350,(0.75*$C1350),847)),2),IF($B1350="No - non-arm's length",MIN(1129,K1350,$C1350)*overallRate,MIN(1129,K1350)*overallRate))))</f>
        <v>Do Step 1 first</v>
      </c>
      <c r="P1350" s="3">
        <f t="shared" si="20"/>
        <v>0</v>
      </c>
    </row>
    <row r="1351" spans="12:16" x14ac:dyDescent="0.5">
      <c r="L1351" s="62" t="str">
        <f>IF(ISTEXT(overallRate),"Do Step 1 first",IF(OR(COUNT($C1351,H1351)&lt;&gt;2,overallRate=0),0,IF(D1351="Yes",ROUND(MAX(IF($B1351="No - non-arm's length",0,MIN((0.75*H1351),847)),MIN(H1351,(0.75*$C1351),847)),2),IF($B1351="No - non-arm's length",MIN(1129,H1351,$C1351)*overallRate,MIN(1129,H1351)*overallRate))))</f>
        <v>Do Step 1 first</v>
      </c>
      <c r="M1351" s="62" t="str">
        <f>IF(ISTEXT(overallRate),"Do Step 1 first",IF(OR(COUNT($C1351,I1351)&lt;&gt;2,overallRate=0),0,IF(E1351="Yes",ROUND(MAX(IF($B1351="No - non-arm's length",0,MIN((0.75*I1351),847)),MIN(I1351,(0.75*$C1351),847)),2),IF($B1351="No - non-arm's length",MIN(1129,I1351,$C1351)*overallRate,MIN(1129,I1351)*overallRate))))</f>
        <v>Do Step 1 first</v>
      </c>
      <c r="N1351" s="62" t="str">
        <f>IF(ISTEXT(overallRate),"Do Step 1 first",IF(OR(COUNT($C1351,J1351)&lt;&gt;2,overallRate=0),0,IF(F1351="Yes",ROUND(MAX(IF($B1351="No - non-arm's length",0,MIN((0.75*J1351),847)),MIN(J1351,(0.75*$C1351),847)),2),IF($B1351="No - non-arm's length",MIN(1129,J1351,$C1351)*overallRate,MIN(1129,J1351)*overallRate))))</f>
        <v>Do Step 1 first</v>
      </c>
      <c r="O1351" s="62" t="str">
        <f>IF(ISTEXT(overallRate),"Do Step 1 first",IF(OR(COUNT($C1351,K1351)&lt;&gt;2,overallRate=0),0,IF(G1351="Yes",ROUND(MAX(IF($B1351="No - non-arm's length",0,MIN((0.75*K1351),847)),MIN(K1351,(0.75*$C1351),847)),2),IF($B1351="No - non-arm's length",MIN(1129,K1351,$C1351)*overallRate,MIN(1129,K1351)*overallRate))))</f>
        <v>Do Step 1 first</v>
      </c>
      <c r="P1351" s="3">
        <f t="shared" ref="P1351:P1414" si="21">IF(AND(COUNT(C1351:K1351)&gt;0,OR(COUNT(C1351:K1351)&lt;&gt;5,ISBLANK(B1351))),"Fill out all amounts",SUM(L1351:O1351))</f>
        <v>0</v>
      </c>
    </row>
    <row r="1352" spans="12:16" x14ac:dyDescent="0.5">
      <c r="L1352" s="62" t="str">
        <f>IF(ISTEXT(overallRate),"Do Step 1 first",IF(OR(COUNT($C1352,H1352)&lt;&gt;2,overallRate=0),0,IF(D1352="Yes",ROUND(MAX(IF($B1352="No - non-arm's length",0,MIN((0.75*H1352),847)),MIN(H1352,(0.75*$C1352),847)),2),IF($B1352="No - non-arm's length",MIN(1129,H1352,$C1352)*overallRate,MIN(1129,H1352)*overallRate))))</f>
        <v>Do Step 1 first</v>
      </c>
      <c r="M1352" s="62" t="str">
        <f>IF(ISTEXT(overallRate),"Do Step 1 first",IF(OR(COUNT($C1352,I1352)&lt;&gt;2,overallRate=0),0,IF(E1352="Yes",ROUND(MAX(IF($B1352="No - non-arm's length",0,MIN((0.75*I1352),847)),MIN(I1352,(0.75*$C1352),847)),2),IF($B1352="No - non-arm's length",MIN(1129,I1352,$C1352)*overallRate,MIN(1129,I1352)*overallRate))))</f>
        <v>Do Step 1 first</v>
      </c>
      <c r="N1352" s="62" t="str">
        <f>IF(ISTEXT(overallRate),"Do Step 1 first",IF(OR(COUNT($C1352,J1352)&lt;&gt;2,overallRate=0),0,IF(F1352="Yes",ROUND(MAX(IF($B1352="No - non-arm's length",0,MIN((0.75*J1352),847)),MIN(J1352,(0.75*$C1352),847)),2),IF($B1352="No - non-arm's length",MIN(1129,J1352,$C1352)*overallRate,MIN(1129,J1352)*overallRate))))</f>
        <v>Do Step 1 first</v>
      </c>
      <c r="O1352" s="62" t="str">
        <f>IF(ISTEXT(overallRate),"Do Step 1 first",IF(OR(COUNT($C1352,K1352)&lt;&gt;2,overallRate=0),0,IF(G1352="Yes",ROUND(MAX(IF($B1352="No - non-arm's length",0,MIN((0.75*K1352),847)),MIN(K1352,(0.75*$C1352),847)),2),IF($B1352="No - non-arm's length",MIN(1129,K1352,$C1352)*overallRate,MIN(1129,K1352)*overallRate))))</f>
        <v>Do Step 1 first</v>
      </c>
      <c r="P1352" s="3">
        <f t="shared" si="21"/>
        <v>0</v>
      </c>
    </row>
    <row r="1353" spans="12:16" x14ac:dyDescent="0.5">
      <c r="L1353" s="62" t="str">
        <f>IF(ISTEXT(overallRate),"Do Step 1 first",IF(OR(COUNT($C1353,H1353)&lt;&gt;2,overallRate=0),0,IF(D1353="Yes",ROUND(MAX(IF($B1353="No - non-arm's length",0,MIN((0.75*H1353),847)),MIN(H1353,(0.75*$C1353),847)),2),IF($B1353="No - non-arm's length",MIN(1129,H1353,$C1353)*overallRate,MIN(1129,H1353)*overallRate))))</f>
        <v>Do Step 1 first</v>
      </c>
      <c r="M1353" s="62" t="str">
        <f>IF(ISTEXT(overallRate),"Do Step 1 first",IF(OR(COUNT($C1353,I1353)&lt;&gt;2,overallRate=0),0,IF(E1353="Yes",ROUND(MAX(IF($B1353="No - non-arm's length",0,MIN((0.75*I1353),847)),MIN(I1353,(0.75*$C1353),847)),2),IF($B1353="No - non-arm's length",MIN(1129,I1353,$C1353)*overallRate,MIN(1129,I1353)*overallRate))))</f>
        <v>Do Step 1 first</v>
      </c>
      <c r="N1353" s="62" t="str">
        <f>IF(ISTEXT(overallRate),"Do Step 1 first",IF(OR(COUNT($C1353,J1353)&lt;&gt;2,overallRate=0),0,IF(F1353="Yes",ROUND(MAX(IF($B1353="No - non-arm's length",0,MIN((0.75*J1353),847)),MIN(J1353,(0.75*$C1353),847)),2),IF($B1353="No - non-arm's length",MIN(1129,J1353,$C1353)*overallRate,MIN(1129,J1353)*overallRate))))</f>
        <v>Do Step 1 first</v>
      </c>
      <c r="O1353" s="62" t="str">
        <f>IF(ISTEXT(overallRate),"Do Step 1 first",IF(OR(COUNT($C1353,K1353)&lt;&gt;2,overallRate=0),0,IF(G1353="Yes",ROUND(MAX(IF($B1353="No - non-arm's length",0,MIN((0.75*K1353),847)),MIN(K1353,(0.75*$C1353),847)),2),IF($B1353="No - non-arm's length",MIN(1129,K1353,$C1353)*overallRate,MIN(1129,K1353)*overallRate))))</f>
        <v>Do Step 1 first</v>
      </c>
      <c r="P1353" s="3">
        <f t="shared" si="21"/>
        <v>0</v>
      </c>
    </row>
    <row r="1354" spans="12:16" x14ac:dyDescent="0.5">
      <c r="L1354" s="62" t="str">
        <f>IF(ISTEXT(overallRate),"Do Step 1 first",IF(OR(COUNT($C1354,H1354)&lt;&gt;2,overallRate=0),0,IF(D1354="Yes",ROUND(MAX(IF($B1354="No - non-arm's length",0,MIN((0.75*H1354),847)),MIN(H1354,(0.75*$C1354),847)),2),IF($B1354="No - non-arm's length",MIN(1129,H1354,$C1354)*overallRate,MIN(1129,H1354)*overallRate))))</f>
        <v>Do Step 1 first</v>
      </c>
      <c r="M1354" s="62" t="str">
        <f>IF(ISTEXT(overallRate),"Do Step 1 first",IF(OR(COUNT($C1354,I1354)&lt;&gt;2,overallRate=0),0,IF(E1354="Yes",ROUND(MAX(IF($B1354="No - non-arm's length",0,MIN((0.75*I1354),847)),MIN(I1354,(0.75*$C1354),847)),2),IF($B1354="No - non-arm's length",MIN(1129,I1354,$C1354)*overallRate,MIN(1129,I1354)*overallRate))))</f>
        <v>Do Step 1 first</v>
      </c>
      <c r="N1354" s="62" t="str">
        <f>IF(ISTEXT(overallRate),"Do Step 1 first",IF(OR(COUNT($C1354,J1354)&lt;&gt;2,overallRate=0),0,IF(F1354="Yes",ROUND(MAX(IF($B1354="No - non-arm's length",0,MIN((0.75*J1354),847)),MIN(J1354,(0.75*$C1354),847)),2),IF($B1354="No - non-arm's length",MIN(1129,J1354,$C1354)*overallRate,MIN(1129,J1354)*overallRate))))</f>
        <v>Do Step 1 first</v>
      </c>
      <c r="O1354" s="62" t="str">
        <f>IF(ISTEXT(overallRate),"Do Step 1 first",IF(OR(COUNT($C1354,K1354)&lt;&gt;2,overallRate=0),0,IF(G1354="Yes",ROUND(MAX(IF($B1354="No - non-arm's length",0,MIN((0.75*K1354),847)),MIN(K1354,(0.75*$C1354),847)),2),IF($B1354="No - non-arm's length",MIN(1129,K1354,$C1354)*overallRate,MIN(1129,K1354)*overallRate))))</f>
        <v>Do Step 1 first</v>
      </c>
      <c r="P1354" s="3">
        <f t="shared" si="21"/>
        <v>0</v>
      </c>
    </row>
    <row r="1355" spans="12:16" x14ac:dyDescent="0.5">
      <c r="L1355" s="62" t="str">
        <f>IF(ISTEXT(overallRate),"Do Step 1 first",IF(OR(COUNT($C1355,H1355)&lt;&gt;2,overallRate=0),0,IF(D1355="Yes",ROUND(MAX(IF($B1355="No - non-arm's length",0,MIN((0.75*H1355),847)),MIN(H1355,(0.75*$C1355),847)),2),IF($B1355="No - non-arm's length",MIN(1129,H1355,$C1355)*overallRate,MIN(1129,H1355)*overallRate))))</f>
        <v>Do Step 1 first</v>
      </c>
      <c r="M1355" s="62" t="str">
        <f>IF(ISTEXT(overallRate),"Do Step 1 first",IF(OR(COUNT($C1355,I1355)&lt;&gt;2,overallRate=0),0,IF(E1355="Yes",ROUND(MAX(IF($B1355="No - non-arm's length",0,MIN((0.75*I1355),847)),MIN(I1355,(0.75*$C1355),847)),2),IF($B1355="No - non-arm's length",MIN(1129,I1355,$C1355)*overallRate,MIN(1129,I1355)*overallRate))))</f>
        <v>Do Step 1 first</v>
      </c>
      <c r="N1355" s="62" t="str">
        <f>IF(ISTEXT(overallRate),"Do Step 1 first",IF(OR(COUNT($C1355,J1355)&lt;&gt;2,overallRate=0),0,IF(F1355="Yes",ROUND(MAX(IF($B1355="No - non-arm's length",0,MIN((0.75*J1355),847)),MIN(J1355,(0.75*$C1355),847)),2),IF($B1355="No - non-arm's length",MIN(1129,J1355,$C1355)*overallRate,MIN(1129,J1355)*overallRate))))</f>
        <v>Do Step 1 first</v>
      </c>
      <c r="O1355" s="62" t="str">
        <f>IF(ISTEXT(overallRate),"Do Step 1 first",IF(OR(COUNT($C1355,K1355)&lt;&gt;2,overallRate=0),0,IF(G1355="Yes",ROUND(MAX(IF($B1355="No - non-arm's length",0,MIN((0.75*K1355),847)),MIN(K1355,(0.75*$C1355),847)),2),IF($B1355="No - non-arm's length",MIN(1129,K1355,$C1355)*overallRate,MIN(1129,K1355)*overallRate))))</f>
        <v>Do Step 1 first</v>
      </c>
      <c r="P1355" s="3">
        <f t="shared" si="21"/>
        <v>0</v>
      </c>
    </row>
    <row r="1356" spans="12:16" x14ac:dyDescent="0.5">
      <c r="L1356" s="62" t="str">
        <f>IF(ISTEXT(overallRate),"Do Step 1 first",IF(OR(COUNT($C1356,H1356)&lt;&gt;2,overallRate=0),0,IF(D1356="Yes",ROUND(MAX(IF($B1356="No - non-arm's length",0,MIN((0.75*H1356),847)),MIN(H1356,(0.75*$C1356),847)),2),IF($B1356="No - non-arm's length",MIN(1129,H1356,$C1356)*overallRate,MIN(1129,H1356)*overallRate))))</f>
        <v>Do Step 1 first</v>
      </c>
      <c r="M1356" s="62" t="str">
        <f>IF(ISTEXT(overallRate),"Do Step 1 first",IF(OR(COUNT($C1356,I1356)&lt;&gt;2,overallRate=0),0,IF(E1356="Yes",ROUND(MAX(IF($B1356="No - non-arm's length",0,MIN((0.75*I1356),847)),MIN(I1356,(0.75*$C1356),847)),2),IF($B1356="No - non-arm's length",MIN(1129,I1356,$C1356)*overallRate,MIN(1129,I1356)*overallRate))))</f>
        <v>Do Step 1 first</v>
      </c>
      <c r="N1356" s="62" t="str">
        <f>IF(ISTEXT(overallRate),"Do Step 1 first",IF(OR(COUNT($C1356,J1356)&lt;&gt;2,overallRate=0),0,IF(F1356="Yes",ROUND(MAX(IF($B1356="No - non-arm's length",0,MIN((0.75*J1356),847)),MIN(J1356,(0.75*$C1356),847)),2),IF($B1356="No - non-arm's length",MIN(1129,J1356,$C1356)*overallRate,MIN(1129,J1356)*overallRate))))</f>
        <v>Do Step 1 first</v>
      </c>
      <c r="O1356" s="62" t="str">
        <f>IF(ISTEXT(overallRate),"Do Step 1 first",IF(OR(COUNT($C1356,K1356)&lt;&gt;2,overallRate=0),0,IF(G1356="Yes",ROUND(MAX(IF($B1356="No - non-arm's length",0,MIN((0.75*K1356),847)),MIN(K1356,(0.75*$C1356),847)),2),IF($B1356="No - non-arm's length",MIN(1129,K1356,$C1356)*overallRate,MIN(1129,K1356)*overallRate))))</f>
        <v>Do Step 1 first</v>
      </c>
      <c r="P1356" s="3">
        <f t="shared" si="21"/>
        <v>0</v>
      </c>
    </row>
    <row r="1357" spans="12:16" x14ac:dyDescent="0.5">
      <c r="L1357" s="62" t="str">
        <f>IF(ISTEXT(overallRate),"Do Step 1 first",IF(OR(COUNT($C1357,H1357)&lt;&gt;2,overallRate=0),0,IF(D1357="Yes",ROUND(MAX(IF($B1357="No - non-arm's length",0,MIN((0.75*H1357),847)),MIN(H1357,(0.75*$C1357),847)),2),IF($B1357="No - non-arm's length",MIN(1129,H1357,$C1357)*overallRate,MIN(1129,H1357)*overallRate))))</f>
        <v>Do Step 1 first</v>
      </c>
      <c r="M1357" s="62" t="str">
        <f>IF(ISTEXT(overallRate),"Do Step 1 first",IF(OR(COUNT($C1357,I1357)&lt;&gt;2,overallRate=0),0,IF(E1357="Yes",ROUND(MAX(IF($B1357="No - non-arm's length",0,MIN((0.75*I1357),847)),MIN(I1357,(0.75*$C1357),847)),2),IF($B1357="No - non-arm's length",MIN(1129,I1357,$C1357)*overallRate,MIN(1129,I1357)*overallRate))))</f>
        <v>Do Step 1 first</v>
      </c>
      <c r="N1357" s="62" t="str">
        <f>IF(ISTEXT(overallRate),"Do Step 1 first",IF(OR(COUNT($C1357,J1357)&lt;&gt;2,overallRate=0),0,IF(F1357="Yes",ROUND(MAX(IF($B1357="No - non-arm's length",0,MIN((0.75*J1357),847)),MIN(J1357,(0.75*$C1357),847)),2),IF($B1357="No - non-arm's length",MIN(1129,J1357,$C1357)*overallRate,MIN(1129,J1357)*overallRate))))</f>
        <v>Do Step 1 first</v>
      </c>
      <c r="O1357" s="62" t="str">
        <f>IF(ISTEXT(overallRate),"Do Step 1 first",IF(OR(COUNT($C1357,K1357)&lt;&gt;2,overallRate=0),0,IF(G1357="Yes",ROUND(MAX(IF($B1357="No - non-arm's length",0,MIN((0.75*K1357),847)),MIN(K1357,(0.75*$C1357),847)),2),IF($B1357="No - non-arm's length",MIN(1129,K1357,$C1357)*overallRate,MIN(1129,K1357)*overallRate))))</f>
        <v>Do Step 1 first</v>
      </c>
      <c r="P1357" s="3">
        <f t="shared" si="21"/>
        <v>0</v>
      </c>
    </row>
    <row r="1358" spans="12:16" x14ac:dyDescent="0.5">
      <c r="L1358" s="62" t="str">
        <f>IF(ISTEXT(overallRate),"Do Step 1 first",IF(OR(COUNT($C1358,H1358)&lt;&gt;2,overallRate=0),0,IF(D1358="Yes",ROUND(MAX(IF($B1358="No - non-arm's length",0,MIN((0.75*H1358),847)),MIN(H1358,(0.75*$C1358),847)),2),IF($B1358="No - non-arm's length",MIN(1129,H1358,$C1358)*overallRate,MIN(1129,H1358)*overallRate))))</f>
        <v>Do Step 1 first</v>
      </c>
      <c r="M1358" s="62" t="str">
        <f>IF(ISTEXT(overallRate),"Do Step 1 first",IF(OR(COUNT($C1358,I1358)&lt;&gt;2,overallRate=0),0,IF(E1358="Yes",ROUND(MAX(IF($B1358="No - non-arm's length",0,MIN((0.75*I1358),847)),MIN(I1358,(0.75*$C1358),847)),2),IF($B1358="No - non-arm's length",MIN(1129,I1358,$C1358)*overallRate,MIN(1129,I1358)*overallRate))))</f>
        <v>Do Step 1 first</v>
      </c>
      <c r="N1358" s="62" t="str">
        <f>IF(ISTEXT(overallRate),"Do Step 1 first",IF(OR(COUNT($C1358,J1358)&lt;&gt;2,overallRate=0),0,IF(F1358="Yes",ROUND(MAX(IF($B1358="No - non-arm's length",0,MIN((0.75*J1358),847)),MIN(J1358,(0.75*$C1358),847)),2),IF($B1358="No - non-arm's length",MIN(1129,J1358,$C1358)*overallRate,MIN(1129,J1358)*overallRate))))</f>
        <v>Do Step 1 first</v>
      </c>
      <c r="O1358" s="62" t="str">
        <f>IF(ISTEXT(overallRate),"Do Step 1 first",IF(OR(COUNT($C1358,K1358)&lt;&gt;2,overallRate=0),0,IF(G1358="Yes",ROUND(MAX(IF($B1358="No - non-arm's length",0,MIN((0.75*K1358),847)),MIN(K1358,(0.75*$C1358),847)),2),IF($B1358="No - non-arm's length",MIN(1129,K1358,$C1358)*overallRate,MIN(1129,K1358)*overallRate))))</f>
        <v>Do Step 1 first</v>
      </c>
      <c r="P1358" s="3">
        <f t="shared" si="21"/>
        <v>0</v>
      </c>
    </row>
    <row r="1359" spans="12:16" x14ac:dyDescent="0.5">
      <c r="L1359" s="62" t="str">
        <f>IF(ISTEXT(overallRate),"Do Step 1 first",IF(OR(COUNT($C1359,H1359)&lt;&gt;2,overallRate=0),0,IF(D1359="Yes",ROUND(MAX(IF($B1359="No - non-arm's length",0,MIN((0.75*H1359),847)),MIN(H1359,(0.75*$C1359),847)),2),IF($B1359="No - non-arm's length",MIN(1129,H1359,$C1359)*overallRate,MIN(1129,H1359)*overallRate))))</f>
        <v>Do Step 1 first</v>
      </c>
      <c r="M1359" s="62" t="str">
        <f>IF(ISTEXT(overallRate),"Do Step 1 first",IF(OR(COUNT($C1359,I1359)&lt;&gt;2,overallRate=0),0,IF(E1359="Yes",ROUND(MAX(IF($B1359="No - non-arm's length",0,MIN((0.75*I1359),847)),MIN(I1359,(0.75*$C1359),847)),2),IF($B1359="No - non-arm's length",MIN(1129,I1359,$C1359)*overallRate,MIN(1129,I1359)*overallRate))))</f>
        <v>Do Step 1 first</v>
      </c>
      <c r="N1359" s="62" t="str">
        <f>IF(ISTEXT(overallRate),"Do Step 1 first",IF(OR(COUNT($C1359,J1359)&lt;&gt;2,overallRate=0),0,IF(F1359="Yes",ROUND(MAX(IF($B1359="No - non-arm's length",0,MIN((0.75*J1359),847)),MIN(J1359,(0.75*$C1359),847)),2),IF($B1359="No - non-arm's length",MIN(1129,J1359,$C1359)*overallRate,MIN(1129,J1359)*overallRate))))</f>
        <v>Do Step 1 first</v>
      </c>
      <c r="O1359" s="62" t="str">
        <f>IF(ISTEXT(overallRate),"Do Step 1 first",IF(OR(COUNT($C1359,K1359)&lt;&gt;2,overallRate=0),0,IF(G1359="Yes",ROUND(MAX(IF($B1359="No - non-arm's length",0,MIN((0.75*K1359),847)),MIN(K1359,(0.75*$C1359),847)),2),IF($B1359="No - non-arm's length",MIN(1129,K1359,$C1359)*overallRate,MIN(1129,K1359)*overallRate))))</f>
        <v>Do Step 1 first</v>
      </c>
      <c r="P1359" s="3">
        <f t="shared" si="21"/>
        <v>0</v>
      </c>
    </row>
    <row r="1360" spans="12:16" x14ac:dyDescent="0.5">
      <c r="L1360" s="62" t="str">
        <f>IF(ISTEXT(overallRate),"Do Step 1 first",IF(OR(COUNT($C1360,H1360)&lt;&gt;2,overallRate=0),0,IF(D1360="Yes",ROUND(MAX(IF($B1360="No - non-arm's length",0,MIN((0.75*H1360),847)),MIN(H1360,(0.75*$C1360),847)),2),IF($B1360="No - non-arm's length",MIN(1129,H1360,$C1360)*overallRate,MIN(1129,H1360)*overallRate))))</f>
        <v>Do Step 1 first</v>
      </c>
      <c r="M1360" s="62" t="str">
        <f>IF(ISTEXT(overallRate),"Do Step 1 first",IF(OR(COUNT($C1360,I1360)&lt;&gt;2,overallRate=0),0,IF(E1360="Yes",ROUND(MAX(IF($B1360="No - non-arm's length",0,MIN((0.75*I1360),847)),MIN(I1360,(0.75*$C1360),847)),2),IF($B1360="No - non-arm's length",MIN(1129,I1360,$C1360)*overallRate,MIN(1129,I1360)*overallRate))))</f>
        <v>Do Step 1 first</v>
      </c>
      <c r="N1360" s="62" t="str">
        <f>IF(ISTEXT(overallRate),"Do Step 1 first",IF(OR(COUNT($C1360,J1360)&lt;&gt;2,overallRate=0),0,IF(F1360="Yes",ROUND(MAX(IF($B1360="No - non-arm's length",0,MIN((0.75*J1360),847)),MIN(J1360,(0.75*$C1360),847)),2),IF($B1360="No - non-arm's length",MIN(1129,J1360,$C1360)*overallRate,MIN(1129,J1360)*overallRate))))</f>
        <v>Do Step 1 first</v>
      </c>
      <c r="O1360" s="62" t="str">
        <f>IF(ISTEXT(overallRate),"Do Step 1 first",IF(OR(COUNT($C1360,K1360)&lt;&gt;2,overallRate=0),0,IF(G1360="Yes",ROUND(MAX(IF($B1360="No - non-arm's length",0,MIN((0.75*K1360),847)),MIN(K1360,(0.75*$C1360),847)),2),IF($B1360="No - non-arm's length",MIN(1129,K1360,$C1360)*overallRate,MIN(1129,K1360)*overallRate))))</f>
        <v>Do Step 1 first</v>
      </c>
      <c r="P1360" s="3">
        <f t="shared" si="21"/>
        <v>0</v>
      </c>
    </row>
    <row r="1361" spans="12:16" x14ac:dyDescent="0.5">
      <c r="L1361" s="62" t="str">
        <f>IF(ISTEXT(overallRate),"Do Step 1 first",IF(OR(COUNT($C1361,H1361)&lt;&gt;2,overallRate=0),0,IF(D1361="Yes",ROUND(MAX(IF($B1361="No - non-arm's length",0,MIN((0.75*H1361),847)),MIN(H1361,(0.75*$C1361),847)),2),IF($B1361="No - non-arm's length",MIN(1129,H1361,$C1361)*overallRate,MIN(1129,H1361)*overallRate))))</f>
        <v>Do Step 1 first</v>
      </c>
      <c r="M1361" s="62" t="str">
        <f>IF(ISTEXT(overallRate),"Do Step 1 first",IF(OR(COUNT($C1361,I1361)&lt;&gt;2,overallRate=0),0,IF(E1361="Yes",ROUND(MAX(IF($B1361="No - non-arm's length",0,MIN((0.75*I1361),847)),MIN(I1361,(0.75*$C1361),847)),2),IF($B1361="No - non-arm's length",MIN(1129,I1361,$C1361)*overallRate,MIN(1129,I1361)*overallRate))))</f>
        <v>Do Step 1 first</v>
      </c>
      <c r="N1361" s="62" t="str">
        <f>IF(ISTEXT(overallRate),"Do Step 1 first",IF(OR(COUNT($C1361,J1361)&lt;&gt;2,overallRate=0),0,IF(F1361="Yes",ROUND(MAX(IF($B1361="No - non-arm's length",0,MIN((0.75*J1361),847)),MIN(J1361,(0.75*$C1361),847)),2),IF($B1361="No - non-arm's length",MIN(1129,J1361,$C1361)*overallRate,MIN(1129,J1361)*overallRate))))</f>
        <v>Do Step 1 first</v>
      </c>
      <c r="O1361" s="62" t="str">
        <f>IF(ISTEXT(overallRate),"Do Step 1 first",IF(OR(COUNT($C1361,K1361)&lt;&gt;2,overallRate=0),0,IF(G1361="Yes",ROUND(MAX(IF($B1361="No - non-arm's length",0,MIN((0.75*K1361),847)),MIN(K1361,(0.75*$C1361),847)),2),IF($B1361="No - non-arm's length",MIN(1129,K1361,$C1361)*overallRate,MIN(1129,K1361)*overallRate))))</f>
        <v>Do Step 1 first</v>
      </c>
      <c r="P1361" s="3">
        <f t="shared" si="21"/>
        <v>0</v>
      </c>
    </row>
    <row r="1362" spans="12:16" x14ac:dyDescent="0.5">
      <c r="L1362" s="62" t="str">
        <f>IF(ISTEXT(overallRate),"Do Step 1 first",IF(OR(COUNT($C1362,H1362)&lt;&gt;2,overallRate=0),0,IF(D1362="Yes",ROUND(MAX(IF($B1362="No - non-arm's length",0,MIN((0.75*H1362),847)),MIN(H1362,(0.75*$C1362),847)),2),IF($B1362="No - non-arm's length",MIN(1129,H1362,$C1362)*overallRate,MIN(1129,H1362)*overallRate))))</f>
        <v>Do Step 1 first</v>
      </c>
      <c r="M1362" s="62" t="str">
        <f>IF(ISTEXT(overallRate),"Do Step 1 first",IF(OR(COUNT($C1362,I1362)&lt;&gt;2,overallRate=0),0,IF(E1362="Yes",ROUND(MAX(IF($B1362="No - non-arm's length",0,MIN((0.75*I1362),847)),MIN(I1362,(0.75*$C1362),847)),2),IF($B1362="No - non-arm's length",MIN(1129,I1362,$C1362)*overallRate,MIN(1129,I1362)*overallRate))))</f>
        <v>Do Step 1 first</v>
      </c>
      <c r="N1362" s="62" t="str">
        <f>IF(ISTEXT(overallRate),"Do Step 1 first",IF(OR(COUNT($C1362,J1362)&lt;&gt;2,overallRate=0),0,IF(F1362="Yes",ROUND(MAX(IF($B1362="No - non-arm's length",0,MIN((0.75*J1362),847)),MIN(J1362,(0.75*$C1362),847)),2),IF($B1362="No - non-arm's length",MIN(1129,J1362,$C1362)*overallRate,MIN(1129,J1362)*overallRate))))</f>
        <v>Do Step 1 first</v>
      </c>
      <c r="O1362" s="62" t="str">
        <f>IF(ISTEXT(overallRate),"Do Step 1 first",IF(OR(COUNT($C1362,K1362)&lt;&gt;2,overallRate=0),0,IF(G1362="Yes",ROUND(MAX(IF($B1362="No - non-arm's length",0,MIN((0.75*K1362),847)),MIN(K1362,(0.75*$C1362),847)),2),IF($B1362="No - non-arm's length",MIN(1129,K1362,$C1362)*overallRate,MIN(1129,K1362)*overallRate))))</f>
        <v>Do Step 1 first</v>
      </c>
      <c r="P1362" s="3">
        <f t="shared" si="21"/>
        <v>0</v>
      </c>
    </row>
    <row r="1363" spans="12:16" x14ac:dyDescent="0.5">
      <c r="L1363" s="62" t="str">
        <f>IF(ISTEXT(overallRate),"Do Step 1 first",IF(OR(COUNT($C1363,H1363)&lt;&gt;2,overallRate=0),0,IF(D1363="Yes",ROUND(MAX(IF($B1363="No - non-arm's length",0,MIN((0.75*H1363),847)),MIN(H1363,(0.75*$C1363),847)),2),IF($B1363="No - non-arm's length",MIN(1129,H1363,$C1363)*overallRate,MIN(1129,H1363)*overallRate))))</f>
        <v>Do Step 1 first</v>
      </c>
      <c r="M1363" s="62" t="str">
        <f>IF(ISTEXT(overallRate),"Do Step 1 first",IF(OR(COUNT($C1363,I1363)&lt;&gt;2,overallRate=0),0,IF(E1363="Yes",ROUND(MAX(IF($B1363="No - non-arm's length",0,MIN((0.75*I1363),847)),MIN(I1363,(0.75*$C1363),847)),2),IF($B1363="No - non-arm's length",MIN(1129,I1363,$C1363)*overallRate,MIN(1129,I1363)*overallRate))))</f>
        <v>Do Step 1 first</v>
      </c>
      <c r="N1363" s="62" t="str">
        <f>IF(ISTEXT(overallRate),"Do Step 1 first",IF(OR(COUNT($C1363,J1363)&lt;&gt;2,overallRate=0),0,IF(F1363="Yes",ROUND(MAX(IF($B1363="No - non-arm's length",0,MIN((0.75*J1363),847)),MIN(J1363,(0.75*$C1363),847)),2),IF($B1363="No - non-arm's length",MIN(1129,J1363,$C1363)*overallRate,MIN(1129,J1363)*overallRate))))</f>
        <v>Do Step 1 first</v>
      </c>
      <c r="O1363" s="62" t="str">
        <f>IF(ISTEXT(overallRate),"Do Step 1 first",IF(OR(COUNT($C1363,K1363)&lt;&gt;2,overallRate=0),0,IF(G1363="Yes",ROUND(MAX(IF($B1363="No - non-arm's length",0,MIN((0.75*K1363),847)),MIN(K1363,(0.75*$C1363),847)),2),IF($B1363="No - non-arm's length",MIN(1129,K1363,$C1363)*overallRate,MIN(1129,K1363)*overallRate))))</f>
        <v>Do Step 1 first</v>
      </c>
      <c r="P1363" s="3">
        <f t="shared" si="21"/>
        <v>0</v>
      </c>
    </row>
    <row r="1364" spans="12:16" x14ac:dyDescent="0.5">
      <c r="L1364" s="62" t="str">
        <f>IF(ISTEXT(overallRate),"Do Step 1 first",IF(OR(COUNT($C1364,H1364)&lt;&gt;2,overallRate=0),0,IF(D1364="Yes",ROUND(MAX(IF($B1364="No - non-arm's length",0,MIN((0.75*H1364),847)),MIN(H1364,(0.75*$C1364),847)),2),IF($B1364="No - non-arm's length",MIN(1129,H1364,$C1364)*overallRate,MIN(1129,H1364)*overallRate))))</f>
        <v>Do Step 1 first</v>
      </c>
      <c r="M1364" s="62" t="str">
        <f>IF(ISTEXT(overallRate),"Do Step 1 first",IF(OR(COUNT($C1364,I1364)&lt;&gt;2,overallRate=0),0,IF(E1364="Yes",ROUND(MAX(IF($B1364="No - non-arm's length",0,MIN((0.75*I1364),847)),MIN(I1364,(0.75*$C1364),847)),2),IF($B1364="No - non-arm's length",MIN(1129,I1364,$C1364)*overallRate,MIN(1129,I1364)*overallRate))))</f>
        <v>Do Step 1 first</v>
      </c>
      <c r="N1364" s="62" t="str">
        <f>IF(ISTEXT(overallRate),"Do Step 1 first",IF(OR(COUNT($C1364,J1364)&lt;&gt;2,overallRate=0),0,IF(F1364="Yes",ROUND(MAX(IF($B1364="No - non-arm's length",0,MIN((0.75*J1364),847)),MIN(J1364,(0.75*$C1364),847)),2),IF($B1364="No - non-arm's length",MIN(1129,J1364,$C1364)*overallRate,MIN(1129,J1364)*overallRate))))</f>
        <v>Do Step 1 first</v>
      </c>
      <c r="O1364" s="62" t="str">
        <f>IF(ISTEXT(overallRate),"Do Step 1 first",IF(OR(COUNT($C1364,K1364)&lt;&gt;2,overallRate=0),0,IF(G1364="Yes",ROUND(MAX(IF($B1364="No - non-arm's length",0,MIN((0.75*K1364),847)),MIN(K1364,(0.75*$C1364),847)),2),IF($B1364="No - non-arm's length",MIN(1129,K1364,$C1364)*overallRate,MIN(1129,K1364)*overallRate))))</f>
        <v>Do Step 1 first</v>
      </c>
      <c r="P1364" s="3">
        <f t="shared" si="21"/>
        <v>0</v>
      </c>
    </row>
    <row r="1365" spans="12:16" x14ac:dyDescent="0.5">
      <c r="L1365" s="62" t="str">
        <f>IF(ISTEXT(overallRate),"Do Step 1 first",IF(OR(COUNT($C1365,H1365)&lt;&gt;2,overallRate=0),0,IF(D1365="Yes",ROUND(MAX(IF($B1365="No - non-arm's length",0,MIN((0.75*H1365),847)),MIN(H1365,(0.75*$C1365),847)),2),IF($B1365="No - non-arm's length",MIN(1129,H1365,$C1365)*overallRate,MIN(1129,H1365)*overallRate))))</f>
        <v>Do Step 1 first</v>
      </c>
      <c r="M1365" s="62" t="str">
        <f>IF(ISTEXT(overallRate),"Do Step 1 first",IF(OR(COUNT($C1365,I1365)&lt;&gt;2,overallRate=0),0,IF(E1365="Yes",ROUND(MAX(IF($B1365="No - non-arm's length",0,MIN((0.75*I1365),847)),MIN(I1365,(0.75*$C1365),847)),2),IF($B1365="No - non-arm's length",MIN(1129,I1365,$C1365)*overallRate,MIN(1129,I1365)*overallRate))))</f>
        <v>Do Step 1 first</v>
      </c>
      <c r="N1365" s="62" t="str">
        <f>IF(ISTEXT(overallRate),"Do Step 1 first",IF(OR(COUNT($C1365,J1365)&lt;&gt;2,overallRate=0),0,IF(F1365="Yes",ROUND(MAX(IF($B1365="No - non-arm's length",0,MIN((0.75*J1365),847)),MIN(J1365,(0.75*$C1365),847)),2),IF($B1365="No - non-arm's length",MIN(1129,J1365,$C1365)*overallRate,MIN(1129,J1365)*overallRate))))</f>
        <v>Do Step 1 first</v>
      </c>
      <c r="O1365" s="62" t="str">
        <f>IF(ISTEXT(overallRate),"Do Step 1 first",IF(OR(COUNT($C1365,K1365)&lt;&gt;2,overallRate=0),0,IF(G1365="Yes",ROUND(MAX(IF($B1365="No - non-arm's length",0,MIN((0.75*K1365),847)),MIN(K1365,(0.75*$C1365),847)),2),IF($B1365="No - non-arm's length",MIN(1129,K1365,$C1365)*overallRate,MIN(1129,K1365)*overallRate))))</f>
        <v>Do Step 1 first</v>
      </c>
      <c r="P1365" s="3">
        <f t="shared" si="21"/>
        <v>0</v>
      </c>
    </row>
    <row r="1366" spans="12:16" x14ac:dyDescent="0.5">
      <c r="L1366" s="62" t="str">
        <f>IF(ISTEXT(overallRate),"Do Step 1 first",IF(OR(COUNT($C1366,H1366)&lt;&gt;2,overallRate=0),0,IF(D1366="Yes",ROUND(MAX(IF($B1366="No - non-arm's length",0,MIN((0.75*H1366),847)),MIN(H1366,(0.75*$C1366),847)),2),IF($B1366="No - non-arm's length",MIN(1129,H1366,$C1366)*overallRate,MIN(1129,H1366)*overallRate))))</f>
        <v>Do Step 1 first</v>
      </c>
      <c r="M1366" s="62" t="str">
        <f>IF(ISTEXT(overallRate),"Do Step 1 first",IF(OR(COUNT($C1366,I1366)&lt;&gt;2,overallRate=0),0,IF(E1366="Yes",ROUND(MAX(IF($B1366="No - non-arm's length",0,MIN((0.75*I1366),847)),MIN(I1366,(0.75*$C1366),847)),2),IF($B1366="No - non-arm's length",MIN(1129,I1366,$C1366)*overallRate,MIN(1129,I1366)*overallRate))))</f>
        <v>Do Step 1 first</v>
      </c>
      <c r="N1366" s="62" t="str">
        <f>IF(ISTEXT(overallRate),"Do Step 1 first",IF(OR(COUNT($C1366,J1366)&lt;&gt;2,overallRate=0),0,IF(F1366="Yes",ROUND(MAX(IF($B1366="No - non-arm's length",0,MIN((0.75*J1366),847)),MIN(J1366,(0.75*$C1366),847)),2),IF($B1366="No - non-arm's length",MIN(1129,J1366,$C1366)*overallRate,MIN(1129,J1366)*overallRate))))</f>
        <v>Do Step 1 first</v>
      </c>
      <c r="O1366" s="62" t="str">
        <f>IF(ISTEXT(overallRate),"Do Step 1 first",IF(OR(COUNT($C1366,K1366)&lt;&gt;2,overallRate=0),0,IF(G1366="Yes",ROUND(MAX(IF($B1366="No - non-arm's length",0,MIN((0.75*K1366),847)),MIN(K1366,(0.75*$C1366),847)),2),IF($B1366="No - non-arm's length",MIN(1129,K1366,$C1366)*overallRate,MIN(1129,K1366)*overallRate))))</f>
        <v>Do Step 1 first</v>
      </c>
      <c r="P1366" s="3">
        <f t="shared" si="21"/>
        <v>0</v>
      </c>
    </row>
    <row r="1367" spans="12:16" x14ac:dyDescent="0.5">
      <c r="L1367" s="62" t="str">
        <f>IF(ISTEXT(overallRate),"Do Step 1 first",IF(OR(COUNT($C1367,H1367)&lt;&gt;2,overallRate=0),0,IF(D1367="Yes",ROUND(MAX(IF($B1367="No - non-arm's length",0,MIN((0.75*H1367),847)),MIN(H1367,(0.75*$C1367),847)),2),IF($B1367="No - non-arm's length",MIN(1129,H1367,$C1367)*overallRate,MIN(1129,H1367)*overallRate))))</f>
        <v>Do Step 1 first</v>
      </c>
      <c r="M1367" s="62" t="str">
        <f>IF(ISTEXT(overallRate),"Do Step 1 first",IF(OR(COUNT($C1367,I1367)&lt;&gt;2,overallRate=0),0,IF(E1367="Yes",ROUND(MAX(IF($B1367="No - non-arm's length",0,MIN((0.75*I1367),847)),MIN(I1367,(0.75*$C1367),847)),2),IF($B1367="No - non-arm's length",MIN(1129,I1367,$C1367)*overallRate,MIN(1129,I1367)*overallRate))))</f>
        <v>Do Step 1 first</v>
      </c>
      <c r="N1367" s="62" t="str">
        <f>IF(ISTEXT(overallRate),"Do Step 1 first",IF(OR(COUNT($C1367,J1367)&lt;&gt;2,overallRate=0),0,IF(F1367="Yes",ROUND(MAX(IF($B1367="No - non-arm's length",0,MIN((0.75*J1367),847)),MIN(J1367,(0.75*$C1367),847)),2),IF($B1367="No - non-arm's length",MIN(1129,J1367,$C1367)*overallRate,MIN(1129,J1367)*overallRate))))</f>
        <v>Do Step 1 first</v>
      </c>
      <c r="O1367" s="62" t="str">
        <f>IF(ISTEXT(overallRate),"Do Step 1 first",IF(OR(COUNT($C1367,K1367)&lt;&gt;2,overallRate=0),0,IF(G1367="Yes",ROUND(MAX(IF($B1367="No - non-arm's length",0,MIN((0.75*K1367),847)),MIN(K1367,(0.75*$C1367),847)),2),IF($B1367="No - non-arm's length",MIN(1129,K1367,$C1367)*overallRate,MIN(1129,K1367)*overallRate))))</f>
        <v>Do Step 1 first</v>
      </c>
      <c r="P1367" s="3">
        <f t="shared" si="21"/>
        <v>0</v>
      </c>
    </row>
    <row r="1368" spans="12:16" x14ac:dyDescent="0.5">
      <c r="L1368" s="62" t="str">
        <f>IF(ISTEXT(overallRate),"Do Step 1 first",IF(OR(COUNT($C1368,H1368)&lt;&gt;2,overallRate=0),0,IF(D1368="Yes",ROUND(MAX(IF($B1368="No - non-arm's length",0,MIN((0.75*H1368),847)),MIN(H1368,(0.75*$C1368),847)),2),IF($B1368="No - non-arm's length",MIN(1129,H1368,$C1368)*overallRate,MIN(1129,H1368)*overallRate))))</f>
        <v>Do Step 1 first</v>
      </c>
      <c r="M1368" s="62" t="str">
        <f>IF(ISTEXT(overallRate),"Do Step 1 first",IF(OR(COUNT($C1368,I1368)&lt;&gt;2,overallRate=0),0,IF(E1368="Yes",ROUND(MAX(IF($B1368="No - non-arm's length",0,MIN((0.75*I1368),847)),MIN(I1368,(0.75*$C1368),847)),2),IF($B1368="No - non-arm's length",MIN(1129,I1368,$C1368)*overallRate,MIN(1129,I1368)*overallRate))))</f>
        <v>Do Step 1 first</v>
      </c>
      <c r="N1368" s="62" t="str">
        <f>IF(ISTEXT(overallRate),"Do Step 1 first",IF(OR(COUNT($C1368,J1368)&lt;&gt;2,overallRate=0),0,IF(F1368="Yes",ROUND(MAX(IF($B1368="No - non-arm's length",0,MIN((0.75*J1368),847)),MIN(J1368,(0.75*$C1368),847)),2),IF($B1368="No - non-arm's length",MIN(1129,J1368,$C1368)*overallRate,MIN(1129,J1368)*overallRate))))</f>
        <v>Do Step 1 first</v>
      </c>
      <c r="O1368" s="62" t="str">
        <f>IF(ISTEXT(overallRate),"Do Step 1 first",IF(OR(COUNT($C1368,K1368)&lt;&gt;2,overallRate=0),0,IF(G1368="Yes",ROUND(MAX(IF($B1368="No - non-arm's length",0,MIN((0.75*K1368),847)),MIN(K1368,(0.75*$C1368),847)),2),IF($B1368="No - non-arm's length",MIN(1129,K1368,$C1368)*overallRate,MIN(1129,K1368)*overallRate))))</f>
        <v>Do Step 1 first</v>
      </c>
      <c r="P1368" s="3">
        <f t="shared" si="21"/>
        <v>0</v>
      </c>
    </row>
    <row r="1369" spans="12:16" x14ac:dyDescent="0.5">
      <c r="L1369" s="62" t="str">
        <f>IF(ISTEXT(overallRate),"Do Step 1 first",IF(OR(COUNT($C1369,H1369)&lt;&gt;2,overallRate=0),0,IF(D1369="Yes",ROUND(MAX(IF($B1369="No - non-arm's length",0,MIN((0.75*H1369),847)),MIN(H1369,(0.75*$C1369),847)),2),IF($B1369="No - non-arm's length",MIN(1129,H1369,$C1369)*overallRate,MIN(1129,H1369)*overallRate))))</f>
        <v>Do Step 1 first</v>
      </c>
      <c r="M1369" s="62" t="str">
        <f>IF(ISTEXT(overallRate),"Do Step 1 first",IF(OR(COUNT($C1369,I1369)&lt;&gt;2,overallRate=0),0,IF(E1369="Yes",ROUND(MAX(IF($B1369="No - non-arm's length",0,MIN((0.75*I1369),847)),MIN(I1369,(0.75*$C1369),847)),2),IF($B1369="No - non-arm's length",MIN(1129,I1369,$C1369)*overallRate,MIN(1129,I1369)*overallRate))))</f>
        <v>Do Step 1 first</v>
      </c>
      <c r="N1369" s="62" t="str">
        <f>IF(ISTEXT(overallRate),"Do Step 1 first",IF(OR(COUNT($C1369,J1369)&lt;&gt;2,overallRate=0),0,IF(F1369="Yes",ROUND(MAX(IF($B1369="No - non-arm's length",0,MIN((0.75*J1369),847)),MIN(J1369,(0.75*$C1369),847)),2),IF($B1369="No - non-arm's length",MIN(1129,J1369,$C1369)*overallRate,MIN(1129,J1369)*overallRate))))</f>
        <v>Do Step 1 first</v>
      </c>
      <c r="O1369" s="62" t="str">
        <f>IF(ISTEXT(overallRate),"Do Step 1 first",IF(OR(COUNT($C1369,K1369)&lt;&gt;2,overallRate=0),0,IF(G1369="Yes",ROUND(MAX(IF($B1369="No - non-arm's length",0,MIN((0.75*K1369),847)),MIN(K1369,(0.75*$C1369),847)),2),IF($B1369="No - non-arm's length",MIN(1129,K1369,$C1369)*overallRate,MIN(1129,K1369)*overallRate))))</f>
        <v>Do Step 1 first</v>
      </c>
      <c r="P1369" s="3">
        <f t="shared" si="21"/>
        <v>0</v>
      </c>
    </row>
    <row r="1370" spans="12:16" x14ac:dyDescent="0.5">
      <c r="L1370" s="62" t="str">
        <f>IF(ISTEXT(overallRate),"Do Step 1 first",IF(OR(COUNT($C1370,H1370)&lt;&gt;2,overallRate=0),0,IF(D1370="Yes",ROUND(MAX(IF($B1370="No - non-arm's length",0,MIN((0.75*H1370),847)),MIN(H1370,(0.75*$C1370),847)),2),IF($B1370="No - non-arm's length",MIN(1129,H1370,$C1370)*overallRate,MIN(1129,H1370)*overallRate))))</f>
        <v>Do Step 1 first</v>
      </c>
      <c r="M1370" s="62" t="str">
        <f>IF(ISTEXT(overallRate),"Do Step 1 first",IF(OR(COUNT($C1370,I1370)&lt;&gt;2,overallRate=0),0,IF(E1370="Yes",ROUND(MAX(IF($B1370="No - non-arm's length",0,MIN((0.75*I1370),847)),MIN(I1370,(0.75*$C1370),847)),2),IF($B1370="No - non-arm's length",MIN(1129,I1370,$C1370)*overallRate,MIN(1129,I1370)*overallRate))))</f>
        <v>Do Step 1 first</v>
      </c>
      <c r="N1370" s="62" t="str">
        <f>IF(ISTEXT(overallRate),"Do Step 1 first",IF(OR(COUNT($C1370,J1370)&lt;&gt;2,overallRate=0),0,IF(F1370="Yes",ROUND(MAX(IF($B1370="No - non-arm's length",0,MIN((0.75*J1370),847)),MIN(J1370,(0.75*$C1370),847)),2),IF($B1370="No - non-arm's length",MIN(1129,J1370,$C1370)*overallRate,MIN(1129,J1370)*overallRate))))</f>
        <v>Do Step 1 first</v>
      </c>
      <c r="O1370" s="62" t="str">
        <f>IF(ISTEXT(overallRate),"Do Step 1 first",IF(OR(COUNT($C1370,K1370)&lt;&gt;2,overallRate=0),0,IF(G1370="Yes",ROUND(MAX(IF($B1370="No - non-arm's length",0,MIN((0.75*K1370),847)),MIN(K1370,(0.75*$C1370),847)),2),IF($B1370="No - non-arm's length",MIN(1129,K1370,$C1370)*overallRate,MIN(1129,K1370)*overallRate))))</f>
        <v>Do Step 1 first</v>
      </c>
      <c r="P1370" s="3">
        <f t="shared" si="21"/>
        <v>0</v>
      </c>
    </row>
    <row r="1371" spans="12:16" x14ac:dyDescent="0.5">
      <c r="L1371" s="62" t="str">
        <f>IF(ISTEXT(overallRate),"Do Step 1 first",IF(OR(COUNT($C1371,H1371)&lt;&gt;2,overallRate=0),0,IF(D1371="Yes",ROUND(MAX(IF($B1371="No - non-arm's length",0,MIN((0.75*H1371),847)),MIN(H1371,(0.75*$C1371),847)),2),IF($B1371="No - non-arm's length",MIN(1129,H1371,$C1371)*overallRate,MIN(1129,H1371)*overallRate))))</f>
        <v>Do Step 1 first</v>
      </c>
      <c r="M1371" s="62" t="str">
        <f>IF(ISTEXT(overallRate),"Do Step 1 first",IF(OR(COUNT($C1371,I1371)&lt;&gt;2,overallRate=0),0,IF(E1371="Yes",ROUND(MAX(IF($B1371="No - non-arm's length",0,MIN((0.75*I1371),847)),MIN(I1371,(0.75*$C1371),847)),2),IF($B1371="No - non-arm's length",MIN(1129,I1371,$C1371)*overallRate,MIN(1129,I1371)*overallRate))))</f>
        <v>Do Step 1 first</v>
      </c>
      <c r="N1371" s="62" t="str">
        <f>IF(ISTEXT(overallRate),"Do Step 1 first",IF(OR(COUNT($C1371,J1371)&lt;&gt;2,overallRate=0),0,IF(F1371="Yes",ROUND(MAX(IF($B1371="No - non-arm's length",0,MIN((0.75*J1371),847)),MIN(J1371,(0.75*$C1371),847)),2),IF($B1371="No - non-arm's length",MIN(1129,J1371,$C1371)*overallRate,MIN(1129,J1371)*overallRate))))</f>
        <v>Do Step 1 first</v>
      </c>
      <c r="O1371" s="62" t="str">
        <f>IF(ISTEXT(overallRate),"Do Step 1 first",IF(OR(COUNT($C1371,K1371)&lt;&gt;2,overallRate=0),0,IF(G1371="Yes",ROUND(MAX(IF($B1371="No - non-arm's length",0,MIN((0.75*K1371),847)),MIN(K1371,(0.75*$C1371),847)),2),IF($B1371="No - non-arm's length",MIN(1129,K1371,$C1371)*overallRate,MIN(1129,K1371)*overallRate))))</f>
        <v>Do Step 1 first</v>
      </c>
      <c r="P1371" s="3">
        <f t="shared" si="21"/>
        <v>0</v>
      </c>
    </row>
    <row r="1372" spans="12:16" x14ac:dyDescent="0.5">
      <c r="L1372" s="62" t="str">
        <f>IF(ISTEXT(overallRate),"Do Step 1 first",IF(OR(COUNT($C1372,H1372)&lt;&gt;2,overallRate=0),0,IF(D1372="Yes",ROUND(MAX(IF($B1372="No - non-arm's length",0,MIN((0.75*H1372),847)),MIN(H1372,(0.75*$C1372),847)),2),IF($B1372="No - non-arm's length",MIN(1129,H1372,$C1372)*overallRate,MIN(1129,H1372)*overallRate))))</f>
        <v>Do Step 1 first</v>
      </c>
      <c r="M1372" s="62" t="str">
        <f>IF(ISTEXT(overallRate),"Do Step 1 first",IF(OR(COUNT($C1372,I1372)&lt;&gt;2,overallRate=0),0,IF(E1372="Yes",ROUND(MAX(IF($B1372="No - non-arm's length",0,MIN((0.75*I1372),847)),MIN(I1372,(0.75*$C1372),847)),2),IF($B1372="No - non-arm's length",MIN(1129,I1372,$C1372)*overallRate,MIN(1129,I1372)*overallRate))))</f>
        <v>Do Step 1 first</v>
      </c>
      <c r="N1372" s="62" t="str">
        <f>IF(ISTEXT(overallRate),"Do Step 1 first",IF(OR(COUNT($C1372,J1372)&lt;&gt;2,overallRate=0),0,IF(F1372="Yes",ROUND(MAX(IF($B1372="No - non-arm's length",0,MIN((0.75*J1372),847)),MIN(J1372,(0.75*$C1372),847)),2),IF($B1372="No - non-arm's length",MIN(1129,J1372,$C1372)*overallRate,MIN(1129,J1372)*overallRate))))</f>
        <v>Do Step 1 first</v>
      </c>
      <c r="O1372" s="62" t="str">
        <f>IF(ISTEXT(overallRate),"Do Step 1 first",IF(OR(COUNT($C1372,K1372)&lt;&gt;2,overallRate=0),0,IF(G1372="Yes",ROUND(MAX(IF($B1372="No - non-arm's length",0,MIN((0.75*K1372),847)),MIN(K1372,(0.75*$C1372),847)),2),IF($B1372="No - non-arm's length",MIN(1129,K1372,$C1372)*overallRate,MIN(1129,K1372)*overallRate))))</f>
        <v>Do Step 1 first</v>
      </c>
      <c r="P1372" s="3">
        <f t="shared" si="21"/>
        <v>0</v>
      </c>
    </row>
    <row r="1373" spans="12:16" x14ac:dyDescent="0.5">
      <c r="L1373" s="62" t="str">
        <f>IF(ISTEXT(overallRate),"Do Step 1 first",IF(OR(COUNT($C1373,H1373)&lt;&gt;2,overallRate=0),0,IF(D1373="Yes",ROUND(MAX(IF($B1373="No - non-arm's length",0,MIN((0.75*H1373),847)),MIN(H1373,(0.75*$C1373),847)),2),IF($B1373="No - non-arm's length",MIN(1129,H1373,$C1373)*overallRate,MIN(1129,H1373)*overallRate))))</f>
        <v>Do Step 1 first</v>
      </c>
      <c r="M1373" s="62" t="str">
        <f>IF(ISTEXT(overallRate),"Do Step 1 first",IF(OR(COUNT($C1373,I1373)&lt;&gt;2,overallRate=0),0,IF(E1373="Yes",ROUND(MAX(IF($B1373="No - non-arm's length",0,MIN((0.75*I1373),847)),MIN(I1373,(0.75*$C1373),847)),2),IF($B1373="No - non-arm's length",MIN(1129,I1373,$C1373)*overallRate,MIN(1129,I1373)*overallRate))))</f>
        <v>Do Step 1 first</v>
      </c>
      <c r="N1373" s="62" t="str">
        <f>IF(ISTEXT(overallRate),"Do Step 1 first",IF(OR(COUNT($C1373,J1373)&lt;&gt;2,overallRate=0),0,IF(F1373="Yes",ROUND(MAX(IF($B1373="No - non-arm's length",0,MIN((0.75*J1373),847)),MIN(J1373,(0.75*$C1373),847)),2),IF($B1373="No - non-arm's length",MIN(1129,J1373,$C1373)*overallRate,MIN(1129,J1373)*overallRate))))</f>
        <v>Do Step 1 first</v>
      </c>
      <c r="O1373" s="62" t="str">
        <f>IF(ISTEXT(overallRate),"Do Step 1 first",IF(OR(COUNT($C1373,K1373)&lt;&gt;2,overallRate=0),0,IF(G1373="Yes",ROUND(MAX(IF($B1373="No - non-arm's length",0,MIN((0.75*K1373),847)),MIN(K1373,(0.75*$C1373),847)),2),IF($B1373="No - non-arm's length",MIN(1129,K1373,$C1373)*overallRate,MIN(1129,K1373)*overallRate))))</f>
        <v>Do Step 1 first</v>
      </c>
      <c r="P1373" s="3">
        <f t="shared" si="21"/>
        <v>0</v>
      </c>
    </row>
    <row r="1374" spans="12:16" x14ac:dyDescent="0.5">
      <c r="L1374" s="62" t="str">
        <f>IF(ISTEXT(overallRate),"Do Step 1 first",IF(OR(COUNT($C1374,H1374)&lt;&gt;2,overallRate=0),0,IF(D1374="Yes",ROUND(MAX(IF($B1374="No - non-arm's length",0,MIN((0.75*H1374),847)),MIN(H1374,(0.75*$C1374),847)),2),IF($B1374="No - non-arm's length",MIN(1129,H1374,$C1374)*overallRate,MIN(1129,H1374)*overallRate))))</f>
        <v>Do Step 1 first</v>
      </c>
      <c r="M1374" s="62" t="str">
        <f>IF(ISTEXT(overallRate),"Do Step 1 first",IF(OR(COUNT($C1374,I1374)&lt;&gt;2,overallRate=0),0,IF(E1374="Yes",ROUND(MAX(IF($B1374="No - non-arm's length",0,MIN((0.75*I1374),847)),MIN(I1374,(0.75*$C1374),847)),2),IF($B1374="No - non-arm's length",MIN(1129,I1374,$C1374)*overallRate,MIN(1129,I1374)*overallRate))))</f>
        <v>Do Step 1 first</v>
      </c>
      <c r="N1374" s="62" t="str">
        <f>IF(ISTEXT(overallRate),"Do Step 1 first",IF(OR(COUNT($C1374,J1374)&lt;&gt;2,overallRate=0),0,IF(F1374="Yes",ROUND(MAX(IF($B1374="No - non-arm's length",0,MIN((0.75*J1374),847)),MIN(J1374,(0.75*$C1374),847)),2),IF($B1374="No - non-arm's length",MIN(1129,J1374,$C1374)*overallRate,MIN(1129,J1374)*overallRate))))</f>
        <v>Do Step 1 first</v>
      </c>
      <c r="O1374" s="62" t="str">
        <f>IF(ISTEXT(overallRate),"Do Step 1 first",IF(OR(COUNT($C1374,K1374)&lt;&gt;2,overallRate=0),0,IF(G1374="Yes",ROUND(MAX(IF($B1374="No - non-arm's length",0,MIN((0.75*K1374),847)),MIN(K1374,(0.75*$C1374),847)),2),IF($B1374="No - non-arm's length",MIN(1129,K1374,$C1374)*overallRate,MIN(1129,K1374)*overallRate))))</f>
        <v>Do Step 1 first</v>
      </c>
      <c r="P1374" s="3">
        <f t="shared" si="21"/>
        <v>0</v>
      </c>
    </row>
    <row r="1375" spans="12:16" x14ac:dyDescent="0.5">
      <c r="L1375" s="62" t="str">
        <f>IF(ISTEXT(overallRate),"Do Step 1 first",IF(OR(COUNT($C1375,H1375)&lt;&gt;2,overallRate=0),0,IF(D1375="Yes",ROUND(MAX(IF($B1375="No - non-arm's length",0,MIN((0.75*H1375),847)),MIN(H1375,(0.75*$C1375),847)),2),IF($B1375="No - non-arm's length",MIN(1129,H1375,$C1375)*overallRate,MIN(1129,H1375)*overallRate))))</f>
        <v>Do Step 1 first</v>
      </c>
      <c r="M1375" s="62" t="str">
        <f>IF(ISTEXT(overallRate),"Do Step 1 first",IF(OR(COUNT($C1375,I1375)&lt;&gt;2,overallRate=0),0,IF(E1375="Yes",ROUND(MAX(IF($B1375="No - non-arm's length",0,MIN((0.75*I1375),847)),MIN(I1375,(0.75*$C1375),847)),2),IF($B1375="No - non-arm's length",MIN(1129,I1375,$C1375)*overallRate,MIN(1129,I1375)*overallRate))))</f>
        <v>Do Step 1 first</v>
      </c>
      <c r="N1375" s="62" t="str">
        <f>IF(ISTEXT(overallRate),"Do Step 1 first",IF(OR(COUNT($C1375,J1375)&lt;&gt;2,overallRate=0),0,IF(F1375="Yes",ROUND(MAX(IF($B1375="No - non-arm's length",0,MIN((0.75*J1375),847)),MIN(J1375,(0.75*$C1375),847)),2),IF($B1375="No - non-arm's length",MIN(1129,J1375,$C1375)*overallRate,MIN(1129,J1375)*overallRate))))</f>
        <v>Do Step 1 first</v>
      </c>
      <c r="O1375" s="62" t="str">
        <f>IF(ISTEXT(overallRate),"Do Step 1 first",IF(OR(COUNT($C1375,K1375)&lt;&gt;2,overallRate=0),0,IF(G1375="Yes",ROUND(MAX(IF($B1375="No - non-arm's length",0,MIN((0.75*K1375),847)),MIN(K1375,(0.75*$C1375),847)),2),IF($B1375="No - non-arm's length",MIN(1129,K1375,$C1375)*overallRate,MIN(1129,K1375)*overallRate))))</f>
        <v>Do Step 1 first</v>
      </c>
      <c r="P1375" s="3">
        <f t="shared" si="21"/>
        <v>0</v>
      </c>
    </row>
    <row r="1376" spans="12:16" x14ac:dyDescent="0.5">
      <c r="L1376" s="62" t="str">
        <f>IF(ISTEXT(overallRate),"Do Step 1 first",IF(OR(COUNT($C1376,H1376)&lt;&gt;2,overallRate=0),0,IF(D1376="Yes",ROUND(MAX(IF($B1376="No - non-arm's length",0,MIN((0.75*H1376),847)),MIN(H1376,(0.75*$C1376),847)),2),IF($B1376="No - non-arm's length",MIN(1129,H1376,$C1376)*overallRate,MIN(1129,H1376)*overallRate))))</f>
        <v>Do Step 1 first</v>
      </c>
      <c r="M1376" s="62" t="str">
        <f>IF(ISTEXT(overallRate),"Do Step 1 first",IF(OR(COUNT($C1376,I1376)&lt;&gt;2,overallRate=0),0,IF(E1376="Yes",ROUND(MAX(IF($B1376="No - non-arm's length",0,MIN((0.75*I1376),847)),MIN(I1376,(0.75*$C1376),847)),2),IF($B1376="No - non-arm's length",MIN(1129,I1376,$C1376)*overallRate,MIN(1129,I1376)*overallRate))))</f>
        <v>Do Step 1 first</v>
      </c>
      <c r="N1376" s="62" t="str">
        <f>IF(ISTEXT(overallRate),"Do Step 1 first",IF(OR(COUNT($C1376,J1376)&lt;&gt;2,overallRate=0),0,IF(F1376="Yes",ROUND(MAX(IF($B1376="No - non-arm's length",0,MIN((0.75*J1376),847)),MIN(J1376,(0.75*$C1376),847)),2),IF($B1376="No - non-arm's length",MIN(1129,J1376,$C1376)*overallRate,MIN(1129,J1376)*overallRate))))</f>
        <v>Do Step 1 first</v>
      </c>
      <c r="O1376" s="62" t="str">
        <f>IF(ISTEXT(overallRate),"Do Step 1 first",IF(OR(COUNT($C1376,K1376)&lt;&gt;2,overallRate=0),0,IF(G1376="Yes",ROUND(MAX(IF($B1376="No - non-arm's length",0,MIN((0.75*K1376),847)),MIN(K1376,(0.75*$C1376),847)),2),IF($B1376="No - non-arm's length",MIN(1129,K1376,$C1376)*overallRate,MIN(1129,K1376)*overallRate))))</f>
        <v>Do Step 1 first</v>
      </c>
      <c r="P1376" s="3">
        <f t="shared" si="21"/>
        <v>0</v>
      </c>
    </row>
    <row r="1377" spans="12:16" x14ac:dyDescent="0.5">
      <c r="L1377" s="62" t="str">
        <f>IF(ISTEXT(overallRate),"Do Step 1 first",IF(OR(COUNT($C1377,H1377)&lt;&gt;2,overallRate=0),0,IF(D1377="Yes",ROUND(MAX(IF($B1377="No - non-arm's length",0,MIN((0.75*H1377),847)),MIN(H1377,(0.75*$C1377),847)),2),IF($B1377="No - non-arm's length",MIN(1129,H1377,$C1377)*overallRate,MIN(1129,H1377)*overallRate))))</f>
        <v>Do Step 1 first</v>
      </c>
      <c r="M1377" s="62" t="str">
        <f>IF(ISTEXT(overallRate),"Do Step 1 first",IF(OR(COUNT($C1377,I1377)&lt;&gt;2,overallRate=0),0,IF(E1377="Yes",ROUND(MAX(IF($B1377="No - non-arm's length",0,MIN((0.75*I1377),847)),MIN(I1377,(0.75*$C1377),847)),2),IF($B1377="No - non-arm's length",MIN(1129,I1377,$C1377)*overallRate,MIN(1129,I1377)*overallRate))))</f>
        <v>Do Step 1 first</v>
      </c>
      <c r="N1377" s="62" t="str">
        <f>IF(ISTEXT(overallRate),"Do Step 1 first",IF(OR(COUNT($C1377,J1377)&lt;&gt;2,overallRate=0),0,IF(F1377="Yes",ROUND(MAX(IF($B1377="No - non-arm's length",0,MIN((0.75*J1377),847)),MIN(J1377,(0.75*$C1377),847)),2),IF($B1377="No - non-arm's length",MIN(1129,J1377,$C1377)*overallRate,MIN(1129,J1377)*overallRate))))</f>
        <v>Do Step 1 first</v>
      </c>
      <c r="O1377" s="62" t="str">
        <f>IF(ISTEXT(overallRate),"Do Step 1 first",IF(OR(COUNT($C1377,K1377)&lt;&gt;2,overallRate=0),0,IF(G1377="Yes",ROUND(MAX(IF($B1377="No - non-arm's length",0,MIN((0.75*K1377),847)),MIN(K1377,(0.75*$C1377),847)),2),IF($B1377="No - non-arm's length",MIN(1129,K1377,$C1377)*overallRate,MIN(1129,K1377)*overallRate))))</f>
        <v>Do Step 1 first</v>
      </c>
      <c r="P1377" s="3">
        <f t="shared" si="21"/>
        <v>0</v>
      </c>
    </row>
    <row r="1378" spans="12:16" x14ac:dyDescent="0.5">
      <c r="L1378" s="62" t="str">
        <f>IF(ISTEXT(overallRate),"Do Step 1 first",IF(OR(COUNT($C1378,H1378)&lt;&gt;2,overallRate=0),0,IF(D1378="Yes",ROUND(MAX(IF($B1378="No - non-arm's length",0,MIN((0.75*H1378),847)),MIN(H1378,(0.75*$C1378),847)),2),IF($B1378="No - non-arm's length",MIN(1129,H1378,$C1378)*overallRate,MIN(1129,H1378)*overallRate))))</f>
        <v>Do Step 1 first</v>
      </c>
      <c r="M1378" s="62" t="str">
        <f>IF(ISTEXT(overallRate),"Do Step 1 first",IF(OR(COUNT($C1378,I1378)&lt;&gt;2,overallRate=0),0,IF(E1378="Yes",ROUND(MAX(IF($B1378="No - non-arm's length",0,MIN((0.75*I1378),847)),MIN(I1378,(0.75*$C1378),847)),2),IF($B1378="No - non-arm's length",MIN(1129,I1378,$C1378)*overallRate,MIN(1129,I1378)*overallRate))))</f>
        <v>Do Step 1 first</v>
      </c>
      <c r="N1378" s="62" t="str">
        <f>IF(ISTEXT(overallRate),"Do Step 1 first",IF(OR(COUNT($C1378,J1378)&lt;&gt;2,overallRate=0),0,IF(F1378="Yes",ROUND(MAX(IF($B1378="No - non-arm's length",0,MIN((0.75*J1378),847)),MIN(J1378,(0.75*$C1378),847)),2),IF($B1378="No - non-arm's length",MIN(1129,J1378,$C1378)*overallRate,MIN(1129,J1378)*overallRate))))</f>
        <v>Do Step 1 first</v>
      </c>
      <c r="O1378" s="62" t="str">
        <f>IF(ISTEXT(overallRate),"Do Step 1 first",IF(OR(COUNT($C1378,K1378)&lt;&gt;2,overallRate=0),0,IF(G1378="Yes",ROUND(MAX(IF($B1378="No - non-arm's length",0,MIN((0.75*K1378),847)),MIN(K1378,(0.75*$C1378),847)),2),IF($B1378="No - non-arm's length",MIN(1129,K1378,$C1378)*overallRate,MIN(1129,K1378)*overallRate))))</f>
        <v>Do Step 1 first</v>
      </c>
      <c r="P1378" s="3">
        <f t="shared" si="21"/>
        <v>0</v>
      </c>
    </row>
    <row r="1379" spans="12:16" x14ac:dyDescent="0.5">
      <c r="L1379" s="62" t="str">
        <f>IF(ISTEXT(overallRate),"Do Step 1 first",IF(OR(COUNT($C1379,H1379)&lt;&gt;2,overallRate=0),0,IF(D1379="Yes",ROUND(MAX(IF($B1379="No - non-arm's length",0,MIN((0.75*H1379),847)),MIN(H1379,(0.75*$C1379),847)),2),IF($B1379="No - non-arm's length",MIN(1129,H1379,$C1379)*overallRate,MIN(1129,H1379)*overallRate))))</f>
        <v>Do Step 1 first</v>
      </c>
      <c r="M1379" s="62" t="str">
        <f>IF(ISTEXT(overallRate),"Do Step 1 first",IF(OR(COUNT($C1379,I1379)&lt;&gt;2,overallRate=0),0,IF(E1379="Yes",ROUND(MAX(IF($B1379="No - non-arm's length",0,MIN((0.75*I1379),847)),MIN(I1379,(0.75*$C1379),847)),2),IF($B1379="No - non-arm's length",MIN(1129,I1379,$C1379)*overallRate,MIN(1129,I1379)*overallRate))))</f>
        <v>Do Step 1 first</v>
      </c>
      <c r="N1379" s="62" t="str">
        <f>IF(ISTEXT(overallRate),"Do Step 1 first",IF(OR(COUNT($C1379,J1379)&lt;&gt;2,overallRate=0),0,IF(F1379="Yes",ROUND(MAX(IF($B1379="No - non-arm's length",0,MIN((0.75*J1379),847)),MIN(J1379,(0.75*$C1379),847)),2),IF($B1379="No - non-arm's length",MIN(1129,J1379,$C1379)*overallRate,MIN(1129,J1379)*overallRate))))</f>
        <v>Do Step 1 first</v>
      </c>
      <c r="O1379" s="62" t="str">
        <f>IF(ISTEXT(overallRate),"Do Step 1 first",IF(OR(COUNT($C1379,K1379)&lt;&gt;2,overallRate=0),0,IF(G1379="Yes",ROUND(MAX(IF($B1379="No - non-arm's length",0,MIN((0.75*K1379),847)),MIN(K1379,(0.75*$C1379),847)),2),IF($B1379="No - non-arm's length",MIN(1129,K1379,$C1379)*overallRate,MIN(1129,K1379)*overallRate))))</f>
        <v>Do Step 1 first</v>
      </c>
      <c r="P1379" s="3">
        <f t="shared" si="21"/>
        <v>0</v>
      </c>
    </row>
    <row r="1380" spans="12:16" x14ac:dyDescent="0.5">
      <c r="L1380" s="62" t="str">
        <f>IF(ISTEXT(overallRate),"Do Step 1 first",IF(OR(COUNT($C1380,H1380)&lt;&gt;2,overallRate=0),0,IF(D1380="Yes",ROUND(MAX(IF($B1380="No - non-arm's length",0,MIN((0.75*H1380),847)),MIN(H1380,(0.75*$C1380),847)),2),IF($B1380="No - non-arm's length",MIN(1129,H1380,$C1380)*overallRate,MIN(1129,H1380)*overallRate))))</f>
        <v>Do Step 1 first</v>
      </c>
      <c r="M1380" s="62" t="str">
        <f>IF(ISTEXT(overallRate),"Do Step 1 first",IF(OR(COUNT($C1380,I1380)&lt;&gt;2,overallRate=0),0,IF(E1380="Yes",ROUND(MAX(IF($B1380="No - non-arm's length",0,MIN((0.75*I1380),847)),MIN(I1380,(0.75*$C1380),847)),2),IF($B1380="No - non-arm's length",MIN(1129,I1380,$C1380)*overallRate,MIN(1129,I1380)*overallRate))))</f>
        <v>Do Step 1 first</v>
      </c>
      <c r="N1380" s="62" t="str">
        <f>IF(ISTEXT(overallRate),"Do Step 1 first",IF(OR(COUNT($C1380,J1380)&lt;&gt;2,overallRate=0),0,IF(F1380="Yes",ROUND(MAX(IF($B1380="No - non-arm's length",0,MIN((0.75*J1380),847)),MIN(J1380,(0.75*$C1380),847)),2),IF($B1380="No - non-arm's length",MIN(1129,J1380,$C1380)*overallRate,MIN(1129,J1380)*overallRate))))</f>
        <v>Do Step 1 first</v>
      </c>
      <c r="O1380" s="62" t="str">
        <f>IF(ISTEXT(overallRate),"Do Step 1 first",IF(OR(COUNT($C1380,K1380)&lt;&gt;2,overallRate=0),0,IF(G1380="Yes",ROUND(MAX(IF($B1380="No - non-arm's length",0,MIN((0.75*K1380),847)),MIN(K1380,(0.75*$C1380),847)),2),IF($B1380="No - non-arm's length",MIN(1129,K1380,$C1380)*overallRate,MIN(1129,K1380)*overallRate))))</f>
        <v>Do Step 1 first</v>
      </c>
      <c r="P1380" s="3">
        <f t="shared" si="21"/>
        <v>0</v>
      </c>
    </row>
    <row r="1381" spans="12:16" x14ac:dyDescent="0.5">
      <c r="L1381" s="62" t="str">
        <f>IF(ISTEXT(overallRate),"Do Step 1 first",IF(OR(COUNT($C1381,H1381)&lt;&gt;2,overallRate=0),0,IF(D1381="Yes",ROUND(MAX(IF($B1381="No - non-arm's length",0,MIN((0.75*H1381),847)),MIN(H1381,(0.75*$C1381),847)),2),IF($B1381="No - non-arm's length",MIN(1129,H1381,$C1381)*overallRate,MIN(1129,H1381)*overallRate))))</f>
        <v>Do Step 1 first</v>
      </c>
      <c r="M1381" s="62" t="str">
        <f>IF(ISTEXT(overallRate),"Do Step 1 first",IF(OR(COUNT($C1381,I1381)&lt;&gt;2,overallRate=0),0,IF(E1381="Yes",ROUND(MAX(IF($B1381="No - non-arm's length",0,MIN((0.75*I1381),847)),MIN(I1381,(0.75*$C1381),847)),2),IF($B1381="No - non-arm's length",MIN(1129,I1381,$C1381)*overallRate,MIN(1129,I1381)*overallRate))))</f>
        <v>Do Step 1 first</v>
      </c>
      <c r="N1381" s="62" t="str">
        <f>IF(ISTEXT(overallRate),"Do Step 1 first",IF(OR(COUNT($C1381,J1381)&lt;&gt;2,overallRate=0),0,IF(F1381="Yes",ROUND(MAX(IF($B1381="No - non-arm's length",0,MIN((0.75*J1381),847)),MIN(J1381,(0.75*$C1381),847)),2),IF($B1381="No - non-arm's length",MIN(1129,J1381,$C1381)*overallRate,MIN(1129,J1381)*overallRate))))</f>
        <v>Do Step 1 first</v>
      </c>
      <c r="O1381" s="62" t="str">
        <f>IF(ISTEXT(overallRate),"Do Step 1 first",IF(OR(COUNT($C1381,K1381)&lt;&gt;2,overallRate=0),0,IF(G1381="Yes",ROUND(MAX(IF($B1381="No - non-arm's length",0,MIN((0.75*K1381),847)),MIN(K1381,(0.75*$C1381),847)),2),IF($B1381="No - non-arm's length",MIN(1129,K1381,$C1381)*overallRate,MIN(1129,K1381)*overallRate))))</f>
        <v>Do Step 1 first</v>
      </c>
      <c r="P1381" s="3">
        <f t="shared" si="21"/>
        <v>0</v>
      </c>
    </row>
    <row r="1382" spans="12:16" x14ac:dyDescent="0.5">
      <c r="L1382" s="62" t="str">
        <f>IF(ISTEXT(overallRate),"Do Step 1 first",IF(OR(COUNT($C1382,H1382)&lt;&gt;2,overallRate=0),0,IF(D1382="Yes",ROUND(MAX(IF($B1382="No - non-arm's length",0,MIN((0.75*H1382),847)),MIN(H1382,(0.75*$C1382),847)),2),IF($B1382="No - non-arm's length",MIN(1129,H1382,$C1382)*overallRate,MIN(1129,H1382)*overallRate))))</f>
        <v>Do Step 1 first</v>
      </c>
      <c r="M1382" s="62" t="str">
        <f>IF(ISTEXT(overallRate),"Do Step 1 first",IF(OR(COUNT($C1382,I1382)&lt;&gt;2,overallRate=0),0,IF(E1382="Yes",ROUND(MAX(IF($B1382="No - non-arm's length",0,MIN((0.75*I1382),847)),MIN(I1382,(0.75*$C1382),847)),2),IF($B1382="No - non-arm's length",MIN(1129,I1382,$C1382)*overallRate,MIN(1129,I1382)*overallRate))))</f>
        <v>Do Step 1 first</v>
      </c>
      <c r="N1382" s="62" t="str">
        <f>IF(ISTEXT(overallRate),"Do Step 1 first",IF(OR(COUNT($C1382,J1382)&lt;&gt;2,overallRate=0),0,IF(F1382="Yes",ROUND(MAX(IF($B1382="No - non-arm's length",0,MIN((0.75*J1382),847)),MIN(J1382,(0.75*$C1382),847)),2),IF($B1382="No - non-arm's length",MIN(1129,J1382,$C1382)*overallRate,MIN(1129,J1382)*overallRate))))</f>
        <v>Do Step 1 first</v>
      </c>
      <c r="O1382" s="62" t="str">
        <f>IF(ISTEXT(overallRate),"Do Step 1 first",IF(OR(COUNT($C1382,K1382)&lt;&gt;2,overallRate=0),0,IF(G1382="Yes",ROUND(MAX(IF($B1382="No - non-arm's length",0,MIN((0.75*K1382),847)),MIN(K1382,(0.75*$C1382),847)),2),IF($B1382="No - non-arm's length",MIN(1129,K1382,$C1382)*overallRate,MIN(1129,K1382)*overallRate))))</f>
        <v>Do Step 1 first</v>
      </c>
      <c r="P1382" s="3">
        <f t="shared" si="21"/>
        <v>0</v>
      </c>
    </row>
    <row r="1383" spans="12:16" x14ac:dyDescent="0.5">
      <c r="L1383" s="62" t="str">
        <f>IF(ISTEXT(overallRate),"Do Step 1 first",IF(OR(COUNT($C1383,H1383)&lt;&gt;2,overallRate=0),0,IF(D1383="Yes",ROUND(MAX(IF($B1383="No - non-arm's length",0,MIN((0.75*H1383),847)),MIN(H1383,(0.75*$C1383),847)),2),IF($B1383="No - non-arm's length",MIN(1129,H1383,$C1383)*overallRate,MIN(1129,H1383)*overallRate))))</f>
        <v>Do Step 1 first</v>
      </c>
      <c r="M1383" s="62" t="str">
        <f>IF(ISTEXT(overallRate),"Do Step 1 first",IF(OR(COUNT($C1383,I1383)&lt;&gt;2,overallRate=0),0,IF(E1383="Yes",ROUND(MAX(IF($B1383="No - non-arm's length",0,MIN((0.75*I1383),847)),MIN(I1383,(0.75*$C1383),847)),2),IF($B1383="No - non-arm's length",MIN(1129,I1383,$C1383)*overallRate,MIN(1129,I1383)*overallRate))))</f>
        <v>Do Step 1 first</v>
      </c>
      <c r="N1383" s="62" t="str">
        <f>IF(ISTEXT(overallRate),"Do Step 1 first",IF(OR(COUNT($C1383,J1383)&lt;&gt;2,overallRate=0),0,IF(F1383="Yes",ROUND(MAX(IF($B1383="No - non-arm's length",0,MIN((0.75*J1383),847)),MIN(J1383,(0.75*$C1383),847)),2),IF($B1383="No - non-arm's length",MIN(1129,J1383,$C1383)*overallRate,MIN(1129,J1383)*overallRate))))</f>
        <v>Do Step 1 first</v>
      </c>
      <c r="O1383" s="62" t="str">
        <f>IF(ISTEXT(overallRate),"Do Step 1 first",IF(OR(COUNT($C1383,K1383)&lt;&gt;2,overallRate=0),0,IF(G1383="Yes",ROUND(MAX(IF($B1383="No - non-arm's length",0,MIN((0.75*K1383),847)),MIN(K1383,(0.75*$C1383),847)),2),IF($B1383="No - non-arm's length",MIN(1129,K1383,$C1383)*overallRate,MIN(1129,K1383)*overallRate))))</f>
        <v>Do Step 1 first</v>
      </c>
      <c r="P1383" s="3">
        <f t="shared" si="21"/>
        <v>0</v>
      </c>
    </row>
    <row r="1384" spans="12:16" x14ac:dyDescent="0.5">
      <c r="L1384" s="62" t="str">
        <f>IF(ISTEXT(overallRate),"Do Step 1 first",IF(OR(COUNT($C1384,H1384)&lt;&gt;2,overallRate=0),0,IF(D1384="Yes",ROUND(MAX(IF($B1384="No - non-arm's length",0,MIN((0.75*H1384),847)),MIN(H1384,(0.75*$C1384),847)),2),IF($B1384="No - non-arm's length",MIN(1129,H1384,$C1384)*overallRate,MIN(1129,H1384)*overallRate))))</f>
        <v>Do Step 1 first</v>
      </c>
      <c r="M1384" s="62" t="str">
        <f>IF(ISTEXT(overallRate),"Do Step 1 first",IF(OR(COUNT($C1384,I1384)&lt;&gt;2,overallRate=0),0,IF(E1384="Yes",ROUND(MAX(IF($B1384="No - non-arm's length",0,MIN((0.75*I1384),847)),MIN(I1384,(0.75*$C1384),847)),2),IF($B1384="No - non-arm's length",MIN(1129,I1384,$C1384)*overallRate,MIN(1129,I1384)*overallRate))))</f>
        <v>Do Step 1 first</v>
      </c>
      <c r="N1384" s="62" t="str">
        <f>IF(ISTEXT(overallRate),"Do Step 1 first",IF(OR(COUNT($C1384,J1384)&lt;&gt;2,overallRate=0),0,IF(F1384="Yes",ROUND(MAX(IF($B1384="No - non-arm's length",0,MIN((0.75*J1384),847)),MIN(J1384,(0.75*$C1384),847)),2),IF($B1384="No - non-arm's length",MIN(1129,J1384,$C1384)*overallRate,MIN(1129,J1384)*overallRate))))</f>
        <v>Do Step 1 first</v>
      </c>
      <c r="O1384" s="62" t="str">
        <f>IF(ISTEXT(overallRate),"Do Step 1 first",IF(OR(COUNT($C1384,K1384)&lt;&gt;2,overallRate=0),0,IF(G1384="Yes",ROUND(MAX(IF($B1384="No - non-arm's length",0,MIN((0.75*K1384),847)),MIN(K1384,(0.75*$C1384),847)),2),IF($B1384="No - non-arm's length",MIN(1129,K1384,$C1384)*overallRate,MIN(1129,K1384)*overallRate))))</f>
        <v>Do Step 1 first</v>
      </c>
      <c r="P1384" s="3">
        <f t="shared" si="21"/>
        <v>0</v>
      </c>
    </row>
    <row r="1385" spans="12:16" x14ac:dyDescent="0.5">
      <c r="L1385" s="62" t="str">
        <f>IF(ISTEXT(overallRate),"Do Step 1 first",IF(OR(COUNT($C1385,H1385)&lt;&gt;2,overallRate=0),0,IF(D1385="Yes",ROUND(MAX(IF($B1385="No - non-arm's length",0,MIN((0.75*H1385),847)),MIN(H1385,(0.75*$C1385),847)),2),IF($B1385="No - non-arm's length",MIN(1129,H1385,$C1385)*overallRate,MIN(1129,H1385)*overallRate))))</f>
        <v>Do Step 1 first</v>
      </c>
      <c r="M1385" s="62" t="str">
        <f>IF(ISTEXT(overallRate),"Do Step 1 first",IF(OR(COUNT($C1385,I1385)&lt;&gt;2,overallRate=0),0,IF(E1385="Yes",ROUND(MAX(IF($B1385="No - non-arm's length",0,MIN((0.75*I1385),847)),MIN(I1385,(0.75*$C1385),847)),2),IF($B1385="No - non-arm's length",MIN(1129,I1385,$C1385)*overallRate,MIN(1129,I1385)*overallRate))))</f>
        <v>Do Step 1 first</v>
      </c>
      <c r="N1385" s="62" t="str">
        <f>IF(ISTEXT(overallRate),"Do Step 1 first",IF(OR(COUNT($C1385,J1385)&lt;&gt;2,overallRate=0),0,IF(F1385="Yes",ROUND(MAX(IF($B1385="No - non-arm's length",0,MIN((0.75*J1385),847)),MIN(J1385,(0.75*$C1385),847)),2),IF($B1385="No - non-arm's length",MIN(1129,J1385,$C1385)*overallRate,MIN(1129,J1385)*overallRate))))</f>
        <v>Do Step 1 first</v>
      </c>
      <c r="O1385" s="62" t="str">
        <f>IF(ISTEXT(overallRate),"Do Step 1 first",IF(OR(COUNT($C1385,K1385)&lt;&gt;2,overallRate=0),0,IF(G1385="Yes",ROUND(MAX(IF($B1385="No - non-arm's length",0,MIN((0.75*K1385),847)),MIN(K1385,(0.75*$C1385),847)),2),IF($B1385="No - non-arm's length",MIN(1129,K1385,$C1385)*overallRate,MIN(1129,K1385)*overallRate))))</f>
        <v>Do Step 1 first</v>
      </c>
      <c r="P1385" s="3">
        <f t="shared" si="21"/>
        <v>0</v>
      </c>
    </row>
    <row r="1386" spans="12:16" x14ac:dyDescent="0.5">
      <c r="L1386" s="62" t="str">
        <f>IF(ISTEXT(overallRate),"Do Step 1 first",IF(OR(COUNT($C1386,H1386)&lt;&gt;2,overallRate=0),0,IF(D1386="Yes",ROUND(MAX(IF($B1386="No - non-arm's length",0,MIN((0.75*H1386),847)),MIN(H1386,(0.75*$C1386),847)),2),IF($B1386="No - non-arm's length",MIN(1129,H1386,$C1386)*overallRate,MIN(1129,H1386)*overallRate))))</f>
        <v>Do Step 1 first</v>
      </c>
      <c r="M1386" s="62" t="str">
        <f>IF(ISTEXT(overallRate),"Do Step 1 first",IF(OR(COUNT($C1386,I1386)&lt;&gt;2,overallRate=0),0,IF(E1386="Yes",ROUND(MAX(IF($B1386="No - non-arm's length",0,MIN((0.75*I1386),847)),MIN(I1386,(0.75*$C1386),847)),2),IF($B1386="No - non-arm's length",MIN(1129,I1386,$C1386)*overallRate,MIN(1129,I1386)*overallRate))))</f>
        <v>Do Step 1 first</v>
      </c>
      <c r="N1386" s="62" t="str">
        <f>IF(ISTEXT(overallRate),"Do Step 1 first",IF(OR(COUNT($C1386,J1386)&lt;&gt;2,overallRate=0),0,IF(F1386="Yes",ROUND(MAX(IF($B1386="No - non-arm's length",0,MIN((0.75*J1386),847)),MIN(J1386,(0.75*$C1386),847)),2),IF($B1386="No - non-arm's length",MIN(1129,J1386,$C1386)*overallRate,MIN(1129,J1386)*overallRate))))</f>
        <v>Do Step 1 first</v>
      </c>
      <c r="O1386" s="62" t="str">
        <f>IF(ISTEXT(overallRate),"Do Step 1 first",IF(OR(COUNT($C1386,K1386)&lt;&gt;2,overallRate=0),0,IF(G1386="Yes",ROUND(MAX(IF($B1386="No - non-arm's length",0,MIN((0.75*K1386),847)),MIN(K1386,(0.75*$C1386),847)),2),IF($B1386="No - non-arm's length",MIN(1129,K1386,$C1386)*overallRate,MIN(1129,K1386)*overallRate))))</f>
        <v>Do Step 1 first</v>
      </c>
      <c r="P1386" s="3">
        <f t="shared" si="21"/>
        <v>0</v>
      </c>
    </row>
    <row r="1387" spans="12:16" x14ac:dyDescent="0.5">
      <c r="L1387" s="62" t="str">
        <f>IF(ISTEXT(overallRate),"Do Step 1 first",IF(OR(COUNT($C1387,H1387)&lt;&gt;2,overallRate=0),0,IF(D1387="Yes",ROUND(MAX(IF($B1387="No - non-arm's length",0,MIN((0.75*H1387),847)),MIN(H1387,(0.75*$C1387),847)),2),IF($B1387="No - non-arm's length",MIN(1129,H1387,$C1387)*overallRate,MIN(1129,H1387)*overallRate))))</f>
        <v>Do Step 1 first</v>
      </c>
      <c r="M1387" s="62" t="str">
        <f>IF(ISTEXT(overallRate),"Do Step 1 first",IF(OR(COUNT($C1387,I1387)&lt;&gt;2,overallRate=0),0,IF(E1387="Yes",ROUND(MAX(IF($B1387="No - non-arm's length",0,MIN((0.75*I1387),847)),MIN(I1387,(0.75*$C1387),847)),2),IF($B1387="No - non-arm's length",MIN(1129,I1387,$C1387)*overallRate,MIN(1129,I1387)*overallRate))))</f>
        <v>Do Step 1 first</v>
      </c>
      <c r="N1387" s="62" t="str">
        <f>IF(ISTEXT(overallRate),"Do Step 1 first",IF(OR(COUNT($C1387,J1387)&lt;&gt;2,overallRate=0),0,IF(F1387="Yes",ROUND(MAX(IF($B1387="No - non-arm's length",0,MIN((0.75*J1387),847)),MIN(J1387,(0.75*$C1387),847)),2),IF($B1387="No - non-arm's length",MIN(1129,J1387,$C1387)*overallRate,MIN(1129,J1387)*overallRate))))</f>
        <v>Do Step 1 first</v>
      </c>
      <c r="O1387" s="62" t="str">
        <f>IF(ISTEXT(overallRate),"Do Step 1 first",IF(OR(COUNT($C1387,K1387)&lt;&gt;2,overallRate=0),0,IF(G1387="Yes",ROUND(MAX(IF($B1387="No - non-arm's length",0,MIN((0.75*K1387),847)),MIN(K1387,(0.75*$C1387),847)),2),IF($B1387="No - non-arm's length",MIN(1129,K1387,$C1387)*overallRate,MIN(1129,K1387)*overallRate))))</f>
        <v>Do Step 1 first</v>
      </c>
      <c r="P1387" s="3">
        <f t="shared" si="21"/>
        <v>0</v>
      </c>
    </row>
    <row r="1388" spans="12:16" x14ac:dyDescent="0.5">
      <c r="L1388" s="62" t="str">
        <f>IF(ISTEXT(overallRate),"Do Step 1 first",IF(OR(COUNT($C1388,H1388)&lt;&gt;2,overallRate=0),0,IF(D1388="Yes",ROUND(MAX(IF($B1388="No - non-arm's length",0,MIN((0.75*H1388),847)),MIN(H1388,(0.75*$C1388),847)),2),IF($B1388="No - non-arm's length",MIN(1129,H1388,$C1388)*overallRate,MIN(1129,H1388)*overallRate))))</f>
        <v>Do Step 1 first</v>
      </c>
      <c r="M1388" s="62" t="str">
        <f>IF(ISTEXT(overallRate),"Do Step 1 first",IF(OR(COUNT($C1388,I1388)&lt;&gt;2,overallRate=0),0,IF(E1388="Yes",ROUND(MAX(IF($B1388="No - non-arm's length",0,MIN((0.75*I1388),847)),MIN(I1388,(0.75*$C1388),847)),2),IF($B1388="No - non-arm's length",MIN(1129,I1388,$C1388)*overallRate,MIN(1129,I1388)*overallRate))))</f>
        <v>Do Step 1 first</v>
      </c>
      <c r="N1388" s="62" t="str">
        <f>IF(ISTEXT(overallRate),"Do Step 1 first",IF(OR(COUNT($C1388,J1388)&lt;&gt;2,overallRate=0),0,IF(F1388="Yes",ROUND(MAX(IF($B1388="No - non-arm's length",0,MIN((0.75*J1388),847)),MIN(J1388,(0.75*$C1388),847)),2),IF($B1388="No - non-arm's length",MIN(1129,J1388,$C1388)*overallRate,MIN(1129,J1388)*overallRate))))</f>
        <v>Do Step 1 first</v>
      </c>
      <c r="O1388" s="62" t="str">
        <f>IF(ISTEXT(overallRate),"Do Step 1 first",IF(OR(COUNT($C1388,K1388)&lt;&gt;2,overallRate=0),0,IF(G1388="Yes",ROUND(MAX(IF($B1388="No - non-arm's length",0,MIN((0.75*K1388),847)),MIN(K1388,(0.75*$C1388),847)),2),IF($B1388="No - non-arm's length",MIN(1129,K1388,$C1388)*overallRate,MIN(1129,K1388)*overallRate))))</f>
        <v>Do Step 1 first</v>
      </c>
      <c r="P1388" s="3">
        <f t="shared" si="21"/>
        <v>0</v>
      </c>
    </row>
    <row r="1389" spans="12:16" x14ac:dyDescent="0.5">
      <c r="L1389" s="62" t="str">
        <f>IF(ISTEXT(overallRate),"Do Step 1 first",IF(OR(COUNT($C1389,H1389)&lt;&gt;2,overallRate=0),0,IF(D1389="Yes",ROUND(MAX(IF($B1389="No - non-arm's length",0,MIN((0.75*H1389),847)),MIN(H1389,(0.75*$C1389),847)),2),IF($B1389="No - non-arm's length",MIN(1129,H1389,$C1389)*overallRate,MIN(1129,H1389)*overallRate))))</f>
        <v>Do Step 1 first</v>
      </c>
      <c r="M1389" s="62" t="str">
        <f>IF(ISTEXT(overallRate),"Do Step 1 first",IF(OR(COUNT($C1389,I1389)&lt;&gt;2,overallRate=0),0,IF(E1389="Yes",ROUND(MAX(IF($B1389="No - non-arm's length",0,MIN((0.75*I1389),847)),MIN(I1389,(0.75*$C1389),847)),2),IF($B1389="No - non-arm's length",MIN(1129,I1389,$C1389)*overallRate,MIN(1129,I1389)*overallRate))))</f>
        <v>Do Step 1 first</v>
      </c>
      <c r="N1389" s="62" t="str">
        <f>IF(ISTEXT(overallRate),"Do Step 1 first",IF(OR(COUNT($C1389,J1389)&lt;&gt;2,overallRate=0),0,IF(F1389="Yes",ROUND(MAX(IF($B1389="No - non-arm's length",0,MIN((0.75*J1389),847)),MIN(J1389,(0.75*$C1389),847)),2),IF($B1389="No - non-arm's length",MIN(1129,J1389,$C1389)*overallRate,MIN(1129,J1389)*overallRate))))</f>
        <v>Do Step 1 first</v>
      </c>
      <c r="O1389" s="62" t="str">
        <f>IF(ISTEXT(overallRate),"Do Step 1 first",IF(OR(COUNT($C1389,K1389)&lt;&gt;2,overallRate=0),0,IF(G1389="Yes",ROUND(MAX(IF($B1389="No - non-arm's length",0,MIN((0.75*K1389),847)),MIN(K1389,(0.75*$C1389),847)),2),IF($B1389="No - non-arm's length",MIN(1129,K1389,$C1389)*overallRate,MIN(1129,K1389)*overallRate))))</f>
        <v>Do Step 1 first</v>
      </c>
      <c r="P1389" s="3">
        <f t="shared" si="21"/>
        <v>0</v>
      </c>
    </row>
    <row r="1390" spans="12:16" x14ac:dyDescent="0.5">
      <c r="L1390" s="62" t="str">
        <f>IF(ISTEXT(overallRate),"Do Step 1 first",IF(OR(COUNT($C1390,H1390)&lt;&gt;2,overallRate=0),0,IF(D1390="Yes",ROUND(MAX(IF($B1390="No - non-arm's length",0,MIN((0.75*H1390),847)),MIN(H1390,(0.75*$C1390),847)),2),IF($B1390="No - non-arm's length",MIN(1129,H1390,$C1390)*overallRate,MIN(1129,H1390)*overallRate))))</f>
        <v>Do Step 1 first</v>
      </c>
      <c r="M1390" s="62" t="str">
        <f>IF(ISTEXT(overallRate),"Do Step 1 first",IF(OR(COUNT($C1390,I1390)&lt;&gt;2,overallRate=0),0,IF(E1390="Yes",ROUND(MAX(IF($B1390="No - non-arm's length",0,MIN((0.75*I1390),847)),MIN(I1390,(0.75*$C1390),847)),2),IF($B1390="No - non-arm's length",MIN(1129,I1390,$C1390)*overallRate,MIN(1129,I1390)*overallRate))))</f>
        <v>Do Step 1 first</v>
      </c>
      <c r="N1390" s="62" t="str">
        <f>IF(ISTEXT(overallRate),"Do Step 1 first",IF(OR(COUNT($C1390,J1390)&lt;&gt;2,overallRate=0),0,IF(F1390="Yes",ROUND(MAX(IF($B1390="No - non-arm's length",0,MIN((0.75*J1390),847)),MIN(J1390,(0.75*$C1390),847)),2),IF($B1390="No - non-arm's length",MIN(1129,J1390,$C1390)*overallRate,MIN(1129,J1390)*overallRate))))</f>
        <v>Do Step 1 first</v>
      </c>
      <c r="O1390" s="62" t="str">
        <f>IF(ISTEXT(overallRate),"Do Step 1 first",IF(OR(COUNT($C1390,K1390)&lt;&gt;2,overallRate=0),0,IF(G1390="Yes",ROUND(MAX(IF($B1390="No - non-arm's length",0,MIN((0.75*K1390),847)),MIN(K1390,(0.75*$C1390),847)),2),IF($B1390="No - non-arm's length",MIN(1129,K1390,$C1390)*overallRate,MIN(1129,K1390)*overallRate))))</f>
        <v>Do Step 1 first</v>
      </c>
      <c r="P1390" s="3">
        <f t="shared" si="21"/>
        <v>0</v>
      </c>
    </row>
    <row r="1391" spans="12:16" x14ac:dyDescent="0.5">
      <c r="L1391" s="62" t="str">
        <f>IF(ISTEXT(overallRate),"Do Step 1 first",IF(OR(COUNT($C1391,H1391)&lt;&gt;2,overallRate=0),0,IF(D1391="Yes",ROUND(MAX(IF($B1391="No - non-arm's length",0,MIN((0.75*H1391),847)),MIN(H1391,(0.75*$C1391),847)),2),IF($B1391="No - non-arm's length",MIN(1129,H1391,$C1391)*overallRate,MIN(1129,H1391)*overallRate))))</f>
        <v>Do Step 1 first</v>
      </c>
      <c r="M1391" s="62" t="str">
        <f>IF(ISTEXT(overallRate),"Do Step 1 first",IF(OR(COUNT($C1391,I1391)&lt;&gt;2,overallRate=0),0,IF(E1391="Yes",ROUND(MAX(IF($B1391="No - non-arm's length",0,MIN((0.75*I1391),847)),MIN(I1391,(0.75*$C1391),847)),2),IF($B1391="No - non-arm's length",MIN(1129,I1391,$C1391)*overallRate,MIN(1129,I1391)*overallRate))))</f>
        <v>Do Step 1 first</v>
      </c>
      <c r="N1391" s="62" t="str">
        <f>IF(ISTEXT(overallRate),"Do Step 1 first",IF(OR(COUNT($C1391,J1391)&lt;&gt;2,overallRate=0),0,IF(F1391="Yes",ROUND(MAX(IF($B1391="No - non-arm's length",0,MIN((0.75*J1391),847)),MIN(J1391,(0.75*$C1391),847)),2),IF($B1391="No - non-arm's length",MIN(1129,J1391,$C1391)*overallRate,MIN(1129,J1391)*overallRate))))</f>
        <v>Do Step 1 first</v>
      </c>
      <c r="O1391" s="62" t="str">
        <f>IF(ISTEXT(overallRate),"Do Step 1 first",IF(OR(COUNT($C1391,K1391)&lt;&gt;2,overallRate=0),0,IF(G1391="Yes",ROUND(MAX(IF($B1391="No - non-arm's length",0,MIN((0.75*K1391),847)),MIN(K1391,(0.75*$C1391),847)),2),IF($B1391="No - non-arm's length",MIN(1129,K1391,$C1391)*overallRate,MIN(1129,K1391)*overallRate))))</f>
        <v>Do Step 1 first</v>
      </c>
      <c r="P1391" s="3">
        <f t="shared" si="21"/>
        <v>0</v>
      </c>
    </row>
    <row r="1392" spans="12:16" x14ac:dyDescent="0.5">
      <c r="L1392" s="62" t="str">
        <f>IF(ISTEXT(overallRate),"Do Step 1 first",IF(OR(COUNT($C1392,H1392)&lt;&gt;2,overallRate=0),0,IF(D1392="Yes",ROUND(MAX(IF($B1392="No - non-arm's length",0,MIN((0.75*H1392),847)),MIN(H1392,(0.75*$C1392),847)),2),IF($B1392="No - non-arm's length",MIN(1129,H1392,$C1392)*overallRate,MIN(1129,H1392)*overallRate))))</f>
        <v>Do Step 1 first</v>
      </c>
      <c r="M1392" s="62" t="str">
        <f>IF(ISTEXT(overallRate),"Do Step 1 first",IF(OR(COUNT($C1392,I1392)&lt;&gt;2,overallRate=0),0,IF(E1392="Yes",ROUND(MAX(IF($B1392="No - non-arm's length",0,MIN((0.75*I1392),847)),MIN(I1392,(0.75*$C1392),847)),2),IF($B1392="No - non-arm's length",MIN(1129,I1392,$C1392)*overallRate,MIN(1129,I1392)*overallRate))))</f>
        <v>Do Step 1 first</v>
      </c>
      <c r="N1392" s="62" t="str">
        <f>IF(ISTEXT(overallRate),"Do Step 1 first",IF(OR(COUNT($C1392,J1392)&lt;&gt;2,overallRate=0),0,IF(F1392="Yes",ROUND(MAX(IF($B1392="No - non-arm's length",0,MIN((0.75*J1392),847)),MIN(J1392,(0.75*$C1392),847)),2),IF($B1392="No - non-arm's length",MIN(1129,J1392,$C1392)*overallRate,MIN(1129,J1392)*overallRate))))</f>
        <v>Do Step 1 first</v>
      </c>
      <c r="O1392" s="62" t="str">
        <f>IF(ISTEXT(overallRate),"Do Step 1 first",IF(OR(COUNT($C1392,K1392)&lt;&gt;2,overallRate=0),0,IF(G1392="Yes",ROUND(MAX(IF($B1392="No - non-arm's length",0,MIN((0.75*K1392),847)),MIN(K1392,(0.75*$C1392),847)),2),IF($B1392="No - non-arm's length",MIN(1129,K1392,$C1392)*overallRate,MIN(1129,K1392)*overallRate))))</f>
        <v>Do Step 1 first</v>
      </c>
      <c r="P1392" s="3">
        <f t="shared" si="21"/>
        <v>0</v>
      </c>
    </row>
    <row r="1393" spans="12:16" x14ac:dyDescent="0.5">
      <c r="L1393" s="62" t="str">
        <f>IF(ISTEXT(overallRate),"Do Step 1 first",IF(OR(COUNT($C1393,H1393)&lt;&gt;2,overallRate=0),0,IF(D1393="Yes",ROUND(MAX(IF($B1393="No - non-arm's length",0,MIN((0.75*H1393),847)),MIN(H1393,(0.75*$C1393),847)),2),IF($B1393="No - non-arm's length",MIN(1129,H1393,$C1393)*overallRate,MIN(1129,H1393)*overallRate))))</f>
        <v>Do Step 1 first</v>
      </c>
      <c r="M1393" s="62" t="str">
        <f>IF(ISTEXT(overallRate),"Do Step 1 first",IF(OR(COUNT($C1393,I1393)&lt;&gt;2,overallRate=0),0,IF(E1393="Yes",ROUND(MAX(IF($B1393="No - non-arm's length",0,MIN((0.75*I1393),847)),MIN(I1393,(0.75*$C1393),847)),2),IF($B1393="No - non-arm's length",MIN(1129,I1393,$C1393)*overallRate,MIN(1129,I1393)*overallRate))))</f>
        <v>Do Step 1 first</v>
      </c>
      <c r="N1393" s="62" t="str">
        <f>IF(ISTEXT(overallRate),"Do Step 1 first",IF(OR(COUNT($C1393,J1393)&lt;&gt;2,overallRate=0),0,IF(F1393="Yes",ROUND(MAX(IF($B1393="No - non-arm's length",0,MIN((0.75*J1393),847)),MIN(J1393,(0.75*$C1393),847)),2),IF($B1393="No - non-arm's length",MIN(1129,J1393,$C1393)*overallRate,MIN(1129,J1393)*overallRate))))</f>
        <v>Do Step 1 first</v>
      </c>
      <c r="O1393" s="62" t="str">
        <f>IF(ISTEXT(overallRate),"Do Step 1 first",IF(OR(COUNT($C1393,K1393)&lt;&gt;2,overallRate=0),0,IF(G1393="Yes",ROUND(MAX(IF($B1393="No - non-arm's length",0,MIN((0.75*K1393),847)),MIN(K1393,(0.75*$C1393),847)),2),IF($B1393="No - non-arm's length",MIN(1129,K1393,$C1393)*overallRate,MIN(1129,K1393)*overallRate))))</f>
        <v>Do Step 1 first</v>
      </c>
      <c r="P1393" s="3">
        <f t="shared" si="21"/>
        <v>0</v>
      </c>
    </row>
    <row r="1394" spans="12:16" x14ac:dyDescent="0.5">
      <c r="L1394" s="62" t="str">
        <f>IF(ISTEXT(overallRate),"Do Step 1 first",IF(OR(COUNT($C1394,H1394)&lt;&gt;2,overallRate=0),0,IF(D1394="Yes",ROUND(MAX(IF($B1394="No - non-arm's length",0,MIN((0.75*H1394),847)),MIN(H1394,(0.75*$C1394),847)),2),IF($B1394="No - non-arm's length",MIN(1129,H1394,$C1394)*overallRate,MIN(1129,H1394)*overallRate))))</f>
        <v>Do Step 1 first</v>
      </c>
      <c r="M1394" s="62" t="str">
        <f>IF(ISTEXT(overallRate),"Do Step 1 first",IF(OR(COUNT($C1394,I1394)&lt;&gt;2,overallRate=0),0,IF(E1394="Yes",ROUND(MAX(IF($B1394="No - non-arm's length",0,MIN((0.75*I1394),847)),MIN(I1394,(0.75*$C1394),847)),2),IF($B1394="No - non-arm's length",MIN(1129,I1394,$C1394)*overallRate,MIN(1129,I1394)*overallRate))))</f>
        <v>Do Step 1 first</v>
      </c>
      <c r="N1394" s="62" t="str">
        <f>IF(ISTEXT(overallRate),"Do Step 1 first",IF(OR(COUNT($C1394,J1394)&lt;&gt;2,overallRate=0),0,IF(F1394="Yes",ROUND(MAX(IF($B1394="No - non-arm's length",0,MIN((0.75*J1394),847)),MIN(J1394,(0.75*$C1394),847)),2),IF($B1394="No - non-arm's length",MIN(1129,J1394,$C1394)*overallRate,MIN(1129,J1394)*overallRate))))</f>
        <v>Do Step 1 first</v>
      </c>
      <c r="O1394" s="62" t="str">
        <f>IF(ISTEXT(overallRate),"Do Step 1 first",IF(OR(COUNT($C1394,K1394)&lt;&gt;2,overallRate=0),0,IF(G1394="Yes",ROUND(MAX(IF($B1394="No - non-arm's length",0,MIN((0.75*K1394),847)),MIN(K1394,(0.75*$C1394),847)),2),IF($B1394="No - non-arm's length",MIN(1129,K1394,$C1394)*overallRate,MIN(1129,K1394)*overallRate))))</f>
        <v>Do Step 1 first</v>
      </c>
      <c r="P1394" s="3">
        <f t="shared" si="21"/>
        <v>0</v>
      </c>
    </row>
    <row r="1395" spans="12:16" x14ac:dyDescent="0.5">
      <c r="L1395" s="62" t="str">
        <f>IF(ISTEXT(overallRate),"Do Step 1 first",IF(OR(COUNT($C1395,H1395)&lt;&gt;2,overallRate=0),0,IF(D1395="Yes",ROUND(MAX(IF($B1395="No - non-arm's length",0,MIN((0.75*H1395),847)),MIN(H1395,(0.75*$C1395),847)),2),IF($B1395="No - non-arm's length",MIN(1129,H1395,$C1395)*overallRate,MIN(1129,H1395)*overallRate))))</f>
        <v>Do Step 1 first</v>
      </c>
      <c r="M1395" s="62" t="str">
        <f>IF(ISTEXT(overallRate),"Do Step 1 first",IF(OR(COUNT($C1395,I1395)&lt;&gt;2,overallRate=0),0,IF(E1395="Yes",ROUND(MAX(IF($B1395="No - non-arm's length",0,MIN((0.75*I1395),847)),MIN(I1395,(0.75*$C1395),847)),2),IF($B1395="No - non-arm's length",MIN(1129,I1395,$C1395)*overallRate,MIN(1129,I1395)*overallRate))))</f>
        <v>Do Step 1 first</v>
      </c>
      <c r="N1395" s="62" t="str">
        <f>IF(ISTEXT(overallRate),"Do Step 1 first",IF(OR(COUNT($C1395,J1395)&lt;&gt;2,overallRate=0),0,IF(F1395="Yes",ROUND(MAX(IF($B1395="No - non-arm's length",0,MIN((0.75*J1395),847)),MIN(J1395,(0.75*$C1395),847)),2),IF($B1395="No - non-arm's length",MIN(1129,J1395,$C1395)*overallRate,MIN(1129,J1395)*overallRate))))</f>
        <v>Do Step 1 first</v>
      </c>
      <c r="O1395" s="62" t="str">
        <f>IF(ISTEXT(overallRate),"Do Step 1 first",IF(OR(COUNT($C1395,K1395)&lt;&gt;2,overallRate=0),0,IF(G1395="Yes",ROUND(MAX(IF($B1395="No - non-arm's length",0,MIN((0.75*K1395),847)),MIN(K1395,(0.75*$C1395),847)),2),IF($B1395="No - non-arm's length",MIN(1129,K1395,$C1395)*overallRate,MIN(1129,K1395)*overallRate))))</f>
        <v>Do Step 1 first</v>
      </c>
      <c r="P1395" s="3">
        <f t="shared" si="21"/>
        <v>0</v>
      </c>
    </row>
    <row r="1396" spans="12:16" x14ac:dyDescent="0.5">
      <c r="L1396" s="62" t="str">
        <f>IF(ISTEXT(overallRate),"Do Step 1 first",IF(OR(COUNT($C1396,H1396)&lt;&gt;2,overallRate=0),0,IF(D1396="Yes",ROUND(MAX(IF($B1396="No - non-arm's length",0,MIN((0.75*H1396),847)),MIN(H1396,(0.75*$C1396),847)),2),IF($B1396="No - non-arm's length",MIN(1129,H1396,$C1396)*overallRate,MIN(1129,H1396)*overallRate))))</f>
        <v>Do Step 1 first</v>
      </c>
      <c r="M1396" s="62" t="str">
        <f>IF(ISTEXT(overallRate),"Do Step 1 first",IF(OR(COUNT($C1396,I1396)&lt;&gt;2,overallRate=0),0,IF(E1396="Yes",ROUND(MAX(IF($B1396="No - non-arm's length",0,MIN((0.75*I1396),847)),MIN(I1396,(0.75*$C1396),847)),2),IF($B1396="No - non-arm's length",MIN(1129,I1396,$C1396)*overallRate,MIN(1129,I1396)*overallRate))))</f>
        <v>Do Step 1 first</v>
      </c>
      <c r="N1396" s="62" t="str">
        <f>IF(ISTEXT(overallRate),"Do Step 1 first",IF(OR(COUNT($C1396,J1396)&lt;&gt;2,overallRate=0),0,IF(F1396="Yes",ROUND(MAX(IF($B1396="No - non-arm's length",0,MIN((0.75*J1396),847)),MIN(J1396,(0.75*$C1396),847)),2),IF($B1396="No - non-arm's length",MIN(1129,J1396,$C1396)*overallRate,MIN(1129,J1396)*overallRate))))</f>
        <v>Do Step 1 first</v>
      </c>
      <c r="O1396" s="62" t="str">
        <f>IF(ISTEXT(overallRate),"Do Step 1 first",IF(OR(COUNT($C1396,K1396)&lt;&gt;2,overallRate=0),0,IF(G1396="Yes",ROUND(MAX(IF($B1396="No - non-arm's length",0,MIN((0.75*K1396),847)),MIN(K1396,(0.75*$C1396),847)),2),IF($B1396="No - non-arm's length",MIN(1129,K1396,$C1396)*overallRate,MIN(1129,K1396)*overallRate))))</f>
        <v>Do Step 1 first</v>
      </c>
      <c r="P1396" s="3">
        <f t="shared" si="21"/>
        <v>0</v>
      </c>
    </row>
    <row r="1397" spans="12:16" x14ac:dyDescent="0.5">
      <c r="L1397" s="62" t="str">
        <f>IF(ISTEXT(overallRate),"Do Step 1 first",IF(OR(COUNT($C1397,H1397)&lt;&gt;2,overallRate=0),0,IF(D1397="Yes",ROUND(MAX(IF($B1397="No - non-arm's length",0,MIN((0.75*H1397),847)),MIN(H1397,(0.75*$C1397),847)),2),IF($B1397="No - non-arm's length",MIN(1129,H1397,$C1397)*overallRate,MIN(1129,H1397)*overallRate))))</f>
        <v>Do Step 1 first</v>
      </c>
      <c r="M1397" s="62" t="str">
        <f>IF(ISTEXT(overallRate),"Do Step 1 first",IF(OR(COUNT($C1397,I1397)&lt;&gt;2,overallRate=0),0,IF(E1397="Yes",ROUND(MAX(IF($B1397="No - non-arm's length",0,MIN((0.75*I1397),847)),MIN(I1397,(0.75*$C1397),847)),2),IF($B1397="No - non-arm's length",MIN(1129,I1397,$C1397)*overallRate,MIN(1129,I1397)*overallRate))))</f>
        <v>Do Step 1 first</v>
      </c>
      <c r="N1397" s="62" t="str">
        <f>IF(ISTEXT(overallRate),"Do Step 1 first",IF(OR(COUNT($C1397,J1397)&lt;&gt;2,overallRate=0),0,IF(F1397="Yes",ROUND(MAX(IF($B1397="No - non-arm's length",0,MIN((0.75*J1397),847)),MIN(J1397,(0.75*$C1397),847)),2),IF($B1397="No - non-arm's length",MIN(1129,J1397,$C1397)*overallRate,MIN(1129,J1397)*overallRate))))</f>
        <v>Do Step 1 first</v>
      </c>
      <c r="O1397" s="62" t="str">
        <f>IF(ISTEXT(overallRate),"Do Step 1 first",IF(OR(COUNT($C1397,K1397)&lt;&gt;2,overallRate=0),0,IF(G1397="Yes",ROUND(MAX(IF($B1397="No - non-arm's length",0,MIN((0.75*K1397),847)),MIN(K1397,(0.75*$C1397),847)),2),IF($B1397="No - non-arm's length",MIN(1129,K1397,$C1397)*overallRate,MIN(1129,K1397)*overallRate))))</f>
        <v>Do Step 1 first</v>
      </c>
      <c r="P1397" s="3">
        <f t="shared" si="21"/>
        <v>0</v>
      </c>
    </row>
    <row r="1398" spans="12:16" x14ac:dyDescent="0.5">
      <c r="L1398" s="62" t="str">
        <f>IF(ISTEXT(overallRate),"Do Step 1 first",IF(OR(COUNT($C1398,H1398)&lt;&gt;2,overallRate=0),0,IF(D1398="Yes",ROUND(MAX(IF($B1398="No - non-arm's length",0,MIN((0.75*H1398),847)),MIN(H1398,(0.75*$C1398),847)),2),IF($B1398="No - non-arm's length",MIN(1129,H1398,$C1398)*overallRate,MIN(1129,H1398)*overallRate))))</f>
        <v>Do Step 1 first</v>
      </c>
      <c r="M1398" s="62" t="str">
        <f>IF(ISTEXT(overallRate),"Do Step 1 first",IF(OR(COUNT($C1398,I1398)&lt;&gt;2,overallRate=0),0,IF(E1398="Yes",ROUND(MAX(IF($B1398="No - non-arm's length",0,MIN((0.75*I1398),847)),MIN(I1398,(0.75*$C1398),847)),2),IF($B1398="No - non-arm's length",MIN(1129,I1398,$C1398)*overallRate,MIN(1129,I1398)*overallRate))))</f>
        <v>Do Step 1 first</v>
      </c>
      <c r="N1398" s="62" t="str">
        <f>IF(ISTEXT(overallRate),"Do Step 1 first",IF(OR(COUNT($C1398,J1398)&lt;&gt;2,overallRate=0),0,IF(F1398="Yes",ROUND(MAX(IF($B1398="No - non-arm's length",0,MIN((0.75*J1398),847)),MIN(J1398,(0.75*$C1398),847)),2),IF($B1398="No - non-arm's length",MIN(1129,J1398,$C1398)*overallRate,MIN(1129,J1398)*overallRate))))</f>
        <v>Do Step 1 first</v>
      </c>
      <c r="O1398" s="62" t="str">
        <f>IF(ISTEXT(overallRate),"Do Step 1 first",IF(OR(COUNT($C1398,K1398)&lt;&gt;2,overallRate=0),0,IF(G1398="Yes",ROUND(MAX(IF($B1398="No - non-arm's length",0,MIN((0.75*K1398),847)),MIN(K1398,(0.75*$C1398),847)),2),IF($B1398="No - non-arm's length",MIN(1129,K1398,$C1398)*overallRate,MIN(1129,K1398)*overallRate))))</f>
        <v>Do Step 1 first</v>
      </c>
      <c r="P1398" s="3">
        <f t="shared" si="21"/>
        <v>0</v>
      </c>
    </row>
    <row r="1399" spans="12:16" x14ac:dyDescent="0.5">
      <c r="L1399" s="62" t="str">
        <f>IF(ISTEXT(overallRate),"Do Step 1 first",IF(OR(COUNT($C1399,H1399)&lt;&gt;2,overallRate=0),0,IF(D1399="Yes",ROUND(MAX(IF($B1399="No - non-arm's length",0,MIN((0.75*H1399),847)),MIN(H1399,(0.75*$C1399),847)),2),IF($B1399="No - non-arm's length",MIN(1129,H1399,$C1399)*overallRate,MIN(1129,H1399)*overallRate))))</f>
        <v>Do Step 1 first</v>
      </c>
      <c r="M1399" s="62" t="str">
        <f>IF(ISTEXT(overallRate),"Do Step 1 first",IF(OR(COUNT($C1399,I1399)&lt;&gt;2,overallRate=0),0,IF(E1399="Yes",ROUND(MAX(IF($B1399="No - non-arm's length",0,MIN((0.75*I1399),847)),MIN(I1399,(0.75*$C1399),847)),2),IF($B1399="No - non-arm's length",MIN(1129,I1399,$C1399)*overallRate,MIN(1129,I1399)*overallRate))))</f>
        <v>Do Step 1 first</v>
      </c>
      <c r="N1399" s="62" t="str">
        <f>IF(ISTEXT(overallRate),"Do Step 1 first",IF(OR(COUNT($C1399,J1399)&lt;&gt;2,overallRate=0),0,IF(F1399="Yes",ROUND(MAX(IF($B1399="No - non-arm's length",0,MIN((0.75*J1399),847)),MIN(J1399,(0.75*$C1399),847)),2),IF($B1399="No - non-arm's length",MIN(1129,J1399,$C1399)*overallRate,MIN(1129,J1399)*overallRate))))</f>
        <v>Do Step 1 first</v>
      </c>
      <c r="O1399" s="62" t="str">
        <f>IF(ISTEXT(overallRate),"Do Step 1 first",IF(OR(COUNT($C1399,K1399)&lt;&gt;2,overallRate=0),0,IF(G1399="Yes",ROUND(MAX(IF($B1399="No - non-arm's length",0,MIN((0.75*K1399),847)),MIN(K1399,(0.75*$C1399),847)),2),IF($B1399="No - non-arm's length",MIN(1129,K1399,$C1399)*overallRate,MIN(1129,K1399)*overallRate))))</f>
        <v>Do Step 1 first</v>
      </c>
      <c r="P1399" s="3">
        <f t="shared" si="21"/>
        <v>0</v>
      </c>
    </row>
    <row r="1400" spans="12:16" x14ac:dyDescent="0.5">
      <c r="L1400" s="62" t="str">
        <f>IF(ISTEXT(overallRate),"Do Step 1 first",IF(OR(COUNT($C1400,H1400)&lt;&gt;2,overallRate=0),0,IF(D1400="Yes",ROUND(MAX(IF($B1400="No - non-arm's length",0,MIN((0.75*H1400),847)),MIN(H1400,(0.75*$C1400),847)),2),IF($B1400="No - non-arm's length",MIN(1129,H1400,$C1400)*overallRate,MIN(1129,H1400)*overallRate))))</f>
        <v>Do Step 1 first</v>
      </c>
      <c r="M1400" s="62" t="str">
        <f>IF(ISTEXT(overallRate),"Do Step 1 first",IF(OR(COUNT($C1400,I1400)&lt;&gt;2,overallRate=0),0,IF(E1400="Yes",ROUND(MAX(IF($B1400="No - non-arm's length",0,MIN((0.75*I1400),847)),MIN(I1400,(0.75*$C1400),847)),2),IF($B1400="No - non-arm's length",MIN(1129,I1400,$C1400)*overallRate,MIN(1129,I1400)*overallRate))))</f>
        <v>Do Step 1 first</v>
      </c>
      <c r="N1400" s="62" t="str">
        <f>IF(ISTEXT(overallRate),"Do Step 1 first",IF(OR(COUNT($C1400,J1400)&lt;&gt;2,overallRate=0),0,IF(F1400="Yes",ROUND(MAX(IF($B1400="No - non-arm's length",0,MIN((0.75*J1400),847)),MIN(J1400,(0.75*$C1400),847)),2),IF($B1400="No - non-arm's length",MIN(1129,J1400,$C1400)*overallRate,MIN(1129,J1400)*overallRate))))</f>
        <v>Do Step 1 first</v>
      </c>
      <c r="O1400" s="62" t="str">
        <f>IF(ISTEXT(overallRate),"Do Step 1 first",IF(OR(COUNT($C1400,K1400)&lt;&gt;2,overallRate=0),0,IF(G1400="Yes",ROUND(MAX(IF($B1400="No - non-arm's length",0,MIN((0.75*K1400),847)),MIN(K1400,(0.75*$C1400),847)),2),IF($B1400="No - non-arm's length",MIN(1129,K1400,$C1400)*overallRate,MIN(1129,K1400)*overallRate))))</f>
        <v>Do Step 1 first</v>
      </c>
      <c r="P1400" s="3">
        <f t="shared" si="21"/>
        <v>0</v>
      </c>
    </row>
    <row r="1401" spans="12:16" x14ac:dyDescent="0.5">
      <c r="L1401" s="62" t="str">
        <f>IF(ISTEXT(overallRate),"Do Step 1 first",IF(OR(COUNT($C1401,H1401)&lt;&gt;2,overallRate=0),0,IF(D1401="Yes",ROUND(MAX(IF($B1401="No - non-arm's length",0,MIN((0.75*H1401),847)),MIN(H1401,(0.75*$C1401),847)),2),IF($B1401="No - non-arm's length",MIN(1129,H1401,$C1401)*overallRate,MIN(1129,H1401)*overallRate))))</f>
        <v>Do Step 1 first</v>
      </c>
      <c r="M1401" s="62" t="str">
        <f>IF(ISTEXT(overallRate),"Do Step 1 first",IF(OR(COUNT($C1401,I1401)&lt;&gt;2,overallRate=0),0,IF(E1401="Yes",ROUND(MAX(IF($B1401="No - non-arm's length",0,MIN((0.75*I1401),847)),MIN(I1401,(0.75*$C1401),847)),2),IF($B1401="No - non-arm's length",MIN(1129,I1401,$C1401)*overallRate,MIN(1129,I1401)*overallRate))))</f>
        <v>Do Step 1 first</v>
      </c>
      <c r="N1401" s="62" t="str">
        <f>IF(ISTEXT(overallRate),"Do Step 1 first",IF(OR(COUNT($C1401,J1401)&lt;&gt;2,overallRate=0),0,IF(F1401="Yes",ROUND(MAX(IF($B1401="No - non-arm's length",0,MIN((0.75*J1401),847)),MIN(J1401,(0.75*$C1401),847)),2),IF($B1401="No - non-arm's length",MIN(1129,J1401,$C1401)*overallRate,MIN(1129,J1401)*overallRate))))</f>
        <v>Do Step 1 first</v>
      </c>
      <c r="O1401" s="62" t="str">
        <f>IF(ISTEXT(overallRate),"Do Step 1 first",IF(OR(COUNT($C1401,K1401)&lt;&gt;2,overallRate=0),0,IF(G1401="Yes",ROUND(MAX(IF($B1401="No - non-arm's length",0,MIN((0.75*K1401),847)),MIN(K1401,(0.75*$C1401),847)),2),IF($B1401="No - non-arm's length",MIN(1129,K1401,$C1401)*overallRate,MIN(1129,K1401)*overallRate))))</f>
        <v>Do Step 1 first</v>
      </c>
      <c r="P1401" s="3">
        <f t="shared" si="21"/>
        <v>0</v>
      </c>
    </row>
    <row r="1402" spans="12:16" x14ac:dyDescent="0.5">
      <c r="L1402" s="62" t="str">
        <f>IF(ISTEXT(overallRate),"Do Step 1 first",IF(OR(COUNT($C1402,H1402)&lt;&gt;2,overallRate=0),0,IF(D1402="Yes",ROUND(MAX(IF($B1402="No - non-arm's length",0,MIN((0.75*H1402),847)),MIN(H1402,(0.75*$C1402),847)),2),IF($B1402="No - non-arm's length",MIN(1129,H1402,$C1402)*overallRate,MIN(1129,H1402)*overallRate))))</f>
        <v>Do Step 1 first</v>
      </c>
      <c r="M1402" s="62" t="str">
        <f>IF(ISTEXT(overallRate),"Do Step 1 first",IF(OR(COUNT($C1402,I1402)&lt;&gt;2,overallRate=0),0,IF(E1402="Yes",ROUND(MAX(IF($B1402="No - non-arm's length",0,MIN((0.75*I1402),847)),MIN(I1402,(0.75*$C1402),847)),2),IF($B1402="No - non-arm's length",MIN(1129,I1402,$C1402)*overallRate,MIN(1129,I1402)*overallRate))))</f>
        <v>Do Step 1 first</v>
      </c>
      <c r="N1402" s="62" t="str">
        <f>IF(ISTEXT(overallRate),"Do Step 1 first",IF(OR(COUNT($C1402,J1402)&lt;&gt;2,overallRate=0),0,IF(F1402="Yes",ROUND(MAX(IF($B1402="No - non-arm's length",0,MIN((0.75*J1402),847)),MIN(J1402,(0.75*$C1402),847)),2),IF($B1402="No - non-arm's length",MIN(1129,J1402,$C1402)*overallRate,MIN(1129,J1402)*overallRate))))</f>
        <v>Do Step 1 first</v>
      </c>
      <c r="O1402" s="62" t="str">
        <f>IF(ISTEXT(overallRate),"Do Step 1 first",IF(OR(COUNT($C1402,K1402)&lt;&gt;2,overallRate=0),0,IF(G1402="Yes",ROUND(MAX(IF($B1402="No - non-arm's length",0,MIN((0.75*K1402),847)),MIN(K1402,(0.75*$C1402),847)),2),IF($B1402="No - non-arm's length",MIN(1129,K1402,$C1402)*overallRate,MIN(1129,K1402)*overallRate))))</f>
        <v>Do Step 1 first</v>
      </c>
      <c r="P1402" s="3">
        <f t="shared" si="21"/>
        <v>0</v>
      </c>
    </row>
    <row r="1403" spans="12:16" x14ac:dyDescent="0.5">
      <c r="L1403" s="62" t="str">
        <f>IF(ISTEXT(overallRate),"Do Step 1 first",IF(OR(COUNT($C1403,H1403)&lt;&gt;2,overallRate=0),0,IF(D1403="Yes",ROUND(MAX(IF($B1403="No - non-arm's length",0,MIN((0.75*H1403),847)),MIN(H1403,(0.75*$C1403),847)),2),IF($B1403="No - non-arm's length",MIN(1129,H1403,$C1403)*overallRate,MIN(1129,H1403)*overallRate))))</f>
        <v>Do Step 1 first</v>
      </c>
      <c r="M1403" s="62" t="str">
        <f>IF(ISTEXT(overallRate),"Do Step 1 first",IF(OR(COUNT($C1403,I1403)&lt;&gt;2,overallRate=0),0,IF(E1403="Yes",ROUND(MAX(IF($B1403="No - non-arm's length",0,MIN((0.75*I1403),847)),MIN(I1403,(0.75*$C1403),847)),2),IF($B1403="No - non-arm's length",MIN(1129,I1403,$C1403)*overallRate,MIN(1129,I1403)*overallRate))))</f>
        <v>Do Step 1 first</v>
      </c>
      <c r="N1403" s="62" t="str">
        <f>IF(ISTEXT(overallRate),"Do Step 1 first",IF(OR(COUNT($C1403,J1403)&lt;&gt;2,overallRate=0),0,IF(F1403="Yes",ROUND(MAX(IF($B1403="No - non-arm's length",0,MIN((0.75*J1403),847)),MIN(J1403,(0.75*$C1403),847)),2),IF($B1403="No - non-arm's length",MIN(1129,J1403,$C1403)*overallRate,MIN(1129,J1403)*overallRate))))</f>
        <v>Do Step 1 first</v>
      </c>
      <c r="O1403" s="62" t="str">
        <f>IF(ISTEXT(overallRate),"Do Step 1 first",IF(OR(COUNT($C1403,K1403)&lt;&gt;2,overallRate=0),0,IF(G1403="Yes",ROUND(MAX(IF($B1403="No - non-arm's length",0,MIN((0.75*K1403),847)),MIN(K1403,(0.75*$C1403),847)),2),IF($B1403="No - non-arm's length",MIN(1129,K1403,$C1403)*overallRate,MIN(1129,K1403)*overallRate))))</f>
        <v>Do Step 1 first</v>
      </c>
      <c r="P1403" s="3">
        <f t="shared" si="21"/>
        <v>0</v>
      </c>
    </row>
    <row r="1404" spans="12:16" x14ac:dyDescent="0.5">
      <c r="L1404" s="62" t="str">
        <f>IF(ISTEXT(overallRate),"Do Step 1 first",IF(OR(COUNT($C1404,H1404)&lt;&gt;2,overallRate=0),0,IF(D1404="Yes",ROUND(MAX(IF($B1404="No - non-arm's length",0,MIN((0.75*H1404),847)),MIN(H1404,(0.75*$C1404),847)),2),IF($B1404="No - non-arm's length",MIN(1129,H1404,$C1404)*overallRate,MIN(1129,H1404)*overallRate))))</f>
        <v>Do Step 1 first</v>
      </c>
      <c r="M1404" s="62" t="str">
        <f>IF(ISTEXT(overallRate),"Do Step 1 first",IF(OR(COUNT($C1404,I1404)&lt;&gt;2,overallRate=0),0,IF(E1404="Yes",ROUND(MAX(IF($B1404="No - non-arm's length",0,MIN((0.75*I1404),847)),MIN(I1404,(0.75*$C1404),847)),2),IF($B1404="No - non-arm's length",MIN(1129,I1404,$C1404)*overallRate,MIN(1129,I1404)*overallRate))))</f>
        <v>Do Step 1 first</v>
      </c>
      <c r="N1404" s="62" t="str">
        <f>IF(ISTEXT(overallRate),"Do Step 1 first",IF(OR(COUNT($C1404,J1404)&lt;&gt;2,overallRate=0),0,IF(F1404="Yes",ROUND(MAX(IF($B1404="No - non-arm's length",0,MIN((0.75*J1404),847)),MIN(J1404,(0.75*$C1404),847)),2),IF($B1404="No - non-arm's length",MIN(1129,J1404,$C1404)*overallRate,MIN(1129,J1404)*overallRate))))</f>
        <v>Do Step 1 first</v>
      </c>
      <c r="O1404" s="62" t="str">
        <f>IF(ISTEXT(overallRate),"Do Step 1 first",IF(OR(COUNT($C1404,K1404)&lt;&gt;2,overallRate=0),0,IF(G1404="Yes",ROUND(MAX(IF($B1404="No - non-arm's length",0,MIN((0.75*K1404),847)),MIN(K1404,(0.75*$C1404),847)),2),IF($B1404="No - non-arm's length",MIN(1129,K1404,$C1404)*overallRate,MIN(1129,K1404)*overallRate))))</f>
        <v>Do Step 1 first</v>
      </c>
      <c r="P1404" s="3">
        <f t="shared" si="21"/>
        <v>0</v>
      </c>
    </row>
    <row r="1405" spans="12:16" x14ac:dyDescent="0.5">
      <c r="L1405" s="62" t="str">
        <f>IF(ISTEXT(overallRate),"Do Step 1 first",IF(OR(COUNT($C1405,H1405)&lt;&gt;2,overallRate=0),0,IF(D1405="Yes",ROUND(MAX(IF($B1405="No - non-arm's length",0,MIN((0.75*H1405),847)),MIN(H1405,(0.75*$C1405),847)),2),IF($B1405="No - non-arm's length",MIN(1129,H1405,$C1405)*overallRate,MIN(1129,H1405)*overallRate))))</f>
        <v>Do Step 1 first</v>
      </c>
      <c r="M1405" s="62" t="str">
        <f>IF(ISTEXT(overallRate),"Do Step 1 first",IF(OR(COUNT($C1405,I1405)&lt;&gt;2,overallRate=0),0,IF(E1405="Yes",ROUND(MAX(IF($B1405="No - non-arm's length",0,MIN((0.75*I1405),847)),MIN(I1405,(0.75*$C1405),847)),2),IF($B1405="No - non-arm's length",MIN(1129,I1405,$C1405)*overallRate,MIN(1129,I1405)*overallRate))))</f>
        <v>Do Step 1 first</v>
      </c>
      <c r="N1405" s="62" t="str">
        <f>IF(ISTEXT(overallRate),"Do Step 1 first",IF(OR(COUNT($C1405,J1405)&lt;&gt;2,overallRate=0),0,IF(F1405="Yes",ROUND(MAX(IF($B1405="No - non-arm's length",0,MIN((0.75*J1405),847)),MIN(J1405,(0.75*$C1405),847)),2),IF($B1405="No - non-arm's length",MIN(1129,J1405,$C1405)*overallRate,MIN(1129,J1405)*overallRate))))</f>
        <v>Do Step 1 first</v>
      </c>
      <c r="O1405" s="62" t="str">
        <f>IF(ISTEXT(overallRate),"Do Step 1 first",IF(OR(COUNT($C1405,K1405)&lt;&gt;2,overallRate=0),0,IF(G1405="Yes",ROUND(MAX(IF($B1405="No - non-arm's length",0,MIN((0.75*K1405),847)),MIN(K1405,(0.75*$C1405),847)),2),IF($B1405="No - non-arm's length",MIN(1129,K1405,$C1405)*overallRate,MIN(1129,K1405)*overallRate))))</f>
        <v>Do Step 1 first</v>
      </c>
      <c r="P1405" s="3">
        <f t="shared" si="21"/>
        <v>0</v>
      </c>
    </row>
    <row r="1406" spans="12:16" x14ac:dyDescent="0.5">
      <c r="L1406" s="62" t="str">
        <f>IF(ISTEXT(overallRate),"Do Step 1 first",IF(OR(COUNT($C1406,H1406)&lt;&gt;2,overallRate=0),0,IF(D1406="Yes",ROUND(MAX(IF($B1406="No - non-arm's length",0,MIN((0.75*H1406),847)),MIN(H1406,(0.75*$C1406),847)),2),IF($B1406="No - non-arm's length",MIN(1129,H1406,$C1406)*overallRate,MIN(1129,H1406)*overallRate))))</f>
        <v>Do Step 1 first</v>
      </c>
      <c r="M1406" s="62" t="str">
        <f>IF(ISTEXT(overallRate),"Do Step 1 first",IF(OR(COUNT($C1406,I1406)&lt;&gt;2,overallRate=0),0,IF(E1406="Yes",ROUND(MAX(IF($B1406="No - non-arm's length",0,MIN((0.75*I1406),847)),MIN(I1406,(0.75*$C1406),847)),2),IF($B1406="No - non-arm's length",MIN(1129,I1406,$C1406)*overallRate,MIN(1129,I1406)*overallRate))))</f>
        <v>Do Step 1 first</v>
      </c>
      <c r="N1406" s="62" t="str">
        <f>IF(ISTEXT(overallRate),"Do Step 1 first",IF(OR(COUNT($C1406,J1406)&lt;&gt;2,overallRate=0),0,IF(F1406="Yes",ROUND(MAX(IF($B1406="No - non-arm's length",0,MIN((0.75*J1406),847)),MIN(J1406,(0.75*$C1406),847)),2),IF($B1406="No - non-arm's length",MIN(1129,J1406,$C1406)*overallRate,MIN(1129,J1406)*overallRate))))</f>
        <v>Do Step 1 first</v>
      </c>
      <c r="O1406" s="62" t="str">
        <f>IF(ISTEXT(overallRate),"Do Step 1 first",IF(OR(COUNT($C1406,K1406)&lt;&gt;2,overallRate=0),0,IF(G1406="Yes",ROUND(MAX(IF($B1406="No - non-arm's length",0,MIN((0.75*K1406),847)),MIN(K1406,(0.75*$C1406),847)),2),IF($B1406="No - non-arm's length",MIN(1129,K1406,$C1406)*overallRate,MIN(1129,K1406)*overallRate))))</f>
        <v>Do Step 1 first</v>
      </c>
      <c r="P1406" s="3">
        <f t="shared" si="21"/>
        <v>0</v>
      </c>
    </row>
    <row r="1407" spans="12:16" x14ac:dyDescent="0.5">
      <c r="L1407" s="62" t="str">
        <f>IF(ISTEXT(overallRate),"Do Step 1 first",IF(OR(COUNT($C1407,H1407)&lt;&gt;2,overallRate=0),0,IF(D1407="Yes",ROUND(MAX(IF($B1407="No - non-arm's length",0,MIN((0.75*H1407),847)),MIN(H1407,(0.75*$C1407),847)),2),IF($B1407="No - non-arm's length",MIN(1129,H1407,$C1407)*overallRate,MIN(1129,H1407)*overallRate))))</f>
        <v>Do Step 1 first</v>
      </c>
      <c r="M1407" s="62" t="str">
        <f>IF(ISTEXT(overallRate),"Do Step 1 first",IF(OR(COUNT($C1407,I1407)&lt;&gt;2,overallRate=0),0,IF(E1407="Yes",ROUND(MAX(IF($B1407="No - non-arm's length",0,MIN((0.75*I1407),847)),MIN(I1407,(0.75*$C1407),847)),2),IF($B1407="No - non-arm's length",MIN(1129,I1407,$C1407)*overallRate,MIN(1129,I1407)*overallRate))))</f>
        <v>Do Step 1 first</v>
      </c>
      <c r="N1407" s="62" t="str">
        <f>IF(ISTEXT(overallRate),"Do Step 1 first",IF(OR(COUNT($C1407,J1407)&lt;&gt;2,overallRate=0),0,IF(F1407="Yes",ROUND(MAX(IF($B1407="No - non-arm's length",0,MIN((0.75*J1407),847)),MIN(J1407,(0.75*$C1407),847)),2),IF($B1407="No - non-arm's length",MIN(1129,J1407,$C1407)*overallRate,MIN(1129,J1407)*overallRate))))</f>
        <v>Do Step 1 first</v>
      </c>
      <c r="O1407" s="62" t="str">
        <f>IF(ISTEXT(overallRate),"Do Step 1 first",IF(OR(COUNT($C1407,K1407)&lt;&gt;2,overallRate=0),0,IF(G1407="Yes",ROUND(MAX(IF($B1407="No - non-arm's length",0,MIN((0.75*K1407),847)),MIN(K1407,(0.75*$C1407),847)),2),IF($B1407="No - non-arm's length",MIN(1129,K1407,$C1407)*overallRate,MIN(1129,K1407)*overallRate))))</f>
        <v>Do Step 1 first</v>
      </c>
      <c r="P1407" s="3">
        <f t="shared" si="21"/>
        <v>0</v>
      </c>
    </row>
    <row r="1408" spans="12:16" x14ac:dyDescent="0.5">
      <c r="L1408" s="62" t="str">
        <f>IF(ISTEXT(overallRate),"Do Step 1 first",IF(OR(COUNT($C1408,H1408)&lt;&gt;2,overallRate=0),0,IF(D1408="Yes",ROUND(MAX(IF($B1408="No - non-arm's length",0,MIN((0.75*H1408),847)),MIN(H1408,(0.75*$C1408),847)),2),IF($B1408="No - non-arm's length",MIN(1129,H1408,$C1408)*overallRate,MIN(1129,H1408)*overallRate))))</f>
        <v>Do Step 1 first</v>
      </c>
      <c r="M1408" s="62" t="str">
        <f>IF(ISTEXT(overallRate),"Do Step 1 first",IF(OR(COUNT($C1408,I1408)&lt;&gt;2,overallRate=0),0,IF(E1408="Yes",ROUND(MAX(IF($B1408="No - non-arm's length",0,MIN((0.75*I1408),847)),MIN(I1408,(0.75*$C1408),847)),2),IF($B1408="No - non-arm's length",MIN(1129,I1408,$C1408)*overallRate,MIN(1129,I1408)*overallRate))))</f>
        <v>Do Step 1 first</v>
      </c>
      <c r="N1408" s="62" t="str">
        <f>IF(ISTEXT(overallRate),"Do Step 1 first",IF(OR(COUNT($C1408,J1408)&lt;&gt;2,overallRate=0),0,IF(F1408="Yes",ROUND(MAX(IF($B1408="No - non-arm's length",0,MIN((0.75*J1408),847)),MIN(J1408,(0.75*$C1408),847)),2),IF($B1408="No - non-arm's length",MIN(1129,J1408,$C1408)*overallRate,MIN(1129,J1408)*overallRate))))</f>
        <v>Do Step 1 first</v>
      </c>
      <c r="O1408" s="62" t="str">
        <f>IF(ISTEXT(overallRate),"Do Step 1 first",IF(OR(COUNT($C1408,K1408)&lt;&gt;2,overallRate=0),0,IF(G1408="Yes",ROUND(MAX(IF($B1408="No - non-arm's length",0,MIN((0.75*K1408),847)),MIN(K1408,(0.75*$C1408),847)),2),IF($B1408="No - non-arm's length",MIN(1129,K1408,$C1408)*overallRate,MIN(1129,K1408)*overallRate))))</f>
        <v>Do Step 1 first</v>
      </c>
      <c r="P1408" s="3">
        <f t="shared" si="21"/>
        <v>0</v>
      </c>
    </row>
    <row r="1409" spans="12:16" x14ac:dyDescent="0.5">
      <c r="L1409" s="62" t="str">
        <f>IF(ISTEXT(overallRate),"Do Step 1 first",IF(OR(COUNT($C1409,H1409)&lt;&gt;2,overallRate=0),0,IF(D1409="Yes",ROUND(MAX(IF($B1409="No - non-arm's length",0,MIN((0.75*H1409),847)),MIN(H1409,(0.75*$C1409),847)),2),IF($B1409="No - non-arm's length",MIN(1129,H1409,$C1409)*overallRate,MIN(1129,H1409)*overallRate))))</f>
        <v>Do Step 1 first</v>
      </c>
      <c r="M1409" s="62" t="str">
        <f>IF(ISTEXT(overallRate),"Do Step 1 first",IF(OR(COUNT($C1409,I1409)&lt;&gt;2,overallRate=0),0,IF(E1409="Yes",ROUND(MAX(IF($B1409="No - non-arm's length",0,MIN((0.75*I1409),847)),MIN(I1409,(0.75*$C1409),847)),2),IF($B1409="No - non-arm's length",MIN(1129,I1409,$C1409)*overallRate,MIN(1129,I1409)*overallRate))))</f>
        <v>Do Step 1 first</v>
      </c>
      <c r="N1409" s="62" t="str">
        <f>IF(ISTEXT(overallRate),"Do Step 1 first",IF(OR(COUNT($C1409,J1409)&lt;&gt;2,overallRate=0),0,IF(F1409="Yes",ROUND(MAX(IF($B1409="No - non-arm's length",0,MIN((0.75*J1409),847)),MIN(J1409,(0.75*$C1409),847)),2),IF($B1409="No - non-arm's length",MIN(1129,J1409,$C1409)*overallRate,MIN(1129,J1409)*overallRate))))</f>
        <v>Do Step 1 first</v>
      </c>
      <c r="O1409" s="62" t="str">
        <f>IF(ISTEXT(overallRate),"Do Step 1 first",IF(OR(COUNT($C1409,K1409)&lt;&gt;2,overallRate=0),0,IF(G1409="Yes",ROUND(MAX(IF($B1409="No - non-arm's length",0,MIN((0.75*K1409),847)),MIN(K1409,(0.75*$C1409),847)),2),IF($B1409="No - non-arm's length",MIN(1129,K1409,$C1409)*overallRate,MIN(1129,K1409)*overallRate))))</f>
        <v>Do Step 1 first</v>
      </c>
      <c r="P1409" s="3">
        <f t="shared" si="21"/>
        <v>0</v>
      </c>
    </row>
    <row r="1410" spans="12:16" x14ac:dyDescent="0.5">
      <c r="L1410" s="62" t="str">
        <f>IF(ISTEXT(overallRate),"Do Step 1 first",IF(OR(COUNT($C1410,H1410)&lt;&gt;2,overallRate=0),0,IF(D1410="Yes",ROUND(MAX(IF($B1410="No - non-arm's length",0,MIN((0.75*H1410),847)),MIN(H1410,(0.75*$C1410),847)),2),IF($B1410="No - non-arm's length",MIN(1129,H1410,$C1410)*overallRate,MIN(1129,H1410)*overallRate))))</f>
        <v>Do Step 1 first</v>
      </c>
      <c r="M1410" s="62" t="str">
        <f>IF(ISTEXT(overallRate),"Do Step 1 first",IF(OR(COUNT($C1410,I1410)&lt;&gt;2,overallRate=0),0,IF(E1410="Yes",ROUND(MAX(IF($B1410="No - non-arm's length",0,MIN((0.75*I1410),847)),MIN(I1410,(0.75*$C1410),847)),2),IF($B1410="No - non-arm's length",MIN(1129,I1410,$C1410)*overallRate,MIN(1129,I1410)*overallRate))))</f>
        <v>Do Step 1 first</v>
      </c>
      <c r="N1410" s="62" t="str">
        <f>IF(ISTEXT(overallRate),"Do Step 1 first",IF(OR(COUNT($C1410,J1410)&lt;&gt;2,overallRate=0),0,IF(F1410="Yes",ROUND(MAX(IF($B1410="No - non-arm's length",0,MIN((0.75*J1410),847)),MIN(J1410,(0.75*$C1410),847)),2),IF($B1410="No - non-arm's length",MIN(1129,J1410,$C1410)*overallRate,MIN(1129,J1410)*overallRate))))</f>
        <v>Do Step 1 first</v>
      </c>
      <c r="O1410" s="62" t="str">
        <f>IF(ISTEXT(overallRate),"Do Step 1 first",IF(OR(COUNT($C1410,K1410)&lt;&gt;2,overallRate=0),0,IF(G1410="Yes",ROUND(MAX(IF($B1410="No - non-arm's length",0,MIN((0.75*K1410),847)),MIN(K1410,(0.75*$C1410),847)),2),IF($B1410="No - non-arm's length",MIN(1129,K1410,$C1410)*overallRate,MIN(1129,K1410)*overallRate))))</f>
        <v>Do Step 1 first</v>
      </c>
      <c r="P1410" s="3">
        <f t="shared" si="21"/>
        <v>0</v>
      </c>
    </row>
    <row r="1411" spans="12:16" x14ac:dyDescent="0.5">
      <c r="L1411" s="62" t="str">
        <f>IF(ISTEXT(overallRate),"Do Step 1 first",IF(OR(COUNT($C1411,H1411)&lt;&gt;2,overallRate=0),0,IF(D1411="Yes",ROUND(MAX(IF($B1411="No - non-arm's length",0,MIN((0.75*H1411),847)),MIN(H1411,(0.75*$C1411),847)),2),IF($B1411="No - non-arm's length",MIN(1129,H1411,$C1411)*overallRate,MIN(1129,H1411)*overallRate))))</f>
        <v>Do Step 1 first</v>
      </c>
      <c r="M1411" s="62" t="str">
        <f>IF(ISTEXT(overallRate),"Do Step 1 first",IF(OR(COUNT($C1411,I1411)&lt;&gt;2,overallRate=0),0,IF(E1411="Yes",ROUND(MAX(IF($B1411="No - non-arm's length",0,MIN((0.75*I1411),847)),MIN(I1411,(0.75*$C1411),847)),2),IF($B1411="No - non-arm's length",MIN(1129,I1411,$C1411)*overallRate,MIN(1129,I1411)*overallRate))))</f>
        <v>Do Step 1 first</v>
      </c>
      <c r="N1411" s="62" t="str">
        <f>IF(ISTEXT(overallRate),"Do Step 1 first",IF(OR(COUNT($C1411,J1411)&lt;&gt;2,overallRate=0),0,IF(F1411="Yes",ROUND(MAX(IF($B1411="No - non-arm's length",0,MIN((0.75*J1411),847)),MIN(J1411,(0.75*$C1411),847)),2),IF($B1411="No - non-arm's length",MIN(1129,J1411,$C1411)*overallRate,MIN(1129,J1411)*overallRate))))</f>
        <v>Do Step 1 first</v>
      </c>
      <c r="O1411" s="62" t="str">
        <f>IF(ISTEXT(overallRate),"Do Step 1 first",IF(OR(COUNT($C1411,K1411)&lt;&gt;2,overallRate=0),0,IF(G1411="Yes",ROUND(MAX(IF($B1411="No - non-arm's length",0,MIN((0.75*K1411),847)),MIN(K1411,(0.75*$C1411),847)),2),IF($B1411="No - non-arm's length",MIN(1129,K1411,$C1411)*overallRate,MIN(1129,K1411)*overallRate))))</f>
        <v>Do Step 1 first</v>
      </c>
      <c r="P1411" s="3">
        <f t="shared" si="21"/>
        <v>0</v>
      </c>
    </row>
    <row r="1412" spans="12:16" x14ac:dyDescent="0.5">
      <c r="L1412" s="62" t="str">
        <f>IF(ISTEXT(overallRate),"Do Step 1 first",IF(OR(COUNT($C1412,H1412)&lt;&gt;2,overallRate=0),0,IF(D1412="Yes",ROUND(MAX(IF($B1412="No - non-arm's length",0,MIN((0.75*H1412),847)),MIN(H1412,(0.75*$C1412),847)),2),IF($B1412="No - non-arm's length",MIN(1129,H1412,$C1412)*overallRate,MIN(1129,H1412)*overallRate))))</f>
        <v>Do Step 1 first</v>
      </c>
      <c r="M1412" s="62" t="str">
        <f>IF(ISTEXT(overallRate),"Do Step 1 first",IF(OR(COUNT($C1412,I1412)&lt;&gt;2,overallRate=0),0,IF(E1412="Yes",ROUND(MAX(IF($B1412="No - non-arm's length",0,MIN((0.75*I1412),847)),MIN(I1412,(0.75*$C1412),847)),2),IF($B1412="No - non-arm's length",MIN(1129,I1412,$C1412)*overallRate,MIN(1129,I1412)*overallRate))))</f>
        <v>Do Step 1 first</v>
      </c>
      <c r="N1412" s="62" t="str">
        <f>IF(ISTEXT(overallRate),"Do Step 1 first",IF(OR(COUNT($C1412,J1412)&lt;&gt;2,overallRate=0),0,IF(F1412="Yes",ROUND(MAX(IF($B1412="No - non-arm's length",0,MIN((0.75*J1412),847)),MIN(J1412,(0.75*$C1412),847)),2),IF($B1412="No - non-arm's length",MIN(1129,J1412,$C1412)*overallRate,MIN(1129,J1412)*overallRate))))</f>
        <v>Do Step 1 first</v>
      </c>
      <c r="O1412" s="62" t="str">
        <f>IF(ISTEXT(overallRate),"Do Step 1 first",IF(OR(COUNT($C1412,K1412)&lt;&gt;2,overallRate=0),0,IF(G1412="Yes",ROUND(MAX(IF($B1412="No - non-arm's length",0,MIN((0.75*K1412),847)),MIN(K1412,(0.75*$C1412),847)),2),IF($B1412="No - non-arm's length",MIN(1129,K1412,$C1412)*overallRate,MIN(1129,K1412)*overallRate))))</f>
        <v>Do Step 1 first</v>
      </c>
      <c r="P1412" s="3">
        <f t="shared" si="21"/>
        <v>0</v>
      </c>
    </row>
    <row r="1413" spans="12:16" x14ac:dyDescent="0.5">
      <c r="L1413" s="62" t="str">
        <f>IF(ISTEXT(overallRate),"Do Step 1 first",IF(OR(COUNT($C1413,H1413)&lt;&gt;2,overallRate=0),0,IF(D1413="Yes",ROUND(MAX(IF($B1413="No - non-arm's length",0,MIN((0.75*H1413),847)),MIN(H1413,(0.75*$C1413),847)),2),IF($B1413="No - non-arm's length",MIN(1129,H1413,$C1413)*overallRate,MIN(1129,H1413)*overallRate))))</f>
        <v>Do Step 1 first</v>
      </c>
      <c r="M1413" s="62" t="str">
        <f>IF(ISTEXT(overallRate),"Do Step 1 first",IF(OR(COUNT($C1413,I1413)&lt;&gt;2,overallRate=0),0,IF(E1413="Yes",ROUND(MAX(IF($B1413="No - non-arm's length",0,MIN((0.75*I1413),847)),MIN(I1413,(0.75*$C1413),847)),2),IF($B1413="No - non-arm's length",MIN(1129,I1413,$C1413)*overallRate,MIN(1129,I1413)*overallRate))))</f>
        <v>Do Step 1 first</v>
      </c>
      <c r="N1413" s="62" t="str">
        <f>IF(ISTEXT(overallRate),"Do Step 1 first",IF(OR(COUNT($C1413,J1413)&lt;&gt;2,overallRate=0),0,IF(F1413="Yes",ROUND(MAX(IF($B1413="No - non-arm's length",0,MIN((0.75*J1413),847)),MIN(J1413,(0.75*$C1413),847)),2),IF($B1413="No - non-arm's length",MIN(1129,J1413,$C1413)*overallRate,MIN(1129,J1413)*overallRate))))</f>
        <v>Do Step 1 first</v>
      </c>
      <c r="O1413" s="62" t="str">
        <f>IF(ISTEXT(overallRate),"Do Step 1 first",IF(OR(COUNT($C1413,K1413)&lt;&gt;2,overallRate=0),0,IF(G1413="Yes",ROUND(MAX(IF($B1413="No - non-arm's length",0,MIN((0.75*K1413),847)),MIN(K1413,(0.75*$C1413),847)),2),IF($B1413="No - non-arm's length",MIN(1129,K1413,$C1413)*overallRate,MIN(1129,K1413)*overallRate))))</f>
        <v>Do Step 1 first</v>
      </c>
      <c r="P1413" s="3">
        <f t="shared" si="21"/>
        <v>0</v>
      </c>
    </row>
    <row r="1414" spans="12:16" x14ac:dyDescent="0.5">
      <c r="L1414" s="62" t="str">
        <f>IF(ISTEXT(overallRate),"Do Step 1 first",IF(OR(COUNT($C1414,H1414)&lt;&gt;2,overallRate=0),0,IF(D1414="Yes",ROUND(MAX(IF($B1414="No - non-arm's length",0,MIN((0.75*H1414),847)),MIN(H1414,(0.75*$C1414),847)),2),IF($B1414="No - non-arm's length",MIN(1129,H1414,$C1414)*overallRate,MIN(1129,H1414)*overallRate))))</f>
        <v>Do Step 1 first</v>
      </c>
      <c r="M1414" s="62" t="str">
        <f>IF(ISTEXT(overallRate),"Do Step 1 first",IF(OR(COUNT($C1414,I1414)&lt;&gt;2,overallRate=0),0,IF(E1414="Yes",ROUND(MAX(IF($B1414="No - non-arm's length",0,MIN((0.75*I1414),847)),MIN(I1414,(0.75*$C1414),847)),2),IF($B1414="No - non-arm's length",MIN(1129,I1414,$C1414)*overallRate,MIN(1129,I1414)*overallRate))))</f>
        <v>Do Step 1 first</v>
      </c>
      <c r="N1414" s="62" t="str">
        <f>IF(ISTEXT(overallRate),"Do Step 1 first",IF(OR(COUNT($C1414,J1414)&lt;&gt;2,overallRate=0),0,IF(F1414="Yes",ROUND(MAX(IF($B1414="No - non-arm's length",0,MIN((0.75*J1414),847)),MIN(J1414,(0.75*$C1414),847)),2),IF($B1414="No - non-arm's length",MIN(1129,J1414,$C1414)*overallRate,MIN(1129,J1414)*overallRate))))</f>
        <v>Do Step 1 first</v>
      </c>
      <c r="O1414" s="62" t="str">
        <f>IF(ISTEXT(overallRate),"Do Step 1 first",IF(OR(COUNT($C1414,K1414)&lt;&gt;2,overallRate=0),0,IF(G1414="Yes",ROUND(MAX(IF($B1414="No - non-arm's length",0,MIN((0.75*K1414),847)),MIN(K1414,(0.75*$C1414),847)),2),IF($B1414="No - non-arm's length",MIN(1129,K1414,$C1414)*overallRate,MIN(1129,K1414)*overallRate))))</f>
        <v>Do Step 1 first</v>
      </c>
      <c r="P1414" s="3">
        <f t="shared" si="21"/>
        <v>0</v>
      </c>
    </row>
    <row r="1415" spans="12:16" x14ac:dyDescent="0.5">
      <c r="L1415" s="62" t="str">
        <f>IF(ISTEXT(overallRate),"Do Step 1 first",IF(OR(COUNT($C1415,H1415)&lt;&gt;2,overallRate=0),0,IF(D1415="Yes",ROUND(MAX(IF($B1415="No - non-arm's length",0,MIN((0.75*H1415),847)),MIN(H1415,(0.75*$C1415),847)),2),IF($B1415="No - non-arm's length",MIN(1129,H1415,$C1415)*overallRate,MIN(1129,H1415)*overallRate))))</f>
        <v>Do Step 1 first</v>
      </c>
      <c r="M1415" s="62" t="str">
        <f>IF(ISTEXT(overallRate),"Do Step 1 first",IF(OR(COUNT($C1415,I1415)&lt;&gt;2,overallRate=0),0,IF(E1415="Yes",ROUND(MAX(IF($B1415="No - non-arm's length",0,MIN((0.75*I1415),847)),MIN(I1415,(0.75*$C1415),847)),2),IF($B1415="No - non-arm's length",MIN(1129,I1415,$C1415)*overallRate,MIN(1129,I1415)*overallRate))))</f>
        <v>Do Step 1 first</v>
      </c>
      <c r="N1415" s="62" t="str">
        <f>IF(ISTEXT(overallRate),"Do Step 1 first",IF(OR(COUNT($C1415,J1415)&lt;&gt;2,overallRate=0),0,IF(F1415="Yes",ROUND(MAX(IF($B1415="No - non-arm's length",0,MIN((0.75*J1415),847)),MIN(J1415,(0.75*$C1415),847)),2),IF($B1415="No - non-arm's length",MIN(1129,J1415,$C1415)*overallRate,MIN(1129,J1415)*overallRate))))</f>
        <v>Do Step 1 first</v>
      </c>
      <c r="O1415" s="62" t="str">
        <f>IF(ISTEXT(overallRate),"Do Step 1 first",IF(OR(COUNT($C1415,K1415)&lt;&gt;2,overallRate=0),0,IF(G1415="Yes",ROUND(MAX(IF($B1415="No - non-arm's length",0,MIN((0.75*K1415),847)),MIN(K1415,(0.75*$C1415),847)),2),IF($B1415="No - non-arm's length",MIN(1129,K1415,$C1415)*overallRate,MIN(1129,K1415)*overallRate))))</f>
        <v>Do Step 1 first</v>
      </c>
      <c r="P1415" s="3">
        <f t="shared" ref="P1415:P1478" si="22">IF(AND(COUNT(C1415:K1415)&gt;0,OR(COUNT(C1415:K1415)&lt;&gt;5,ISBLANK(B1415))),"Fill out all amounts",SUM(L1415:O1415))</f>
        <v>0</v>
      </c>
    </row>
    <row r="1416" spans="12:16" x14ac:dyDescent="0.5">
      <c r="L1416" s="62" t="str">
        <f>IF(ISTEXT(overallRate),"Do Step 1 first",IF(OR(COUNT($C1416,H1416)&lt;&gt;2,overallRate=0),0,IF(D1416="Yes",ROUND(MAX(IF($B1416="No - non-arm's length",0,MIN((0.75*H1416),847)),MIN(H1416,(0.75*$C1416),847)),2),IF($B1416="No - non-arm's length",MIN(1129,H1416,$C1416)*overallRate,MIN(1129,H1416)*overallRate))))</f>
        <v>Do Step 1 first</v>
      </c>
      <c r="M1416" s="62" t="str">
        <f>IF(ISTEXT(overallRate),"Do Step 1 first",IF(OR(COUNT($C1416,I1416)&lt;&gt;2,overallRate=0),0,IF(E1416="Yes",ROUND(MAX(IF($B1416="No - non-arm's length",0,MIN((0.75*I1416),847)),MIN(I1416,(0.75*$C1416),847)),2),IF($B1416="No - non-arm's length",MIN(1129,I1416,$C1416)*overallRate,MIN(1129,I1416)*overallRate))))</f>
        <v>Do Step 1 first</v>
      </c>
      <c r="N1416" s="62" t="str">
        <f>IF(ISTEXT(overallRate),"Do Step 1 first",IF(OR(COUNT($C1416,J1416)&lt;&gt;2,overallRate=0),0,IF(F1416="Yes",ROUND(MAX(IF($B1416="No - non-arm's length",0,MIN((0.75*J1416),847)),MIN(J1416,(0.75*$C1416),847)),2),IF($B1416="No - non-arm's length",MIN(1129,J1416,$C1416)*overallRate,MIN(1129,J1416)*overallRate))))</f>
        <v>Do Step 1 first</v>
      </c>
      <c r="O1416" s="62" t="str">
        <f>IF(ISTEXT(overallRate),"Do Step 1 first",IF(OR(COUNT($C1416,K1416)&lt;&gt;2,overallRate=0),0,IF(G1416="Yes",ROUND(MAX(IF($B1416="No - non-arm's length",0,MIN((0.75*K1416),847)),MIN(K1416,(0.75*$C1416),847)),2),IF($B1416="No - non-arm's length",MIN(1129,K1416,$C1416)*overallRate,MIN(1129,K1416)*overallRate))))</f>
        <v>Do Step 1 first</v>
      </c>
      <c r="P1416" s="3">
        <f t="shared" si="22"/>
        <v>0</v>
      </c>
    </row>
    <row r="1417" spans="12:16" x14ac:dyDescent="0.5">
      <c r="L1417" s="62" t="str">
        <f>IF(ISTEXT(overallRate),"Do Step 1 first",IF(OR(COUNT($C1417,H1417)&lt;&gt;2,overallRate=0),0,IF(D1417="Yes",ROUND(MAX(IF($B1417="No - non-arm's length",0,MIN((0.75*H1417),847)),MIN(H1417,(0.75*$C1417),847)),2),IF($B1417="No - non-arm's length",MIN(1129,H1417,$C1417)*overallRate,MIN(1129,H1417)*overallRate))))</f>
        <v>Do Step 1 first</v>
      </c>
      <c r="M1417" s="62" t="str">
        <f>IF(ISTEXT(overallRate),"Do Step 1 first",IF(OR(COUNT($C1417,I1417)&lt;&gt;2,overallRate=0),0,IF(E1417="Yes",ROUND(MAX(IF($B1417="No - non-arm's length",0,MIN((0.75*I1417),847)),MIN(I1417,(0.75*$C1417),847)),2),IF($B1417="No - non-arm's length",MIN(1129,I1417,$C1417)*overallRate,MIN(1129,I1417)*overallRate))))</f>
        <v>Do Step 1 first</v>
      </c>
      <c r="N1417" s="62" t="str">
        <f>IF(ISTEXT(overallRate),"Do Step 1 first",IF(OR(COUNT($C1417,J1417)&lt;&gt;2,overallRate=0),0,IF(F1417="Yes",ROUND(MAX(IF($B1417="No - non-arm's length",0,MIN((0.75*J1417),847)),MIN(J1417,(0.75*$C1417),847)),2),IF($B1417="No - non-arm's length",MIN(1129,J1417,$C1417)*overallRate,MIN(1129,J1417)*overallRate))))</f>
        <v>Do Step 1 first</v>
      </c>
      <c r="O1417" s="62" t="str">
        <f>IF(ISTEXT(overallRate),"Do Step 1 first",IF(OR(COUNT($C1417,K1417)&lt;&gt;2,overallRate=0),0,IF(G1417="Yes",ROUND(MAX(IF($B1417="No - non-arm's length",0,MIN((0.75*K1417),847)),MIN(K1417,(0.75*$C1417),847)),2),IF($B1417="No - non-arm's length",MIN(1129,K1417,$C1417)*overallRate,MIN(1129,K1417)*overallRate))))</f>
        <v>Do Step 1 first</v>
      </c>
      <c r="P1417" s="3">
        <f t="shared" si="22"/>
        <v>0</v>
      </c>
    </row>
    <row r="1418" spans="12:16" x14ac:dyDescent="0.5">
      <c r="L1418" s="62" t="str">
        <f>IF(ISTEXT(overallRate),"Do Step 1 first",IF(OR(COUNT($C1418,H1418)&lt;&gt;2,overallRate=0),0,IF(D1418="Yes",ROUND(MAX(IF($B1418="No - non-arm's length",0,MIN((0.75*H1418),847)),MIN(H1418,(0.75*$C1418),847)),2),IF($B1418="No - non-arm's length",MIN(1129,H1418,$C1418)*overallRate,MIN(1129,H1418)*overallRate))))</f>
        <v>Do Step 1 first</v>
      </c>
      <c r="M1418" s="62" t="str">
        <f>IF(ISTEXT(overallRate),"Do Step 1 first",IF(OR(COUNT($C1418,I1418)&lt;&gt;2,overallRate=0),0,IF(E1418="Yes",ROUND(MAX(IF($B1418="No - non-arm's length",0,MIN((0.75*I1418),847)),MIN(I1418,(0.75*$C1418),847)),2),IF($B1418="No - non-arm's length",MIN(1129,I1418,$C1418)*overallRate,MIN(1129,I1418)*overallRate))))</f>
        <v>Do Step 1 first</v>
      </c>
      <c r="N1418" s="62" t="str">
        <f>IF(ISTEXT(overallRate),"Do Step 1 first",IF(OR(COUNT($C1418,J1418)&lt;&gt;2,overallRate=0),0,IF(F1418="Yes",ROUND(MAX(IF($B1418="No - non-arm's length",0,MIN((0.75*J1418),847)),MIN(J1418,(0.75*$C1418),847)),2),IF($B1418="No - non-arm's length",MIN(1129,J1418,$C1418)*overallRate,MIN(1129,J1418)*overallRate))))</f>
        <v>Do Step 1 first</v>
      </c>
      <c r="O1418" s="62" t="str">
        <f>IF(ISTEXT(overallRate),"Do Step 1 first",IF(OR(COUNT($C1418,K1418)&lt;&gt;2,overallRate=0),0,IF(G1418="Yes",ROUND(MAX(IF($B1418="No - non-arm's length",0,MIN((0.75*K1418),847)),MIN(K1418,(0.75*$C1418),847)),2),IF($B1418="No - non-arm's length",MIN(1129,K1418,$C1418)*overallRate,MIN(1129,K1418)*overallRate))))</f>
        <v>Do Step 1 first</v>
      </c>
      <c r="P1418" s="3">
        <f t="shared" si="22"/>
        <v>0</v>
      </c>
    </row>
    <row r="1419" spans="12:16" x14ac:dyDescent="0.5">
      <c r="L1419" s="62" t="str">
        <f>IF(ISTEXT(overallRate),"Do Step 1 first",IF(OR(COUNT($C1419,H1419)&lt;&gt;2,overallRate=0),0,IF(D1419="Yes",ROUND(MAX(IF($B1419="No - non-arm's length",0,MIN((0.75*H1419),847)),MIN(H1419,(0.75*$C1419),847)),2),IF($B1419="No - non-arm's length",MIN(1129,H1419,$C1419)*overallRate,MIN(1129,H1419)*overallRate))))</f>
        <v>Do Step 1 first</v>
      </c>
      <c r="M1419" s="62" t="str">
        <f>IF(ISTEXT(overallRate),"Do Step 1 first",IF(OR(COUNT($C1419,I1419)&lt;&gt;2,overallRate=0),0,IF(E1419="Yes",ROUND(MAX(IF($B1419="No - non-arm's length",0,MIN((0.75*I1419),847)),MIN(I1419,(0.75*$C1419),847)),2),IF($B1419="No - non-arm's length",MIN(1129,I1419,$C1419)*overallRate,MIN(1129,I1419)*overallRate))))</f>
        <v>Do Step 1 first</v>
      </c>
      <c r="N1419" s="62" t="str">
        <f>IF(ISTEXT(overallRate),"Do Step 1 first",IF(OR(COUNT($C1419,J1419)&lt;&gt;2,overallRate=0),0,IF(F1419="Yes",ROUND(MAX(IF($B1419="No - non-arm's length",0,MIN((0.75*J1419),847)),MIN(J1419,(0.75*$C1419),847)),2),IF($B1419="No - non-arm's length",MIN(1129,J1419,$C1419)*overallRate,MIN(1129,J1419)*overallRate))))</f>
        <v>Do Step 1 first</v>
      </c>
      <c r="O1419" s="62" t="str">
        <f>IF(ISTEXT(overallRate),"Do Step 1 first",IF(OR(COUNT($C1419,K1419)&lt;&gt;2,overallRate=0),0,IF(G1419="Yes",ROUND(MAX(IF($B1419="No - non-arm's length",0,MIN((0.75*K1419),847)),MIN(K1419,(0.75*$C1419),847)),2),IF($B1419="No - non-arm's length",MIN(1129,K1419,$C1419)*overallRate,MIN(1129,K1419)*overallRate))))</f>
        <v>Do Step 1 first</v>
      </c>
      <c r="P1419" s="3">
        <f t="shared" si="22"/>
        <v>0</v>
      </c>
    </row>
    <row r="1420" spans="12:16" x14ac:dyDescent="0.5">
      <c r="L1420" s="62" t="str">
        <f>IF(ISTEXT(overallRate),"Do Step 1 first",IF(OR(COUNT($C1420,H1420)&lt;&gt;2,overallRate=0),0,IF(D1420="Yes",ROUND(MAX(IF($B1420="No - non-arm's length",0,MIN((0.75*H1420),847)),MIN(H1420,(0.75*$C1420),847)),2),IF($B1420="No - non-arm's length",MIN(1129,H1420,$C1420)*overallRate,MIN(1129,H1420)*overallRate))))</f>
        <v>Do Step 1 first</v>
      </c>
      <c r="M1420" s="62" t="str">
        <f>IF(ISTEXT(overallRate),"Do Step 1 first",IF(OR(COUNT($C1420,I1420)&lt;&gt;2,overallRate=0),0,IF(E1420="Yes",ROUND(MAX(IF($B1420="No - non-arm's length",0,MIN((0.75*I1420),847)),MIN(I1420,(0.75*$C1420),847)),2),IF($B1420="No - non-arm's length",MIN(1129,I1420,$C1420)*overallRate,MIN(1129,I1420)*overallRate))))</f>
        <v>Do Step 1 first</v>
      </c>
      <c r="N1420" s="62" t="str">
        <f>IF(ISTEXT(overallRate),"Do Step 1 first",IF(OR(COUNT($C1420,J1420)&lt;&gt;2,overallRate=0),0,IF(F1420="Yes",ROUND(MAX(IF($B1420="No - non-arm's length",0,MIN((0.75*J1420),847)),MIN(J1420,(0.75*$C1420),847)),2),IF($B1420="No - non-arm's length",MIN(1129,J1420,$C1420)*overallRate,MIN(1129,J1420)*overallRate))))</f>
        <v>Do Step 1 first</v>
      </c>
      <c r="O1420" s="62" t="str">
        <f>IF(ISTEXT(overallRate),"Do Step 1 first",IF(OR(COUNT($C1420,K1420)&lt;&gt;2,overallRate=0),0,IF(G1420="Yes",ROUND(MAX(IF($B1420="No - non-arm's length",0,MIN((0.75*K1420),847)),MIN(K1420,(0.75*$C1420),847)),2),IF($B1420="No - non-arm's length",MIN(1129,K1420,$C1420)*overallRate,MIN(1129,K1420)*overallRate))))</f>
        <v>Do Step 1 first</v>
      </c>
      <c r="P1420" s="3">
        <f t="shared" si="22"/>
        <v>0</v>
      </c>
    </row>
    <row r="1421" spans="12:16" x14ac:dyDescent="0.5">
      <c r="L1421" s="62" t="str">
        <f>IF(ISTEXT(overallRate),"Do Step 1 first",IF(OR(COUNT($C1421,H1421)&lt;&gt;2,overallRate=0),0,IF(D1421="Yes",ROUND(MAX(IF($B1421="No - non-arm's length",0,MIN((0.75*H1421),847)),MIN(H1421,(0.75*$C1421),847)),2),IF($B1421="No - non-arm's length",MIN(1129,H1421,$C1421)*overallRate,MIN(1129,H1421)*overallRate))))</f>
        <v>Do Step 1 first</v>
      </c>
      <c r="M1421" s="62" t="str">
        <f>IF(ISTEXT(overallRate),"Do Step 1 first",IF(OR(COUNT($C1421,I1421)&lt;&gt;2,overallRate=0),0,IF(E1421="Yes",ROUND(MAX(IF($B1421="No - non-arm's length",0,MIN((0.75*I1421),847)),MIN(I1421,(0.75*$C1421),847)),2),IF($B1421="No - non-arm's length",MIN(1129,I1421,$C1421)*overallRate,MIN(1129,I1421)*overallRate))))</f>
        <v>Do Step 1 first</v>
      </c>
      <c r="N1421" s="62" t="str">
        <f>IF(ISTEXT(overallRate),"Do Step 1 first",IF(OR(COUNT($C1421,J1421)&lt;&gt;2,overallRate=0),0,IF(F1421="Yes",ROUND(MAX(IF($B1421="No - non-arm's length",0,MIN((0.75*J1421),847)),MIN(J1421,(0.75*$C1421),847)),2),IF($B1421="No - non-arm's length",MIN(1129,J1421,$C1421)*overallRate,MIN(1129,J1421)*overallRate))))</f>
        <v>Do Step 1 first</v>
      </c>
      <c r="O1421" s="62" t="str">
        <f>IF(ISTEXT(overallRate),"Do Step 1 first",IF(OR(COUNT($C1421,K1421)&lt;&gt;2,overallRate=0),0,IF(G1421="Yes",ROUND(MAX(IF($B1421="No - non-arm's length",0,MIN((0.75*K1421),847)),MIN(K1421,(0.75*$C1421),847)),2),IF($B1421="No - non-arm's length",MIN(1129,K1421,$C1421)*overallRate,MIN(1129,K1421)*overallRate))))</f>
        <v>Do Step 1 first</v>
      </c>
      <c r="P1421" s="3">
        <f t="shared" si="22"/>
        <v>0</v>
      </c>
    </row>
    <row r="1422" spans="12:16" x14ac:dyDescent="0.5">
      <c r="L1422" s="62" t="str">
        <f>IF(ISTEXT(overallRate),"Do Step 1 first",IF(OR(COUNT($C1422,H1422)&lt;&gt;2,overallRate=0),0,IF(D1422="Yes",ROUND(MAX(IF($B1422="No - non-arm's length",0,MIN((0.75*H1422),847)),MIN(H1422,(0.75*$C1422),847)),2),IF($B1422="No - non-arm's length",MIN(1129,H1422,$C1422)*overallRate,MIN(1129,H1422)*overallRate))))</f>
        <v>Do Step 1 first</v>
      </c>
      <c r="M1422" s="62" t="str">
        <f>IF(ISTEXT(overallRate),"Do Step 1 first",IF(OR(COUNT($C1422,I1422)&lt;&gt;2,overallRate=0),0,IF(E1422="Yes",ROUND(MAX(IF($B1422="No - non-arm's length",0,MIN((0.75*I1422),847)),MIN(I1422,(0.75*$C1422),847)),2),IF($B1422="No - non-arm's length",MIN(1129,I1422,$C1422)*overallRate,MIN(1129,I1422)*overallRate))))</f>
        <v>Do Step 1 first</v>
      </c>
      <c r="N1422" s="62" t="str">
        <f>IF(ISTEXT(overallRate),"Do Step 1 first",IF(OR(COUNT($C1422,J1422)&lt;&gt;2,overallRate=0),0,IF(F1422="Yes",ROUND(MAX(IF($B1422="No - non-arm's length",0,MIN((0.75*J1422),847)),MIN(J1422,(0.75*$C1422),847)),2),IF($B1422="No - non-arm's length",MIN(1129,J1422,$C1422)*overallRate,MIN(1129,J1422)*overallRate))))</f>
        <v>Do Step 1 first</v>
      </c>
      <c r="O1422" s="62" t="str">
        <f>IF(ISTEXT(overallRate),"Do Step 1 first",IF(OR(COUNT($C1422,K1422)&lt;&gt;2,overallRate=0),0,IF(G1422="Yes",ROUND(MAX(IF($B1422="No - non-arm's length",0,MIN((0.75*K1422),847)),MIN(K1422,(0.75*$C1422),847)),2),IF($B1422="No - non-arm's length",MIN(1129,K1422,$C1422)*overallRate,MIN(1129,K1422)*overallRate))))</f>
        <v>Do Step 1 first</v>
      </c>
      <c r="P1422" s="3">
        <f t="shared" si="22"/>
        <v>0</v>
      </c>
    </row>
    <row r="1423" spans="12:16" x14ac:dyDescent="0.5">
      <c r="L1423" s="62" t="str">
        <f>IF(ISTEXT(overallRate),"Do Step 1 first",IF(OR(COUNT($C1423,H1423)&lt;&gt;2,overallRate=0),0,IF(D1423="Yes",ROUND(MAX(IF($B1423="No - non-arm's length",0,MIN((0.75*H1423),847)),MIN(H1423,(0.75*$C1423),847)),2),IF($B1423="No - non-arm's length",MIN(1129,H1423,$C1423)*overallRate,MIN(1129,H1423)*overallRate))))</f>
        <v>Do Step 1 first</v>
      </c>
      <c r="M1423" s="62" t="str">
        <f>IF(ISTEXT(overallRate),"Do Step 1 first",IF(OR(COUNT($C1423,I1423)&lt;&gt;2,overallRate=0),0,IF(E1423="Yes",ROUND(MAX(IF($B1423="No - non-arm's length",0,MIN((0.75*I1423),847)),MIN(I1423,(0.75*$C1423),847)),2),IF($B1423="No - non-arm's length",MIN(1129,I1423,$C1423)*overallRate,MIN(1129,I1423)*overallRate))))</f>
        <v>Do Step 1 first</v>
      </c>
      <c r="N1423" s="62" t="str">
        <f>IF(ISTEXT(overallRate),"Do Step 1 first",IF(OR(COUNT($C1423,J1423)&lt;&gt;2,overallRate=0),0,IF(F1423="Yes",ROUND(MAX(IF($B1423="No - non-arm's length",0,MIN((0.75*J1423),847)),MIN(J1423,(0.75*$C1423),847)),2),IF($B1423="No - non-arm's length",MIN(1129,J1423,$C1423)*overallRate,MIN(1129,J1423)*overallRate))))</f>
        <v>Do Step 1 first</v>
      </c>
      <c r="O1423" s="62" t="str">
        <f>IF(ISTEXT(overallRate),"Do Step 1 first",IF(OR(COUNT($C1423,K1423)&lt;&gt;2,overallRate=0),0,IF(G1423="Yes",ROUND(MAX(IF($B1423="No - non-arm's length",0,MIN((0.75*K1423),847)),MIN(K1423,(0.75*$C1423),847)),2),IF($B1423="No - non-arm's length",MIN(1129,K1423,$C1423)*overallRate,MIN(1129,K1423)*overallRate))))</f>
        <v>Do Step 1 first</v>
      </c>
      <c r="P1423" s="3">
        <f t="shared" si="22"/>
        <v>0</v>
      </c>
    </row>
    <row r="1424" spans="12:16" x14ac:dyDescent="0.5">
      <c r="L1424" s="62" t="str">
        <f>IF(ISTEXT(overallRate),"Do Step 1 first",IF(OR(COUNT($C1424,H1424)&lt;&gt;2,overallRate=0),0,IF(D1424="Yes",ROUND(MAX(IF($B1424="No - non-arm's length",0,MIN((0.75*H1424),847)),MIN(H1424,(0.75*$C1424),847)),2),IF($B1424="No - non-arm's length",MIN(1129,H1424,$C1424)*overallRate,MIN(1129,H1424)*overallRate))))</f>
        <v>Do Step 1 first</v>
      </c>
      <c r="M1424" s="62" t="str">
        <f>IF(ISTEXT(overallRate),"Do Step 1 first",IF(OR(COUNT($C1424,I1424)&lt;&gt;2,overallRate=0),0,IF(E1424="Yes",ROUND(MAX(IF($B1424="No - non-arm's length",0,MIN((0.75*I1424),847)),MIN(I1424,(0.75*$C1424),847)),2),IF($B1424="No - non-arm's length",MIN(1129,I1424,$C1424)*overallRate,MIN(1129,I1424)*overallRate))))</f>
        <v>Do Step 1 first</v>
      </c>
      <c r="N1424" s="62" t="str">
        <f>IF(ISTEXT(overallRate),"Do Step 1 first",IF(OR(COUNT($C1424,J1424)&lt;&gt;2,overallRate=0),0,IF(F1424="Yes",ROUND(MAX(IF($B1424="No - non-arm's length",0,MIN((0.75*J1424),847)),MIN(J1424,(0.75*$C1424),847)),2),IF($B1424="No - non-arm's length",MIN(1129,J1424,$C1424)*overallRate,MIN(1129,J1424)*overallRate))))</f>
        <v>Do Step 1 first</v>
      </c>
      <c r="O1424" s="62" t="str">
        <f>IF(ISTEXT(overallRate),"Do Step 1 first",IF(OR(COUNT($C1424,K1424)&lt;&gt;2,overallRate=0),0,IF(G1424="Yes",ROUND(MAX(IF($B1424="No - non-arm's length",0,MIN((0.75*K1424),847)),MIN(K1424,(0.75*$C1424),847)),2),IF($B1424="No - non-arm's length",MIN(1129,K1424,$C1424)*overallRate,MIN(1129,K1424)*overallRate))))</f>
        <v>Do Step 1 first</v>
      </c>
      <c r="P1424" s="3">
        <f t="shared" si="22"/>
        <v>0</v>
      </c>
    </row>
    <row r="1425" spans="12:16" x14ac:dyDescent="0.5">
      <c r="L1425" s="62" t="str">
        <f>IF(ISTEXT(overallRate),"Do Step 1 first",IF(OR(COUNT($C1425,H1425)&lt;&gt;2,overallRate=0),0,IF(D1425="Yes",ROUND(MAX(IF($B1425="No - non-arm's length",0,MIN((0.75*H1425),847)),MIN(H1425,(0.75*$C1425),847)),2),IF($B1425="No - non-arm's length",MIN(1129,H1425,$C1425)*overallRate,MIN(1129,H1425)*overallRate))))</f>
        <v>Do Step 1 first</v>
      </c>
      <c r="M1425" s="62" t="str">
        <f>IF(ISTEXT(overallRate),"Do Step 1 first",IF(OR(COUNT($C1425,I1425)&lt;&gt;2,overallRate=0),0,IF(E1425="Yes",ROUND(MAX(IF($B1425="No - non-arm's length",0,MIN((0.75*I1425),847)),MIN(I1425,(0.75*$C1425),847)),2),IF($B1425="No - non-arm's length",MIN(1129,I1425,$C1425)*overallRate,MIN(1129,I1425)*overallRate))))</f>
        <v>Do Step 1 first</v>
      </c>
      <c r="N1425" s="62" t="str">
        <f>IF(ISTEXT(overallRate),"Do Step 1 first",IF(OR(COUNT($C1425,J1425)&lt;&gt;2,overallRate=0),0,IF(F1425="Yes",ROUND(MAX(IF($B1425="No - non-arm's length",0,MIN((0.75*J1425),847)),MIN(J1425,(0.75*$C1425),847)),2),IF($B1425="No - non-arm's length",MIN(1129,J1425,$C1425)*overallRate,MIN(1129,J1425)*overallRate))))</f>
        <v>Do Step 1 first</v>
      </c>
      <c r="O1425" s="62" t="str">
        <f>IF(ISTEXT(overallRate),"Do Step 1 first",IF(OR(COUNT($C1425,K1425)&lt;&gt;2,overallRate=0),0,IF(G1425="Yes",ROUND(MAX(IF($B1425="No - non-arm's length",0,MIN((0.75*K1425),847)),MIN(K1425,(0.75*$C1425),847)),2),IF($B1425="No - non-arm's length",MIN(1129,K1425,$C1425)*overallRate,MIN(1129,K1425)*overallRate))))</f>
        <v>Do Step 1 first</v>
      </c>
      <c r="P1425" s="3">
        <f t="shared" si="22"/>
        <v>0</v>
      </c>
    </row>
    <row r="1426" spans="12:16" x14ac:dyDescent="0.5">
      <c r="L1426" s="62" t="str">
        <f>IF(ISTEXT(overallRate),"Do Step 1 first",IF(OR(COUNT($C1426,H1426)&lt;&gt;2,overallRate=0),0,IF(D1426="Yes",ROUND(MAX(IF($B1426="No - non-arm's length",0,MIN((0.75*H1426),847)),MIN(H1426,(0.75*$C1426),847)),2),IF($B1426="No - non-arm's length",MIN(1129,H1426,$C1426)*overallRate,MIN(1129,H1426)*overallRate))))</f>
        <v>Do Step 1 first</v>
      </c>
      <c r="M1426" s="62" t="str">
        <f>IF(ISTEXT(overallRate),"Do Step 1 first",IF(OR(COUNT($C1426,I1426)&lt;&gt;2,overallRate=0),0,IF(E1426="Yes",ROUND(MAX(IF($B1426="No - non-arm's length",0,MIN((0.75*I1426),847)),MIN(I1426,(0.75*$C1426),847)),2),IF($B1426="No - non-arm's length",MIN(1129,I1426,$C1426)*overallRate,MIN(1129,I1426)*overallRate))))</f>
        <v>Do Step 1 first</v>
      </c>
      <c r="N1426" s="62" t="str">
        <f>IF(ISTEXT(overallRate),"Do Step 1 first",IF(OR(COUNT($C1426,J1426)&lt;&gt;2,overallRate=0),0,IF(F1426="Yes",ROUND(MAX(IF($B1426="No - non-arm's length",0,MIN((0.75*J1426),847)),MIN(J1426,(0.75*$C1426),847)),2),IF($B1426="No - non-arm's length",MIN(1129,J1426,$C1426)*overallRate,MIN(1129,J1426)*overallRate))))</f>
        <v>Do Step 1 first</v>
      </c>
      <c r="O1426" s="62" t="str">
        <f>IF(ISTEXT(overallRate),"Do Step 1 first",IF(OR(COUNT($C1426,K1426)&lt;&gt;2,overallRate=0),0,IF(G1426="Yes",ROUND(MAX(IF($B1426="No - non-arm's length",0,MIN((0.75*K1426),847)),MIN(K1426,(0.75*$C1426),847)),2),IF($B1426="No - non-arm's length",MIN(1129,K1426,$C1426)*overallRate,MIN(1129,K1426)*overallRate))))</f>
        <v>Do Step 1 first</v>
      </c>
      <c r="P1426" s="3">
        <f t="shared" si="22"/>
        <v>0</v>
      </c>
    </row>
    <row r="1427" spans="12:16" x14ac:dyDescent="0.5">
      <c r="L1427" s="62" t="str">
        <f>IF(ISTEXT(overallRate),"Do Step 1 first",IF(OR(COUNT($C1427,H1427)&lt;&gt;2,overallRate=0),0,IF(D1427="Yes",ROUND(MAX(IF($B1427="No - non-arm's length",0,MIN((0.75*H1427),847)),MIN(H1427,(0.75*$C1427),847)),2),IF($B1427="No - non-arm's length",MIN(1129,H1427,$C1427)*overallRate,MIN(1129,H1427)*overallRate))))</f>
        <v>Do Step 1 first</v>
      </c>
      <c r="M1427" s="62" t="str">
        <f>IF(ISTEXT(overallRate),"Do Step 1 first",IF(OR(COUNT($C1427,I1427)&lt;&gt;2,overallRate=0),0,IF(E1427="Yes",ROUND(MAX(IF($B1427="No - non-arm's length",0,MIN((0.75*I1427),847)),MIN(I1427,(0.75*$C1427),847)),2),IF($B1427="No - non-arm's length",MIN(1129,I1427,$C1427)*overallRate,MIN(1129,I1427)*overallRate))))</f>
        <v>Do Step 1 first</v>
      </c>
      <c r="N1427" s="62" t="str">
        <f>IF(ISTEXT(overallRate),"Do Step 1 first",IF(OR(COUNT($C1427,J1427)&lt;&gt;2,overallRate=0),0,IF(F1427="Yes",ROUND(MAX(IF($B1427="No - non-arm's length",0,MIN((0.75*J1427),847)),MIN(J1427,(0.75*$C1427),847)),2),IF($B1427="No - non-arm's length",MIN(1129,J1427,$C1427)*overallRate,MIN(1129,J1427)*overallRate))))</f>
        <v>Do Step 1 first</v>
      </c>
      <c r="O1427" s="62" t="str">
        <f>IF(ISTEXT(overallRate),"Do Step 1 first",IF(OR(COUNT($C1427,K1427)&lt;&gt;2,overallRate=0),0,IF(G1427="Yes",ROUND(MAX(IF($B1427="No - non-arm's length",0,MIN((0.75*K1427),847)),MIN(K1427,(0.75*$C1427),847)),2),IF($B1427="No - non-arm's length",MIN(1129,K1427,$C1427)*overallRate,MIN(1129,K1427)*overallRate))))</f>
        <v>Do Step 1 first</v>
      </c>
      <c r="P1427" s="3">
        <f t="shared" si="22"/>
        <v>0</v>
      </c>
    </row>
    <row r="1428" spans="12:16" x14ac:dyDescent="0.5">
      <c r="L1428" s="62" t="str">
        <f>IF(ISTEXT(overallRate),"Do Step 1 first",IF(OR(COUNT($C1428,H1428)&lt;&gt;2,overallRate=0),0,IF(D1428="Yes",ROUND(MAX(IF($B1428="No - non-arm's length",0,MIN((0.75*H1428),847)),MIN(H1428,(0.75*$C1428),847)),2),IF($B1428="No - non-arm's length",MIN(1129,H1428,$C1428)*overallRate,MIN(1129,H1428)*overallRate))))</f>
        <v>Do Step 1 first</v>
      </c>
      <c r="M1428" s="62" t="str">
        <f>IF(ISTEXT(overallRate),"Do Step 1 first",IF(OR(COUNT($C1428,I1428)&lt;&gt;2,overallRate=0),0,IF(E1428="Yes",ROUND(MAX(IF($B1428="No - non-arm's length",0,MIN((0.75*I1428),847)),MIN(I1428,(0.75*$C1428),847)),2),IF($B1428="No - non-arm's length",MIN(1129,I1428,$C1428)*overallRate,MIN(1129,I1428)*overallRate))))</f>
        <v>Do Step 1 first</v>
      </c>
      <c r="N1428" s="62" t="str">
        <f>IF(ISTEXT(overallRate),"Do Step 1 first",IF(OR(COUNT($C1428,J1428)&lt;&gt;2,overallRate=0),0,IF(F1428="Yes",ROUND(MAX(IF($B1428="No - non-arm's length",0,MIN((0.75*J1428),847)),MIN(J1428,(0.75*$C1428),847)),2),IF($B1428="No - non-arm's length",MIN(1129,J1428,$C1428)*overallRate,MIN(1129,J1428)*overallRate))))</f>
        <v>Do Step 1 first</v>
      </c>
      <c r="O1428" s="62" t="str">
        <f>IF(ISTEXT(overallRate),"Do Step 1 first",IF(OR(COUNT($C1428,K1428)&lt;&gt;2,overallRate=0),0,IF(G1428="Yes",ROUND(MAX(IF($B1428="No - non-arm's length",0,MIN((0.75*K1428),847)),MIN(K1428,(0.75*$C1428),847)),2),IF($B1428="No - non-arm's length",MIN(1129,K1428,$C1428)*overallRate,MIN(1129,K1428)*overallRate))))</f>
        <v>Do Step 1 first</v>
      </c>
      <c r="P1428" s="3">
        <f t="shared" si="22"/>
        <v>0</v>
      </c>
    </row>
    <row r="1429" spans="12:16" x14ac:dyDescent="0.5">
      <c r="L1429" s="62" t="str">
        <f>IF(ISTEXT(overallRate),"Do Step 1 first",IF(OR(COUNT($C1429,H1429)&lt;&gt;2,overallRate=0),0,IF(D1429="Yes",ROUND(MAX(IF($B1429="No - non-arm's length",0,MIN((0.75*H1429),847)),MIN(H1429,(0.75*$C1429),847)),2),IF($B1429="No - non-arm's length",MIN(1129,H1429,$C1429)*overallRate,MIN(1129,H1429)*overallRate))))</f>
        <v>Do Step 1 first</v>
      </c>
      <c r="M1429" s="62" t="str">
        <f>IF(ISTEXT(overallRate),"Do Step 1 first",IF(OR(COUNT($C1429,I1429)&lt;&gt;2,overallRate=0),0,IF(E1429="Yes",ROUND(MAX(IF($B1429="No - non-arm's length",0,MIN((0.75*I1429),847)),MIN(I1429,(0.75*$C1429),847)),2),IF($B1429="No - non-arm's length",MIN(1129,I1429,$C1429)*overallRate,MIN(1129,I1429)*overallRate))))</f>
        <v>Do Step 1 first</v>
      </c>
      <c r="N1429" s="62" t="str">
        <f>IF(ISTEXT(overallRate),"Do Step 1 first",IF(OR(COUNT($C1429,J1429)&lt;&gt;2,overallRate=0),0,IF(F1429="Yes",ROUND(MAX(IF($B1429="No - non-arm's length",0,MIN((0.75*J1429),847)),MIN(J1429,(0.75*$C1429),847)),2),IF($B1429="No - non-arm's length",MIN(1129,J1429,$C1429)*overallRate,MIN(1129,J1429)*overallRate))))</f>
        <v>Do Step 1 first</v>
      </c>
      <c r="O1429" s="62" t="str">
        <f>IF(ISTEXT(overallRate),"Do Step 1 first",IF(OR(COUNT($C1429,K1429)&lt;&gt;2,overallRate=0),0,IF(G1429="Yes",ROUND(MAX(IF($B1429="No - non-arm's length",0,MIN((0.75*K1429),847)),MIN(K1429,(0.75*$C1429),847)),2),IF($B1429="No - non-arm's length",MIN(1129,K1429,$C1429)*overallRate,MIN(1129,K1429)*overallRate))))</f>
        <v>Do Step 1 first</v>
      </c>
      <c r="P1429" s="3">
        <f t="shared" si="22"/>
        <v>0</v>
      </c>
    </row>
    <row r="1430" spans="12:16" x14ac:dyDescent="0.5">
      <c r="L1430" s="62" t="str">
        <f>IF(ISTEXT(overallRate),"Do Step 1 first",IF(OR(COUNT($C1430,H1430)&lt;&gt;2,overallRate=0),0,IF(D1430="Yes",ROUND(MAX(IF($B1430="No - non-arm's length",0,MIN((0.75*H1430),847)),MIN(H1430,(0.75*$C1430),847)),2),IF($B1430="No - non-arm's length",MIN(1129,H1430,$C1430)*overallRate,MIN(1129,H1430)*overallRate))))</f>
        <v>Do Step 1 first</v>
      </c>
      <c r="M1430" s="62" t="str">
        <f>IF(ISTEXT(overallRate),"Do Step 1 first",IF(OR(COUNT($C1430,I1430)&lt;&gt;2,overallRate=0),0,IF(E1430="Yes",ROUND(MAX(IF($B1430="No - non-arm's length",0,MIN((0.75*I1430),847)),MIN(I1430,(0.75*$C1430),847)),2),IF($B1430="No - non-arm's length",MIN(1129,I1430,$C1430)*overallRate,MIN(1129,I1430)*overallRate))))</f>
        <v>Do Step 1 first</v>
      </c>
      <c r="N1430" s="62" t="str">
        <f>IF(ISTEXT(overallRate),"Do Step 1 first",IF(OR(COUNT($C1430,J1430)&lt;&gt;2,overallRate=0),0,IF(F1430="Yes",ROUND(MAX(IF($B1430="No - non-arm's length",0,MIN((0.75*J1430),847)),MIN(J1430,(0.75*$C1430),847)),2),IF($B1430="No - non-arm's length",MIN(1129,J1430,$C1430)*overallRate,MIN(1129,J1430)*overallRate))))</f>
        <v>Do Step 1 first</v>
      </c>
      <c r="O1430" s="62" t="str">
        <f>IF(ISTEXT(overallRate),"Do Step 1 first",IF(OR(COUNT($C1430,K1430)&lt;&gt;2,overallRate=0),0,IF(G1430="Yes",ROUND(MAX(IF($B1430="No - non-arm's length",0,MIN((0.75*K1430),847)),MIN(K1430,(0.75*$C1430),847)),2),IF($B1430="No - non-arm's length",MIN(1129,K1430,$C1430)*overallRate,MIN(1129,K1430)*overallRate))))</f>
        <v>Do Step 1 first</v>
      </c>
      <c r="P1430" s="3">
        <f t="shared" si="22"/>
        <v>0</v>
      </c>
    </row>
    <row r="1431" spans="12:16" x14ac:dyDescent="0.5">
      <c r="L1431" s="62" t="str">
        <f>IF(ISTEXT(overallRate),"Do Step 1 first",IF(OR(COUNT($C1431,H1431)&lt;&gt;2,overallRate=0),0,IF(D1431="Yes",ROUND(MAX(IF($B1431="No - non-arm's length",0,MIN((0.75*H1431),847)),MIN(H1431,(0.75*$C1431),847)),2),IF($B1431="No - non-arm's length",MIN(1129,H1431,$C1431)*overallRate,MIN(1129,H1431)*overallRate))))</f>
        <v>Do Step 1 first</v>
      </c>
      <c r="M1431" s="62" t="str">
        <f>IF(ISTEXT(overallRate),"Do Step 1 first",IF(OR(COUNT($C1431,I1431)&lt;&gt;2,overallRate=0),0,IF(E1431="Yes",ROUND(MAX(IF($B1431="No - non-arm's length",0,MIN((0.75*I1431),847)),MIN(I1431,(0.75*$C1431),847)),2),IF($B1431="No - non-arm's length",MIN(1129,I1431,$C1431)*overallRate,MIN(1129,I1431)*overallRate))))</f>
        <v>Do Step 1 first</v>
      </c>
      <c r="N1431" s="62" t="str">
        <f>IF(ISTEXT(overallRate),"Do Step 1 first",IF(OR(COUNT($C1431,J1431)&lt;&gt;2,overallRate=0),0,IF(F1431="Yes",ROUND(MAX(IF($B1431="No - non-arm's length",0,MIN((0.75*J1431),847)),MIN(J1431,(0.75*$C1431),847)),2),IF($B1431="No - non-arm's length",MIN(1129,J1431,$C1431)*overallRate,MIN(1129,J1431)*overallRate))))</f>
        <v>Do Step 1 first</v>
      </c>
      <c r="O1431" s="62" t="str">
        <f>IF(ISTEXT(overallRate),"Do Step 1 first",IF(OR(COUNT($C1431,K1431)&lt;&gt;2,overallRate=0),0,IF(G1431="Yes",ROUND(MAX(IF($B1431="No - non-arm's length",0,MIN((0.75*K1431),847)),MIN(K1431,(0.75*$C1431),847)),2),IF($B1431="No - non-arm's length",MIN(1129,K1431,$C1431)*overallRate,MIN(1129,K1431)*overallRate))))</f>
        <v>Do Step 1 first</v>
      </c>
      <c r="P1431" s="3">
        <f t="shared" si="22"/>
        <v>0</v>
      </c>
    </row>
    <row r="1432" spans="12:16" x14ac:dyDescent="0.5">
      <c r="L1432" s="62" t="str">
        <f>IF(ISTEXT(overallRate),"Do Step 1 first",IF(OR(COUNT($C1432,H1432)&lt;&gt;2,overallRate=0),0,IF(D1432="Yes",ROUND(MAX(IF($B1432="No - non-arm's length",0,MIN((0.75*H1432),847)),MIN(H1432,(0.75*$C1432),847)),2),IF($B1432="No - non-arm's length",MIN(1129,H1432,$C1432)*overallRate,MIN(1129,H1432)*overallRate))))</f>
        <v>Do Step 1 first</v>
      </c>
      <c r="M1432" s="62" t="str">
        <f>IF(ISTEXT(overallRate),"Do Step 1 first",IF(OR(COUNT($C1432,I1432)&lt;&gt;2,overallRate=0),0,IF(E1432="Yes",ROUND(MAX(IF($B1432="No - non-arm's length",0,MIN((0.75*I1432),847)),MIN(I1432,(0.75*$C1432),847)),2),IF($B1432="No - non-arm's length",MIN(1129,I1432,$C1432)*overallRate,MIN(1129,I1432)*overallRate))))</f>
        <v>Do Step 1 first</v>
      </c>
      <c r="N1432" s="62" t="str">
        <f>IF(ISTEXT(overallRate),"Do Step 1 first",IF(OR(COUNT($C1432,J1432)&lt;&gt;2,overallRate=0),0,IF(F1432="Yes",ROUND(MAX(IF($B1432="No - non-arm's length",0,MIN((0.75*J1432),847)),MIN(J1432,(0.75*$C1432),847)),2),IF($B1432="No - non-arm's length",MIN(1129,J1432,$C1432)*overallRate,MIN(1129,J1432)*overallRate))))</f>
        <v>Do Step 1 first</v>
      </c>
      <c r="O1432" s="62" t="str">
        <f>IF(ISTEXT(overallRate),"Do Step 1 first",IF(OR(COUNT($C1432,K1432)&lt;&gt;2,overallRate=0),0,IF(G1432="Yes",ROUND(MAX(IF($B1432="No - non-arm's length",0,MIN((0.75*K1432),847)),MIN(K1432,(0.75*$C1432),847)),2),IF($B1432="No - non-arm's length",MIN(1129,K1432,$C1432)*overallRate,MIN(1129,K1432)*overallRate))))</f>
        <v>Do Step 1 first</v>
      </c>
      <c r="P1432" s="3">
        <f t="shared" si="22"/>
        <v>0</v>
      </c>
    </row>
    <row r="1433" spans="12:16" x14ac:dyDescent="0.5">
      <c r="L1433" s="62" t="str">
        <f>IF(ISTEXT(overallRate),"Do Step 1 first",IF(OR(COUNT($C1433,H1433)&lt;&gt;2,overallRate=0),0,IF(D1433="Yes",ROUND(MAX(IF($B1433="No - non-arm's length",0,MIN((0.75*H1433),847)),MIN(H1433,(0.75*$C1433),847)),2),IF($B1433="No - non-arm's length",MIN(1129,H1433,$C1433)*overallRate,MIN(1129,H1433)*overallRate))))</f>
        <v>Do Step 1 first</v>
      </c>
      <c r="M1433" s="62" t="str">
        <f>IF(ISTEXT(overallRate),"Do Step 1 first",IF(OR(COUNT($C1433,I1433)&lt;&gt;2,overallRate=0),0,IF(E1433="Yes",ROUND(MAX(IF($B1433="No - non-arm's length",0,MIN((0.75*I1433),847)),MIN(I1433,(0.75*$C1433),847)),2),IF($B1433="No - non-arm's length",MIN(1129,I1433,$C1433)*overallRate,MIN(1129,I1433)*overallRate))))</f>
        <v>Do Step 1 first</v>
      </c>
      <c r="N1433" s="62" t="str">
        <f>IF(ISTEXT(overallRate),"Do Step 1 first",IF(OR(COUNT($C1433,J1433)&lt;&gt;2,overallRate=0),0,IF(F1433="Yes",ROUND(MAX(IF($B1433="No - non-arm's length",0,MIN((0.75*J1433),847)),MIN(J1433,(0.75*$C1433),847)),2),IF($B1433="No - non-arm's length",MIN(1129,J1433,$C1433)*overallRate,MIN(1129,J1433)*overallRate))))</f>
        <v>Do Step 1 first</v>
      </c>
      <c r="O1433" s="62" t="str">
        <f>IF(ISTEXT(overallRate),"Do Step 1 first",IF(OR(COUNT($C1433,K1433)&lt;&gt;2,overallRate=0),0,IF(G1433="Yes",ROUND(MAX(IF($B1433="No - non-arm's length",0,MIN((0.75*K1433),847)),MIN(K1433,(0.75*$C1433),847)),2),IF($B1433="No - non-arm's length",MIN(1129,K1433,$C1433)*overallRate,MIN(1129,K1433)*overallRate))))</f>
        <v>Do Step 1 first</v>
      </c>
      <c r="P1433" s="3">
        <f t="shared" si="22"/>
        <v>0</v>
      </c>
    </row>
    <row r="1434" spans="12:16" x14ac:dyDescent="0.5">
      <c r="L1434" s="62" t="str">
        <f>IF(ISTEXT(overallRate),"Do Step 1 first",IF(OR(COUNT($C1434,H1434)&lt;&gt;2,overallRate=0),0,IF(D1434="Yes",ROUND(MAX(IF($B1434="No - non-arm's length",0,MIN((0.75*H1434),847)),MIN(H1434,(0.75*$C1434),847)),2),IF($B1434="No - non-arm's length",MIN(1129,H1434,$C1434)*overallRate,MIN(1129,H1434)*overallRate))))</f>
        <v>Do Step 1 first</v>
      </c>
      <c r="M1434" s="62" t="str">
        <f>IF(ISTEXT(overallRate),"Do Step 1 first",IF(OR(COUNT($C1434,I1434)&lt;&gt;2,overallRate=0),0,IF(E1434="Yes",ROUND(MAX(IF($B1434="No - non-arm's length",0,MIN((0.75*I1434),847)),MIN(I1434,(0.75*$C1434),847)),2),IF($B1434="No - non-arm's length",MIN(1129,I1434,$C1434)*overallRate,MIN(1129,I1434)*overallRate))))</f>
        <v>Do Step 1 first</v>
      </c>
      <c r="N1434" s="62" t="str">
        <f>IF(ISTEXT(overallRate),"Do Step 1 first",IF(OR(COUNT($C1434,J1434)&lt;&gt;2,overallRate=0),0,IF(F1434="Yes",ROUND(MAX(IF($B1434="No - non-arm's length",0,MIN((0.75*J1434),847)),MIN(J1434,(0.75*$C1434),847)),2),IF($B1434="No - non-arm's length",MIN(1129,J1434,$C1434)*overallRate,MIN(1129,J1434)*overallRate))))</f>
        <v>Do Step 1 first</v>
      </c>
      <c r="O1434" s="62" t="str">
        <f>IF(ISTEXT(overallRate),"Do Step 1 first",IF(OR(COUNT($C1434,K1434)&lt;&gt;2,overallRate=0),0,IF(G1434="Yes",ROUND(MAX(IF($B1434="No - non-arm's length",0,MIN((0.75*K1434),847)),MIN(K1434,(0.75*$C1434),847)),2),IF($B1434="No - non-arm's length",MIN(1129,K1434,$C1434)*overallRate,MIN(1129,K1434)*overallRate))))</f>
        <v>Do Step 1 first</v>
      </c>
      <c r="P1434" s="3">
        <f t="shared" si="22"/>
        <v>0</v>
      </c>
    </row>
    <row r="1435" spans="12:16" x14ac:dyDescent="0.5">
      <c r="L1435" s="62" t="str">
        <f>IF(ISTEXT(overallRate),"Do Step 1 first",IF(OR(COUNT($C1435,H1435)&lt;&gt;2,overallRate=0),0,IF(D1435="Yes",ROUND(MAX(IF($B1435="No - non-arm's length",0,MIN((0.75*H1435),847)),MIN(H1435,(0.75*$C1435),847)),2),IF($B1435="No - non-arm's length",MIN(1129,H1435,$C1435)*overallRate,MIN(1129,H1435)*overallRate))))</f>
        <v>Do Step 1 first</v>
      </c>
      <c r="M1435" s="62" t="str">
        <f>IF(ISTEXT(overallRate),"Do Step 1 first",IF(OR(COUNT($C1435,I1435)&lt;&gt;2,overallRate=0),0,IF(E1435="Yes",ROUND(MAX(IF($B1435="No - non-arm's length",0,MIN((0.75*I1435),847)),MIN(I1435,(0.75*$C1435),847)),2),IF($B1435="No - non-arm's length",MIN(1129,I1435,$C1435)*overallRate,MIN(1129,I1435)*overallRate))))</f>
        <v>Do Step 1 first</v>
      </c>
      <c r="N1435" s="62" t="str">
        <f>IF(ISTEXT(overallRate),"Do Step 1 first",IF(OR(COUNT($C1435,J1435)&lt;&gt;2,overallRate=0),0,IF(F1435="Yes",ROUND(MAX(IF($B1435="No - non-arm's length",0,MIN((0.75*J1435),847)),MIN(J1435,(0.75*$C1435),847)),2),IF($B1435="No - non-arm's length",MIN(1129,J1435,$C1435)*overallRate,MIN(1129,J1435)*overallRate))))</f>
        <v>Do Step 1 first</v>
      </c>
      <c r="O1435" s="62" t="str">
        <f>IF(ISTEXT(overallRate),"Do Step 1 first",IF(OR(COUNT($C1435,K1435)&lt;&gt;2,overallRate=0),0,IF(G1435="Yes",ROUND(MAX(IF($B1435="No - non-arm's length",0,MIN((0.75*K1435),847)),MIN(K1435,(0.75*$C1435),847)),2),IF($B1435="No - non-arm's length",MIN(1129,K1435,$C1435)*overallRate,MIN(1129,K1435)*overallRate))))</f>
        <v>Do Step 1 first</v>
      </c>
      <c r="P1435" s="3">
        <f t="shared" si="22"/>
        <v>0</v>
      </c>
    </row>
    <row r="1436" spans="12:16" x14ac:dyDescent="0.5">
      <c r="L1436" s="62" t="str">
        <f>IF(ISTEXT(overallRate),"Do Step 1 first",IF(OR(COUNT($C1436,H1436)&lt;&gt;2,overallRate=0),0,IF(D1436="Yes",ROUND(MAX(IF($B1436="No - non-arm's length",0,MIN((0.75*H1436),847)),MIN(H1436,(0.75*$C1436),847)),2),IF($B1436="No - non-arm's length",MIN(1129,H1436,$C1436)*overallRate,MIN(1129,H1436)*overallRate))))</f>
        <v>Do Step 1 first</v>
      </c>
      <c r="M1436" s="62" t="str">
        <f>IF(ISTEXT(overallRate),"Do Step 1 first",IF(OR(COUNT($C1436,I1436)&lt;&gt;2,overallRate=0),0,IF(E1436="Yes",ROUND(MAX(IF($B1436="No - non-arm's length",0,MIN((0.75*I1436),847)),MIN(I1436,(0.75*$C1436),847)),2),IF($B1436="No - non-arm's length",MIN(1129,I1436,$C1436)*overallRate,MIN(1129,I1436)*overallRate))))</f>
        <v>Do Step 1 first</v>
      </c>
      <c r="N1436" s="62" t="str">
        <f>IF(ISTEXT(overallRate),"Do Step 1 first",IF(OR(COUNT($C1436,J1436)&lt;&gt;2,overallRate=0),0,IF(F1436="Yes",ROUND(MAX(IF($B1436="No - non-arm's length",0,MIN((0.75*J1436),847)),MIN(J1436,(0.75*$C1436),847)),2),IF($B1436="No - non-arm's length",MIN(1129,J1436,$C1436)*overallRate,MIN(1129,J1436)*overallRate))))</f>
        <v>Do Step 1 first</v>
      </c>
      <c r="O1436" s="62" t="str">
        <f>IF(ISTEXT(overallRate),"Do Step 1 first",IF(OR(COUNT($C1436,K1436)&lt;&gt;2,overallRate=0),0,IF(G1436="Yes",ROUND(MAX(IF($B1436="No - non-arm's length",0,MIN((0.75*K1436),847)),MIN(K1436,(0.75*$C1436),847)),2),IF($B1436="No - non-arm's length",MIN(1129,K1436,$C1436)*overallRate,MIN(1129,K1436)*overallRate))))</f>
        <v>Do Step 1 first</v>
      </c>
      <c r="P1436" s="3">
        <f t="shared" si="22"/>
        <v>0</v>
      </c>
    </row>
    <row r="1437" spans="12:16" x14ac:dyDescent="0.5">
      <c r="L1437" s="62" t="str">
        <f>IF(ISTEXT(overallRate),"Do Step 1 first",IF(OR(COUNT($C1437,H1437)&lt;&gt;2,overallRate=0),0,IF(D1437="Yes",ROUND(MAX(IF($B1437="No - non-arm's length",0,MIN((0.75*H1437),847)),MIN(H1437,(0.75*$C1437),847)),2),IF($B1437="No - non-arm's length",MIN(1129,H1437,$C1437)*overallRate,MIN(1129,H1437)*overallRate))))</f>
        <v>Do Step 1 first</v>
      </c>
      <c r="M1437" s="62" t="str">
        <f>IF(ISTEXT(overallRate),"Do Step 1 first",IF(OR(COUNT($C1437,I1437)&lt;&gt;2,overallRate=0),0,IF(E1437="Yes",ROUND(MAX(IF($B1437="No - non-arm's length",0,MIN((0.75*I1437),847)),MIN(I1437,(0.75*$C1437),847)),2),IF($B1437="No - non-arm's length",MIN(1129,I1437,$C1437)*overallRate,MIN(1129,I1437)*overallRate))))</f>
        <v>Do Step 1 first</v>
      </c>
      <c r="N1437" s="62" t="str">
        <f>IF(ISTEXT(overallRate),"Do Step 1 first",IF(OR(COUNT($C1437,J1437)&lt;&gt;2,overallRate=0),0,IF(F1437="Yes",ROUND(MAX(IF($B1437="No - non-arm's length",0,MIN((0.75*J1437),847)),MIN(J1437,(0.75*$C1437),847)),2),IF($B1437="No - non-arm's length",MIN(1129,J1437,$C1437)*overallRate,MIN(1129,J1437)*overallRate))))</f>
        <v>Do Step 1 first</v>
      </c>
      <c r="O1437" s="62" t="str">
        <f>IF(ISTEXT(overallRate),"Do Step 1 first",IF(OR(COUNT($C1437,K1437)&lt;&gt;2,overallRate=0),0,IF(G1437="Yes",ROUND(MAX(IF($B1437="No - non-arm's length",0,MIN((0.75*K1437),847)),MIN(K1437,(0.75*$C1437),847)),2),IF($B1437="No - non-arm's length",MIN(1129,K1437,$C1437)*overallRate,MIN(1129,K1437)*overallRate))))</f>
        <v>Do Step 1 first</v>
      </c>
      <c r="P1437" s="3">
        <f t="shared" si="22"/>
        <v>0</v>
      </c>
    </row>
    <row r="1438" spans="12:16" x14ac:dyDescent="0.5">
      <c r="L1438" s="62" t="str">
        <f>IF(ISTEXT(overallRate),"Do Step 1 first",IF(OR(COUNT($C1438,H1438)&lt;&gt;2,overallRate=0),0,IF(D1438="Yes",ROUND(MAX(IF($B1438="No - non-arm's length",0,MIN((0.75*H1438),847)),MIN(H1438,(0.75*$C1438),847)),2),IF($B1438="No - non-arm's length",MIN(1129,H1438,$C1438)*overallRate,MIN(1129,H1438)*overallRate))))</f>
        <v>Do Step 1 first</v>
      </c>
      <c r="M1438" s="62" t="str">
        <f>IF(ISTEXT(overallRate),"Do Step 1 first",IF(OR(COUNT($C1438,I1438)&lt;&gt;2,overallRate=0),0,IF(E1438="Yes",ROUND(MAX(IF($B1438="No - non-arm's length",0,MIN((0.75*I1438),847)),MIN(I1438,(0.75*$C1438),847)),2),IF($B1438="No - non-arm's length",MIN(1129,I1438,$C1438)*overallRate,MIN(1129,I1438)*overallRate))))</f>
        <v>Do Step 1 first</v>
      </c>
      <c r="N1438" s="62" t="str">
        <f>IF(ISTEXT(overallRate),"Do Step 1 first",IF(OR(COUNT($C1438,J1438)&lt;&gt;2,overallRate=0),0,IF(F1438="Yes",ROUND(MAX(IF($B1438="No - non-arm's length",0,MIN((0.75*J1438),847)),MIN(J1438,(0.75*$C1438),847)),2),IF($B1438="No - non-arm's length",MIN(1129,J1438,$C1438)*overallRate,MIN(1129,J1438)*overallRate))))</f>
        <v>Do Step 1 first</v>
      </c>
      <c r="O1438" s="62" t="str">
        <f>IF(ISTEXT(overallRate),"Do Step 1 first",IF(OR(COUNT($C1438,K1438)&lt;&gt;2,overallRate=0),0,IF(G1438="Yes",ROUND(MAX(IF($B1438="No - non-arm's length",0,MIN((0.75*K1438),847)),MIN(K1438,(0.75*$C1438),847)),2),IF($B1438="No - non-arm's length",MIN(1129,K1438,$C1438)*overallRate,MIN(1129,K1438)*overallRate))))</f>
        <v>Do Step 1 first</v>
      </c>
      <c r="P1438" s="3">
        <f t="shared" si="22"/>
        <v>0</v>
      </c>
    </row>
    <row r="1439" spans="12:16" x14ac:dyDescent="0.5">
      <c r="L1439" s="62" t="str">
        <f>IF(ISTEXT(overallRate),"Do Step 1 first",IF(OR(COUNT($C1439,H1439)&lt;&gt;2,overallRate=0),0,IF(D1439="Yes",ROUND(MAX(IF($B1439="No - non-arm's length",0,MIN((0.75*H1439),847)),MIN(H1439,(0.75*$C1439),847)),2),IF($B1439="No - non-arm's length",MIN(1129,H1439,$C1439)*overallRate,MIN(1129,H1439)*overallRate))))</f>
        <v>Do Step 1 first</v>
      </c>
      <c r="M1439" s="62" t="str">
        <f>IF(ISTEXT(overallRate),"Do Step 1 first",IF(OR(COUNT($C1439,I1439)&lt;&gt;2,overallRate=0),0,IF(E1439="Yes",ROUND(MAX(IF($B1439="No - non-arm's length",0,MIN((0.75*I1439),847)),MIN(I1439,(0.75*$C1439),847)),2),IF($B1439="No - non-arm's length",MIN(1129,I1439,$C1439)*overallRate,MIN(1129,I1439)*overallRate))))</f>
        <v>Do Step 1 first</v>
      </c>
      <c r="N1439" s="62" t="str">
        <f>IF(ISTEXT(overallRate),"Do Step 1 first",IF(OR(COUNT($C1439,J1439)&lt;&gt;2,overallRate=0),0,IF(F1439="Yes",ROUND(MAX(IF($B1439="No - non-arm's length",0,MIN((0.75*J1439),847)),MIN(J1439,(0.75*$C1439),847)),2),IF($B1439="No - non-arm's length",MIN(1129,J1439,$C1439)*overallRate,MIN(1129,J1439)*overallRate))))</f>
        <v>Do Step 1 first</v>
      </c>
      <c r="O1439" s="62" t="str">
        <f>IF(ISTEXT(overallRate),"Do Step 1 first",IF(OR(COUNT($C1439,K1439)&lt;&gt;2,overallRate=0),0,IF(G1439="Yes",ROUND(MAX(IF($B1439="No - non-arm's length",0,MIN((0.75*K1439),847)),MIN(K1439,(0.75*$C1439),847)),2),IF($B1439="No - non-arm's length",MIN(1129,K1439,$C1439)*overallRate,MIN(1129,K1439)*overallRate))))</f>
        <v>Do Step 1 first</v>
      </c>
      <c r="P1439" s="3">
        <f t="shared" si="22"/>
        <v>0</v>
      </c>
    </row>
    <row r="1440" spans="12:16" x14ac:dyDescent="0.5">
      <c r="L1440" s="62" t="str">
        <f>IF(ISTEXT(overallRate),"Do Step 1 first",IF(OR(COUNT($C1440,H1440)&lt;&gt;2,overallRate=0),0,IF(D1440="Yes",ROUND(MAX(IF($B1440="No - non-arm's length",0,MIN((0.75*H1440),847)),MIN(H1440,(0.75*$C1440),847)),2),IF($B1440="No - non-arm's length",MIN(1129,H1440,$C1440)*overallRate,MIN(1129,H1440)*overallRate))))</f>
        <v>Do Step 1 first</v>
      </c>
      <c r="M1440" s="62" t="str">
        <f>IF(ISTEXT(overallRate),"Do Step 1 first",IF(OR(COUNT($C1440,I1440)&lt;&gt;2,overallRate=0),0,IF(E1440="Yes",ROUND(MAX(IF($B1440="No - non-arm's length",0,MIN((0.75*I1440),847)),MIN(I1440,(0.75*$C1440),847)),2),IF($B1440="No - non-arm's length",MIN(1129,I1440,$C1440)*overallRate,MIN(1129,I1440)*overallRate))))</f>
        <v>Do Step 1 first</v>
      </c>
      <c r="N1440" s="62" t="str">
        <f>IF(ISTEXT(overallRate),"Do Step 1 first",IF(OR(COUNT($C1440,J1440)&lt;&gt;2,overallRate=0),0,IF(F1440="Yes",ROUND(MAX(IF($B1440="No - non-arm's length",0,MIN((0.75*J1440),847)),MIN(J1440,(0.75*$C1440),847)),2),IF($B1440="No - non-arm's length",MIN(1129,J1440,$C1440)*overallRate,MIN(1129,J1440)*overallRate))))</f>
        <v>Do Step 1 first</v>
      </c>
      <c r="O1440" s="62" t="str">
        <f>IF(ISTEXT(overallRate),"Do Step 1 first",IF(OR(COUNT($C1440,K1440)&lt;&gt;2,overallRate=0),0,IF(G1440="Yes",ROUND(MAX(IF($B1440="No - non-arm's length",0,MIN((0.75*K1440),847)),MIN(K1440,(0.75*$C1440),847)),2),IF($B1440="No - non-arm's length",MIN(1129,K1440,$C1440)*overallRate,MIN(1129,K1440)*overallRate))))</f>
        <v>Do Step 1 first</v>
      </c>
      <c r="P1440" s="3">
        <f t="shared" si="22"/>
        <v>0</v>
      </c>
    </row>
    <row r="1441" spans="12:16" x14ac:dyDescent="0.5">
      <c r="L1441" s="62" t="str">
        <f>IF(ISTEXT(overallRate),"Do Step 1 first",IF(OR(COUNT($C1441,H1441)&lt;&gt;2,overallRate=0),0,IF(D1441="Yes",ROUND(MAX(IF($B1441="No - non-arm's length",0,MIN((0.75*H1441),847)),MIN(H1441,(0.75*$C1441),847)),2),IF($B1441="No - non-arm's length",MIN(1129,H1441,$C1441)*overallRate,MIN(1129,H1441)*overallRate))))</f>
        <v>Do Step 1 first</v>
      </c>
      <c r="M1441" s="62" t="str">
        <f>IF(ISTEXT(overallRate),"Do Step 1 first",IF(OR(COUNT($C1441,I1441)&lt;&gt;2,overallRate=0),0,IF(E1441="Yes",ROUND(MAX(IF($B1441="No - non-arm's length",0,MIN((0.75*I1441),847)),MIN(I1441,(0.75*$C1441),847)),2),IF($B1441="No - non-arm's length",MIN(1129,I1441,$C1441)*overallRate,MIN(1129,I1441)*overallRate))))</f>
        <v>Do Step 1 first</v>
      </c>
      <c r="N1441" s="62" t="str">
        <f>IF(ISTEXT(overallRate),"Do Step 1 first",IF(OR(COUNT($C1441,J1441)&lt;&gt;2,overallRate=0),0,IF(F1441="Yes",ROUND(MAX(IF($B1441="No - non-arm's length",0,MIN((0.75*J1441),847)),MIN(J1441,(0.75*$C1441),847)),2),IF($B1441="No - non-arm's length",MIN(1129,J1441,$C1441)*overallRate,MIN(1129,J1441)*overallRate))))</f>
        <v>Do Step 1 first</v>
      </c>
      <c r="O1441" s="62" t="str">
        <f>IF(ISTEXT(overallRate),"Do Step 1 first",IF(OR(COUNT($C1441,K1441)&lt;&gt;2,overallRate=0),0,IF(G1441="Yes",ROUND(MAX(IF($B1441="No - non-arm's length",0,MIN((0.75*K1441),847)),MIN(K1441,(0.75*$C1441),847)),2),IF($B1441="No - non-arm's length",MIN(1129,K1441,$C1441)*overallRate,MIN(1129,K1441)*overallRate))))</f>
        <v>Do Step 1 first</v>
      </c>
      <c r="P1441" s="3">
        <f t="shared" si="22"/>
        <v>0</v>
      </c>
    </row>
    <row r="1442" spans="12:16" x14ac:dyDescent="0.5">
      <c r="L1442" s="62" t="str">
        <f>IF(ISTEXT(overallRate),"Do Step 1 first",IF(OR(COUNT($C1442,H1442)&lt;&gt;2,overallRate=0),0,IF(D1442="Yes",ROUND(MAX(IF($B1442="No - non-arm's length",0,MIN((0.75*H1442),847)),MIN(H1442,(0.75*$C1442),847)),2),IF($B1442="No - non-arm's length",MIN(1129,H1442,$C1442)*overallRate,MIN(1129,H1442)*overallRate))))</f>
        <v>Do Step 1 first</v>
      </c>
      <c r="M1442" s="62" t="str">
        <f>IF(ISTEXT(overallRate),"Do Step 1 first",IF(OR(COUNT($C1442,I1442)&lt;&gt;2,overallRate=0),0,IF(E1442="Yes",ROUND(MAX(IF($B1442="No - non-arm's length",0,MIN((0.75*I1442),847)),MIN(I1442,(0.75*$C1442),847)),2),IF($B1442="No - non-arm's length",MIN(1129,I1442,$C1442)*overallRate,MIN(1129,I1442)*overallRate))))</f>
        <v>Do Step 1 first</v>
      </c>
      <c r="N1442" s="62" t="str">
        <f>IF(ISTEXT(overallRate),"Do Step 1 first",IF(OR(COUNT($C1442,J1442)&lt;&gt;2,overallRate=0),0,IF(F1442="Yes",ROUND(MAX(IF($B1442="No - non-arm's length",0,MIN((0.75*J1442),847)),MIN(J1442,(0.75*$C1442),847)),2),IF($B1442="No - non-arm's length",MIN(1129,J1442,$C1442)*overallRate,MIN(1129,J1442)*overallRate))))</f>
        <v>Do Step 1 first</v>
      </c>
      <c r="O1442" s="62" t="str">
        <f>IF(ISTEXT(overallRate),"Do Step 1 first",IF(OR(COUNT($C1442,K1442)&lt;&gt;2,overallRate=0),0,IF(G1442="Yes",ROUND(MAX(IF($B1442="No - non-arm's length",0,MIN((0.75*K1442),847)),MIN(K1442,(0.75*$C1442),847)),2),IF($B1442="No - non-arm's length",MIN(1129,K1442,$C1442)*overallRate,MIN(1129,K1442)*overallRate))))</f>
        <v>Do Step 1 first</v>
      </c>
      <c r="P1442" s="3">
        <f t="shared" si="22"/>
        <v>0</v>
      </c>
    </row>
    <row r="1443" spans="12:16" x14ac:dyDescent="0.5">
      <c r="L1443" s="62" t="str">
        <f>IF(ISTEXT(overallRate),"Do Step 1 first",IF(OR(COUNT($C1443,H1443)&lt;&gt;2,overallRate=0),0,IF(D1443="Yes",ROUND(MAX(IF($B1443="No - non-arm's length",0,MIN((0.75*H1443),847)),MIN(H1443,(0.75*$C1443),847)),2),IF($B1443="No - non-arm's length",MIN(1129,H1443,$C1443)*overallRate,MIN(1129,H1443)*overallRate))))</f>
        <v>Do Step 1 first</v>
      </c>
      <c r="M1443" s="62" t="str">
        <f>IF(ISTEXT(overallRate),"Do Step 1 first",IF(OR(COUNT($C1443,I1443)&lt;&gt;2,overallRate=0),0,IF(E1443="Yes",ROUND(MAX(IF($B1443="No - non-arm's length",0,MIN((0.75*I1443),847)),MIN(I1443,(0.75*$C1443),847)),2),IF($B1443="No - non-arm's length",MIN(1129,I1443,$C1443)*overallRate,MIN(1129,I1443)*overallRate))))</f>
        <v>Do Step 1 first</v>
      </c>
      <c r="N1443" s="62" t="str">
        <f>IF(ISTEXT(overallRate),"Do Step 1 first",IF(OR(COUNT($C1443,J1443)&lt;&gt;2,overallRate=0),0,IF(F1443="Yes",ROUND(MAX(IF($B1443="No - non-arm's length",0,MIN((0.75*J1443),847)),MIN(J1443,(0.75*$C1443),847)),2),IF($B1443="No - non-arm's length",MIN(1129,J1443,$C1443)*overallRate,MIN(1129,J1443)*overallRate))))</f>
        <v>Do Step 1 first</v>
      </c>
      <c r="O1443" s="62" t="str">
        <f>IF(ISTEXT(overallRate),"Do Step 1 first",IF(OR(COUNT($C1443,K1443)&lt;&gt;2,overallRate=0),0,IF(G1443="Yes",ROUND(MAX(IF($B1443="No - non-arm's length",0,MIN((0.75*K1443),847)),MIN(K1443,(0.75*$C1443),847)),2),IF($B1443="No - non-arm's length",MIN(1129,K1443,$C1443)*overallRate,MIN(1129,K1443)*overallRate))))</f>
        <v>Do Step 1 first</v>
      </c>
      <c r="P1443" s="3">
        <f t="shared" si="22"/>
        <v>0</v>
      </c>
    </row>
    <row r="1444" spans="12:16" x14ac:dyDescent="0.5">
      <c r="L1444" s="62" t="str">
        <f>IF(ISTEXT(overallRate),"Do Step 1 first",IF(OR(COUNT($C1444,H1444)&lt;&gt;2,overallRate=0),0,IF(D1444="Yes",ROUND(MAX(IF($B1444="No - non-arm's length",0,MIN((0.75*H1444),847)),MIN(H1444,(0.75*$C1444),847)),2),IF($B1444="No - non-arm's length",MIN(1129,H1444,$C1444)*overallRate,MIN(1129,H1444)*overallRate))))</f>
        <v>Do Step 1 first</v>
      </c>
      <c r="M1444" s="62" t="str">
        <f>IF(ISTEXT(overallRate),"Do Step 1 first",IF(OR(COUNT($C1444,I1444)&lt;&gt;2,overallRate=0),0,IF(E1444="Yes",ROUND(MAX(IF($B1444="No - non-arm's length",0,MIN((0.75*I1444),847)),MIN(I1444,(0.75*$C1444),847)),2),IF($B1444="No - non-arm's length",MIN(1129,I1444,$C1444)*overallRate,MIN(1129,I1444)*overallRate))))</f>
        <v>Do Step 1 first</v>
      </c>
      <c r="N1444" s="62" t="str">
        <f>IF(ISTEXT(overallRate),"Do Step 1 first",IF(OR(COUNT($C1444,J1444)&lt;&gt;2,overallRate=0),0,IF(F1444="Yes",ROUND(MAX(IF($B1444="No - non-arm's length",0,MIN((0.75*J1444),847)),MIN(J1444,(0.75*$C1444),847)),2),IF($B1444="No - non-arm's length",MIN(1129,J1444,$C1444)*overallRate,MIN(1129,J1444)*overallRate))))</f>
        <v>Do Step 1 first</v>
      </c>
      <c r="O1444" s="62" t="str">
        <f>IF(ISTEXT(overallRate),"Do Step 1 first",IF(OR(COUNT($C1444,K1444)&lt;&gt;2,overallRate=0),0,IF(G1444="Yes",ROUND(MAX(IF($B1444="No - non-arm's length",0,MIN((0.75*K1444),847)),MIN(K1444,(0.75*$C1444),847)),2),IF($B1444="No - non-arm's length",MIN(1129,K1444,$C1444)*overallRate,MIN(1129,K1444)*overallRate))))</f>
        <v>Do Step 1 first</v>
      </c>
      <c r="P1444" s="3">
        <f t="shared" si="22"/>
        <v>0</v>
      </c>
    </row>
    <row r="1445" spans="12:16" x14ac:dyDescent="0.5">
      <c r="L1445" s="62" t="str">
        <f>IF(ISTEXT(overallRate),"Do Step 1 first",IF(OR(COUNT($C1445,H1445)&lt;&gt;2,overallRate=0),0,IF(D1445="Yes",ROUND(MAX(IF($B1445="No - non-arm's length",0,MIN((0.75*H1445),847)),MIN(H1445,(0.75*$C1445),847)),2),IF($B1445="No - non-arm's length",MIN(1129,H1445,$C1445)*overallRate,MIN(1129,H1445)*overallRate))))</f>
        <v>Do Step 1 first</v>
      </c>
      <c r="M1445" s="62" t="str">
        <f>IF(ISTEXT(overallRate),"Do Step 1 first",IF(OR(COUNT($C1445,I1445)&lt;&gt;2,overallRate=0),0,IF(E1445="Yes",ROUND(MAX(IF($B1445="No - non-arm's length",0,MIN((0.75*I1445),847)),MIN(I1445,(0.75*$C1445),847)),2),IF($B1445="No - non-arm's length",MIN(1129,I1445,$C1445)*overallRate,MIN(1129,I1445)*overallRate))))</f>
        <v>Do Step 1 first</v>
      </c>
      <c r="N1445" s="62" t="str">
        <f>IF(ISTEXT(overallRate),"Do Step 1 first",IF(OR(COUNT($C1445,J1445)&lt;&gt;2,overallRate=0),0,IF(F1445="Yes",ROUND(MAX(IF($B1445="No - non-arm's length",0,MIN((0.75*J1445),847)),MIN(J1445,(0.75*$C1445),847)),2),IF($B1445="No - non-arm's length",MIN(1129,J1445,$C1445)*overallRate,MIN(1129,J1445)*overallRate))))</f>
        <v>Do Step 1 first</v>
      </c>
      <c r="O1445" s="62" t="str">
        <f>IF(ISTEXT(overallRate),"Do Step 1 first",IF(OR(COUNT($C1445,K1445)&lt;&gt;2,overallRate=0),0,IF(G1445="Yes",ROUND(MAX(IF($B1445="No - non-arm's length",0,MIN((0.75*K1445),847)),MIN(K1445,(0.75*$C1445),847)),2),IF($B1445="No - non-arm's length",MIN(1129,K1445,$C1445)*overallRate,MIN(1129,K1445)*overallRate))))</f>
        <v>Do Step 1 first</v>
      </c>
      <c r="P1445" s="3">
        <f t="shared" si="22"/>
        <v>0</v>
      </c>
    </row>
    <row r="1446" spans="12:16" x14ac:dyDescent="0.5">
      <c r="L1446" s="62" t="str">
        <f>IF(ISTEXT(overallRate),"Do Step 1 first",IF(OR(COUNT($C1446,H1446)&lt;&gt;2,overallRate=0),0,IF(D1446="Yes",ROUND(MAX(IF($B1446="No - non-arm's length",0,MIN((0.75*H1446),847)),MIN(H1446,(0.75*$C1446),847)),2),IF($B1446="No - non-arm's length",MIN(1129,H1446,$C1446)*overallRate,MIN(1129,H1446)*overallRate))))</f>
        <v>Do Step 1 first</v>
      </c>
      <c r="M1446" s="62" t="str">
        <f>IF(ISTEXT(overallRate),"Do Step 1 first",IF(OR(COUNT($C1446,I1446)&lt;&gt;2,overallRate=0),0,IF(E1446="Yes",ROUND(MAX(IF($B1446="No - non-arm's length",0,MIN((0.75*I1446),847)),MIN(I1446,(0.75*$C1446),847)),2),IF($B1446="No - non-arm's length",MIN(1129,I1446,$C1446)*overallRate,MIN(1129,I1446)*overallRate))))</f>
        <v>Do Step 1 first</v>
      </c>
      <c r="N1446" s="62" t="str">
        <f>IF(ISTEXT(overallRate),"Do Step 1 first",IF(OR(COUNT($C1446,J1446)&lt;&gt;2,overallRate=0),0,IF(F1446="Yes",ROUND(MAX(IF($B1446="No - non-arm's length",0,MIN((0.75*J1446),847)),MIN(J1446,(0.75*$C1446),847)),2),IF($B1446="No - non-arm's length",MIN(1129,J1446,$C1446)*overallRate,MIN(1129,J1446)*overallRate))))</f>
        <v>Do Step 1 first</v>
      </c>
      <c r="O1446" s="62" t="str">
        <f>IF(ISTEXT(overallRate),"Do Step 1 first",IF(OR(COUNT($C1446,K1446)&lt;&gt;2,overallRate=0),0,IF(G1446="Yes",ROUND(MAX(IF($B1446="No - non-arm's length",0,MIN((0.75*K1446),847)),MIN(K1446,(0.75*$C1446),847)),2),IF($B1446="No - non-arm's length",MIN(1129,K1446,$C1446)*overallRate,MIN(1129,K1446)*overallRate))))</f>
        <v>Do Step 1 first</v>
      </c>
      <c r="P1446" s="3">
        <f t="shared" si="22"/>
        <v>0</v>
      </c>
    </row>
    <row r="1447" spans="12:16" x14ac:dyDescent="0.5">
      <c r="L1447" s="62" t="str">
        <f>IF(ISTEXT(overallRate),"Do Step 1 first",IF(OR(COUNT($C1447,H1447)&lt;&gt;2,overallRate=0),0,IF(D1447="Yes",ROUND(MAX(IF($B1447="No - non-arm's length",0,MIN((0.75*H1447),847)),MIN(H1447,(0.75*$C1447),847)),2),IF($B1447="No - non-arm's length",MIN(1129,H1447,$C1447)*overallRate,MIN(1129,H1447)*overallRate))))</f>
        <v>Do Step 1 first</v>
      </c>
      <c r="M1447" s="62" t="str">
        <f>IF(ISTEXT(overallRate),"Do Step 1 first",IF(OR(COUNT($C1447,I1447)&lt;&gt;2,overallRate=0),0,IF(E1447="Yes",ROUND(MAX(IF($B1447="No - non-arm's length",0,MIN((0.75*I1447),847)),MIN(I1447,(0.75*$C1447),847)),2),IF($B1447="No - non-arm's length",MIN(1129,I1447,$C1447)*overallRate,MIN(1129,I1447)*overallRate))))</f>
        <v>Do Step 1 first</v>
      </c>
      <c r="N1447" s="62" t="str">
        <f>IF(ISTEXT(overallRate),"Do Step 1 first",IF(OR(COUNT($C1447,J1447)&lt;&gt;2,overallRate=0),0,IF(F1447="Yes",ROUND(MAX(IF($B1447="No - non-arm's length",0,MIN((0.75*J1447),847)),MIN(J1447,(0.75*$C1447),847)),2),IF($B1447="No - non-arm's length",MIN(1129,J1447,$C1447)*overallRate,MIN(1129,J1447)*overallRate))))</f>
        <v>Do Step 1 first</v>
      </c>
      <c r="O1447" s="62" t="str">
        <f>IF(ISTEXT(overallRate),"Do Step 1 first",IF(OR(COUNT($C1447,K1447)&lt;&gt;2,overallRate=0),0,IF(G1447="Yes",ROUND(MAX(IF($B1447="No - non-arm's length",0,MIN((0.75*K1447),847)),MIN(K1447,(0.75*$C1447),847)),2),IF($B1447="No - non-arm's length",MIN(1129,K1447,$C1447)*overallRate,MIN(1129,K1447)*overallRate))))</f>
        <v>Do Step 1 first</v>
      </c>
      <c r="P1447" s="3">
        <f t="shared" si="22"/>
        <v>0</v>
      </c>
    </row>
    <row r="1448" spans="12:16" x14ac:dyDescent="0.5">
      <c r="L1448" s="62" t="str">
        <f>IF(ISTEXT(overallRate),"Do Step 1 first",IF(OR(COUNT($C1448,H1448)&lt;&gt;2,overallRate=0),0,IF(D1448="Yes",ROUND(MAX(IF($B1448="No - non-arm's length",0,MIN((0.75*H1448),847)),MIN(H1448,(0.75*$C1448),847)),2),IF($B1448="No - non-arm's length",MIN(1129,H1448,$C1448)*overallRate,MIN(1129,H1448)*overallRate))))</f>
        <v>Do Step 1 first</v>
      </c>
      <c r="M1448" s="62" t="str">
        <f>IF(ISTEXT(overallRate),"Do Step 1 first",IF(OR(COUNT($C1448,I1448)&lt;&gt;2,overallRate=0),0,IF(E1448="Yes",ROUND(MAX(IF($B1448="No - non-arm's length",0,MIN((0.75*I1448),847)),MIN(I1448,(0.75*$C1448),847)),2),IF($B1448="No - non-arm's length",MIN(1129,I1448,$C1448)*overallRate,MIN(1129,I1448)*overallRate))))</f>
        <v>Do Step 1 first</v>
      </c>
      <c r="N1448" s="62" t="str">
        <f>IF(ISTEXT(overallRate),"Do Step 1 first",IF(OR(COUNT($C1448,J1448)&lt;&gt;2,overallRate=0),0,IF(F1448="Yes",ROUND(MAX(IF($B1448="No - non-arm's length",0,MIN((0.75*J1448),847)),MIN(J1448,(0.75*$C1448),847)),2),IF($B1448="No - non-arm's length",MIN(1129,J1448,$C1448)*overallRate,MIN(1129,J1448)*overallRate))))</f>
        <v>Do Step 1 first</v>
      </c>
      <c r="O1448" s="62" t="str">
        <f>IF(ISTEXT(overallRate),"Do Step 1 first",IF(OR(COUNT($C1448,K1448)&lt;&gt;2,overallRate=0),0,IF(G1448="Yes",ROUND(MAX(IF($B1448="No - non-arm's length",0,MIN((0.75*K1448),847)),MIN(K1448,(0.75*$C1448),847)),2),IF($B1448="No - non-arm's length",MIN(1129,K1448,$C1448)*overallRate,MIN(1129,K1448)*overallRate))))</f>
        <v>Do Step 1 first</v>
      </c>
      <c r="P1448" s="3">
        <f t="shared" si="22"/>
        <v>0</v>
      </c>
    </row>
    <row r="1449" spans="12:16" x14ac:dyDescent="0.5">
      <c r="L1449" s="62" t="str">
        <f>IF(ISTEXT(overallRate),"Do Step 1 first",IF(OR(COUNT($C1449,H1449)&lt;&gt;2,overallRate=0),0,IF(D1449="Yes",ROUND(MAX(IF($B1449="No - non-arm's length",0,MIN((0.75*H1449),847)),MIN(H1449,(0.75*$C1449),847)),2),IF($B1449="No - non-arm's length",MIN(1129,H1449,$C1449)*overallRate,MIN(1129,H1449)*overallRate))))</f>
        <v>Do Step 1 first</v>
      </c>
      <c r="M1449" s="62" t="str">
        <f>IF(ISTEXT(overallRate),"Do Step 1 first",IF(OR(COUNT($C1449,I1449)&lt;&gt;2,overallRate=0),0,IF(E1449="Yes",ROUND(MAX(IF($B1449="No - non-arm's length",0,MIN((0.75*I1449),847)),MIN(I1449,(0.75*$C1449),847)),2),IF($B1449="No - non-arm's length",MIN(1129,I1449,$C1449)*overallRate,MIN(1129,I1449)*overallRate))))</f>
        <v>Do Step 1 first</v>
      </c>
      <c r="N1449" s="62" t="str">
        <f>IF(ISTEXT(overallRate),"Do Step 1 first",IF(OR(COUNT($C1449,J1449)&lt;&gt;2,overallRate=0),0,IF(F1449="Yes",ROUND(MAX(IF($B1449="No - non-arm's length",0,MIN((0.75*J1449),847)),MIN(J1449,(0.75*$C1449),847)),2),IF($B1449="No - non-arm's length",MIN(1129,J1449,$C1449)*overallRate,MIN(1129,J1449)*overallRate))))</f>
        <v>Do Step 1 first</v>
      </c>
      <c r="O1449" s="62" t="str">
        <f>IF(ISTEXT(overallRate),"Do Step 1 first",IF(OR(COUNT($C1449,K1449)&lt;&gt;2,overallRate=0),0,IF(G1449="Yes",ROUND(MAX(IF($B1449="No - non-arm's length",0,MIN((0.75*K1449),847)),MIN(K1449,(0.75*$C1449),847)),2),IF($B1449="No - non-arm's length",MIN(1129,K1449,$C1449)*overallRate,MIN(1129,K1449)*overallRate))))</f>
        <v>Do Step 1 first</v>
      </c>
      <c r="P1449" s="3">
        <f t="shared" si="22"/>
        <v>0</v>
      </c>
    </row>
    <row r="1450" spans="12:16" x14ac:dyDescent="0.5">
      <c r="L1450" s="62" t="str">
        <f>IF(ISTEXT(overallRate),"Do Step 1 first",IF(OR(COUNT($C1450,H1450)&lt;&gt;2,overallRate=0),0,IF(D1450="Yes",ROUND(MAX(IF($B1450="No - non-arm's length",0,MIN((0.75*H1450),847)),MIN(H1450,(0.75*$C1450),847)),2),IF($B1450="No - non-arm's length",MIN(1129,H1450,$C1450)*overallRate,MIN(1129,H1450)*overallRate))))</f>
        <v>Do Step 1 first</v>
      </c>
      <c r="M1450" s="62" t="str">
        <f>IF(ISTEXT(overallRate),"Do Step 1 first",IF(OR(COUNT($C1450,I1450)&lt;&gt;2,overallRate=0),0,IF(E1450="Yes",ROUND(MAX(IF($B1450="No - non-arm's length",0,MIN((0.75*I1450),847)),MIN(I1450,(0.75*$C1450),847)),2),IF($B1450="No - non-arm's length",MIN(1129,I1450,$C1450)*overallRate,MIN(1129,I1450)*overallRate))))</f>
        <v>Do Step 1 first</v>
      </c>
      <c r="N1450" s="62" t="str">
        <f>IF(ISTEXT(overallRate),"Do Step 1 first",IF(OR(COUNT($C1450,J1450)&lt;&gt;2,overallRate=0),0,IF(F1450="Yes",ROUND(MAX(IF($B1450="No - non-arm's length",0,MIN((0.75*J1450),847)),MIN(J1450,(0.75*$C1450),847)),2),IF($B1450="No - non-arm's length",MIN(1129,J1450,$C1450)*overallRate,MIN(1129,J1450)*overallRate))))</f>
        <v>Do Step 1 first</v>
      </c>
      <c r="O1450" s="62" t="str">
        <f>IF(ISTEXT(overallRate),"Do Step 1 first",IF(OR(COUNT($C1450,K1450)&lt;&gt;2,overallRate=0),0,IF(G1450="Yes",ROUND(MAX(IF($B1450="No - non-arm's length",0,MIN((0.75*K1450),847)),MIN(K1450,(0.75*$C1450),847)),2),IF($B1450="No - non-arm's length",MIN(1129,K1450,$C1450)*overallRate,MIN(1129,K1450)*overallRate))))</f>
        <v>Do Step 1 first</v>
      </c>
      <c r="P1450" s="3">
        <f t="shared" si="22"/>
        <v>0</v>
      </c>
    </row>
    <row r="1451" spans="12:16" x14ac:dyDescent="0.5">
      <c r="L1451" s="62" t="str">
        <f>IF(ISTEXT(overallRate),"Do Step 1 first",IF(OR(COUNT($C1451,H1451)&lt;&gt;2,overallRate=0),0,IF(D1451="Yes",ROUND(MAX(IF($B1451="No - non-arm's length",0,MIN((0.75*H1451),847)),MIN(H1451,(0.75*$C1451),847)),2),IF($B1451="No - non-arm's length",MIN(1129,H1451,$C1451)*overallRate,MIN(1129,H1451)*overallRate))))</f>
        <v>Do Step 1 first</v>
      </c>
      <c r="M1451" s="62" t="str">
        <f>IF(ISTEXT(overallRate),"Do Step 1 first",IF(OR(COUNT($C1451,I1451)&lt;&gt;2,overallRate=0),0,IF(E1451="Yes",ROUND(MAX(IF($B1451="No - non-arm's length",0,MIN((0.75*I1451),847)),MIN(I1451,(0.75*$C1451),847)),2),IF($B1451="No - non-arm's length",MIN(1129,I1451,$C1451)*overallRate,MIN(1129,I1451)*overallRate))))</f>
        <v>Do Step 1 first</v>
      </c>
      <c r="N1451" s="62" t="str">
        <f>IF(ISTEXT(overallRate),"Do Step 1 first",IF(OR(COUNT($C1451,J1451)&lt;&gt;2,overallRate=0),0,IF(F1451="Yes",ROUND(MAX(IF($B1451="No - non-arm's length",0,MIN((0.75*J1451),847)),MIN(J1451,(0.75*$C1451),847)),2),IF($B1451="No - non-arm's length",MIN(1129,J1451,$C1451)*overallRate,MIN(1129,J1451)*overallRate))))</f>
        <v>Do Step 1 first</v>
      </c>
      <c r="O1451" s="62" t="str">
        <f>IF(ISTEXT(overallRate),"Do Step 1 first",IF(OR(COUNT($C1451,K1451)&lt;&gt;2,overallRate=0),0,IF(G1451="Yes",ROUND(MAX(IF($B1451="No - non-arm's length",0,MIN((0.75*K1451),847)),MIN(K1451,(0.75*$C1451),847)),2),IF($B1451="No - non-arm's length",MIN(1129,K1451,$C1451)*overallRate,MIN(1129,K1451)*overallRate))))</f>
        <v>Do Step 1 first</v>
      </c>
      <c r="P1451" s="3">
        <f t="shared" si="22"/>
        <v>0</v>
      </c>
    </row>
    <row r="1452" spans="12:16" x14ac:dyDescent="0.5">
      <c r="L1452" s="62" t="str">
        <f>IF(ISTEXT(overallRate),"Do Step 1 first",IF(OR(COUNT($C1452,H1452)&lt;&gt;2,overallRate=0),0,IF(D1452="Yes",ROUND(MAX(IF($B1452="No - non-arm's length",0,MIN((0.75*H1452),847)),MIN(H1452,(0.75*$C1452),847)),2),IF($B1452="No - non-arm's length",MIN(1129,H1452,$C1452)*overallRate,MIN(1129,H1452)*overallRate))))</f>
        <v>Do Step 1 first</v>
      </c>
      <c r="M1452" s="62" t="str">
        <f>IF(ISTEXT(overallRate),"Do Step 1 first",IF(OR(COUNT($C1452,I1452)&lt;&gt;2,overallRate=0),0,IF(E1452="Yes",ROUND(MAX(IF($B1452="No - non-arm's length",0,MIN((0.75*I1452),847)),MIN(I1452,(0.75*$C1452),847)),2),IF($B1452="No - non-arm's length",MIN(1129,I1452,$C1452)*overallRate,MIN(1129,I1452)*overallRate))))</f>
        <v>Do Step 1 first</v>
      </c>
      <c r="N1452" s="62" t="str">
        <f>IF(ISTEXT(overallRate),"Do Step 1 first",IF(OR(COUNT($C1452,J1452)&lt;&gt;2,overallRate=0),0,IF(F1452="Yes",ROUND(MAX(IF($B1452="No - non-arm's length",0,MIN((0.75*J1452),847)),MIN(J1452,(0.75*$C1452),847)),2),IF($B1452="No - non-arm's length",MIN(1129,J1452,$C1452)*overallRate,MIN(1129,J1452)*overallRate))))</f>
        <v>Do Step 1 first</v>
      </c>
      <c r="O1452" s="62" t="str">
        <f>IF(ISTEXT(overallRate),"Do Step 1 first",IF(OR(COUNT($C1452,K1452)&lt;&gt;2,overallRate=0),0,IF(G1452="Yes",ROUND(MAX(IF($B1452="No - non-arm's length",0,MIN((0.75*K1452),847)),MIN(K1452,(0.75*$C1452),847)),2),IF($B1452="No - non-arm's length",MIN(1129,K1452,$C1452)*overallRate,MIN(1129,K1452)*overallRate))))</f>
        <v>Do Step 1 first</v>
      </c>
      <c r="P1452" s="3">
        <f t="shared" si="22"/>
        <v>0</v>
      </c>
    </row>
    <row r="1453" spans="12:16" x14ac:dyDescent="0.5">
      <c r="L1453" s="62" t="str">
        <f>IF(ISTEXT(overallRate),"Do Step 1 first",IF(OR(COUNT($C1453,H1453)&lt;&gt;2,overallRate=0),0,IF(D1453="Yes",ROUND(MAX(IF($B1453="No - non-arm's length",0,MIN((0.75*H1453),847)),MIN(H1453,(0.75*$C1453),847)),2),IF($B1453="No - non-arm's length",MIN(1129,H1453,$C1453)*overallRate,MIN(1129,H1453)*overallRate))))</f>
        <v>Do Step 1 first</v>
      </c>
      <c r="M1453" s="62" t="str">
        <f>IF(ISTEXT(overallRate),"Do Step 1 first",IF(OR(COUNT($C1453,I1453)&lt;&gt;2,overallRate=0),0,IF(E1453="Yes",ROUND(MAX(IF($B1453="No - non-arm's length",0,MIN((0.75*I1453),847)),MIN(I1453,(0.75*$C1453),847)),2),IF($B1453="No - non-arm's length",MIN(1129,I1453,$C1453)*overallRate,MIN(1129,I1453)*overallRate))))</f>
        <v>Do Step 1 first</v>
      </c>
      <c r="N1453" s="62" t="str">
        <f>IF(ISTEXT(overallRate),"Do Step 1 first",IF(OR(COUNT($C1453,J1453)&lt;&gt;2,overallRate=0),0,IF(F1453="Yes",ROUND(MAX(IF($B1453="No - non-arm's length",0,MIN((0.75*J1453),847)),MIN(J1453,(0.75*$C1453),847)),2),IF($B1453="No - non-arm's length",MIN(1129,J1453,$C1453)*overallRate,MIN(1129,J1453)*overallRate))))</f>
        <v>Do Step 1 first</v>
      </c>
      <c r="O1453" s="62" t="str">
        <f>IF(ISTEXT(overallRate),"Do Step 1 first",IF(OR(COUNT($C1453,K1453)&lt;&gt;2,overallRate=0),0,IF(G1453="Yes",ROUND(MAX(IF($B1453="No - non-arm's length",0,MIN((0.75*K1453),847)),MIN(K1453,(0.75*$C1453),847)),2),IF($B1453="No - non-arm's length",MIN(1129,K1453,$C1453)*overallRate,MIN(1129,K1453)*overallRate))))</f>
        <v>Do Step 1 first</v>
      </c>
      <c r="P1453" s="3">
        <f t="shared" si="22"/>
        <v>0</v>
      </c>
    </row>
    <row r="1454" spans="12:16" x14ac:dyDescent="0.5">
      <c r="L1454" s="62" t="str">
        <f>IF(ISTEXT(overallRate),"Do Step 1 first",IF(OR(COUNT($C1454,H1454)&lt;&gt;2,overallRate=0),0,IF(D1454="Yes",ROUND(MAX(IF($B1454="No - non-arm's length",0,MIN((0.75*H1454),847)),MIN(H1454,(0.75*$C1454),847)),2),IF($B1454="No - non-arm's length",MIN(1129,H1454,$C1454)*overallRate,MIN(1129,H1454)*overallRate))))</f>
        <v>Do Step 1 first</v>
      </c>
      <c r="M1454" s="62" t="str">
        <f>IF(ISTEXT(overallRate),"Do Step 1 first",IF(OR(COUNT($C1454,I1454)&lt;&gt;2,overallRate=0),0,IF(E1454="Yes",ROUND(MAX(IF($B1454="No - non-arm's length",0,MIN((0.75*I1454),847)),MIN(I1454,(0.75*$C1454),847)),2),IF($B1454="No - non-arm's length",MIN(1129,I1454,$C1454)*overallRate,MIN(1129,I1454)*overallRate))))</f>
        <v>Do Step 1 first</v>
      </c>
      <c r="N1454" s="62" t="str">
        <f>IF(ISTEXT(overallRate),"Do Step 1 first",IF(OR(COUNT($C1454,J1454)&lt;&gt;2,overallRate=0),0,IF(F1454="Yes",ROUND(MAX(IF($B1454="No - non-arm's length",0,MIN((0.75*J1454),847)),MIN(J1454,(0.75*$C1454),847)),2),IF($B1454="No - non-arm's length",MIN(1129,J1454,$C1454)*overallRate,MIN(1129,J1454)*overallRate))))</f>
        <v>Do Step 1 first</v>
      </c>
      <c r="O1454" s="62" t="str">
        <f>IF(ISTEXT(overallRate),"Do Step 1 first",IF(OR(COUNT($C1454,K1454)&lt;&gt;2,overallRate=0),0,IF(G1454="Yes",ROUND(MAX(IF($B1454="No - non-arm's length",0,MIN((0.75*K1454),847)),MIN(K1454,(0.75*$C1454),847)),2),IF($B1454="No - non-arm's length",MIN(1129,K1454,$C1454)*overallRate,MIN(1129,K1454)*overallRate))))</f>
        <v>Do Step 1 first</v>
      </c>
      <c r="P1454" s="3">
        <f t="shared" si="22"/>
        <v>0</v>
      </c>
    </row>
    <row r="1455" spans="12:16" x14ac:dyDescent="0.5">
      <c r="L1455" s="62" t="str">
        <f>IF(ISTEXT(overallRate),"Do Step 1 first",IF(OR(COUNT($C1455,H1455)&lt;&gt;2,overallRate=0),0,IF(D1455="Yes",ROUND(MAX(IF($B1455="No - non-arm's length",0,MIN((0.75*H1455),847)),MIN(H1455,(0.75*$C1455),847)),2),IF($B1455="No - non-arm's length",MIN(1129,H1455,$C1455)*overallRate,MIN(1129,H1455)*overallRate))))</f>
        <v>Do Step 1 first</v>
      </c>
      <c r="M1455" s="62" t="str">
        <f>IF(ISTEXT(overallRate),"Do Step 1 first",IF(OR(COUNT($C1455,I1455)&lt;&gt;2,overallRate=0),0,IF(E1455="Yes",ROUND(MAX(IF($B1455="No - non-arm's length",0,MIN((0.75*I1455),847)),MIN(I1455,(0.75*$C1455),847)),2),IF($B1455="No - non-arm's length",MIN(1129,I1455,$C1455)*overallRate,MIN(1129,I1455)*overallRate))))</f>
        <v>Do Step 1 first</v>
      </c>
      <c r="N1455" s="62" t="str">
        <f>IF(ISTEXT(overallRate),"Do Step 1 first",IF(OR(COUNT($C1455,J1455)&lt;&gt;2,overallRate=0),0,IF(F1455="Yes",ROUND(MAX(IF($B1455="No - non-arm's length",0,MIN((0.75*J1455),847)),MIN(J1455,(0.75*$C1455),847)),2),IF($B1455="No - non-arm's length",MIN(1129,J1455,$C1455)*overallRate,MIN(1129,J1455)*overallRate))))</f>
        <v>Do Step 1 first</v>
      </c>
      <c r="O1455" s="62" t="str">
        <f>IF(ISTEXT(overallRate),"Do Step 1 first",IF(OR(COUNT($C1455,K1455)&lt;&gt;2,overallRate=0),0,IF(G1455="Yes",ROUND(MAX(IF($B1455="No - non-arm's length",0,MIN((0.75*K1455),847)),MIN(K1455,(0.75*$C1455),847)),2),IF($B1455="No - non-arm's length",MIN(1129,K1455,$C1455)*overallRate,MIN(1129,K1455)*overallRate))))</f>
        <v>Do Step 1 first</v>
      </c>
      <c r="P1455" s="3">
        <f t="shared" si="22"/>
        <v>0</v>
      </c>
    </row>
    <row r="1456" spans="12:16" x14ac:dyDescent="0.5">
      <c r="L1456" s="62" t="str">
        <f>IF(ISTEXT(overallRate),"Do Step 1 first",IF(OR(COUNT($C1456,H1456)&lt;&gt;2,overallRate=0),0,IF(D1456="Yes",ROUND(MAX(IF($B1456="No - non-arm's length",0,MIN((0.75*H1456),847)),MIN(H1456,(0.75*$C1456),847)),2),IF($B1456="No - non-arm's length",MIN(1129,H1456,$C1456)*overallRate,MIN(1129,H1456)*overallRate))))</f>
        <v>Do Step 1 first</v>
      </c>
      <c r="M1456" s="62" t="str">
        <f>IF(ISTEXT(overallRate),"Do Step 1 first",IF(OR(COUNT($C1456,I1456)&lt;&gt;2,overallRate=0),0,IF(E1456="Yes",ROUND(MAX(IF($B1456="No - non-arm's length",0,MIN((0.75*I1456),847)),MIN(I1456,(0.75*$C1456),847)),2),IF($B1456="No - non-arm's length",MIN(1129,I1456,$C1456)*overallRate,MIN(1129,I1456)*overallRate))))</f>
        <v>Do Step 1 first</v>
      </c>
      <c r="N1456" s="62" t="str">
        <f>IF(ISTEXT(overallRate),"Do Step 1 first",IF(OR(COUNT($C1456,J1456)&lt;&gt;2,overallRate=0),0,IF(F1456="Yes",ROUND(MAX(IF($B1456="No - non-arm's length",0,MIN((0.75*J1456),847)),MIN(J1456,(0.75*$C1456),847)),2),IF($B1456="No - non-arm's length",MIN(1129,J1456,$C1456)*overallRate,MIN(1129,J1456)*overallRate))))</f>
        <v>Do Step 1 first</v>
      </c>
      <c r="O1456" s="62" t="str">
        <f>IF(ISTEXT(overallRate),"Do Step 1 first",IF(OR(COUNT($C1456,K1456)&lt;&gt;2,overallRate=0),0,IF(G1456="Yes",ROUND(MAX(IF($B1456="No - non-arm's length",0,MIN((0.75*K1456),847)),MIN(K1456,(0.75*$C1456),847)),2),IF($B1456="No - non-arm's length",MIN(1129,K1456,$C1456)*overallRate,MIN(1129,K1456)*overallRate))))</f>
        <v>Do Step 1 first</v>
      </c>
      <c r="P1456" s="3">
        <f t="shared" si="22"/>
        <v>0</v>
      </c>
    </row>
    <row r="1457" spans="12:16" x14ac:dyDescent="0.5">
      <c r="L1457" s="62" t="str">
        <f>IF(ISTEXT(overallRate),"Do Step 1 first",IF(OR(COUNT($C1457,H1457)&lt;&gt;2,overallRate=0),0,IF(D1457="Yes",ROUND(MAX(IF($B1457="No - non-arm's length",0,MIN((0.75*H1457),847)),MIN(H1457,(0.75*$C1457),847)),2),IF($B1457="No - non-arm's length",MIN(1129,H1457,$C1457)*overallRate,MIN(1129,H1457)*overallRate))))</f>
        <v>Do Step 1 first</v>
      </c>
      <c r="M1457" s="62" t="str">
        <f>IF(ISTEXT(overallRate),"Do Step 1 first",IF(OR(COUNT($C1457,I1457)&lt;&gt;2,overallRate=0),0,IF(E1457="Yes",ROUND(MAX(IF($B1457="No - non-arm's length",0,MIN((0.75*I1457),847)),MIN(I1457,(0.75*$C1457),847)),2),IF($B1457="No - non-arm's length",MIN(1129,I1457,$C1457)*overallRate,MIN(1129,I1457)*overallRate))))</f>
        <v>Do Step 1 first</v>
      </c>
      <c r="N1457" s="62" t="str">
        <f>IF(ISTEXT(overallRate),"Do Step 1 first",IF(OR(COUNT($C1457,J1457)&lt;&gt;2,overallRate=0),0,IF(F1457="Yes",ROUND(MAX(IF($B1457="No - non-arm's length",0,MIN((0.75*J1457),847)),MIN(J1457,(0.75*$C1457),847)),2),IF($B1457="No - non-arm's length",MIN(1129,J1457,$C1457)*overallRate,MIN(1129,J1457)*overallRate))))</f>
        <v>Do Step 1 first</v>
      </c>
      <c r="O1457" s="62" t="str">
        <f>IF(ISTEXT(overallRate),"Do Step 1 first",IF(OR(COUNT($C1457,K1457)&lt;&gt;2,overallRate=0),0,IF(G1457="Yes",ROUND(MAX(IF($B1457="No - non-arm's length",0,MIN((0.75*K1457),847)),MIN(K1457,(0.75*$C1457),847)),2),IF($B1457="No - non-arm's length",MIN(1129,K1457,$C1457)*overallRate,MIN(1129,K1457)*overallRate))))</f>
        <v>Do Step 1 first</v>
      </c>
      <c r="P1457" s="3">
        <f t="shared" si="22"/>
        <v>0</v>
      </c>
    </row>
    <row r="1458" spans="12:16" x14ac:dyDescent="0.5">
      <c r="L1458" s="62" t="str">
        <f>IF(ISTEXT(overallRate),"Do Step 1 first",IF(OR(COUNT($C1458,H1458)&lt;&gt;2,overallRate=0),0,IF(D1458="Yes",ROUND(MAX(IF($B1458="No - non-arm's length",0,MIN((0.75*H1458),847)),MIN(H1458,(0.75*$C1458),847)),2),IF($B1458="No - non-arm's length",MIN(1129,H1458,$C1458)*overallRate,MIN(1129,H1458)*overallRate))))</f>
        <v>Do Step 1 first</v>
      </c>
      <c r="M1458" s="62" t="str">
        <f>IF(ISTEXT(overallRate),"Do Step 1 first",IF(OR(COUNT($C1458,I1458)&lt;&gt;2,overallRate=0),0,IF(E1458="Yes",ROUND(MAX(IF($B1458="No - non-arm's length",0,MIN((0.75*I1458),847)),MIN(I1458,(0.75*$C1458),847)),2),IF($B1458="No - non-arm's length",MIN(1129,I1458,$C1458)*overallRate,MIN(1129,I1458)*overallRate))))</f>
        <v>Do Step 1 first</v>
      </c>
      <c r="N1458" s="62" t="str">
        <f>IF(ISTEXT(overallRate),"Do Step 1 first",IF(OR(COUNT($C1458,J1458)&lt;&gt;2,overallRate=0),0,IF(F1458="Yes",ROUND(MAX(IF($B1458="No - non-arm's length",0,MIN((0.75*J1458),847)),MIN(J1458,(0.75*$C1458),847)),2),IF($B1458="No - non-arm's length",MIN(1129,J1458,$C1458)*overallRate,MIN(1129,J1458)*overallRate))))</f>
        <v>Do Step 1 first</v>
      </c>
      <c r="O1458" s="62" t="str">
        <f>IF(ISTEXT(overallRate),"Do Step 1 first",IF(OR(COUNT($C1458,K1458)&lt;&gt;2,overallRate=0),0,IF(G1458="Yes",ROUND(MAX(IF($B1458="No - non-arm's length",0,MIN((0.75*K1458),847)),MIN(K1458,(0.75*$C1458),847)),2),IF($B1458="No - non-arm's length",MIN(1129,K1458,$C1458)*overallRate,MIN(1129,K1458)*overallRate))))</f>
        <v>Do Step 1 first</v>
      </c>
      <c r="P1458" s="3">
        <f t="shared" si="22"/>
        <v>0</v>
      </c>
    </row>
    <row r="1459" spans="12:16" x14ac:dyDescent="0.5">
      <c r="L1459" s="62" t="str">
        <f>IF(ISTEXT(overallRate),"Do Step 1 first",IF(OR(COUNT($C1459,H1459)&lt;&gt;2,overallRate=0),0,IF(D1459="Yes",ROUND(MAX(IF($B1459="No - non-arm's length",0,MIN((0.75*H1459),847)),MIN(H1459,(0.75*$C1459),847)),2),IF($B1459="No - non-arm's length",MIN(1129,H1459,$C1459)*overallRate,MIN(1129,H1459)*overallRate))))</f>
        <v>Do Step 1 first</v>
      </c>
      <c r="M1459" s="62" t="str">
        <f>IF(ISTEXT(overallRate),"Do Step 1 first",IF(OR(COUNT($C1459,I1459)&lt;&gt;2,overallRate=0),0,IF(E1459="Yes",ROUND(MAX(IF($B1459="No - non-arm's length",0,MIN((0.75*I1459),847)),MIN(I1459,(0.75*$C1459),847)),2),IF($B1459="No - non-arm's length",MIN(1129,I1459,$C1459)*overallRate,MIN(1129,I1459)*overallRate))))</f>
        <v>Do Step 1 first</v>
      </c>
      <c r="N1459" s="62" t="str">
        <f>IF(ISTEXT(overallRate),"Do Step 1 first",IF(OR(COUNT($C1459,J1459)&lt;&gt;2,overallRate=0),0,IF(F1459="Yes",ROUND(MAX(IF($B1459="No - non-arm's length",0,MIN((0.75*J1459),847)),MIN(J1459,(0.75*$C1459),847)),2),IF($B1459="No - non-arm's length",MIN(1129,J1459,$C1459)*overallRate,MIN(1129,J1459)*overallRate))))</f>
        <v>Do Step 1 first</v>
      </c>
      <c r="O1459" s="62" t="str">
        <f>IF(ISTEXT(overallRate),"Do Step 1 first",IF(OR(COUNT($C1459,K1459)&lt;&gt;2,overallRate=0),0,IF(G1459="Yes",ROUND(MAX(IF($B1459="No - non-arm's length",0,MIN((0.75*K1459),847)),MIN(K1459,(0.75*$C1459),847)),2),IF($B1459="No - non-arm's length",MIN(1129,K1459,$C1459)*overallRate,MIN(1129,K1459)*overallRate))))</f>
        <v>Do Step 1 first</v>
      </c>
      <c r="P1459" s="3">
        <f t="shared" si="22"/>
        <v>0</v>
      </c>
    </row>
    <row r="1460" spans="12:16" x14ac:dyDescent="0.5">
      <c r="L1460" s="62" t="str">
        <f>IF(ISTEXT(overallRate),"Do Step 1 first",IF(OR(COUNT($C1460,H1460)&lt;&gt;2,overallRate=0),0,IF(D1460="Yes",ROUND(MAX(IF($B1460="No - non-arm's length",0,MIN((0.75*H1460),847)),MIN(H1460,(0.75*$C1460),847)),2),IF($B1460="No - non-arm's length",MIN(1129,H1460,$C1460)*overallRate,MIN(1129,H1460)*overallRate))))</f>
        <v>Do Step 1 first</v>
      </c>
      <c r="M1460" s="62" t="str">
        <f>IF(ISTEXT(overallRate),"Do Step 1 first",IF(OR(COUNT($C1460,I1460)&lt;&gt;2,overallRate=0),0,IF(E1460="Yes",ROUND(MAX(IF($B1460="No - non-arm's length",0,MIN((0.75*I1460),847)),MIN(I1460,(0.75*$C1460),847)),2),IF($B1460="No - non-arm's length",MIN(1129,I1460,$C1460)*overallRate,MIN(1129,I1460)*overallRate))))</f>
        <v>Do Step 1 first</v>
      </c>
      <c r="N1460" s="62" t="str">
        <f>IF(ISTEXT(overallRate),"Do Step 1 first",IF(OR(COUNT($C1460,J1460)&lt;&gt;2,overallRate=0),0,IF(F1460="Yes",ROUND(MAX(IF($B1460="No - non-arm's length",0,MIN((0.75*J1460),847)),MIN(J1460,(0.75*$C1460),847)),2),IF($B1460="No - non-arm's length",MIN(1129,J1460,$C1460)*overallRate,MIN(1129,J1460)*overallRate))))</f>
        <v>Do Step 1 first</v>
      </c>
      <c r="O1460" s="62" t="str">
        <f>IF(ISTEXT(overallRate),"Do Step 1 first",IF(OR(COUNT($C1460,K1460)&lt;&gt;2,overallRate=0),0,IF(G1460="Yes",ROUND(MAX(IF($B1460="No - non-arm's length",0,MIN((0.75*K1460),847)),MIN(K1460,(0.75*$C1460),847)),2),IF($B1460="No - non-arm's length",MIN(1129,K1460,$C1460)*overallRate,MIN(1129,K1460)*overallRate))))</f>
        <v>Do Step 1 first</v>
      </c>
      <c r="P1460" s="3">
        <f t="shared" si="22"/>
        <v>0</v>
      </c>
    </row>
    <row r="1461" spans="12:16" x14ac:dyDescent="0.5">
      <c r="L1461" s="62" t="str">
        <f>IF(ISTEXT(overallRate),"Do Step 1 first",IF(OR(COUNT($C1461,H1461)&lt;&gt;2,overallRate=0),0,IF(D1461="Yes",ROUND(MAX(IF($B1461="No - non-arm's length",0,MIN((0.75*H1461),847)),MIN(H1461,(0.75*$C1461),847)),2),IF($B1461="No - non-arm's length",MIN(1129,H1461,$C1461)*overallRate,MIN(1129,H1461)*overallRate))))</f>
        <v>Do Step 1 first</v>
      </c>
      <c r="M1461" s="62" t="str">
        <f>IF(ISTEXT(overallRate),"Do Step 1 first",IF(OR(COUNT($C1461,I1461)&lt;&gt;2,overallRate=0),0,IF(E1461="Yes",ROUND(MAX(IF($B1461="No - non-arm's length",0,MIN((0.75*I1461),847)),MIN(I1461,(0.75*$C1461),847)),2),IF($B1461="No - non-arm's length",MIN(1129,I1461,$C1461)*overallRate,MIN(1129,I1461)*overallRate))))</f>
        <v>Do Step 1 first</v>
      </c>
      <c r="N1461" s="62" t="str">
        <f>IF(ISTEXT(overallRate),"Do Step 1 first",IF(OR(COUNT($C1461,J1461)&lt;&gt;2,overallRate=0),0,IF(F1461="Yes",ROUND(MAX(IF($B1461="No - non-arm's length",0,MIN((0.75*J1461),847)),MIN(J1461,(0.75*$C1461),847)),2),IF($B1461="No - non-arm's length",MIN(1129,J1461,$C1461)*overallRate,MIN(1129,J1461)*overallRate))))</f>
        <v>Do Step 1 first</v>
      </c>
      <c r="O1461" s="62" t="str">
        <f>IF(ISTEXT(overallRate),"Do Step 1 first",IF(OR(COUNT($C1461,K1461)&lt;&gt;2,overallRate=0),0,IF(G1461="Yes",ROUND(MAX(IF($B1461="No - non-arm's length",0,MIN((0.75*K1461),847)),MIN(K1461,(0.75*$C1461),847)),2),IF($B1461="No - non-arm's length",MIN(1129,K1461,$C1461)*overallRate,MIN(1129,K1461)*overallRate))))</f>
        <v>Do Step 1 first</v>
      </c>
      <c r="P1461" s="3">
        <f t="shared" si="22"/>
        <v>0</v>
      </c>
    </row>
    <row r="1462" spans="12:16" x14ac:dyDescent="0.5">
      <c r="L1462" s="62" t="str">
        <f>IF(ISTEXT(overallRate),"Do Step 1 first",IF(OR(COUNT($C1462,H1462)&lt;&gt;2,overallRate=0),0,IF(D1462="Yes",ROUND(MAX(IF($B1462="No - non-arm's length",0,MIN((0.75*H1462),847)),MIN(H1462,(0.75*$C1462),847)),2),IF($B1462="No - non-arm's length",MIN(1129,H1462,$C1462)*overallRate,MIN(1129,H1462)*overallRate))))</f>
        <v>Do Step 1 first</v>
      </c>
      <c r="M1462" s="62" t="str">
        <f>IF(ISTEXT(overallRate),"Do Step 1 first",IF(OR(COUNT($C1462,I1462)&lt;&gt;2,overallRate=0),0,IF(E1462="Yes",ROUND(MAX(IF($B1462="No - non-arm's length",0,MIN((0.75*I1462),847)),MIN(I1462,(0.75*$C1462),847)),2),IF($B1462="No - non-arm's length",MIN(1129,I1462,$C1462)*overallRate,MIN(1129,I1462)*overallRate))))</f>
        <v>Do Step 1 first</v>
      </c>
      <c r="N1462" s="62" t="str">
        <f>IF(ISTEXT(overallRate),"Do Step 1 first",IF(OR(COUNT($C1462,J1462)&lt;&gt;2,overallRate=0),0,IF(F1462="Yes",ROUND(MAX(IF($B1462="No - non-arm's length",0,MIN((0.75*J1462),847)),MIN(J1462,(0.75*$C1462),847)),2),IF($B1462="No - non-arm's length",MIN(1129,J1462,$C1462)*overallRate,MIN(1129,J1462)*overallRate))))</f>
        <v>Do Step 1 first</v>
      </c>
      <c r="O1462" s="62" t="str">
        <f>IF(ISTEXT(overallRate),"Do Step 1 first",IF(OR(COUNT($C1462,K1462)&lt;&gt;2,overallRate=0),0,IF(G1462="Yes",ROUND(MAX(IF($B1462="No - non-arm's length",0,MIN((0.75*K1462),847)),MIN(K1462,(0.75*$C1462),847)),2),IF($B1462="No - non-arm's length",MIN(1129,K1462,$C1462)*overallRate,MIN(1129,K1462)*overallRate))))</f>
        <v>Do Step 1 first</v>
      </c>
      <c r="P1462" s="3">
        <f t="shared" si="22"/>
        <v>0</v>
      </c>
    </row>
    <row r="1463" spans="12:16" x14ac:dyDescent="0.5">
      <c r="L1463" s="62" t="str">
        <f>IF(ISTEXT(overallRate),"Do Step 1 first",IF(OR(COUNT($C1463,H1463)&lt;&gt;2,overallRate=0),0,IF(D1463="Yes",ROUND(MAX(IF($B1463="No - non-arm's length",0,MIN((0.75*H1463),847)),MIN(H1463,(0.75*$C1463),847)),2),IF($B1463="No - non-arm's length",MIN(1129,H1463,$C1463)*overallRate,MIN(1129,H1463)*overallRate))))</f>
        <v>Do Step 1 first</v>
      </c>
      <c r="M1463" s="62" t="str">
        <f>IF(ISTEXT(overallRate),"Do Step 1 first",IF(OR(COUNT($C1463,I1463)&lt;&gt;2,overallRate=0),0,IF(E1463="Yes",ROUND(MAX(IF($B1463="No - non-arm's length",0,MIN((0.75*I1463),847)),MIN(I1463,(0.75*$C1463),847)),2),IF($B1463="No - non-arm's length",MIN(1129,I1463,$C1463)*overallRate,MIN(1129,I1463)*overallRate))))</f>
        <v>Do Step 1 first</v>
      </c>
      <c r="N1463" s="62" t="str">
        <f>IF(ISTEXT(overallRate),"Do Step 1 first",IF(OR(COUNT($C1463,J1463)&lt;&gt;2,overallRate=0),0,IF(F1463="Yes",ROUND(MAX(IF($B1463="No - non-arm's length",0,MIN((0.75*J1463),847)),MIN(J1463,(0.75*$C1463),847)),2),IF($B1463="No - non-arm's length",MIN(1129,J1463,$C1463)*overallRate,MIN(1129,J1463)*overallRate))))</f>
        <v>Do Step 1 first</v>
      </c>
      <c r="O1463" s="62" t="str">
        <f>IF(ISTEXT(overallRate),"Do Step 1 first",IF(OR(COUNT($C1463,K1463)&lt;&gt;2,overallRate=0),0,IF(G1463="Yes",ROUND(MAX(IF($B1463="No - non-arm's length",0,MIN((0.75*K1463),847)),MIN(K1463,(0.75*$C1463),847)),2),IF($B1463="No - non-arm's length",MIN(1129,K1463,$C1463)*overallRate,MIN(1129,K1463)*overallRate))))</f>
        <v>Do Step 1 first</v>
      </c>
      <c r="P1463" s="3">
        <f t="shared" si="22"/>
        <v>0</v>
      </c>
    </row>
    <row r="1464" spans="12:16" x14ac:dyDescent="0.5">
      <c r="L1464" s="62" t="str">
        <f>IF(ISTEXT(overallRate),"Do Step 1 first",IF(OR(COUNT($C1464,H1464)&lt;&gt;2,overallRate=0),0,IF(D1464="Yes",ROUND(MAX(IF($B1464="No - non-arm's length",0,MIN((0.75*H1464),847)),MIN(H1464,(0.75*$C1464),847)),2),IF($B1464="No - non-arm's length",MIN(1129,H1464,$C1464)*overallRate,MIN(1129,H1464)*overallRate))))</f>
        <v>Do Step 1 first</v>
      </c>
      <c r="M1464" s="62" t="str">
        <f>IF(ISTEXT(overallRate),"Do Step 1 first",IF(OR(COUNT($C1464,I1464)&lt;&gt;2,overallRate=0),0,IF(E1464="Yes",ROUND(MAX(IF($B1464="No - non-arm's length",0,MIN((0.75*I1464),847)),MIN(I1464,(0.75*$C1464),847)),2),IF($B1464="No - non-arm's length",MIN(1129,I1464,$C1464)*overallRate,MIN(1129,I1464)*overallRate))))</f>
        <v>Do Step 1 first</v>
      </c>
      <c r="N1464" s="62" t="str">
        <f>IF(ISTEXT(overallRate),"Do Step 1 first",IF(OR(COUNT($C1464,J1464)&lt;&gt;2,overallRate=0),0,IF(F1464="Yes",ROUND(MAX(IF($B1464="No - non-arm's length",0,MIN((0.75*J1464),847)),MIN(J1464,(0.75*$C1464),847)),2),IF($B1464="No - non-arm's length",MIN(1129,J1464,$C1464)*overallRate,MIN(1129,J1464)*overallRate))))</f>
        <v>Do Step 1 first</v>
      </c>
      <c r="O1464" s="62" t="str">
        <f>IF(ISTEXT(overallRate),"Do Step 1 first",IF(OR(COUNT($C1464,K1464)&lt;&gt;2,overallRate=0),0,IF(G1464="Yes",ROUND(MAX(IF($B1464="No - non-arm's length",0,MIN((0.75*K1464),847)),MIN(K1464,(0.75*$C1464),847)),2),IF($B1464="No - non-arm's length",MIN(1129,K1464,$C1464)*overallRate,MIN(1129,K1464)*overallRate))))</f>
        <v>Do Step 1 first</v>
      </c>
      <c r="P1464" s="3">
        <f t="shared" si="22"/>
        <v>0</v>
      </c>
    </row>
    <row r="1465" spans="12:16" x14ac:dyDescent="0.5">
      <c r="L1465" s="62" t="str">
        <f>IF(ISTEXT(overallRate),"Do Step 1 first",IF(OR(COUNT($C1465,H1465)&lt;&gt;2,overallRate=0),0,IF(D1465="Yes",ROUND(MAX(IF($B1465="No - non-arm's length",0,MIN((0.75*H1465),847)),MIN(H1465,(0.75*$C1465),847)),2),IF($B1465="No - non-arm's length",MIN(1129,H1465,$C1465)*overallRate,MIN(1129,H1465)*overallRate))))</f>
        <v>Do Step 1 first</v>
      </c>
      <c r="M1465" s="62" t="str">
        <f>IF(ISTEXT(overallRate),"Do Step 1 first",IF(OR(COUNT($C1465,I1465)&lt;&gt;2,overallRate=0),0,IF(E1465="Yes",ROUND(MAX(IF($B1465="No - non-arm's length",0,MIN((0.75*I1465),847)),MIN(I1465,(0.75*$C1465),847)),2),IF($B1465="No - non-arm's length",MIN(1129,I1465,$C1465)*overallRate,MIN(1129,I1465)*overallRate))))</f>
        <v>Do Step 1 first</v>
      </c>
      <c r="N1465" s="62" t="str">
        <f>IF(ISTEXT(overallRate),"Do Step 1 first",IF(OR(COUNT($C1465,J1465)&lt;&gt;2,overallRate=0),0,IF(F1465="Yes",ROUND(MAX(IF($B1465="No - non-arm's length",0,MIN((0.75*J1465),847)),MIN(J1465,(0.75*$C1465),847)),2),IF($B1465="No - non-arm's length",MIN(1129,J1465,$C1465)*overallRate,MIN(1129,J1465)*overallRate))))</f>
        <v>Do Step 1 first</v>
      </c>
      <c r="O1465" s="62" t="str">
        <f>IF(ISTEXT(overallRate),"Do Step 1 first",IF(OR(COUNT($C1465,K1465)&lt;&gt;2,overallRate=0),0,IF(G1465="Yes",ROUND(MAX(IF($B1465="No - non-arm's length",0,MIN((0.75*K1465),847)),MIN(K1465,(0.75*$C1465),847)),2),IF($B1465="No - non-arm's length",MIN(1129,K1465,$C1465)*overallRate,MIN(1129,K1465)*overallRate))))</f>
        <v>Do Step 1 first</v>
      </c>
      <c r="P1465" s="3">
        <f t="shared" si="22"/>
        <v>0</v>
      </c>
    </row>
    <row r="1466" spans="12:16" x14ac:dyDescent="0.5">
      <c r="L1466" s="62" t="str">
        <f>IF(ISTEXT(overallRate),"Do Step 1 first",IF(OR(COUNT($C1466,H1466)&lt;&gt;2,overallRate=0),0,IF(D1466="Yes",ROUND(MAX(IF($B1466="No - non-arm's length",0,MIN((0.75*H1466),847)),MIN(H1466,(0.75*$C1466),847)),2),IF($B1466="No - non-arm's length",MIN(1129,H1466,$C1466)*overallRate,MIN(1129,H1466)*overallRate))))</f>
        <v>Do Step 1 first</v>
      </c>
      <c r="M1466" s="62" t="str">
        <f>IF(ISTEXT(overallRate),"Do Step 1 first",IF(OR(COUNT($C1466,I1466)&lt;&gt;2,overallRate=0),0,IF(E1466="Yes",ROUND(MAX(IF($B1466="No - non-arm's length",0,MIN((0.75*I1466),847)),MIN(I1466,(0.75*$C1466),847)),2),IF($B1466="No - non-arm's length",MIN(1129,I1466,$C1466)*overallRate,MIN(1129,I1466)*overallRate))))</f>
        <v>Do Step 1 first</v>
      </c>
      <c r="N1466" s="62" t="str">
        <f>IF(ISTEXT(overallRate),"Do Step 1 first",IF(OR(COUNT($C1466,J1466)&lt;&gt;2,overallRate=0),0,IF(F1466="Yes",ROUND(MAX(IF($B1466="No - non-arm's length",0,MIN((0.75*J1466),847)),MIN(J1466,(0.75*$C1466),847)),2),IF($B1466="No - non-arm's length",MIN(1129,J1466,$C1466)*overallRate,MIN(1129,J1466)*overallRate))))</f>
        <v>Do Step 1 first</v>
      </c>
      <c r="O1466" s="62" t="str">
        <f>IF(ISTEXT(overallRate),"Do Step 1 first",IF(OR(COUNT($C1466,K1466)&lt;&gt;2,overallRate=0),0,IF(G1466="Yes",ROUND(MAX(IF($B1466="No - non-arm's length",0,MIN((0.75*K1466),847)),MIN(K1466,(0.75*$C1466),847)),2),IF($B1466="No - non-arm's length",MIN(1129,K1466,$C1466)*overallRate,MIN(1129,K1466)*overallRate))))</f>
        <v>Do Step 1 first</v>
      </c>
      <c r="P1466" s="3">
        <f t="shared" si="22"/>
        <v>0</v>
      </c>
    </row>
    <row r="1467" spans="12:16" x14ac:dyDescent="0.5">
      <c r="L1467" s="62" t="str">
        <f>IF(ISTEXT(overallRate),"Do Step 1 first",IF(OR(COUNT($C1467,H1467)&lt;&gt;2,overallRate=0),0,IF(D1467="Yes",ROUND(MAX(IF($B1467="No - non-arm's length",0,MIN((0.75*H1467),847)),MIN(H1467,(0.75*$C1467),847)),2),IF($B1467="No - non-arm's length",MIN(1129,H1467,$C1467)*overallRate,MIN(1129,H1467)*overallRate))))</f>
        <v>Do Step 1 first</v>
      </c>
      <c r="M1467" s="62" t="str">
        <f>IF(ISTEXT(overallRate),"Do Step 1 first",IF(OR(COUNT($C1467,I1467)&lt;&gt;2,overallRate=0),0,IF(E1467="Yes",ROUND(MAX(IF($B1467="No - non-arm's length",0,MIN((0.75*I1467),847)),MIN(I1467,(0.75*$C1467),847)),2),IF($B1467="No - non-arm's length",MIN(1129,I1467,$C1467)*overallRate,MIN(1129,I1467)*overallRate))))</f>
        <v>Do Step 1 first</v>
      </c>
      <c r="N1467" s="62" t="str">
        <f>IF(ISTEXT(overallRate),"Do Step 1 first",IF(OR(COUNT($C1467,J1467)&lt;&gt;2,overallRate=0),0,IF(F1467="Yes",ROUND(MAX(IF($B1467="No - non-arm's length",0,MIN((0.75*J1467),847)),MIN(J1467,(0.75*$C1467),847)),2),IF($B1467="No - non-arm's length",MIN(1129,J1467,$C1467)*overallRate,MIN(1129,J1467)*overallRate))))</f>
        <v>Do Step 1 first</v>
      </c>
      <c r="O1467" s="62" t="str">
        <f>IF(ISTEXT(overallRate),"Do Step 1 first",IF(OR(COUNT($C1467,K1467)&lt;&gt;2,overallRate=0),0,IF(G1467="Yes",ROUND(MAX(IF($B1467="No - non-arm's length",0,MIN((0.75*K1467),847)),MIN(K1467,(0.75*$C1467),847)),2),IF($B1467="No - non-arm's length",MIN(1129,K1467,$C1467)*overallRate,MIN(1129,K1467)*overallRate))))</f>
        <v>Do Step 1 first</v>
      </c>
      <c r="P1467" s="3">
        <f t="shared" si="22"/>
        <v>0</v>
      </c>
    </row>
    <row r="1468" spans="12:16" x14ac:dyDescent="0.5">
      <c r="L1468" s="62" t="str">
        <f>IF(ISTEXT(overallRate),"Do Step 1 first",IF(OR(COUNT($C1468,H1468)&lt;&gt;2,overallRate=0),0,IF(D1468="Yes",ROUND(MAX(IF($B1468="No - non-arm's length",0,MIN((0.75*H1468),847)),MIN(H1468,(0.75*$C1468),847)),2),IF($B1468="No - non-arm's length",MIN(1129,H1468,$C1468)*overallRate,MIN(1129,H1468)*overallRate))))</f>
        <v>Do Step 1 first</v>
      </c>
      <c r="M1468" s="62" t="str">
        <f>IF(ISTEXT(overallRate),"Do Step 1 first",IF(OR(COUNT($C1468,I1468)&lt;&gt;2,overallRate=0),0,IF(E1468="Yes",ROUND(MAX(IF($B1468="No - non-arm's length",0,MIN((0.75*I1468),847)),MIN(I1468,(0.75*$C1468),847)),2),IF($B1468="No - non-arm's length",MIN(1129,I1468,$C1468)*overallRate,MIN(1129,I1468)*overallRate))))</f>
        <v>Do Step 1 first</v>
      </c>
      <c r="N1468" s="62" t="str">
        <f>IF(ISTEXT(overallRate),"Do Step 1 first",IF(OR(COUNT($C1468,J1468)&lt;&gt;2,overallRate=0),0,IF(F1468="Yes",ROUND(MAX(IF($B1468="No - non-arm's length",0,MIN((0.75*J1468),847)),MIN(J1468,(0.75*$C1468),847)),2),IF($B1468="No - non-arm's length",MIN(1129,J1468,$C1468)*overallRate,MIN(1129,J1468)*overallRate))))</f>
        <v>Do Step 1 first</v>
      </c>
      <c r="O1468" s="62" t="str">
        <f>IF(ISTEXT(overallRate),"Do Step 1 first",IF(OR(COUNT($C1468,K1468)&lt;&gt;2,overallRate=0),0,IF(G1468="Yes",ROUND(MAX(IF($B1468="No - non-arm's length",0,MIN((0.75*K1468),847)),MIN(K1468,(0.75*$C1468),847)),2),IF($B1468="No - non-arm's length",MIN(1129,K1468,$C1468)*overallRate,MIN(1129,K1468)*overallRate))))</f>
        <v>Do Step 1 first</v>
      </c>
      <c r="P1468" s="3">
        <f t="shared" si="22"/>
        <v>0</v>
      </c>
    </row>
    <row r="1469" spans="12:16" x14ac:dyDescent="0.5">
      <c r="L1469" s="62" t="str">
        <f>IF(ISTEXT(overallRate),"Do Step 1 first",IF(OR(COUNT($C1469,H1469)&lt;&gt;2,overallRate=0),0,IF(D1469="Yes",ROUND(MAX(IF($B1469="No - non-arm's length",0,MIN((0.75*H1469),847)),MIN(H1469,(0.75*$C1469),847)),2),IF($B1469="No - non-arm's length",MIN(1129,H1469,$C1469)*overallRate,MIN(1129,H1469)*overallRate))))</f>
        <v>Do Step 1 first</v>
      </c>
      <c r="M1469" s="62" t="str">
        <f>IF(ISTEXT(overallRate),"Do Step 1 first",IF(OR(COUNT($C1469,I1469)&lt;&gt;2,overallRate=0),0,IF(E1469="Yes",ROUND(MAX(IF($B1469="No - non-arm's length",0,MIN((0.75*I1469),847)),MIN(I1469,(0.75*$C1469),847)),2),IF($B1469="No - non-arm's length",MIN(1129,I1469,$C1469)*overallRate,MIN(1129,I1469)*overallRate))))</f>
        <v>Do Step 1 first</v>
      </c>
      <c r="N1469" s="62" t="str">
        <f>IF(ISTEXT(overallRate),"Do Step 1 first",IF(OR(COUNT($C1469,J1469)&lt;&gt;2,overallRate=0),0,IF(F1469="Yes",ROUND(MAX(IF($B1469="No - non-arm's length",0,MIN((0.75*J1469),847)),MIN(J1469,(0.75*$C1469),847)),2),IF($B1469="No - non-arm's length",MIN(1129,J1469,$C1469)*overallRate,MIN(1129,J1469)*overallRate))))</f>
        <v>Do Step 1 first</v>
      </c>
      <c r="O1469" s="62" t="str">
        <f>IF(ISTEXT(overallRate),"Do Step 1 first",IF(OR(COUNT($C1469,K1469)&lt;&gt;2,overallRate=0),0,IF(G1469="Yes",ROUND(MAX(IF($B1469="No - non-arm's length",0,MIN((0.75*K1469),847)),MIN(K1469,(0.75*$C1469),847)),2),IF($B1469="No - non-arm's length",MIN(1129,K1469,$C1469)*overallRate,MIN(1129,K1469)*overallRate))))</f>
        <v>Do Step 1 first</v>
      </c>
      <c r="P1469" s="3">
        <f t="shared" si="22"/>
        <v>0</v>
      </c>
    </row>
    <row r="1470" spans="12:16" x14ac:dyDescent="0.5">
      <c r="L1470" s="62" t="str">
        <f>IF(ISTEXT(overallRate),"Do Step 1 first",IF(OR(COUNT($C1470,H1470)&lt;&gt;2,overallRate=0),0,IF(D1470="Yes",ROUND(MAX(IF($B1470="No - non-arm's length",0,MIN((0.75*H1470),847)),MIN(H1470,(0.75*$C1470),847)),2),IF($B1470="No - non-arm's length",MIN(1129,H1470,$C1470)*overallRate,MIN(1129,H1470)*overallRate))))</f>
        <v>Do Step 1 first</v>
      </c>
      <c r="M1470" s="62" t="str">
        <f>IF(ISTEXT(overallRate),"Do Step 1 first",IF(OR(COUNT($C1470,I1470)&lt;&gt;2,overallRate=0),0,IF(E1470="Yes",ROUND(MAX(IF($B1470="No - non-arm's length",0,MIN((0.75*I1470),847)),MIN(I1470,(0.75*$C1470),847)),2),IF($B1470="No - non-arm's length",MIN(1129,I1470,$C1470)*overallRate,MIN(1129,I1470)*overallRate))))</f>
        <v>Do Step 1 first</v>
      </c>
      <c r="N1470" s="62" t="str">
        <f>IF(ISTEXT(overallRate),"Do Step 1 first",IF(OR(COUNT($C1470,J1470)&lt;&gt;2,overallRate=0),0,IF(F1470="Yes",ROUND(MAX(IF($B1470="No - non-arm's length",0,MIN((0.75*J1470),847)),MIN(J1470,(0.75*$C1470),847)),2),IF($B1470="No - non-arm's length",MIN(1129,J1470,$C1470)*overallRate,MIN(1129,J1470)*overallRate))))</f>
        <v>Do Step 1 first</v>
      </c>
      <c r="O1470" s="62" t="str">
        <f>IF(ISTEXT(overallRate),"Do Step 1 first",IF(OR(COUNT($C1470,K1470)&lt;&gt;2,overallRate=0),0,IF(G1470="Yes",ROUND(MAX(IF($B1470="No - non-arm's length",0,MIN((0.75*K1470),847)),MIN(K1470,(0.75*$C1470),847)),2),IF($B1470="No - non-arm's length",MIN(1129,K1470,$C1470)*overallRate,MIN(1129,K1470)*overallRate))))</f>
        <v>Do Step 1 first</v>
      </c>
      <c r="P1470" s="3">
        <f t="shared" si="22"/>
        <v>0</v>
      </c>
    </row>
    <row r="1471" spans="12:16" x14ac:dyDescent="0.5">
      <c r="L1471" s="62" t="str">
        <f>IF(ISTEXT(overallRate),"Do Step 1 first",IF(OR(COUNT($C1471,H1471)&lt;&gt;2,overallRate=0),0,IF(D1471="Yes",ROUND(MAX(IF($B1471="No - non-arm's length",0,MIN((0.75*H1471),847)),MIN(H1471,(0.75*$C1471),847)),2),IF($B1471="No - non-arm's length",MIN(1129,H1471,$C1471)*overallRate,MIN(1129,H1471)*overallRate))))</f>
        <v>Do Step 1 first</v>
      </c>
      <c r="M1471" s="62" t="str">
        <f>IF(ISTEXT(overallRate),"Do Step 1 first",IF(OR(COUNT($C1471,I1471)&lt;&gt;2,overallRate=0),0,IF(E1471="Yes",ROUND(MAX(IF($B1471="No - non-arm's length",0,MIN((0.75*I1471),847)),MIN(I1471,(0.75*$C1471),847)),2),IF($B1471="No - non-arm's length",MIN(1129,I1471,$C1471)*overallRate,MIN(1129,I1471)*overallRate))))</f>
        <v>Do Step 1 first</v>
      </c>
      <c r="N1471" s="62" t="str">
        <f>IF(ISTEXT(overallRate),"Do Step 1 first",IF(OR(COUNT($C1471,J1471)&lt;&gt;2,overallRate=0),0,IF(F1471="Yes",ROUND(MAX(IF($B1471="No - non-arm's length",0,MIN((0.75*J1471),847)),MIN(J1471,(0.75*$C1471),847)),2),IF($B1471="No - non-arm's length",MIN(1129,J1471,$C1471)*overallRate,MIN(1129,J1471)*overallRate))))</f>
        <v>Do Step 1 first</v>
      </c>
      <c r="O1471" s="62" t="str">
        <f>IF(ISTEXT(overallRate),"Do Step 1 first",IF(OR(COUNT($C1471,K1471)&lt;&gt;2,overallRate=0),0,IF(G1471="Yes",ROUND(MAX(IF($B1471="No - non-arm's length",0,MIN((0.75*K1471),847)),MIN(K1471,(0.75*$C1471),847)),2),IF($B1471="No - non-arm's length",MIN(1129,K1471,$C1471)*overallRate,MIN(1129,K1471)*overallRate))))</f>
        <v>Do Step 1 first</v>
      </c>
      <c r="P1471" s="3">
        <f t="shared" si="22"/>
        <v>0</v>
      </c>
    </row>
    <row r="1472" spans="12:16" x14ac:dyDescent="0.5">
      <c r="L1472" s="62" t="str">
        <f>IF(ISTEXT(overallRate),"Do Step 1 first",IF(OR(COUNT($C1472,H1472)&lt;&gt;2,overallRate=0),0,IF(D1472="Yes",ROUND(MAX(IF($B1472="No - non-arm's length",0,MIN((0.75*H1472),847)),MIN(H1472,(0.75*$C1472),847)),2),IF($B1472="No - non-arm's length",MIN(1129,H1472,$C1472)*overallRate,MIN(1129,H1472)*overallRate))))</f>
        <v>Do Step 1 first</v>
      </c>
      <c r="M1472" s="62" t="str">
        <f>IF(ISTEXT(overallRate),"Do Step 1 first",IF(OR(COUNT($C1472,I1472)&lt;&gt;2,overallRate=0),0,IF(E1472="Yes",ROUND(MAX(IF($B1472="No - non-arm's length",0,MIN((0.75*I1472),847)),MIN(I1472,(0.75*$C1472),847)),2),IF($B1472="No - non-arm's length",MIN(1129,I1472,$C1472)*overallRate,MIN(1129,I1472)*overallRate))))</f>
        <v>Do Step 1 first</v>
      </c>
      <c r="N1472" s="62" t="str">
        <f>IF(ISTEXT(overallRate),"Do Step 1 first",IF(OR(COUNT($C1472,J1472)&lt;&gt;2,overallRate=0),0,IF(F1472="Yes",ROUND(MAX(IF($B1472="No - non-arm's length",0,MIN((0.75*J1472),847)),MIN(J1472,(0.75*$C1472),847)),2),IF($B1472="No - non-arm's length",MIN(1129,J1472,$C1472)*overallRate,MIN(1129,J1472)*overallRate))))</f>
        <v>Do Step 1 first</v>
      </c>
      <c r="O1472" s="62" t="str">
        <f>IF(ISTEXT(overallRate),"Do Step 1 first",IF(OR(COUNT($C1472,K1472)&lt;&gt;2,overallRate=0),0,IF(G1472="Yes",ROUND(MAX(IF($B1472="No - non-arm's length",0,MIN((0.75*K1472),847)),MIN(K1472,(0.75*$C1472),847)),2),IF($B1472="No - non-arm's length",MIN(1129,K1472,$C1472)*overallRate,MIN(1129,K1472)*overallRate))))</f>
        <v>Do Step 1 first</v>
      </c>
      <c r="P1472" s="3">
        <f t="shared" si="22"/>
        <v>0</v>
      </c>
    </row>
    <row r="1473" spans="12:16" x14ac:dyDescent="0.5">
      <c r="L1473" s="62" t="str">
        <f>IF(ISTEXT(overallRate),"Do Step 1 first",IF(OR(COUNT($C1473,H1473)&lt;&gt;2,overallRate=0),0,IF(D1473="Yes",ROUND(MAX(IF($B1473="No - non-arm's length",0,MIN((0.75*H1473),847)),MIN(H1473,(0.75*$C1473),847)),2),IF($B1473="No - non-arm's length",MIN(1129,H1473,$C1473)*overallRate,MIN(1129,H1473)*overallRate))))</f>
        <v>Do Step 1 first</v>
      </c>
      <c r="M1473" s="62" t="str">
        <f>IF(ISTEXT(overallRate),"Do Step 1 first",IF(OR(COUNT($C1473,I1473)&lt;&gt;2,overallRate=0),0,IF(E1473="Yes",ROUND(MAX(IF($B1473="No - non-arm's length",0,MIN((0.75*I1473),847)),MIN(I1473,(0.75*$C1473),847)),2),IF($B1473="No - non-arm's length",MIN(1129,I1473,$C1473)*overallRate,MIN(1129,I1473)*overallRate))))</f>
        <v>Do Step 1 first</v>
      </c>
      <c r="N1473" s="62" t="str">
        <f>IF(ISTEXT(overallRate),"Do Step 1 first",IF(OR(COUNT($C1473,J1473)&lt;&gt;2,overallRate=0),0,IF(F1473="Yes",ROUND(MAX(IF($B1473="No - non-arm's length",0,MIN((0.75*J1473),847)),MIN(J1473,(0.75*$C1473),847)),2),IF($B1473="No - non-arm's length",MIN(1129,J1473,$C1473)*overallRate,MIN(1129,J1473)*overallRate))))</f>
        <v>Do Step 1 first</v>
      </c>
      <c r="O1473" s="62" t="str">
        <f>IF(ISTEXT(overallRate),"Do Step 1 first",IF(OR(COUNT($C1473,K1473)&lt;&gt;2,overallRate=0),0,IF(G1473="Yes",ROUND(MAX(IF($B1473="No - non-arm's length",0,MIN((0.75*K1473),847)),MIN(K1473,(0.75*$C1473),847)),2),IF($B1473="No - non-arm's length",MIN(1129,K1473,$C1473)*overallRate,MIN(1129,K1473)*overallRate))))</f>
        <v>Do Step 1 first</v>
      </c>
      <c r="P1473" s="3">
        <f t="shared" si="22"/>
        <v>0</v>
      </c>
    </row>
    <row r="1474" spans="12:16" x14ac:dyDescent="0.5">
      <c r="L1474" s="62" t="str">
        <f>IF(ISTEXT(overallRate),"Do Step 1 first",IF(OR(COUNT($C1474,H1474)&lt;&gt;2,overallRate=0),0,IF(D1474="Yes",ROUND(MAX(IF($B1474="No - non-arm's length",0,MIN((0.75*H1474),847)),MIN(H1474,(0.75*$C1474),847)),2),IF($B1474="No - non-arm's length",MIN(1129,H1474,$C1474)*overallRate,MIN(1129,H1474)*overallRate))))</f>
        <v>Do Step 1 first</v>
      </c>
      <c r="M1474" s="62" t="str">
        <f>IF(ISTEXT(overallRate),"Do Step 1 first",IF(OR(COUNT($C1474,I1474)&lt;&gt;2,overallRate=0),0,IF(E1474="Yes",ROUND(MAX(IF($B1474="No - non-arm's length",0,MIN((0.75*I1474),847)),MIN(I1474,(0.75*$C1474),847)),2),IF($B1474="No - non-arm's length",MIN(1129,I1474,$C1474)*overallRate,MIN(1129,I1474)*overallRate))))</f>
        <v>Do Step 1 first</v>
      </c>
      <c r="N1474" s="62" t="str">
        <f>IF(ISTEXT(overallRate),"Do Step 1 first",IF(OR(COUNT($C1474,J1474)&lt;&gt;2,overallRate=0),0,IF(F1474="Yes",ROUND(MAX(IF($B1474="No - non-arm's length",0,MIN((0.75*J1474),847)),MIN(J1474,(0.75*$C1474),847)),2),IF($B1474="No - non-arm's length",MIN(1129,J1474,$C1474)*overallRate,MIN(1129,J1474)*overallRate))))</f>
        <v>Do Step 1 first</v>
      </c>
      <c r="O1474" s="62" t="str">
        <f>IF(ISTEXT(overallRate),"Do Step 1 first",IF(OR(COUNT($C1474,K1474)&lt;&gt;2,overallRate=0),0,IF(G1474="Yes",ROUND(MAX(IF($B1474="No - non-arm's length",0,MIN((0.75*K1474),847)),MIN(K1474,(0.75*$C1474),847)),2),IF($B1474="No - non-arm's length",MIN(1129,K1474,$C1474)*overallRate,MIN(1129,K1474)*overallRate))))</f>
        <v>Do Step 1 first</v>
      </c>
      <c r="P1474" s="3">
        <f t="shared" si="22"/>
        <v>0</v>
      </c>
    </row>
    <row r="1475" spans="12:16" x14ac:dyDescent="0.5">
      <c r="L1475" s="62" t="str">
        <f>IF(ISTEXT(overallRate),"Do Step 1 first",IF(OR(COUNT($C1475,H1475)&lt;&gt;2,overallRate=0),0,IF(D1475="Yes",ROUND(MAX(IF($B1475="No - non-arm's length",0,MIN((0.75*H1475),847)),MIN(H1475,(0.75*$C1475),847)),2),IF($B1475="No - non-arm's length",MIN(1129,H1475,$C1475)*overallRate,MIN(1129,H1475)*overallRate))))</f>
        <v>Do Step 1 first</v>
      </c>
      <c r="M1475" s="62" t="str">
        <f>IF(ISTEXT(overallRate),"Do Step 1 first",IF(OR(COUNT($C1475,I1475)&lt;&gt;2,overallRate=0),0,IF(E1475="Yes",ROUND(MAX(IF($B1475="No - non-arm's length",0,MIN((0.75*I1475),847)),MIN(I1475,(0.75*$C1475),847)),2),IF($B1475="No - non-arm's length",MIN(1129,I1475,$C1475)*overallRate,MIN(1129,I1475)*overallRate))))</f>
        <v>Do Step 1 first</v>
      </c>
      <c r="N1475" s="62" t="str">
        <f>IF(ISTEXT(overallRate),"Do Step 1 first",IF(OR(COUNT($C1475,J1475)&lt;&gt;2,overallRate=0),0,IF(F1475="Yes",ROUND(MAX(IF($B1475="No - non-arm's length",0,MIN((0.75*J1475),847)),MIN(J1475,(0.75*$C1475),847)),2),IF($B1475="No - non-arm's length",MIN(1129,J1475,$C1475)*overallRate,MIN(1129,J1475)*overallRate))))</f>
        <v>Do Step 1 first</v>
      </c>
      <c r="O1475" s="62" t="str">
        <f>IF(ISTEXT(overallRate),"Do Step 1 first",IF(OR(COUNT($C1475,K1475)&lt;&gt;2,overallRate=0),0,IF(G1475="Yes",ROUND(MAX(IF($B1475="No - non-arm's length",0,MIN((0.75*K1475),847)),MIN(K1475,(0.75*$C1475),847)),2),IF($B1475="No - non-arm's length",MIN(1129,K1475,$C1475)*overallRate,MIN(1129,K1475)*overallRate))))</f>
        <v>Do Step 1 first</v>
      </c>
      <c r="P1475" s="3">
        <f t="shared" si="22"/>
        <v>0</v>
      </c>
    </row>
    <row r="1476" spans="12:16" x14ac:dyDescent="0.5">
      <c r="L1476" s="62" t="str">
        <f>IF(ISTEXT(overallRate),"Do Step 1 first",IF(OR(COUNT($C1476,H1476)&lt;&gt;2,overallRate=0),0,IF(D1476="Yes",ROUND(MAX(IF($B1476="No - non-arm's length",0,MIN((0.75*H1476),847)),MIN(H1476,(0.75*$C1476),847)),2),IF($B1476="No - non-arm's length",MIN(1129,H1476,$C1476)*overallRate,MIN(1129,H1476)*overallRate))))</f>
        <v>Do Step 1 first</v>
      </c>
      <c r="M1476" s="62" t="str">
        <f>IF(ISTEXT(overallRate),"Do Step 1 first",IF(OR(COUNT($C1476,I1476)&lt;&gt;2,overallRate=0),0,IF(E1476="Yes",ROUND(MAX(IF($B1476="No - non-arm's length",0,MIN((0.75*I1476),847)),MIN(I1476,(0.75*$C1476),847)),2),IF($B1476="No - non-arm's length",MIN(1129,I1476,$C1476)*overallRate,MIN(1129,I1476)*overallRate))))</f>
        <v>Do Step 1 first</v>
      </c>
      <c r="N1476" s="62" t="str">
        <f>IF(ISTEXT(overallRate),"Do Step 1 first",IF(OR(COUNT($C1476,J1476)&lt;&gt;2,overallRate=0),0,IF(F1476="Yes",ROUND(MAX(IF($B1476="No - non-arm's length",0,MIN((0.75*J1476),847)),MIN(J1476,(0.75*$C1476),847)),2),IF($B1476="No - non-arm's length",MIN(1129,J1476,$C1476)*overallRate,MIN(1129,J1476)*overallRate))))</f>
        <v>Do Step 1 first</v>
      </c>
      <c r="O1476" s="62" t="str">
        <f>IF(ISTEXT(overallRate),"Do Step 1 first",IF(OR(COUNT($C1476,K1476)&lt;&gt;2,overallRate=0),0,IF(G1476="Yes",ROUND(MAX(IF($B1476="No - non-arm's length",0,MIN((0.75*K1476),847)),MIN(K1476,(0.75*$C1476),847)),2),IF($B1476="No - non-arm's length",MIN(1129,K1476,$C1476)*overallRate,MIN(1129,K1476)*overallRate))))</f>
        <v>Do Step 1 first</v>
      </c>
      <c r="P1476" s="3">
        <f t="shared" si="22"/>
        <v>0</v>
      </c>
    </row>
    <row r="1477" spans="12:16" x14ac:dyDescent="0.5">
      <c r="L1477" s="62" t="str">
        <f>IF(ISTEXT(overallRate),"Do Step 1 first",IF(OR(COUNT($C1477,H1477)&lt;&gt;2,overallRate=0),0,IF(D1477="Yes",ROUND(MAX(IF($B1477="No - non-arm's length",0,MIN((0.75*H1477),847)),MIN(H1477,(0.75*$C1477),847)),2),IF($B1477="No - non-arm's length",MIN(1129,H1477,$C1477)*overallRate,MIN(1129,H1477)*overallRate))))</f>
        <v>Do Step 1 first</v>
      </c>
      <c r="M1477" s="62" t="str">
        <f>IF(ISTEXT(overallRate),"Do Step 1 first",IF(OR(COUNT($C1477,I1477)&lt;&gt;2,overallRate=0),0,IF(E1477="Yes",ROUND(MAX(IF($B1477="No - non-arm's length",0,MIN((0.75*I1477),847)),MIN(I1477,(0.75*$C1477),847)),2),IF($B1477="No - non-arm's length",MIN(1129,I1477,$C1477)*overallRate,MIN(1129,I1477)*overallRate))))</f>
        <v>Do Step 1 first</v>
      </c>
      <c r="N1477" s="62" t="str">
        <f>IF(ISTEXT(overallRate),"Do Step 1 first",IF(OR(COUNT($C1477,J1477)&lt;&gt;2,overallRate=0),0,IF(F1477="Yes",ROUND(MAX(IF($B1477="No - non-arm's length",0,MIN((0.75*J1477),847)),MIN(J1477,(0.75*$C1477),847)),2),IF($B1477="No - non-arm's length",MIN(1129,J1477,$C1477)*overallRate,MIN(1129,J1477)*overallRate))))</f>
        <v>Do Step 1 first</v>
      </c>
      <c r="O1477" s="62" t="str">
        <f>IF(ISTEXT(overallRate),"Do Step 1 first",IF(OR(COUNT($C1477,K1477)&lt;&gt;2,overallRate=0),0,IF(G1477="Yes",ROUND(MAX(IF($B1477="No - non-arm's length",0,MIN((0.75*K1477),847)),MIN(K1477,(0.75*$C1477),847)),2),IF($B1477="No - non-arm's length",MIN(1129,K1477,$C1477)*overallRate,MIN(1129,K1477)*overallRate))))</f>
        <v>Do Step 1 first</v>
      </c>
      <c r="P1477" s="3">
        <f t="shared" si="22"/>
        <v>0</v>
      </c>
    </row>
    <row r="1478" spans="12:16" x14ac:dyDescent="0.5">
      <c r="L1478" s="62" t="str">
        <f>IF(ISTEXT(overallRate),"Do Step 1 first",IF(OR(COUNT($C1478,H1478)&lt;&gt;2,overallRate=0),0,IF(D1478="Yes",ROUND(MAX(IF($B1478="No - non-arm's length",0,MIN((0.75*H1478),847)),MIN(H1478,(0.75*$C1478),847)),2),IF($B1478="No - non-arm's length",MIN(1129,H1478,$C1478)*overallRate,MIN(1129,H1478)*overallRate))))</f>
        <v>Do Step 1 first</v>
      </c>
      <c r="M1478" s="62" t="str">
        <f>IF(ISTEXT(overallRate),"Do Step 1 first",IF(OR(COUNT($C1478,I1478)&lt;&gt;2,overallRate=0),0,IF(E1478="Yes",ROUND(MAX(IF($B1478="No - non-arm's length",0,MIN((0.75*I1478),847)),MIN(I1478,(0.75*$C1478),847)),2),IF($B1478="No - non-arm's length",MIN(1129,I1478,$C1478)*overallRate,MIN(1129,I1478)*overallRate))))</f>
        <v>Do Step 1 first</v>
      </c>
      <c r="N1478" s="62" t="str">
        <f>IF(ISTEXT(overallRate),"Do Step 1 first",IF(OR(COUNT($C1478,J1478)&lt;&gt;2,overallRate=0),0,IF(F1478="Yes",ROUND(MAX(IF($B1478="No - non-arm's length",0,MIN((0.75*J1478),847)),MIN(J1478,(0.75*$C1478),847)),2),IF($B1478="No - non-arm's length",MIN(1129,J1478,$C1478)*overallRate,MIN(1129,J1478)*overallRate))))</f>
        <v>Do Step 1 first</v>
      </c>
      <c r="O1478" s="62" t="str">
        <f>IF(ISTEXT(overallRate),"Do Step 1 first",IF(OR(COUNT($C1478,K1478)&lt;&gt;2,overallRate=0),0,IF(G1478="Yes",ROUND(MAX(IF($B1478="No - non-arm's length",0,MIN((0.75*K1478),847)),MIN(K1478,(0.75*$C1478),847)),2),IF($B1478="No - non-arm's length",MIN(1129,K1478,$C1478)*overallRate,MIN(1129,K1478)*overallRate))))</f>
        <v>Do Step 1 first</v>
      </c>
      <c r="P1478" s="3">
        <f t="shared" si="22"/>
        <v>0</v>
      </c>
    </row>
    <row r="1479" spans="12:16" x14ac:dyDescent="0.5">
      <c r="L1479" s="62" t="str">
        <f>IF(ISTEXT(overallRate),"Do Step 1 first",IF(OR(COUNT($C1479,H1479)&lt;&gt;2,overallRate=0),0,IF(D1479="Yes",ROUND(MAX(IF($B1479="No - non-arm's length",0,MIN((0.75*H1479),847)),MIN(H1479,(0.75*$C1479),847)),2),IF($B1479="No - non-arm's length",MIN(1129,H1479,$C1479)*overallRate,MIN(1129,H1479)*overallRate))))</f>
        <v>Do Step 1 first</v>
      </c>
      <c r="M1479" s="62" t="str">
        <f>IF(ISTEXT(overallRate),"Do Step 1 first",IF(OR(COUNT($C1479,I1479)&lt;&gt;2,overallRate=0),0,IF(E1479="Yes",ROUND(MAX(IF($B1479="No - non-arm's length",0,MIN((0.75*I1479),847)),MIN(I1479,(0.75*$C1479),847)),2),IF($B1479="No - non-arm's length",MIN(1129,I1479,$C1479)*overallRate,MIN(1129,I1479)*overallRate))))</f>
        <v>Do Step 1 first</v>
      </c>
      <c r="N1479" s="62" t="str">
        <f>IF(ISTEXT(overallRate),"Do Step 1 first",IF(OR(COUNT($C1479,J1479)&lt;&gt;2,overallRate=0),0,IF(F1479="Yes",ROUND(MAX(IF($B1479="No - non-arm's length",0,MIN((0.75*J1479),847)),MIN(J1479,(0.75*$C1479),847)),2),IF($B1479="No - non-arm's length",MIN(1129,J1479,$C1479)*overallRate,MIN(1129,J1479)*overallRate))))</f>
        <v>Do Step 1 first</v>
      </c>
      <c r="O1479" s="62" t="str">
        <f>IF(ISTEXT(overallRate),"Do Step 1 first",IF(OR(COUNT($C1479,K1479)&lt;&gt;2,overallRate=0),0,IF(G1479="Yes",ROUND(MAX(IF($B1479="No - non-arm's length",0,MIN((0.75*K1479),847)),MIN(K1479,(0.75*$C1479),847)),2),IF($B1479="No - non-arm's length",MIN(1129,K1479,$C1479)*overallRate,MIN(1129,K1479)*overallRate))))</f>
        <v>Do Step 1 first</v>
      </c>
      <c r="P1479" s="3">
        <f t="shared" ref="P1479:P1542" si="23">IF(AND(COUNT(C1479:K1479)&gt;0,OR(COUNT(C1479:K1479)&lt;&gt;5,ISBLANK(B1479))),"Fill out all amounts",SUM(L1479:O1479))</f>
        <v>0</v>
      </c>
    </row>
    <row r="1480" spans="12:16" x14ac:dyDescent="0.5">
      <c r="L1480" s="62" t="str">
        <f>IF(ISTEXT(overallRate),"Do Step 1 first",IF(OR(COUNT($C1480,H1480)&lt;&gt;2,overallRate=0),0,IF(D1480="Yes",ROUND(MAX(IF($B1480="No - non-arm's length",0,MIN((0.75*H1480),847)),MIN(H1480,(0.75*$C1480),847)),2),IF($B1480="No - non-arm's length",MIN(1129,H1480,$C1480)*overallRate,MIN(1129,H1480)*overallRate))))</f>
        <v>Do Step 1 first</v>
      </c>
      <c r="M1480" s="62" t="str">
        <f>IF(ISTEXT(overallRate),"Do Step 1 first",IF(OR(COUNT($C1480,I1480)&lt;&gt;2,overallRate=0),0,IF(E1480="Yes",ROUND(MAX(IF($B1480="No - non-arm's length",0,MIN((0.75*I1480),847)),MIN(I1480,(0.75*$C1480),847)),2),IF($B1480="No - non-arm's length",MIN(1129,I1480,$C1480)*overallRate,MIN(1129,I1480)*overallRate))))</f>
        <v>Do Step 1 first</v>
      </c>
      <c r="N1480" s="62" t="str">
        <f>IF(ISTEXT(overallRate),"Do Step 1 first",IF(OR(COUNT($C1480,J1480)&lt;&gt;2,overallRate=0),0,IF(F1480="Yes",ROUND(MAX(IF($B1480="No - non-arm's length",0,MIN((0.75*J1480),847)),MIN(J1480,(0.75*$C1480),847)),2),IF($B1480="No - non-arm's length",MIN(1129,J1480,$C1480)*overallRate,MIN(1129,J1480)*overallRate))))</f>
        <v>Do Step 1 first</v>
      </c>
      <c r="O1480" s="62" t="str">
        <f>IF(ISTEXT(overallRate),"Do Step 1 first",IF(OR(COUNT($C1480,K1480)&lt;&gt;2,overallRate=0),0,IF(G1480="Yes",ROUND(MAX(IF($B1480="No - non-arm's length",0,MIN((0.75*K1480),847)),MIN(K1480,(0.75*$C1480),847)),2),IF($B1480="No - non-arm's length",MIN(1129,K1480,$C1480)*overallRate,MIN(1129,K1480)*overallRate))))</f>
        <v>Do Step 1 first</v>
      </c>
      <c r="P1480" s="3">
        <f t="shared" si="23"/>
        <v>0</v>
      </c>
    </row>
    <row r="1481" spans="12:16" x14ac:dyDescent="0.5">
      <c r="L1481" s="62" t="str">
        <f>IF(ISTEXT(overallRate),"Do Step 1 first",IF(OR(COUNT($C1481,H1481)&lt;&gt;2,overallRate=0),0,IF(D1481="Yes",ROUND(MAX(IF($B1481="No - non-arm's length",0,MIN((0.75*H1481),847)),MIN(H1481,(0.75*$C1481),847)),2),IF($B1481="No - non-arm's length",MIN(1129,H1481,$C1481)*overallRate,MIN(1129,H1481)*overallRate))))</f>
        <v>Do Step 1 first</v>
      </c>
      <c r="M1481" s="62" t="str">
        <f>IF(ISTEXT(overallRate),"Do Step 1 first",IF(OR(COUNT($C1481,I1481)&lt;&gt;2,overallRate=0),0,IF(E1481="Yes",ROUND(MAX(IF($B1481="No - non-arm's length",0,MIN((0.75*I1481),847)),MIN(I1481,(0.75*$C1481),847)),2),IF($B1481="No - non-arm's length",MIN(1129,I1481,$C1481)*overallRate,MIN(1129,I1481)*overallRate))))</f>
        <v>Do Step 1 first</v>
      </c>
      <c r="N1481" s="62" t="str">
        <f>IF(ISTEXT(overallRate),"Do Step 1 first",IF(OR(COUNT($C1481,J1481)&lt;&gt;2,overallRate=0),0,IF(F1481="Yes",ROUND(MAX(IF($B1481="No - non-arm's length",0,MIN((0.75*J1481),847)),MIN(J1481,(0.75*$C1481),847)),2),IF($B1481="No - non-arm's length",MIN(1129,J1481,$C1481)*overallRate,MIN(1129,J1481)*overallRate))))</f>
        <v>Do Step 1 first</v>
      </c>
      <c r="O1481" s="62" t="str">
        <f>IF(ISTEXT(overallRate),"Do Step 1 first",IF(OR(COUNT($C1481,K1481)&lt;&gt;2,overallRate=0),0,IF(G1481="Yes",ROUND(MAX(IF($B1481="No - non-arm's length",0,MIN((0.75*K1481),847)),MIN(K1481,(0.75*$C1481),847)),2),IF($B1481="No - non-arm's length",MIN(1129,K1481,$C1481)*overallRate,MIN(1129,K1481)*overallRate))))</f>
        <v>Do Step 1 first</v>
      </c>
      <c r="P1481" s="3">
        <f t="shared" si="23"/>
        <v>0</v>
      </c>
    </row>
    <row r="1482" spans="12:16" x14ac:dyDescent="0.5">
      <c r="L1482" s="62" t="str">
        <f>IF(ISTEXT(overallRate),"Do Step 1 first",IF(OR(COUNT($C1482,H1482)&lt;&gt;2,overallRate=0),0,IF(D1482="Yes",ROUND(MAX(IF($B1482="No - non-arm's length",0,MIN((0.75*H1482),847)),MIN(H1482,(0.75*$C1482),847)),2),IF($B1482="No - non-arm's length",MIN(1129,H1482,$C1482)*overallRate,MIN(1129,H1482)*overallRate))))</f>
        <v>Do Step 1 first</v>
      </c>
      <c r="M1482" s="62" t="str">
        <f>IF(ISTEXT(overallRate),"Do Step 1 first",IF(OR(COUNT($C1482,I1482)&lt;&gt;2,overallRate=0),0,IF(E1482="Yes",ROUND(MAX(IF($B1482="No - non-arm's length",0,MIN((0.75*I1482),847)),MIN(I1482,(0.75*$C1482),847)),2),IF($B1482="No - non-arm's length",MIN(1129,I1482,$C1482)*overallRate,MIN(1129,I1482)*overallRate))))</f>
        <v>Do Step 1 first</v>
      </c>
      <c r="N1482" s="62" t="str">
        <f>IF(ISTEXT(overallRate),"Do Step 1 first",IF(OR(COUNT($C1482,J1482)&lt;&gt;2,overallRate=0),0,IF(F1482="Yes",ROUND(MAX(IF($B1482="No - non-arm's length",0,MIN((0.75*J1482),847)),MIN(J1482,(0.75*$C1482),847)),2),IF($B1482="No - non-arm's length",MIN(1129,J1482,$C1482)*overallRate,MIN(1129,J1482)*overallRate))))</f>
        <v>Do Step 1 first</v>
      </c>
      <c r="O1482" s="62" t="str">
        <f>IF(ISTEXT(overallRate),"Do Step 1 first",IF(OR(COUNT($C1482,K1482)&lt;&gt;2,overallRate=0),0,IF(G1482="Yes",ROUND(MAX(IF($B1482="No - non-arm's length",0,MIN((0.75*K1482),847)),MIN(K1482,(0.75*$C1482),847)),2),IF($B1482="No - non-arm's length",MIN(1129,K1482,$C1482)*overallRate,MIN(1129,K1482)*overallRate))))</f>
        <v>Do Step 1 first</v>
      </c>
      <c r="P1482" s="3">
        <f t="shared" si="23"/>
        <v>0</v>
      </c>
    </row>
    <row r="1483" spans="12:16" x14ac:dyDescent="0.5">
      <c r="L1483" s="62" t="str">
        <f>IF(ISTEXT(overallRate),"Do Step 1 first",IF(OR(COUNT($C1483,H1483)&lt;&gt;2,overallRate=0),0,IF(D1483="Yes",ROUND(MAX(IF($B1483="No - non-arm's length",0,MIN((0.75*H1483),847)),MIN(H1483,(0.75*$C1483),847)),2),IF($B1483="No - non-arm's length",MIN(1129,H1483,$C1483)*overallRate,MIN(1129,H1483)*overallRate))))</f>
        <v>Do Step 1 first</v>
      </c>
      <c r="M1483" s="62" t="str">
        <f>IF(ISTEXT(overallRate),"Do Step 1 first",IF(OR(COUNT($C1483,I1483)&lt;&gt;2,overallRate=0),0,IF(E1483="Yes",ROUND(MAX(IF($B1483="No - non-arm's length",0,MIN((0.75*I1483),847)),MIN(I1483,(0.75*$C1483),847)),2),IF($B1483="No - non-arm's length",MIN(1129,I1483,$C1483)*overallRate,MIN(1129,I1483)*overallRate))))</f>
        <v>Do Step 1 first</v>
      </c>
      <c r="N1483" s="62" t="str">
        <f>IF(ISTEXT(overallRate),"Do Step 1 first",IF(OR(COUNT($C1483,J1483)&lt;&gt;2,overallRate=0),0,IF(F1483="Yes",ROUND(MAX(IF($B1483="No - non-arm's length",0,MIN((0.75*J1483),847)),MIN(J1483,(0.75*$C1483),847)),2),IF($B1483="No - non-arm's length",MIN(1129,J1483,$C1483)*overallRate,MIN(1129,J1483)*overallRate))))</f>
        <v>Do Step 1 first</v>
      </c>
      <c r="O1483" s="62" t="str">
        <f>IF(ISTEXT(overallRate),"Do Step 1 first",IF(OR(COUNT($C1483,K1483)&lt;&gt;2,overallRate=0),0,IF(G1483="Yes",ROUND(MAX(IF($B1483="No - non-arm's length",0,MIN((0.75*K1483),847)),MIN(K1483,(0.75*$C1483),847)),2),IF($B1483="No - non-arm's length",MIN(1129,K1483,$C1483)*overallRate,MIN(1129,K1483)*overallRate))))</f>
        <v>Do Step 1 first</v>
      </c>
      <c r="P1483" s="3">
        <f t="shared" si="23"/>
        <v>0</v>
      </c>
    </row>
    <row r="1484" spans="12:16" x14ac:dyDescent="0.5">
      <c r="L1484" s="62" t="str">
        <f>IF(ISTEXT(overallRate),"Do Step 1 first",IF(OR(COUNT($C1484,H1484)&lt;&gt;2,overallRate=0),0,IF(D1484="Yes",ROUND(MAX(IF($B1484="No - non-arm's length",0,MIN((0.75*H1484),847)),MIN(H1484,(0.75*$C1484),847)),2),IF($B1484="No - non-arm's length",MIN(1129,H1484,$C1484)*overallRate,MIN(1129,H1484)*overallRate))))</f>
        <v>Do Step 1 first</v>
      </c>
      <c r="M1484" s="62" t="str">
        <f>IF(ISTEXT(overallRate),"Do Step 1 first",IF(OR(COUNT($C1484,I1484)&lt;&gt;2,overallRate=0),0,IF(E1484="Yes",ROUND(MAX(IF($B1484="No - non-arm's length",0,MIN((0.75*I1484),847)),MIN(I1484,(0.75*$C1484),847)),2),IF($B1484="No - non-arm's length",MIN(1129,I1484,$C1484)*overallRate,MIN(1129,I1484)*overallRate))))</f>
        <v>Do Step 1 first</v>
      </c>
      <c r="N1484" s="62" t="str">
        <f>IF(ISTEXT(overallRate),"Do Step 1 first",IF(OR(COUNT($C1484,J1484)&lt;&gt;2,overallRate=0),0,IF(F1484="Yes",ROUND(MAX(IF($B1484="No - non-arm's length",0,MIN((0.75*J1484),847)),MIN(J1484,(0.75*$C1484),847)),2),IF($B1484="No - non-arm's length",MIN(1129,J1484,$C1484)*overallRate,MIN(1129,J1484)*overallRate))))</f>
        <v>Do Step 1 first</v>
      </c>
      <c r="O1484" s="62" t="str">
        <f>IF(ISTEXT(overallRate),"Do Step 1 first",IF(OR(COUNT($C1484,K1484)&lt;&gt;2,overallRate=0),0,IF(G1484="Yes",ROUND(MAX(IF($B1484="No - non-arm's length",0,MIN((0.75*K1484),847)),MIN(K1484,(0.75*$C1484),847)),2),IF($B1484="No - non-arm's length",MIN(1129,K1484,$C1484)*overallRate,MIN(1129,K1484)*overallRate))))</f>
        <v>Do Step 1 first</v>
      </c>
      <c r="P1484" s="3">
        <f t="shared" si="23"/>
        <v>0</v>
      </c>
    </row>
    <row r="1485" spans="12:16" x14ac:dyDescent="0.5">
      <c r="L1485" s="62" t="str">
        <f>IF(ISTEXT(overallRate),"Do Step 1 first",IF(OR(COUNT($C1485,H1485)&lt;&gt;2,overallRate=0),0,IF(D1485="Yes",ROUND(MAX(IF($B1485="No - non-arm's length",0,MIN((0.75*H1485),847)),MIN(H1485,(0.75*$C1485),847)),2),IF($B1485="No - non-arm's length",MIN(1129,H1485,$C1485)*overallRate,MIN(1129,H1485)*overallRate))))</f>
        <v>Do Step 1 first</v>
      </c>
      <c r="M1485" s="62" t="str">
        <f>IF(ISTEXT(overallRate),"Do Step 1 first",IF(OR(COUNT($C1485,I1485)&lt;&gt;2,overallRate=0),0,IF(E1485="Yes",ROUND(MAX(IF($B1485="No - non-arm's length",0,MIN((0.75*I1485),847)),MIN(I1485,(0.75*$C1485),847)),2),IF($B1485="No - non-arm's length",MIN(1129,I1485,$C1485)*overallRate,MIN(1129,I1485)*overallRate))))</f>
        <v>Do Step 1 first</v>
      </c>
      <c r="N1485" s="62" t="str">
        <f>IF(ISTEXT(overallRate),"Do Step 1 first",IF(OR(COUNT($C1485,J1485)&lt;&gt;2,overallRate=0),0,IF(F1485="Yes",ROUND(MAX(IF($B1485="No - non-arm's length",0,MIN((0.75*J1485),847)),MIN(J1485,(0.75*$C1485),847)),2),IF($B1485="No - non-arm's length",MIN(1129,J1485,$C1485)*overallRate,MIN(1129,J1485)*overallRate))))</f>
        <v>Do Step 1 first</v>
      </c>
      <c r="O1485" s="62" t="str">
        <f>IF(ISTEXT(overallRate),"Do Step 1 first",IF(OR(COUNT($C1485,K1485)&lt;&gt;2,overallRate=0),0,IF(G1485="Yes",ROUND(MAX(IF($B1485="No - non-arm's length",0,MIN((0.75*K1485),847)),MIN(K1485,(0.75*$C1485),847)),2),IF($B1485="No - non-arm's length",MIN(1129,K1485,$C1485)*overallRate,MIN(1129,K1485)*overallRate))))</f>
        <v>Do Step 1 first</v>
      </c>
      <c r="P1485" s="3">
        <f t="shared" si="23"/>
        <v>0</v>
      </c>
    </row>
    <row r="1486" spans="12:16" x14ac:dyDescent="0.5">
      <c r="L1486" s="62" t="str">
        <f>IF(ISTEXT(overallRate),"Do Step 1 first",IF(OR(COUNT($C1486,H1486)&lt;&gt;2,overallRate=0),0,IF(D1486="Yes",ROUND(MAX(IF($B1486="No - non-arm's length",0,MIN((0.75*H1486),847)),MIN(H1486,(0.75*$C1486),847)),2),IF($B1486="No - non-arm's length",MIN(1129,H1486,$C1486)*overallRate,MIN(1129,H1486)*overallRate))))</f>
        <v>Do Step 1 first</v>
      </c>
      <c r="M1486" s="62" t="str">
        <f>IF(ISTEXT(overallRate),"Do Step 1 first",IF(OR(COUNT($C1486,I1486)&lt;&gt;2,overallRate=0),0,IF(E1486="Yes",ROUND(MAX(IF($B1486="No - non-arm's length",0,MIN((0.75*I1486),847)),MIN(I1486,(0.75*$C1486),847)),2),IF($B1486="No - non-arm's length",MIN(1129,I1486,$C1486)*overallRate,MIN(1129,I1486)*overallRate))))</f>
        <v>Do Step 1 first</v>
      </c>
      <c r="N1486" s="62" t="str">
        <f>IF(ISTEXT(overallRate),"Do Step 1 first",IF(OR(COUNT($C1486,J1486)&lt;&gt;2,overallRate=0),0,IF(F1486="Yes",ROUND(MAX(IF($B1486="No - non-arm's length",0,MIN((0.75*J1486),847)),MIN(J1486,(0.75*$C1486),847)),2),IF($B1486="No - non-arm's length",MIN(1129,J1486,$C1486)*overallRate,MIN(1129,J1486)*overallRate))))</f>
        <v>Do Step 1 first</v>
      </c>
      <c r="O1486" s="62" t="str">
        <f>IF(ISTEXT(overallRate),"Do Step 1 first",IF(OR(COUNT($C1486,K1486)&lt;&gt;2,overallRate=0),0,IF(G1486="Yes",ROUND(MAX(IF($B1486="No - non-arm's length",0,MIN((0.75*K1486),847)),MIN(K1486,(0.75*$C1486),847)),2),IF($B1486="No - non-arm's length",MIN(1129,K1486,$C1486)*overallRate,MIN(1129,K1486)*overallRate))))</f>
        <v>Do Step 1 first</v>
      </c>
      <c r="P1486" s="3">
        <f t="shared" si="23"/>
        <v>0</v>
      </c>
    </row>
    <row r="1487" spans="12:16" x14ac:dyDescent="0.5">
      <c r="L1487" s="62" t="str">
        <f>IF(ISTEXT(overallRate),"Do Step 1 first",IF(OR(COUNT($C1487,H1487)&lt;&gt;2,overallRate=0),0,IF(D1487="Yes",ROUND(MAX(IF($B1487="No - non-arm's length",0,MIN((0.75*H1487),847)),MIN(H1487,(0.75*$C1487),847)),2),IF($B1487="No - non-arm's length",MIN(1129,H1487,$C1487)*overallRate,MIN(1129,H1487)*overallRate))))</f>
        <v>Do Step 1 first</v>
      </c>
      <c r="M1487" s="62" t="str">
        <f>IF(ISTEXT(overallRate),"Do Step 1 first",IF(OR(COUNT($C1487,I1487)&lt;&gt;2,overallRate=0),0,IF(E1487="Yes",ROUND(MAX(IF($B1487="No - non-arm's length",0,MIN((0.75*I1487),847)),MIN(I1487,(0.75*$C1487),847)),2),IF($B1487="No - non-arm's length",MIN(1129,I1487,$C1487)*overallRate,MIN(1129,I1487)*overallRate))))</f>
        <v>Do Step 1 first</v>
      </c>
      <c r="N1487" s="62" t="str">
        <f>IF(ISTEXT(overallRate),"Do Step 1 first",IF(OR(COUNT($C1487,J1487)&lt;&gt;2,overallRate=0),0,IF(F1487="Yes",ROUND(MAX(IF($B1487="No - non-arm's length",0,MIN((0.75*J1487),847)),MIN(J1487,(0.75*$C1487),847)),2),IF($B1487="No - non-arm's length",MIN(1129,J1487,$C1487)*overallRate,MIN(1129,J1487)*overallRate))))</f>
        <v>Do Step 1 first</v>
      </c>
      <c r="O1487" s="62" t="str">
        <f>IF(ISTEXT(overallRate),"Do Step 1 first",IF(OR(COUNT($C1487,K1487)&lt;&gt;2,overallRate=0),0,IF(G1487="Yes",ROUND(MAX(IF($B1487="No - non-arm's length",0,MIN((0.75*K1487),847)),MIN(K1487,(0.75*$C1487),847)),2),IF($B1487="No - non-arm's length",MIN(1129,K1487,$C1487)*overallRate,MIN(1129,K1487)*overallRate))))</f>
        <v>Do Step 1 first</v>
      </c>
      <c r="P1487" s="3">
        <f t="shared" si="23"/>
        <v>0</v>
      </c>
    </row>
    <row r="1488" spans="12:16" x14ac:dyDescent="0.5">
      <c r="L1488" s="62" t="str">
        <f>IF(ISTEXT(overallRate),"Do Step 1 first",IF(OR(COUNT($C1488,H1488)&lt;&gt;2,overallRate=0),0,IF(D1488="Yes",ROUND(MAX(IF($B1488="No - non-arm's length",0,MIN((0.75*H1488),847)),MIN(H1488,(0.75*$C1488),847)),2),IF($B1488="No - non-arm's length",MIN(1129,H1488,$C1488)*overallRate,MIN(1129,H1488)*overallRate))))</f>
        <v>Do Step 1 first</v>
      </c>
      <c r="M1488" s="62" t="str">
        <f>IF(ISTEXT(overallRate),"Do Step 1 first",IF(OR(COUNT($C1488,I1488)&lt;&gt;2,overallRate=0),0,IF(E1488="Yes",ROUND(MAX(IF($B1488="No - non-arm's length",0,MIN((0.75*I1488),847)),MIN(I1488,(0.75*$C1488),847)),2),IF($B1488="No - non-arm's length",MIN(1129,I1488,$C1488)*overallRate,MIN(1129,I1488)*overallRate))))</f>
        <v>Do Step 1 first</v>
      </c>
      <c r="N1488" s="62" t="str">
        <f>IF(ISTEXT(overallRate),"Do Step 1 first",IF(OR(COUNT($C1488,J1488)&lt;&gt;2,overallRate=0),0,IF(F1488="Yes",ROUND(MAX(IF($B1488="No - non-arm's length",0,MIN((0.75*J1488),847)),MIN(J1488,(0.75*$C1488),847)),2),IF($B1488="No - non-arm's length",MIN(1129,J1488,$C1488)*overallRate,MIN(1129,J1488)*overallRate))))</f>
        <v>Do Step 1 first</v>
      </c>
      <c r="O1488" s="62" t="str">
        <f>IF(ISTEXT(overallRate),"Do Step 1 first",IF(OR(COUNT($C1488,K1488)&lt;&gt;2,overallRate=0),0,IF(G1488="Yes",ROUND(MAX(IF($B1488="No - non-arm's length",0,MIN((0.75*K1488),847)),MIN(K1488,(0.75*$C1488),847)),2),IF($B1488="No - non-arm's length",MIN(1129,K1488,$C1488)*overallRate,MIN(1129,K1488)*overallRate))))</f>
        <v>Do Step 1 first</v>
      </c>
      <c r="P1488" s="3">
        <f t="shared" si="23"/>
        <v>0</v>
      </c>
    </row>
    <row r="1489" spans="12:16" x14ac:dyDescent="0.5">
      <c r="L1489" s="62" t="str">
        <f>IF(ISTEXT(overallRate),"Do Step 1 first",IF(OR(COUNT($C1489,H1489)&lt;&gt;2,overallRate=0),0,IF(D1489="Yes",ROUND(MAX(IF($B1489="No - non-arm's length",0,MIN((0.75*H1489),847)),MIN(H1489,(0.75*$C1489),847)),2),IF($B1489="No - non-arm's length",MIN(1129,H1489,$C1489)*overallRate,MIN(1129,H1489)*overallRate))))</f>
        <v>Do Step 1 first</v>
      </c>
      <c r="M1489" s="62" t="str">
        <f>IF(ISTEXT(overallRate),"Do Step 1 first",IF(OR(COUNT($C1489,I1489)&lt;&gt;2,overallRate=0),0,IF(E1489="Yes",ROUND(MAX(IF($B1489="No - non-arm's length",0,MIN((0.75*I1489),847)),MIN(I1489,(0.75*$C1489),847)),2),IF($B1489="No - non-arm's length",MIN(1129,I1489,$C1489)*overallRate,MIN(1129,I1489)*overallRate))))</f>
        <v>Do Step 1 first</v>
      </c>
      <c r="N1489" s="62" t="str">
        <f>IF(ISTEXT(overallRate),"Do Step 1 first",IF(OR(COUNT($C1489,J1489)&lt;&gt;2,overallRate=0),0,IF(F1489="Yes",ROUND(MAX(IF($B1489="No - non-arm's length",0,MIN((0.75*J1489),847)),MIN(J1489,(0.75*$C1489),847)),2),IF($B1489="No - non-arm's length",MIN(1129,J1489,$C1489)*overallRate,MIN(1129,J1489)*overallRate))))</f>
        <v>Do Step 1 first</v>
      </c>
      <c r="O1489" s="62" t="str">
        <f>IF(ISTEXT(overallRate),"Do Step 1 first",IF(OR(COUNT($C1489,K1489)&lt;&gt;2,overallRate=0),0,IF(G1489="Yes",ROUND(MAX(IF($B1489="No - non-arm's length",0,MIN((0.75*K1489),847)),MIN(K1489,(0.75*$C1489),847)),2),IF($B1489="No - non-arm's length",MIN(1129,K1489,$C1489)*overallRate,MIN(1129,K1489)*overallRate))))</f>
        <v>Do Step 1 first</v>
      </c>
      <c r="P1489" s="3">
        <f t="shared" si="23"/>
        <v>0</v>
      </c>
    </row>
    <row r="1490" spans="12:16" x14ac:dyDescent="0.5">
      <c r="L1490" s="62" t="str">
        <f>IF(ISTEXT(overallRate),"Do Step 1 first",IF(OR(COUNT($C1490,H1490)&lt;&gt;2,overallRate=0),0,IF(D1490="Yes",ROUND(MAX(IF($B1490="No - non-arm's length",0,MIN((0.75*H1490),847)),MIN(H1490,(0.75*$C1490),847)),2),IF($B1490="No - non-arm's length",MIN(1129,H1490,$C1490)*overallRate,MIN(1129,H1490)*overallRate))))</f>
        <v>Do Step 1 first</v>
      </c>
      <c r="M1490" s="62" t="str">
        <f>IF(ISTEXT(overallRate),"Do Step 1 first",IF(OR(COUNT($C1490,I1490)&lt;&gt;2,overallRate=0),0,IF(E1490="Yes",ROUND(MAX(IF($B1490="No - non-arm's length",0,MIN((0.75*I1490),847)),MIN(I1490,(0.75*$C1490),847)),2),IF($B1490="No - non-arm's length",MIN(1129,I1490,$C1490)*overallRate,MIN(1129,I1490)*overallRate))))</f>
        <v>Do Step 1 first</v>
      </c>
      <c r="N1490" s="62" t="str">
        <f>IF(ISTEXT(overallRate),"Do Step 1 first",IF(OR(COUNT($C1490,J1490)&lt;&gt;2,overallRate=0),0,IF(F1490="Yes",ROUND(MAX(IF($B1490="No - non-arm's length",0,MIN((0.75*J1490),847)),MIN(J1490,(0.75*$C1490),847)),2),IF($B1490="No - non-arm's length",MIN(1129,J1490,$C1490)*overallRate,MIN(1129,J1490)*overallRate))))</f>
        <v>Do Step 1 first</v>
      </c>
      <c r="O1490" s="62" t="str">
        <f>IF(ISTEXT(overallRate),"Do Step 1 first",IF(OR(COUNT($C1490,K1490)&lt;&gt;2,overallRate=0),0,IF(G1490="Yes",ROUND(MAX(IF($B1490="No - non-arm's length",0,MIN((0.75*K1490),847)),MIN(K1490,(0.75*$C1490),847)),2),IF($B1490="No - non-arm's length",MIN(1129,K1490,$C1490)*overallRate,MIN(1129,K1490)*overallRate))))</f>
        <v>Do Step 1 first</v>
      </c>
      <c r="P1490" s="3">
        <f t="shared" si="23"/>
        <v>0</v>
      </c>
    </row>
    <row r="1491" spans="12:16" x14ac:dyDescent="0.5">
      <c r="L1491" s="62" t="str">
        <f>IF(ISTEXT(overallRate),"Do Step 1 first",IF(OR(COUNT($C1491,H1491)&lt;&gt;2,overallRate=0),0,IF(D1491="Yes",ROUND(MAX(IF($B1491="No - non-arm's length",0,MIN((0.75*H1491),847)),MIN(H1491,(0.75*$C1491),847)),2),IF($B1491="No - non-arm's length",MIN(1129,H1491,$C1491)*overallRate,MIN(1129,H1491)*overallRate))))</f>
        <v>Do Step 1 first</v>
      </c>
      <c r="M1491" s="62" t="str">
        <f>IF(ISTEXT(overallRate),"Do Step 1 first",IF(OR(COUNT($C1491,I1491)&lt;&gt;2,overallRate=0),0,IF(E1491="Yes",ROUND(MAX(IF($B1491="No - non-arm's length",0,MIN((0.75*I1491),847)),MIN(I1491,(0.75*$C1491),847)),2),IF($B1491="No - non-arm's length",MIN(1129,I1491,$C1491)*overallRate,MIN(1129,I1491)*overallRate))))</f>
        <v>Do Step 1 first</v>
      </c>
      <c r="N1491" s="62" t="str">
        <f>IF(ISTEXT(overallRate),"Do Step 1 first",IF(OR(COUNT($C1491,J1491)&lt;&gt;2,overallRate=0),0,IF(F1491="Yes",ROUND(MAX(IF($B1491="No - non-arm's length",0,MIN((0.75*J1491),847)),MIN(J1491,(0.75*$C1491),847)),2),IF($B1491="No - non-arm's length",MIN(1129,J1491,$C1491)*overallRate,MIN(1129,J1491)*overallRate))))</f>
        <v>Do Step 1 first</v>
      </c>
      <c r="O1491" s="62" t="str">
        <f>IF(ISTEXT(overallRate),"Do Step 1 first",IF(OR(COUNT($C1491,K1491)&lt;&gt;2,overallRate=0),0,IF(G1491="Yes",ROUND(MAX(IF($B1491="No - non-arm's length",0,MIN((0.75*K1491),847)),MIN(K1491,(0.75*$C1491),847)),2),IF($B1491="No - non-arm's length",MIN(1129,K1491,$C1491)*overallRate,MIN(1129,K1491)*overallRate))))</f>
        <v>Do Step 1 first</v>
      </c>
      <c r="P1491" s="3">
        <f t="shared" si="23"/>
        <v>0</v>
      </c>
    </row>
    <row r="1492" spans="12:16" x14ac:dyDescent="0.5">
      <c r="L1492" s="62" t="str">
        <f>IF(ISTEXT(overallRate),"Do Step 1 first",IF(OR(COUNT($C1492,H1492)&lt;&gt;2,overallRate=0),0,IF(D1492="Yes",ROUND(MAX(IF($B1492="No - non-arm's length",0,MIN((0.75*H1492),847)),MIN(H1492,(0.75*$C1492),847)),2),IF($B1492="No - non-arm's length",MIN(1129,H1492,$C1492)*overallRate,MIN(1129,H1492)*overallRate))))</f>
        <v>Do Step 1 first</v>
      </c>
      <c r="M1492" s="62" t="str">
        <f>IF(ISTEXT(overallRate),"Do Step 1 first",IF(OR(COUNT($C1492,I1492)&lt;&gt;2,overallRate=0),0,IF(E1492="Yes",ROUND(MAX(IF($B1492="No - non-arm's length",0,MIN((0.75*I1492),847)),MIN(I1492,(0.75*$C1492),847)),2),IF($B1492="No - non-arm's length",MIN(1129,I1492,$C1492)*overallRate,MIN(1129,I1492)*overallRate))))</f>
        <v>Do Step 1 first</v>
      </c>
      <c r="N1492" s="62" t="str">
        <f>IF(ISTEXT(overallRate),"Do Step 1 first",IF(OR(COUNT($C1492,J1492)&lt;&gt;2,overallRate=0),0,IF(F1492="Yes",ROUND(MAX(IF($B1492="No - non-arm's length",0,MIN((0.75*J1492),847)),MIN(J1492,(0.75*$C1492),847)),2),IF($B1492="No - non-arm's length",MIN(1129,J1492,$C1492)*overallRate,MIN(1129,J1492)*overallRate))))</f>
        <v>Do Step 1 first</v>
      </c>
      <c r="O1492" s="62" t="str">
        <f>IF(ISTEXT(overallRate),"Do Step 1 first",IF(OR(COUNT($C1492,K1492)&lt;&gt;2,overallRate=0),0,IF(G1492="Yes",ROUND(MAX(IF($B1492="No - non-arm's length",0,MIN((0.75*K1492),847)),MIN(K1492,(0.75*$C1492),847)),2),IF($B1492="No - non-arm's length",MIN(1129,K1492,$C1492)*overallRate,MIN(1129,K1492)*overallRate))))</f>
        <v>Do Step 1 first</v>
      </c>
      <c r="P1492" s="3">
        <f t="shared" si="23"/>
        <v>0</v>
      </c>
    </row>
    <row r="1493" spans="12:16" x14ac:dyDescent="0.5">
      <c r="L1493" s="62" t="str">
        <f>IF(ISTEXT(overallRate),"Do Step 1 first",IF(OR(COUNT($C1493,H1493)&lt;&gt;2,overallRate=0),0,IF(D1493="Yes",ROUND(MAX(IF($B1493="No - non-arm's length",0,MIN((0.75*H1493),847)),MIN(H1493,(0.75*$C1493),847)),2),IF($B1493="No - non-arm's length",MIN(1129,H1493,$C1493)*overallRate,MIN(1129,H1493)*overallRate))))</f>
        <v>Do Step 1 first</v>
      </c>
      <c r="M1493" s="62" t="str">
        <f>IF(ISTEXT(overallRate),"Do Step 1 first",IF(OR(COUNT($C1493,I1493)&lt;&gt;2,overallRate=0),0,IF(E1493="Yes",ROUND(MAX(IF($B1493="No - non-arm's length",0,MIN((0.75*I1493),847)),MIN(I1493,(0.75*$C1493),847)),2),IF($B1493="No - non-arm's length",MIN(1129,I1493,$C1493)*overallRate,MIN(1129,I1493)*overallRate))))</f>
        <v>Do Step 1 first</v>
      </c>
      <c r="N1493" s="62" t="str">
        <f>IF(ISTEXT(overallRate),"Do Step 1 first",IF(OR(COUNT($C1493,J1493)&lt;&gt;2,overallRate=0),0,IF(F1493="Yes",ROUND(MAX(IF($B1493="No - non-arm's length",0,MIN((0.75*J1493),847)),MIN(J1493,(0.75*$C1493),847)),2),IF($B1493="No - non-arm's length",MIN(1129,J1493,$C1493)*overallRate,MIN(1129,J1493)*overallRate))))</f>
        <v>Do Step 1 first</v>
      </c>
      <c r="O1493" s="62" t="str">
        <f>IF(ISTEXT(overallRate),"Do Step 1 first",IF(OR(COUNT($C1493,K1493)&lt;&gt;2,overallRate=0),0,IF(G1493="Yes",ROUND(MAX(IF($B1493="No - non-arm's length",0,MIN((0.75*K1493),847)),MIN(K1493,(0.75*$C1493),847)),2),IF($B1493="No - non-arm's length",MIN(1129,K1493,$C1493)*overallRate,MIN(1129,K1493)*overallRate))))</f>
        <v>Do Step 1 first</v>
      </c>
      <c r="P1493" s="3">
        <f t="shared" si="23"/>
        <v>0</v>
      </c>
    </row>
    <row r="1494" spans="12:16" x14ac:dyDescent="0.5">
      <c r="L1494" s="62" t="str">
        <f>IF(ISTEXT(overallRate),"Do Step 1 first",IF(OR(COUNT($C1494,H1494)&lt;&gt;2,overallRate=0),0,IF(D1494="Yes",ROUND(MAX(IF($B1494="No - non-arm's length",0,MIN((0.75*H1494),847)),MIN(H1494,(0.75*$C1494),847)),2),IF($B1494="No - non-arm's length",MIN(1129,H1494,$C1494)*overallRate,MIN(1129,H1494)*overallRate))))</f>
        <v>Do Step 1 first</v>
      </c>
      <c r="M1494" s="62" t="str">
        <f>IF(ISTEXT(overallRate),"Do Step 1 first",IF(OR(COUNT($C1494,I1494)&lt;&gt;2,overallRate=0),0,IF(E1494="Yes",ROUND(MAX(IF($B1494="No - non-arm's length",0,MIN((0.75*I1494),847)),MIN(I1494,(0.75*$C1494),847)),2),IF($B1494="No - non-arm's length",MIN(1129,I1494,$C1494)*overallRate,MIN(1129,I1494)*overallRate))))</f>
        <v>Do Step 1 first</v>
      </c>
      <c r="N1494" s="62" t="str">
        <f>IF(ISTEXT(overallRate),"Do Step 1 first",IF(OR(COUNT($C1494,J1494)&lt;&gt;2,overallRate=0),0,IF(F1494="Yes",ROUND(MAX(IF($B1494="No - non-arm's length",0,MIN((0.75*J1494),847)),MIN(J1494,(0.75*$C1494),847)),2),IF($B1494="No - non-arm's length",MIN(1129,J1494,$C1494)*overallRate,MIN(1129,J1494)*overallRate))))</f>
        <v>Do Step 1 first</v>
      </c>
      <c r="O1494" s="62" t="str">
        <f>IF(ISTEXT(overallRate),"Do Step 1 first",IF(OR(COUNT($C1494,K1494)&lt;&gt;2,overallRate=0),0,IF(G1494="Yes",ROUND(MAX(IF($B1494="No - non-arm's length",0,MIN((0.75*K1494),847)),MIN(K1494,(0.75*$C1494),847)),2),IF($B1494="No - non-arm's length",MIN(1129,K1494,$C1494)*overallRate,MIN(1129,K1494)*overallRate))))</f>
        <v>Do Step 1 first</v>
      </c>
      <c r="P1494" s="3">
        <f t="shared" si="23"/>
        <v>0</v>
      </c>
    </row>
    <row r="1495" spans="12:16" x14ac:dyDescent="0.5">
      <c r="L1495" s="62" t="str">
        <f>IF(ISTEXT(overallRate),"Do Step 1 first",IF(OR(COUNT($C1495,H1495)&lt;&gt;2,overallRate=0),0,IF(D1495="Yes",ROUND(MAX(IF($B1495="No - non-arm's length",0,MIN((0.75*H1495),847)),MIN(H1495,(0.75*$C1495),847)),2),IF($B1495="No - non-arm's length",MIN(1129,H1495,$C1495)*overallRate,MIN(1129,H1495)*overallRate))))</f>
        <v>Do Step 1 first</v>
      </c>
      <c r="M1495" s="62" t="str">
        <f>IF(ISTEXT(overallRate),"Do Step 1 first",IF(OR(COUNT($C1495,I1495)&lt;&gt;2,overallRate=0),0,IF(E1495="Yes",ROUND(MAX(IF($B1495="No - non-arm's length",0,MIN((0.75*I1495),847)),MIN(I1495,(0.75*$C1495),847)),2),IF($B1495="No - non-arm's length",MIN(1129,I1495,$C1495)*overallRate,MIN(1129,I1495)*overallRate))))</f>
        <v>Do Step 1 first</v>
      </c>
      <c r="N1495" s="62" t="str">
        <f>IF(ISTEXT(overallRate),"Do Step 1 first",IF(OR(COUNT($C1495,J1495)&lt;&gt;2,overallRate=0),0,IF(F1495="Yes",ROUND(MAX(IF($B1495="No - non-arm's length",0,MIN((0.75*J1495),847)),MIN(J1495,(0.75*$C1495),847)),2),IF($B1495="No - non-arm's length",MIN(1129,J1495,$C1495)*overallRate,MIN(1129,J1495)*overallRate))))</f>
        <v>Do Step 1 first</v>
      </c>
      <c r="O1495" s="62" t="str">
        <f>IF(ISTEXT(overallRate),"Do Step 1 first",IF(OR(COUNT($C1495,K1495)&lt;&gt;2,overallRate=0),0,IF(G1495="Yes",ROUND(MAX(IF($B1495="No - non-arm's length",0,MIN((0.75*K1495),847)),MIN(K1495,(0.75*$C1495),847)),2),IF($B1495="No - non-arm's length",MIN(1129,K1495,$C1495)*overallRate,MIN(1129,K1495)*overallRate))))</f>
        <v>Do Step 1 first</v>
      </c>
      <c r="P1495" s="3">
        <f t="shared" si="23"/>
        <v>0</v>
      </c>
    </row>
    <row r="1496" spans="12:16" x14ac:dyDescent="0.5">
      <c r="L1496" s="62" t="str">
        <f>IF(ISTEXT(overallRate),"Do Step 1 first",IF(OR(COUNT($C1496,H1496)&lt;&gt;2,overallRate=0),0,IF(D1496="Yes",ROUND(MAX(IF($B1496="No - non-arm's length",0,MIN((0.75*H1496),847)),MIN(H1496,(0.75*$C1496),847)),2),IF($B1496="No - non-arm's length",MIN(1129,H1496,$C1496)*overallRate,MIN(1129,H1496)*overallRate))))</f>
        <v>Do Step 1 first</v>
      </c>
      <c r="M1496" s="62" t="str">
        <f>IF(ISTEXT(overallRate),"Do Step 1 first",IF(OR(COUNT($C1496,I1496)&lt;&gt;2,overallRate=0),0,IF(E1496="Yes",ROUND(MAX(IF($B1496="No - non-arm's length",0,MIN((0.75*I1496),847)),MIN(I1496,(0.75*$C1496),847)),2),IF($B1496="No - non-arm's length",MIN(1129,I1496,$C1496)*overallRate,MIN(1129,I1496)*overallRate))))</f>
        <v>Do Step 1 first</v>
      </c>
      <c r="N1496" s="62" t="str">
        <f>IF(ISTEXT(overallRate),"Do Step 1 first",IF(OR(COUNT($C1496,J1496)&lt;&gt;2,overallRate=0),0,IF(F1496="Yes",ROUND(MAX(IF($B1496="No - non-arm's length",0,MIN((0.75*J1496),847)),MIN(J1496,(0.75*$C1496),847)),2),IF($B1496="No - non-arm's length",MIN(1129,J1496,$C1496)*overallRate,MIN(1129,J1496)*overallRate))))</f>
        <v>Do Step 1 first</v>
      </c>
      <c r="O1496" s="62" t="str">
        <f>IF(ISTEXT(overallRate),"Do Step 1 first",IF(OR(COUNT($C1496,K1496)&lt;&gt;2,overallRate=0),0,IF(G1496="Yes",ROUND(MAX(IF($B1496="No - non-arm's length",0,MIN((0.75*K1496),847)),MIN(K1496,(0.75*$C1496),847)),2),IF($B1496="No - non-arm's length",MIN(1129,K1496,$C1496)*overallRate,MIN(1129,K1496)*overallRate))))</f>
        <v>Do Step 1 first</v>
      </c>
      <c r="P1496" s="3">
        <f t="shared" si="23"/>
        <v>0</v>
      </c>
    </row>
    <row r="1497" spans="12:16" x14ac:dyDescent="0.5">
      <c r="L1497" s="62" t="str">
        <f>IF(ISTEXT(overallRate),"Do Step 1 first",IF(OR(COUNT($C1497,H1497)&lt;&gt;2,overallRate=0),0,IF(D1497="Yes",ROUND(MAX(IF($B1497="No - non-arm's length",0,MIN((0.75*H1497),847)),MIN(H1497,(0.75*$C1497),847)),2),IF($B1497="No - non-arm's length",MIN(1129,H1497,$C1497)*overallRate,MIN(1129,H1497)*overallRate))))</f>
        <v>Do Step 1 first</v>
      </c>
      <c r="M1497" s="62" t="str">
        <f>IF(ISTEXT(overallRate),"Do Step 1 first",IF(OR(COUNT($C1497,I1497)&lt;&gt;2,overallRate=0),0,IF(E1497="Yes",ROUND(MAX(IF($B1497="No - non-arm's length",0,MIN((0.75*I1497),847)),MIN(I1497,(0.75*$C1497),847)),2),IF($B1497="No - non-arm's length",MIN(1129,I1497,$C1497)*overallRate,MIN(1129,I1497)*overallRate))))</f>
        <v>Do Step 1 first</v>
      </c>
      <c r="N1497" s="62" t="str">
        <f>IF(ISTEXT(overallRate),"Do Step 1 first",IF(OR(COUNT($C1497,J1497)&lt;&gt;2,overallRate=0),0,IF(F1497="Yes",ROUND(MAX(IF($B1497="No - non-arm's length",0,MIN((0.75*J1497),847)),MIN(J1497,(0.75*$C1497),847)),2),IF($B1497="No - non-arm's length",MIN(1129,J1497,$C1497)*overallRate,MIN(1129,J1497)*overallRate))))</f>
        <v>Do Step 1 first</v>
      </c>
      <c r="O1497" s="62" t="str">
        <f>IF(ISTEXT(overallRate),"Do Step 1 first",IF(OR(COUNT($C1497,K1497)&lt;&gt;2,overallRate=0),0,IF(G1497="Yes",ROUND(MAX(IF($B1497="No - non-arm's length",0,MIN((0.75*K1497),847)),MIN(K1497,(0.75*$C1497),847)),2),IF($B1497="No - non-arm's length",MIN(1129,K1497,$C1497)*overallRate,MIN(1129,K1497)*overallRate))))</f>
        <v>Do Step 1 first</v>
      </c>
      <c r="P1497" s="3">
        <f t="shared" si="23"/>
        <v>0</v>
      </c>
    </row>
    <row r="1498" spans="12:16" x14ac:dyDescent="0.5">
      <c r="L1498" s="62" t="str">
        <f>IF(ISTEXT(overallRate),"Do Step 1 first",IF(OR(COUNT($C1498,H1498)&lt;&gt;2,overallRate=0),0,IF(D1498="Yes",ROUND(MAX(IF($B1498="No - non-arm's length",0,MIN((0.75*H1498),847)),MIN(H1498,(0.75*$C1498),847)),2),IF($B1498="No - non-arm's length",MIN(1129,H1498,$C1498)*overallRate,MIN(1129,H1498)*overallRate))))</f>
        <v>Do Step 1 first</v>
      </c>
      <c r="M1498" s="62" t="str">
        <f>IF(ISTEXT(overallRate),"Do Step 1 first",IF(OR(COUNT($C1498,I1498)&lt;&gt;2,overallRate=0),0,IF(E1498="Yes",ROUND(MAX(IF($B1498="No - non-arm's length",0,MIN((0.75*I1498),847)),MIN(I1498,(0.75*$C1498),847)),2),IF($B1498="No - non-arm's length",MIN(1129,I1498,$C1498)*overallRate,MIN(1129,I1498)*overallRate))))</f>
        <v>Do Step 1 first</v>
      </c>
      <c r="N1498" s="62" t="str">
        <f>IF(ISTEXT(overallRate),"Do Step 1 first",IF(OR(COUNT($C1498,J1498)&lt;&gt;2,overallRate=0),0,IF(F1498="Yes",ROUND(MAX(IF($B1498="No - non-arm's length",0,MIN((0.75*J1498),847)),MIN(J1498,(0.75*$C1498),847)),2),IF($B1498="No - non-arm's length",MIN(1129,J1498,$C1498)*overallRate,MIN(1129,J1498)*overallRate))))</f>
        <v>Do Step 1 first</v>
      </c>
      <c r="O1498" s="62" t="str">
        <f>IF(ISTEXT(overallRate),"Do Step 1 first",IF(OR(COUNT($C1498,K1498)&lt;&gt;2,overallRate=0),0,IF(G1498="Yes",ROUND(MAX(IF($B1498="No - non-arm's length",0,MIN((0.75*K1498),847)),MIN(K1498,(0.75*$C1498),847)),2),IF($B1498="No - non-arm's length",MIN(1129,K1498,$C1498)*overallRate,MIN(1129,K1498)*overallRate))))</f>
        <v>Do Step 1 first</v>
      </c>
      <c r="P1498" s="3">
        <f t="shared" si="23"/>
        <v>0</v>
      </c>
    </row>
    <row r="1499" spans="12:16" x14ac:dyDescent="0.5">
      <c r="L1499" s="62" t="str">
        <f>IF(ISTEXT(overallRate),"Do Step 1 first",IF(OR(COUNT($C1499,H1499)&lt;&gt;2,overallRate=0),0,IF(D1499="Yes",ROUND(MAX(IF($B1499="No - non-arm's length",0,MIN((0.75*H1499),847)),MIN(H1499,(0.75*$C1499),847)),2),IF($B1499="No - non-arm's length",MIN(1129,H1499,$C1499)*overallRate,MIN(1129,H1499)*overallRate))))</f>
        <v>Do Step 1 first</v>
      </c>
      <c r="M1499" s="62" t="str">
        <f>IF(ISTEXT(overallRate),"Do Step 1 first",IF(OR(COUNT($C1499,I1499)&lt;&gt;2,overallRate=0),0,IF(E1499="Yes",ROUND(MAX(IF($B1499="No - non-arm's length",0,MIN((0.75*I1499),847)),MIN(I1499,(0.75*$C1499),847)),2),IF($B1499="No - non-arm's length",MIN(1129,I1499,$C1499)*overallRate,MIN(1129,I1499)*overallRate))))</f>
        <v>Do Step 1 first</v>
      </c>
      <c r="N1499" s="62" t="str">
        <f>IF(ISTEXT(overallRate),"Do Step 1 first",IF(OR(COUNT($C1499,J1499)&lt;&gt;2,overallRate=0),0,IF(F1499="Yes",ROUND(MAX(IF($B1499="No - non-arm's length",0,MIN((0.75*J1499),847)),MIN(J1499,(0.75*$C1499),847)),2),IF($B1499="No - non-arm's length",MIN(1129,J1499,$C1499)*overallRate,MIN(1129,J1499)*overallRate))))</f>
        <v>Do Step 1 first</v>
      </c>
      <c r="O1499" s="62" t="str">
        <f>IF(ISTEXT(overallRate),"Do Step 1 first",IF(OR(COUNT($C1499,K1499)&lt;&gt;2,overallRate=0),0,IF(G1499="Yes",ROUND(MAX(IF($B1499="No - non-arm's length",0,MIN((0.75*K1499),847)),MIN(K1499,(0.75*$C1499),847)),2),IF($B1499="No - non-arm's length",MIN(1129,K1499,$C1499)*overallRate,MIN(1129,K1499)*overallRate))))</f>
        <v>Do Step 1 first</v>
      </c>
      <c r="P1499" s="3">
        <f t="shared" si="23"/>
        <v>0</v>
      </c>
    </row>
    <row r="1500" spans="12:16" x14ac:dyDescent="0.5">
      <c r="L1500" s="62" t="str">
        <f>IF(ISTEXT(overallRate),"Do Step 1 first",IF(OR(COUNT($C1500,H1500)&lt;&gt;2,overallRate=0),0,IF(D1500="Yes",ROUND(MAX(IF($B1500="No - non-arm's length",0,MIN((0.75*H1500),847)),MIN(H1500,(0.75*$C1500),847)),2),IF($B1500="No - non-arm's length",MIN(1129,H1500,$C1500)*overallRate,MIN(1129,H1500)*overallRate))))</f>
        <v>Do Step 1 first</v>
      </c>
      <c r="M1500" s="62" t="str">
        <f>IF(ISTEXT(overallRate),"Do Step 1 first",IF(OR(COUNT($C1500,I1500)&lt;&gt;2,overallRate=0),0,IF(E1500="Yes",ROUND(MAX(IF($B1500="No - non-arm's length",0,MIN((0.75*I1500),847)),MIN(I1500,(0.75*$C1500),847)),2),IF($B1500="No - non-arm's length",MIN(1129,I1500,$C1500)*overallRate,MIN(1129,I1500)*overallRate))))</f>
        <v>Do Step 1 first</v>
      </c>
      <c r="N1500" s="62" t="str">
        <f>IF(ISTEXT(overallRate),"Do Step 1 first",IF(OR(COUNT($C1500,J1500)&lt;&gt;2,overallRate=0),0,IF(F1500="Yes",ROUND(MAX(IF($B1500="No - non-arm's length",0,MIN((0.75*J1500),847)),MIN(J1500,(0.75*$C1500),847)),2),IF($B1500="No - non-arm's length",MIN(1129,J1500,$C1500)*overallRate,MIN(1129,J1500)*overallRate))))</f>
        <v>Do Step 1 first</v>
      </c>
      <c r="O1500" s="62" t="str">
        <f>IF(ISTEXT(overallRate),"Do Step 1 first",IF(OR(COUNT($C1500,K1500)&lt;&gt;2,overallRate=0),0,IF(G1500="Yes",ROUND(MAX(IF($B1500="No - non-arm's length",0,MIN((0.75*K1500),847)),MIN(K1500,(0.75*$C1500),847)),2),IF($B1500="No - non-arm's length",MIN(1129,K1500,$C1500)*overallRate,MIN(1129,K1500)*overallRate))))</f>
        <v>Do Step 1 first</v>
      </c>
      <c r="P1500" s="3">
        <f t="shared" si="23"/>
        <v>0</v>
      </c>
    </row>
    <row r="1501" spans="12:16" x14ac:dyDescent="0.5">
      <c r="L1501" s="62" t="str">
        <f>IF(ISTEXT(overallRate),"Do Step 1 first",IF(OR(COUNT($C1501,H1501)&lt;&gt;2,overallRate=0),0,IF(D1501="Yes",ROUND(MAX(IF($B1501="No - non-arm's length",0,MIN((0.75*H1501),847)),MIN(H1501,(0.75*$C1501),847)),2),IF($B1501="No - non-arm's length",MIN(1129,H1501,$C1501)*overallRate,MIN(1129,H1501)*overallRate))))</f>
        <v>Do Step 1 first</v>
      </c>
      <c r="M1501" s="62" t="str">
        <f>IF(ISTEXT(overallRate),"Do Step 1 first",IF(OR(COUNT($C1501,I1501)&lt;&gt;2,overallRate=0),0,IF(E1501="Yes",ROUND(MAX(IF($B1501="No - non-arm's length",0,MIN((0.75*I1501),847)),MIN(I1501,(0.75*$C1501),847)),2),IF($B1501="No - non-arm's length",MIN(1129,I1501,$C1501)*overallRate,MIN(1129,I1501)*overallRate))))</f>
        <v>Do Step 1 first</v>
      </c>
      <c r="N1501" s="62" t="str">
        <f>IF(ISTEXT(overallRate),"Do Step 1 first",IF(OR(COUNT($C1501,J1501)&lt;&gt;2,overallRate=0),0,IF(F1501="Yes",ROUND(MAX(IF($B1501="No - non-arm's length",0,MIN((0.75*J1501),847)),MIN(J1501,(0.75*$C1501),847)),2),IF($B1501="No - non-arm's length",MIN(1129,J1501,$C1501)*overallRate,MIN(1129,J1501)*overallRate))))</f>
        <v>Do Step 1 first</v>
      </c>
      <c r="O1501" s="62" t="str">
        <f>IF(ISTEXT(overallRate),"Do Step 1 first",IF(OR(COUNT($C1501,K1501)&lt;&gt;2,overallRate=0),0,IF(G1501="Yes",ROUND(MAX(IF($B1501="No - non-arm's length",0,MIN((0.75*K1501),847)),MIN(K1501,(0.75*$C1501),847)),2),IF($B1501="No - non-arm's length",MIN(1129,K1501,$C1501)*overallRate,MIN(1129,K1501)*overallRate))))</f>
        <v>Do Step 1 first</v>
      </c>
      <c r="P1501" s="3">
        <f t="shared" si="23"/>
        <v>0</v>
      </c>
    </row>
    <row r="1502" spans="12:16" x14ac:dyDescent="0.5">
      <c r="L1502" s="62" t="str">
        <f>IF(ISTEXT(overallRate),"Do Step 1 first",IF(OR(COUNT($C1502,H1502)&lt;&gt;2,overallRate=0),0,IF(D1502="Yes",ROUND(MAX(IF($B1502="No - non-arm's length",0,MIN((0.75*H1502),847)),MIN(H1502,(0.75*$C1502),847)),2),IF($B1502="No - non-arm's length",MIN(1129,H1502,$C1502)*overallRate,MIN(1129,H1502)*overallRate))))</f>
        <v>Do Step 1 first</v>
      </c>
      <c r="M1502" s="62" t="str">
        <f>IF(ISTEXT(overallRate),"Do Step 1 first",IF(OR(COUNT($C1502,I1502)&lt;&gt;2,overallRate=0),0,IF(E1502="Yes",ROUND(MAX(IF($B1502="No - non-arm's length",0,MIN((0.75*I1502),847)),MIN(I1502,(0.75*$C1502),847)),2),IF($B1502="No - non-arm's length",MIN(1129,I1502,$C1502)*overallRate,MIN(1129,I1502)*overallRate))))</f>
        <v>Do Step 1 first</v>
      </c>
      <c r="N1502" s="62" t="str">
        <f>IF(ISTEXT(overallRate),"Do Step 1 first",IF(OR(COUNT($C1502,J1502)&lt;&gt;2,overallRate=0),0,IF(F1502="Yes",ROUND(MAX(IF($B1502="No - non-arm's length",0,MIN((0.75*J1502),847)),MIN(J1502,(0.75*$C1502),847)),2),IF($B1502="No - non-arm's length",MIN(1129,J1502,$C1502)*overallRate,MIN(1129,J1502)*overallRate))))</f>
        <v>Do Step 1 first</v>
      </c>
      <c r="O1502" s="62" t="str">
        <f>IF(ISTEXT(overallRate),"Do Step 1 first",IF(OR(COUNT($C1502,K1502)&lt;&gt;2,overallRate=0),0,IF(G1502="Yes",ROUND(MAX(IF($B1502="No - non-arm's length",0,MIN((0.75*K1502),847)),MIN(K1502,(0.75*$C1502),847)),2),IF($B1502="No - non-arm's length",MIN(1129,K1502,$C1502)*overallRate,MIN(1129,K1502)*overallRate))))</f>
        <v>Do Step 1 first</v>
      </c>
      <c r="P1502" s="3">
        <f t="shared" si="23"/>
        <v>0</v>
      </c>
    </row>
    <row r="1503" spans="12:16" x14ac:dyDescent="0.5">
      <c r="L1503" s="62" t="str">
        <f>IF(ISTEXT(overallRate),"Do Step 1 first",IF(OR(COUNT($C1503,H1503)&lt;&gt;2,overallRate=0),0,IF(D1503="Yes",ROUND(MAX(IF($B1503="No - non-arm's length",0,MIN((0.75*H1503),847)),MIN(H1503,(0.75*$C1503),847)),2),IF($B1503="No - non-arm's length",MIN(1129,H1503,$C1503)*overallRate,MIN(1129,H1503)*overallRate))))</f>
        <v>Do Step 1 first</v>
      </c>
      <c r="M1503" s="62" t="str">
        <f>IF(ISTEXT(overallRate),"Do Step 1 first",IF(OR(COUNT($C1503,I1503)&lt;&gt;2,overallRate=0),0,IF(E1503="Yes",ROUND(MAX(IF($B1503="No - non-arm's length",0,MIN((0.75*I1503),847)),MIN(I1503,(0.75*$C1503),847)),2),IF($B1503="No - non-arm's length",MIN(1129,I1503,$C1503)*overallRate,MIN(1129,I1503)*overallRate))))</f>
        <v>Do Step 1 first</v>
      </c>
      <c r="N1503" s="62" t="str">
        <f>IF(ISTEXT(overallRate),"Do Step 1 first",IF(OR(COUNT($C1503,J1503)&lt;&gt;2,overallRate=0),0,IF(F1503="Yes",ROUND(MAX(IF($B1503="No - non-arm's length",0,MIN((0.75*J1503),847)),MIN(J1503,(0.75*$C1503),847)),2),IF($B1503="No - non-arm's length",MIN(1129,J1503,$C1503)*overallRate,MIN(1129,J1503)*overallRate))))</f>
        <v>Do Step 1 first</v>
      </c>
      <c r="O1503" s="62" t="str">
        <f>IF(ISTEXT(overallRate),"Do Step 1 first",IF(OR(COUNT($C1503,K1503)&lt;&gt;2,overallRate=0),0,IF(G1503="Yes",ROUND(MAX(IF($B1503="No - non-arm's length",0,MIN((0.75*K1503),847)),MIN(K1503,(0.75*$C1503),847)),2),IF($B1503="No - non-arm's length",MIN(1129,K1503,$C1503)*overallRate,MIN(1129,K1503)*overallRate))))</f>
        <v>Do Step 1 first</v>
      </c>
      <c r="P1503" s="3">
        <f t="shared" si="23"/>
        <v>0</v>
      </c>
    </row>
    <row r="1504" spans="12:16" x14ac:dyDescent="0.5">
      <c r="L1504" s="62" t="str">
        <f>IF(ISTEXT(overallRate),"Do Step 1 first",IF(OR(COUNT($C1504,H1504)&lt;&gt;2,overallRate=0),0,IF(D1504="Yes",ROUND(MAX(IF($B1504="No - non-arm's length",0,MIN((0.75*H1504),847)),MIN(H1504,(0.75*$C1504),847)),2),IF($B1504="No - non-arm's length",MIN(1129,H1504,$C1504)*overallRate,MIN(1129,H1504)*overallRate))))</f>
        <v>Do Step 1 first</v>
      </c>
      <c r="M1504" s="62" t="str">
        <f>IF(ISTEXT(overallRate),"Do Step 1 first",IF(OR(COUNT($C1504,I1504)&lt;&gt;2,overallRate=0),0,IF(E1504="Yes",ROUND(MAX(IF($B1504="No - non-arm's length",0,MIN((0.75*I1504),847)),MIN(I1504,(0.75*$C1504),847)),2),IF($B1504="No - non-arm's length",MIN(1129,I1504,$C1504)*overallRate,MIN(1129,I1504)*overallRate))))</f>
        <v>Do Step 1 first</v>
      </c>
      <c r="N1504" s="62" t="str">
        <f>IF(ISTEXT(overallRate),"Do Step 1 first",IF(OR(COUNT($C1504,J1504)&lt;&gt;2,overallRate=0),0,IF(F1504="Yes",ROUND(MAX(IF($B1504="No - non-arm's length",0,MIN((0.75*J1504),847)),MIN(J1504,(0.75*$C1504),847)),2),IF($B1504="No - non-arm's length",MIN(1129,J1504,$C1504)*overallRate,MIN(1129,J1504)*overallRate))))</f>
        <v>Do Step 1 first</v>
      </c>
      <c r="O1504" s="62" t="str">
        <f>IF(ISTEXT(overallRate),"Do Step 1 first",IF(OR(COUNT($C1504,K1504)&lt;&gt;2,overallRate=0),0,IF(G1504="Yes",ROUND(MAX(IF($B1504="No - non-arm's length",0,MIN((0.75*K1504),847)),MIN(K1504,(0.75*$C1504),847)),2),IF($B1504="No - non-arm's length",MIN(1129,K1504,$C1504)*overallRate,MIN(1129,K1504)*overallRate))))</f>
        <v>Do Step 1 first</v>
      </c>
      <c r="P1504" s="3">
        <f t="shared" si="23"/>
        <v>0</v>
      </c>
    </row>
    <row r="1505" spans="12:16" x14ac:dyDescent="0.5">
      <c r="L1505" s="62" t="str">
        <f>IF(ISTEXT(overallRate),"Do Step 1 first",IF(OR(COUNT($C1505,H1505)&lt;&gt;2,overallRate=0),0,IF(D1505="Yes",ROUND(MAX(IF($B1505="No - non-arm's length",0,MIN((0.75*H1505),847)),MIN(H1505,(0.75*$C1505),847)),2),IF($B1505="No - non-arm's length",MIN(1129,H1505,$C1505)*overallRate,MIN(1129,H1505)*overallRate))))</f>
        <v>Do Step 1 first</v>
      </c>
      <c r="M1505" s="62" t="str">
        <f>IF(ISTEXT(overallRate),"Do Step 1 first",IF(OR(COUNT($C1505,I1505)&lt;&gt;2,overallRate=0),0,IF(E1505="Yes",ROUND(MAX(IF($B1505="No - non-arm's length",0,MIN((0.75*I1505),847)),MIN(I1505,(0.75*$C1505),847)),2),IF($B1505="No - non-arm's length",MIN(1129,I1505,$C1505)*overallRate,MIN(1129,I1505)*overallRate))))</f>
        <v>Do Step 1 first</v>
      </c>
      <c r="N1505" s="62" t="str">
        <f>IF(ISTEXT(overallRate),"Do Step 1 first",IF(OR(COUNT($C1505,J1505)&lt;&gt;2,overallRate=0),0,IF(F1505="Yes",ROUND(MAX(IF($B1505="No - non-arm's length",0,MIN((0.75*J1505),847)),MIN(J1505,(0.75*$C1505),847)),2),IF($B1505="No - non-arm's length",MIN(1129,J1505,$C1505)*overallRate,MIN(1129,J1505)*overallRate))))</f>
        <v>Do Step 1 first</v>
      </c>
      <c r="O1505" s="62" t="str">
        <f>IF(ISTEXT(overallRate),"Do Step 1 first",IF(OR(COUNT($C1505,K1505)&lt;&gt;2,overallRate=0),0,IF(G1505="Yes",ROUND(MAX(IF($B1505="No - non-arm's length",0,MIN((0.75*K1505),847)),MIN(K1505,(0.75*$C1505),847)),2),IF($B1505="No - non-arm's length",MIN(1129,K1505,$C1505)*overallRate,MIN(1129,K1505)*overallRate))))</f>
        <v>Do Step 1 first</v>
      </c>
      <c r="P1505" s="3">
        <f t="shared" si="23"/>
        <v>0</v>
      </c>
    </row>
    <row r="1506" spans="12:16" x14ac:dyDescent="0.5">
      <c r="L1506" s="62" t="str">
        <f>IF(ISTEXT(overallRate),"Do Step 1 first",IF(OR(COUNT($C1506,H1506)&lt;&gt;2,overallRate=0),0,IF(D1506="Yes",ROUND(MAX(IF($B1506="No - non-arm's length",0,MIN((0.75*H1506),847)),MIN(H1506,(0.75*$C1506),847)),2),IF($B1506="No - non-arm's length",MIN(1129,H1506,$C1506)*overallRate,MIN(1129,H1506)*overallRate))))</f>
        <v>Do Step 1 first</v>
      </c>
      <c r="M1506" s="62" t="str">
        <f>IF(ISTEXT(overallRate),"Do Step 1 first",IF(OR(COUNT($C1506,I1506)&lt;&gt;2,overallRate=0),0,IF(E1506="Yes",ROUND(MAX(IF($B1506="No - non-arm's length",0,MIN((0.75*I1506),847)),MIN(I1506,(0.75*$C1506),847)),2),IF($B1506="No - non-arm's length",MIN(1129,I1506,$C1506)*overallRate,MIN(1129,I1506)*overallRate))))</f>
        <v>Do Step 1 first</v>
      </c>
      <c r="N1506" s="62" t="str">
        <f>IF(ISTEXT(overallRate),"Do Step 1 first",IF(OR(COUNT($C1506,J1506)&lt;&gt;2,overallRate=0),0,IF(F1506="Yes",ROUND(MAX(IF($B1506="No - non-arm's length",0,MIN((0.75*J1506),847)),MIN(J1506,(0.75*$C1506),847)),2),IF($B1506="No - non-arm's length",MIN(1129,J1506,$C1506)*overallRate,MIN(1129,J1506)*overallRate))))</f>
        <v>Do Step 1 first</v>
      </c>
      <c r="O1506" s="62" t="str">
        <f>IF(ISTEXT(overallRate),"Do Step 1 first",IF(OR(COUNT($C1506,K1506)&lt;&gt;2,overallRate=0),0,IF(G1506="Yes",ROUND(MAX(IF($B1506="No - non-arm's length",0,MIN((0.75*K1506),847)),MIN(K1506,(0.75*$C1506),847)),2),IF($B1506="No - non-arm's length",MIN(1129,K1506,$C1506)*overallRate,MIN(1129,K1506)*overallRate))))</f>
        <v>Do Step 1 first</v>
      </c>
      <c r="P1506" s="3">
        <f t="shared" si="23"/>
        <v>0</v>
      </c>
    </row>
    <row r="1507" spans="12:16" x14ac:dyDescent="0.5">
      <c r="L1507" s="62" t="str">
        <f>IF(ISTEXT(overallRate),"Do Step 1 first",IF(OR(COUNT($C1507,H1507)&lt;&gt;2,overallRate=0),0,IF(D1507="Yes",ROUND(MAX(IF($B1507="No - non-arm's length",0,MIN((0.75*H1507),847)),MIN(H1507,(0.75*$C1507),847)),2),IF($B1507="No - non-arm's length",MIN(1129,H1507,$C1507)*overallRate,MIN(1129,H1507)*overallRate))))</f>
        <v>Do Step 1 first</v>
      </c>
      <c r="M1507" s="62" t="str">
        <f>IF(ISTEXT(overallRate),"Do Step 1 first",IF(OR(COUNT($C1507,I1507)&lt;&gt;2,overallRate=0),0,IF(E1507="Yes",ROUND(MAX(IF($B1507="No - non-arm's length",0,MIN((0.75*I1507),847)),MIN(I1507,(0.75*$C1507),847)),2),IF($B1507="No - non-arm's length",MIN(1129,I1507,$C1507)*overallRate,MIN(1129,I1507)*overallRate))))</f>
        <v>Do Step 1 first</v>
      </c>
      <c r="N1507" s="62" t="str">
        <f>IF(ISTEXT(overallRate),"Do Step 1 first",IF(OR(COUNT($C1507,J1507)&lt;&gt;2,overallRate=0),0,IF(F1507="Yes",ROUND(MAX(IF($B1507="No - non-arm's length",0,MIN((0.75*J1507),847)),MIN(J1507,(0.75*$C1507),847)),2),IF($B1507="No - non-arm's length",MIN(1129,J1507,$C1507)*overallRate,MIN(1129,J1507)*overallRate))))</f>
        <v>Do Step 1 first</v>
      </c>
      <c r="O1507" s="62" t="str">
        <f>IF(ISTEXT(overallRate),"Do Step 1 first",IF(OR(COUNT($C1507,K1507)&lt;&gt;2,overallRate=0),0,IF(G1507="Yes",ROUND(MAX(IF($B1507="No - non-arm's length",0,MIN((0.75*K1507),847)),MIN(K1507,(0.75*$C1507),847)),2),IF($B1507="No - non-arm's length",MIN(1129,K1507,$C1507)*overallRate,MIN(1129,K1507)*overallRate))))</f>
        <v>Do Step 1 first</v>
      </c>
      <c r="P1507" s="3">
        <f t="shared" si="23"/>
        <v>0</v>
      </c>
    </row>
    <row r="1508" spans="12:16" x14ac:dyDescent="0.5">
      <c r="L1508" s="62" t="str">
        <f>IF(ISTEXT(overallRate),"Do Step 1 first",IF(OR(COUNT($C1508,H1508)&lt;&gt;2,overallRate=0),0,IF(D1508="Yes",ROUND(MAX(IF($B1508="No - non-arm's length",0,MIN((0.75*H1508),847)),MIN(H1508,(0.75*$C1508),847)),2),IF($B1508="No - non-arm's length",MIN(1129,H1508,$C1508)*overallRate,MIN(1129,H1508)*overallRate))))</f>
        <v>Do Step 1 first</v>
      </c>
      <c r="M1508" s="62" t="str">
        <f>IF(ISTEXT(overallRate),"Do Step 1 first",IF(OR(COUNT($C1508,I1508)&lt;&gt;2,overallRate=0),0,IF(E1508="Yes",ROUND(MAX(IF($B1508="No - non-arm's length",0,MIN((0.75*I1508),847)),MIN(I1508,(0.75*$C1508),847)),2),IF($B1508="No - non-arm's length",MIN(1129,I1508,$C1508)*overallRate,MIN(1129,I1508)*overallRate))))</f>
        <v>Do Step 1 first</v>
      </c>
      <c r="N1508" s="62" t="str">
        <f>IF(ISTEXT(overallRate),"Do Step 1 first",IF(OR(COUNT($C1508,J1508)&lt;&gt;2,overallRate=0),0,IF(F1508="Yes",ROUND(MAX(IF($B1508="No - non-arm's length",0,MIN((0.75*J1508),847)),MIN(J1508,(0.75*$C1508),847)),2),IF($B1508="No - non-arm's length",MIN(1129,J1508,$C1508)*overallRate,MIN(1129,J1508)*overallRate))))</f>
        <v>Do Step 1 first</v>
      </c>
      <c r="O1508" s="62" t="str">
        <f>IF(ISTEXT(overallRate),"Do Step 1 first",IF(OR(COUNT($C1508,K1508)&lt;&gt;2,overallRate=0),0,IF(G1508="Yes",ROUND(MAX(IF($B1508="No - non-arm's length",0,MIN((0.75*K1508),847)),MIN(K1508,(0.75*$C1508),847)),2),IF($B1508="No - non-arm's length",MIN(1129,K1508,$C1508)*overallRate,MIN(1129,K1508)*overallRate))))</f>
        <v>Do Step 1 first</v>
      </c>
      <c r="P1508" s="3">
        <f t="shared" si="23"/>
        <v>0</v>
      </c>
    </row>
    <row r="1509" spans="12:16" x14ac:dyDescent="0.5">
      <c r="L1509" s="62" t="str">
        <f>IF(ISTEXT(overallRate),"Do Step 1 first",IF(OR(COUNT($C1509,H1509)&lt;&gt;2,overallRate=0),0,IF(D1509="Yes",ROUND(MAX(IF($B1509="No - non-arm's length",0,MIN((0.75*H1509),847)),MIN(H1509,(0.75*$C1509),847)),2),IF($B1509="No - non-arm's length",MIN(1129,H1509,$C1509)*overallRate,MIN(1129,H1509)*overallRate))))</f>
        <v>Do Step 1 first</v>
      </c>
      <c r="M1509" s="62" t="str">
        <f>IF(ISTEXT(overallRate),"Do Step 1 first",IF(OR(COUNT($C1509,I1509)&lt;&gt;2,overallRate=0),0,IF(E1509="Yes",ROUND(MAX(IF($B1509="No - non-arm's length",0,MIN((0.75*I1509),847)),MIN(I1509,(0.75*$C1509),847)),2),IF($B1509="No - non-arm's length",MIN(1129,I1509,$C1509)*overallRate,MIN(1129,I1509)*overallRate))))</f>
        <v>Do Step 1 first</v>
      </c>
      <c r="N1509" s="62" t="str">
        <f>IF(ISTEXT(overallRate),"Do Step 1 first",IF(OR(COUNT($C1509,J1509)&lt;&gt;2,overallRate=0),0,IF(F1509="Yes",ROUND(MAX(IF($B1509="No - non-arm's length",0,MIN((0.75*J1509),847)),MIN(J1509,(0.75*$C1509),847)),2),IF($B1509="No - non-arm's length",MIN(1129,J1509,$C1509)*overallRate,MIN(1129,J1509)*overallRate))))</f>
        <v>Do Step 1 first</v>
      </c>
      <c r="O1509" s="62" t="str">
        <f>IF(ISTEXT(overallRate),"Do Step 1 first",IF(OR(COUNT($C1509,K1509)&lt;&gt;2,overallRate=0),0,IF(G1509="Yes",ROUND(MAX(IF($B1509="No - non-arm's length",0,MIN((0.75*K1509),847)),MIN(K1509,(0.75*$C1509),847)),2),IF($B1509="No - non-arm's length",MIN(1129,K1509,$C1509)*overallRate,MIN(1129,K1509)*overallRate))))</f>
        <v>Do Step 1 first</v>
      </c>
      <c r="P1509" s="3">
        <f t="shared" si="23"/>
        <v>0</v>
      </c>
    </row>
    <row r="1510" spans="12:16" x14ac:dyDescent="0.5">
      <c r="L1510" s="62" t="str">
        <f>IF(ISTEXT(overallRate),"Do Step 1 first",IF(OR(COUNT($C1510,H1510)&lt;&gt;2,overallRate=0),0,IF(D1510="Yes",ROUND(MAX(IF($B1510="No - non-arm's length",0,MIN((0.75*H1510),847)),MIN(H1510,(0.75*$C1510),847)),2),IF($B1510="No - non-arm's length",MIN(1129,H1510,$C1510)*overallRate,MIN(1129,H1510)*overallRate))))</f>
        <v>Do Step 1 first</v>
      </c>
      <c r="M1510" s="62" t="str">
        <f>IF(ISTEXT(overallRate),"Do Step 1 first",IF(OR(COUNT($C1510,I1510)&lt;&gt;2,overallRate=0),0,IF(E1510="Yes",ROUND(MAX(IF($B1510="No - non-arm's length",0,MIN((0.75*I1510),847)),MIN(I1510,(0.75*$C1510),847)),2),IF($B1510="No - non-arm's length",MIN(1129,I1510,$C1510)*overallRate,MIN(1129,I1510)*overallRate))))</f>
        <v>Do Step 1 first</v>
      </c>
      <c r="N1510" s="62" t="str">
        <f>IF(ISTEXT(overallRate),"Do Step 1 first",IF(OR(COUNT($C1510,J1510)&lt;&gt;2,overallRate=0),0,IF(F1510="Yes",ROUND(MAX(IF($B1510="No - non-arm's length",0,MIN((0.75*J1510),847)),MIN(J1510,(0.75*$C1510),847)),2),IF($B1510="No - non-arm's length",MIN(1129,J1510,$C1510)*overallRate,MIN(1129,J1510)*overallRate))))</f>
        <v>Do Step 1 first</v>
      </c>
      <c r="O1510" s="62" t="str">
        <f>IF(ISTEXT(overallRate),"Do Step 1 first",IF(OR(COUNT($C1510,K1510)&lt;&gt;2,overallRate=0),0,IF(G1510="Yes",ROUND(MAX(IF($B1510="No - non-arm's length",0,MIN((0.75*K1510),847)),MIN(K1510,(0.75*$C1510),847)),2),IF($B1510="No - non-arm's length",MIN(1129,K1510,$C1510)*overallRate,MIN(1129,K1510)*overallRate))))</f>
        <v>Do Step 1 first</v>
      </c>
      <c r="P1510" s="3">
        <f t="shared" si="23"/>
        <v>0</v>
      </c>
    </row>
    <row r="1511" spans="12:16" x14ac:dyDescent="0.5">
      <c r="L1511" s="62" t="str">
        <f>IF(ISTEXT(overallRate),"Do Step 1 first",IF(OR(COUNT($C1511,H1511)&lt;&gt;2,overallRate=0),0,IF(D1511="Yes",ROUND(MAX(IF($B1511="No - non-arm's length",0,MIN((0.75*H1511),847)),MIN(H1511,(0.75*$C1511),847)),2),IF($B1511="No - non-arm's length",MIN(1129,H1511,$C1511)*overallRate,MIN(1129,H1511)*overallRate))))</f>
        <v>Do Step 1 first</v>
      </c>
      <c r="M1511" s="62" t="str">
        <f>IF(ISTEXT(overallRate),"Do Step 1 first",IF(OR(COUNT($C1511,I1511)&lt;&gt;2,overallRate=0),0,IF(E1511="Yes",ROUND(MAX(IF($B1511="No - non-arm's length",0,MIN((0.75*I1511),847)),MIN(I1511,(0.75*$C1511),847)),2),IF($B1511="No - non-arm's length",MIN(1129,I1511,$C1511)*overallRate,MIN(1129,I1511)*overallRate))))</f>
        <v>Do Step 1 first</v>
      </c>
      <c r="N1511" s="62" t="str">
        <f>IF(ISTEXT(overallRate),"Do Step 1 first",IF(OR(COUNT($C1511,J1511)&lt;&gt;2,overallRate=0),0,IF(F1511="Yes",ROUND(MAX(IF($B1511="No - non-arm's length",0,MIN((0.75*J1511),847)),MIN(J1511,(0.75*$C1511),847)),2),IF($B1511="No - non-arm's length",MIN(1129,J1511,$C1511)*overallRate,MIN(1129,J1511)*overallRate))))</f>
        <v>Do Step 1 first</v>
      </c>
      <c r="O1511" s="62" t="str">
        <f>IF(ISTEXT(overallRate),"Do Step 1 first",IF(OR(COUNT($C1511,K1511)&lt;&gt;2,overallRate=0),0,IF(G1511="Yes",ROUND(MAX(IF($B1511="No - non-arm's length",0,MIN((0.75*K1511),847)),MIN(K1511,(0.75*$C1511),847)),2),IF($B1511="No - non-arm's length",MIN(1129,K1511,$C1511)*overallRate,MIN(1129,K1511)*overallRate))))</f>
        <v>Do Step 1 first</v>
      </c>
      <c r="P1511" s="3">
        <f t="shared" si="23"/>
        <v>0</v>
      </c>
    </row>
    <row r="1512" spans="12:16" x14ac:dyDescent="0.5">
      <c r="L1512" s="62" t="str">
        <f>IF(ISTEXT(overallRate),"Do Step 1 first",IF(OR(COUNT($C1512,H1512)&lt;&gt;2,overallRate=0),0,IF(D1512="Yes",ROUND(MAX(IF($B1512="No - non-arm's length",0,MIN((0.75*H1512),847)),MIN(H1512,(0.75*$C1512),847)),2),IF($B1512="No - non-arm's length",MIN(1129,H1512,$C1512)*overallRate,MIN(1129,H1512)*overallRate))))</f>
        <v>Do Step 1 first</v>
      </c>
      <c r="M1512" s="62" t="str">
        <f>IF(ISTEXT(overallRate),"Do Step 1 first",IF(OR(COUNT($C1512,I1512)&lt;&gt;2,overallRate=0),0,IF(E1512="Yes",ROUND(MAX(IF($B1512="No - non-arm's length",0,MIN((0.75*I1512),847)),MIN(I1512,(0.75*$C1512),847)),2),IF($B1512="No - non-arm's length",MIN(1129,I1512,$C1512)*overallRate,MIN(1129,I1512)*overallRate))))</f>
        <v>Do Step 1 first</v>
      </c>
      <c r="N1512" s="62" t="str">
        <f>IF(ISTEXT(overallRate),"Do Step 1 first",IF(OR(COUNT($C1512,J1512)&lt;&gt;2,overallRate=0),0,IF(F1512="Yes",ROUND(MAX(IF($B1512="No - non-arm's length",0,MIN((0.75*J1512),847)),MIN(J1512,(0.75*$C1512),847)),2),IF($B1512="No - non-arm's length",MIN(1129,J1512,$C1512)*overallRate,MIN(1129,J1512)*overallRate))))</f>
        <v>Do Step 1 first</v>
      </c>
      <c r="O1512" s="62" t="str">
        <f>IF(ISTEXT(overallRate),"Do Step 1 first",IF(OR(COUNT($C1512,K1512)&lt;&gt;2,overallRate=0),0,IF(G1512="Yes",ROUND(MAX(IF($B1512="No - non-arm's length",0,MIN((0.75*K1512),847)),MIN(K1512,(0.75*$C1512),847)),2),IF($B1512="No - non-arm's length",MIN(1129,K1512,$C1512)*overallRate,MIN(1129,K1512)*overallRate))))</f>
        <v>Do Step 1 first</v>
      </c>
      <c r="P1512" s="3">
        <f t="shared" si="23"/>
        <v>0</v>
      </c>
    </row>
    <row r="1513" spans="12:16" x14ac:dyDescent="0.5">
      <c r="L1513" s="62" t="str">
        <f>IF(ISTEXT(overallRate),"Do Step 1 first",IF(OR(COUNT($C1513,H1513)&lt;&gt;2,overallRate=0),0,IF(D1513="Yes",ROUND(MAX(IF($B1513="No - non-arm's length",0,MIN((0.75*H1513),847)),MIN(H1513,(0.75*$C1513),847)),2),IF($B1513="No - non-arm's length",MIN(1129,H1513,$C1513)*overallRate,MIN(1129,H1513)*overallRate))))</f>
        <v>Do Step 1 first</v>
      </c>
      <c r="M1513" s="62" t="str">
        <f>IF(ISTEXT(overallRate),"Do Step 1 first",IF(OR(COUNT($C1513,I1513)&lt;&gt;2,overallRate=0),0,IF(E1513="Yes",ROUND(MAX(IF($B1513="No - non-arm's length",0,MIN((0.75*I1513),847)),MIN(I1513,(0.75*$C1513),847)),2),IF($B1513="No - non-arm's length",MIN(1129,I1513,$C1513)*overallRate,MIN(1129,I1513)*overallRate))))</f>
        <v>Do Step 1 first</v>
      </c>
      <c r="N1513" s="62" t="str">
        <f>IF(ISTEXT(overallRate),"Do Step 1 first",IF(OR(COUNT($C1513,J1513)&lt;&gt;2,overallRate=0),0,IF(F1513="Yes",ROUND(MAX(IF($B1513="No - non-arm's length",0,MIN((0.75*J1513),847)),MIN(J1513,(0.75*$C1513),847)),2),IF($B1513="No - non-arm's length",MIN(1129,J1513,$C1513)*overallRate,MIN(1129,J1513)*overallRate))))</f>
        <v>Do Step 1 first</v>
      </c>
      <c r="O1513" s="62" t="str">
        <f>IF(ISTEXT(overallRate),"Do Step 1 first",IF(OR(COUNT($C1513,K1513)&lt;&gt;2,overallRate=0),0,IF(G1513="Yes",ROUND(MAX(IF($B1513="No - non-arm's length",0,MIN((0.75*K1513),847)),MIN(K1513,(0.75*$C1513),847)),2),IF($B1513="No - non-arm's length",MIN(1129,K1513,$C1513)*overallRate,MIN(1129,K1513)*overallRate))))</f>
        <v>Do Step 1 first</v>
      </c>
      <c r="P1513" s="3">
        <f t="shared" si="23"/>
        <v>0</v>
      </c>
    </row>
    <row r="1514" spans="12:16" x14ac:dyDescent="0.5">
      <c r="L1514" s="62" t="str">
        <f>IF(ISTEXT(overallRate),"Do Step 1 first",IF(OR(COUNT($C1514,H1514)&lt;&gt;2,overallRate=0),0,IF(D1514="Yes",ROUND(MAX(IF($B1514="No - non-arm's length",0,MIN((0.75*H1514),847)),MIN(H1514,(0.75*$C1514),847)),2),IF($B1514="No - non-arm's length",MIN(1129,H1514,$C1514)*overallRate,MIN(1129,H1514)*overallRate))))</f>
        <v>Do Step 1 first</v>
      </c>
      <c r="M1514" s="62" t="str">
        <f>IF(ISTEXT(overallRate),"Do Step 1 first",IF(OR(COUNT($C1514,I1514)&lt;&gt;2,overallRate=0),0,IF(E1514="Yes",ROUND(MAX(IF($B1514="No - non-arm's length",0,MIN((0.75*I1514),847)),MIN(I1514,(0.75*$C1514),847)),2),IF($B1514="No - non-arm's length",MIN(1129,I1514,$C1514)*overallRate,MIN(1129,I1514)*overallRate))))</f>
        <v>Do Step 1 first</v>
      </c>
      <c r="N1514" s="62" t="str">
        <f>IF(ISTEXT(overallRate),"Do Step 1 first",IF(OR(COUNT($C1514,J1514)&lt;&gt;2,overallRate=0),0,IF(F1514="Yes",ROUND(MAX(IF($B1514="No - non-arm's length",0,MIN((0.75*J1514),847)),MIN(J1514,(0.75*$C1514),847)),2),IF($B1514="No - non-arm's length",MIN(1129,J1514,$C1514)*overallRate,MIN(1129,J1514)*overallRate))))</f>
        <v>Do Step 1 first</v>
      </c>
      <c r="O1514" s="62" t="str">
        <f>IF(ISTEXT(overallRate),"Do Step 1 first",IF(OR(COUNT($C1514,K1514)&lt;&gt;2,overallRate=0),0,IF(G1514="Yes",ROUND(MAX(IF($B1514="No - non-arm's length",0,MIN((0.75*K1514),847)),MIN(K1514,(0.75*$C1514),847)),2),IF($B1514="No - non-arm's length",MIN(1129,K1514,$C1514)*overallRate,MIN(1129,K1514)*overallRate))))</f>
        <v>Do Step 1 first</v>
      </c>
      <c r="P1514" s="3">
        <f t="shared" si="23"/>
        <v>0</v>
      </c>
    </row>
    <row r="1515" spans="12:16" x14ac:dyDescent="0.5">
      <c r="L1515" s="62" t="str">
        <f>IF(ISTEXT(overallRate),"Do Step 1 first",IF(OR(COUNT($C1515,H1515)&lt;&gt;2,overallRate=0),0,IF(D1515="Yes",ROUND(MAX(IF($B1515="No - non-arm's length",0,MIN((0.75*H1515),847)),MIN(H1515,(0.75*$C1515),847)),2),IF($B1515="No - non-arm's length",MIN(1129,H1515,$C1515)*overallRate,MIN(1129,H1515)*overallRate))))</f>
        <v>Do Step 1 first</v>
      </c>
      <c r="M1515" s="62" t="str">
        <f>IF(ISTEXT(overallRate),"Do Step 1 first",IF(OR(COUNT($C1515,I1515)&lt;&gt;2,overallRate=0),0,IF(E1515="Yes",ROUND(MAX(IF($B1515="No - non-arm's length",0,MIN((0.75*I1515),847)),MIN(I1515,(0.75*$C1515),847)),2),IF($B1515="No - non-arm's length",MIN(1129,I1515,$C1515)*overallRate,MIN(1129,I1515)*overallRate))))</f>
        <v>Do Step 1 first</v>
      </c>
      <c r="N1515" s="62" t="str">
        <f>IF(ISTEXT(overallRate),"Do Step 1 first",IF(OR(COUNT($C1515,J1515)&lt;&gt;2,overallRate=0),0,IF(F1515="Yes",ROUND(MAX(IF($B1515="No - non-arm's length",0,MIN((0.75*J1515),847)),MIN(J1515,(0.75*$C1515),847)),2),IF($B1515="No - non-arm's length",MIN(1129,J1515,$C1515)*overallRate,MIN(1129,J1515)*overallRate))))</f>
        <v>Do Step 1 first</v>
      </c>
      <c r="O1515" s="62" t="str">
        <f>IF(ISTEXT(overallRate),"Do Step 1 first",IF(OR(COUNT($C1515,K1515)&lt;&gt;2,overallRate=0),0,IF(G1515="Yes",ROUND(MAX(IF($B1515="No - non-arm's length",0,MIN((0.75*K1515),847)),MIN(K1515,(0.75*$C1515),847)),2),IF($B1515="No - non-arm's length",MIN(1129,K1515,$C1515)*overallRate,MIN(1129,K1515)*overallRate))))</f>
        <v>Do Step 1 first</v>
      </c>
      <c r="P1515" s="3">
        <f t="shared" si="23"/>
        <v>0</v>
      </c>
    </row>
    <row r="1516" spans="12:16" x14ac:dyDescent="0.5">
      <c r="L1516" s="62" t="str">
        <f>IF(ISTEXT(overallRate),"Do Step 1 first",IF(OR(COUNT($C1516,H1516)&lt;&gt;2,overallRate=0),0,IF(D1516="Yes",ROUND(MAX(IF($B1516="No - non-arm's length",0,MIN((0.75*H1516),847)),MIN(H1516,(0.75*$C1516),847)),2),IF($B1516="No - non-arm's length",MIN(1129,H1516,$C1516)*overallRate,MIN(1129,H1516)*overallRate))))</f>
        <v>Do Step 1 first</v>
      </c>
      <c r="M1516" s="62" t="str">
        <f>IF(ISTEXT(overallRate),"Do Step 1 first",IF(OR(COUNT($C1516,I1516)&lt;&gt;2,overallRate=0),0,IF(E1516="Yes",ROUND(MAX(IF($B1516="No - non-arm's length",0,MIN((0.75*I1516),847)),MIN(I1516,(0.75*$C1516),847)),2),IF($B1516="No - non-arm's length",MIN(1129,I1516,$C1516)*overallRate,MIN(1129,I1516)*overallRate))))</f>
        <v>Do Step 1 first</v>
      </c>
      <c r="N1516" s="62" t="str">
        <f>IF(ISTEXT(overallRate),"Do Step 1 first",IF(OR(COUNT($C1516,J1516)&lt;&gt;2,overallRate=0),0,IF(F1516="Yes",ROUND(MAX(IF($B1516="No - non-arm's length",0,MIN((0.75*J1516),847)),MIN(J1516,(0.75*$C1516),847)),2),IF($B1516="No - non-arm's length",MIN(1129,J1516,$C1516)*overallRate,MIN(1129,J1516)*overallRate))))</f>
        <v>Do Step 1 first</v>
      </c>
      <c r="O1516" s="62" t="str">
        <f>IF(ISTEXT(overallRate),"Do Step 1 first",IF(OR(COUNT($C1516,K1516)&lt;&gt;2,overallRate=0),0,IF(G1516="Yes",ROUND(MAX(IF($B1516="No - non-arm's length",0,MIN((0.75*K1516),847)),MIN(K1516,(0.75*$C1516),847)),2),IF($B1516="No - non-arm's length",MIN(1129,K1516,$C1516)*overallRate,MIN(1129,K1516)*overallRate))))</f>
        <v>Do Step 1 first</v>
      </c>
      <c r="P1516" s="3">
        <f t="shared" si="23"/>
        <v>0</v>
      </c>
    </row>
    <row r="1517" spans="12:16" x14ac:dyDescent="0.5">
      <c r="L1517" s="62" t="str">
        <f>IF(ISTEXT(overallRate),"Do Step 1 first",IF(OR(COUNT($C1517,H1517)&lt;&gt;2,overallRate=0),0,IF(D1517="Yes",ROUND(MAX(IF($B1517="No - non-arm's length",0,MIN((0.75*H1517),847)),MIN(H1517,(0.75*$C1517),847)),2),IF($B1517="No - non-arm's length",MIN(1129,H1517,$C1517)*overallRate,MIN(1129,H1517)*overallRate))))</f>
        <v>Do Step 1 first</v>
      </c>
      <c r="M1517" s="62" t="str">
        <f>IF(ISTEXT(overallRate),"Do Step 1 first",IF(OR(COUNT($C1517,I1517)&lt;&gt;2,overallRate=0),0,IF(E1517="Yes",ROUND(MAX(IF($B1517="No - non-arm's length",0,MIN((0.75*I1517),847)),MIN(I1517,(0.75*$C1517),847)),2),IF($B1517="No - non-arm's length",MIN(1129,I1517,$C1517)*overallRate,MIN(1129,I1517)*overallRate))))</f>
        <v>Do Step 1 first</v>
      </c>
      <c r="N1517" s="62" t="str">
        <f>IF(ISTEXT(overallRate),"Do Step 1 first",IF(OR(COUNT($C1517,J1517)&lt;&gt;2,overallRate=0),0,IF(F1517="Yes",ROUND(MAX(IF($B1517="No - non-arm's length",0,MIN((0.75*J1517),847)),MIN(J1517,(0.75*$C1517),847)),2),IF($B1517="No - non-arm's length",MIN(1129,J1517,$C1517)*overallRate,MIN(1129,J1517)*overallRate))))</f>
        <v>Do Step 1 first</v>
      </c>
      <c r="O1517" s="62" t="str">
        <f>IF(ISTEXT(overallRate),"Do Step 1 first",IF(OR(COUNT($C1517,K1517)&lt;&gt;2,overallRate=0),0,IF(G1517="Yes",ROUND(MAX(IF($B1517="No - non-arm's length",0,MIN((0.75*K1517),847)),MIN(K1517,(0.75*$C1517),847)),2),IF($B1517="No - non-arm's length",MIN(1129,K1517,$C1517)*overallRate,MIN(1129,K1517)*overallRate))))</f>
        <v>Do Step 1 first</v>
      </c>
      <c r="P1517" s="3">
        <f t="shared" si="23"/>
        <v>0</v>
      </c>
    </row>
    <row r="1518" spans="12:16" x14ac:dyDescent="0.5">
      <c r="L1518" s="62" t="str">
        <f>IF(ISTEXT(overallRate),"Do Step 1 first",IF(OR(COUNT($C1518,H1518)&lt;&gt;2,overallRate=0),0,IF(D1518="Yes",ROUND(MAX(IF($B1518="No - non-arm's length",0,MIN((0.75*H1518),847)),MIN(H1518,(0.75*$C1518),847)),2),IF($B1518="No - non-arm's length",MIN(1129,H1518,$C1518)*overallRate,MIN(1129,H1518)*overallRate))))</f>
        <v>Do Step 1 first</v>
      </c>
      <c r="M1518" s="62" t="str">
        <f>IF(ISTEXT(overallRate),"Do Step 1 first",IF(OR(COUNT($C1518,I1518)&lt;&gt;2,overallRate=0),0,IF(E1518="Yes",ROUND(MAX(IF($B1518="No - non-arm's length",0,MIN((0.75*I1518),847)),MIN(I1518,(0.75*$C1518),847)),2),IF($B1518="No - non-arm's length",MIN(1129,I1518,$C1518)*overallRate,MIN(1129,I1518)*overallRate))))</f>
        <v>Do Step 1 first</v>
      </c>
      <c r="N1518" s="62" t="str">
        <f>IF(ISTEXT(overallRate),"Do Step 1 first",IF(OR(COUNT($C1518,J1518)&lt;&gt;2,overallRate=0),0,IF(F1518="Yes",ROUND(MAX(IF($B1518="No - non-arm's length",0,MIN((0.75*J1518),847)),MIN(J1518,(0.75*$C1518),847)),2),IF($B1518="No - non-arm's length",MIN(1129,J1518,$C1518)*overallRate,MIN(1129,J1518)*overallRate))))</f>
        <v>Do Step 1 first</v>
      </c>
      <c r="O1518" s="62" t="str">
        <f>IF(ISTEXT(overallRate),"Do Step 1 first",IF(OR(COUNT($C1518,K1518)&lt;&gt;2,overallRate=0),0,IF(G1518="Yes",ROUND(MAX(IF($B1518="No - non-arm's length",0,MIN((0.75*K1518),847)),MIN(K1518,(0.75*$C1518),847)),2),IF($B1518="No - non-arm's length",MIN(1129,K1518,$C1518)*overallRate,MIN(1129,K1518)*overallRate))))</f>
        <v>Do Step 1 first</v>
      </c>
      <c r="P1518" s="3">
        <f t="shared" si="23"/>
        <v>0</v>
      </c>
    </row>
    <row r="1519" spans="12:16" x14ac:dyDescent="0.5">
      <c r="L1519" s="62" t="str">
        <f>IF(ISTEXT(overallRate),"Do Step 1 first",IF(OR(COUNT($C1519,H1519)&lt;&gt;2,overallRate=0),0,IF(D1519="Yes",ROUND(MAX(IF($B1519="No - non-arm's length",0,MIN((0.75*H1519),847)),MIN(H1519,(0.75*$C1519),847)),2),IF($B1519="No - non-arm's length",MIN(1129,H1519,$C1519)*overallRate,MIN(1129,H1519)*overallRate))))</f>
        <v>Do Step 1 first</v>
      </c>
      <c r="M1519" s="62" t="str">
        <f>IF(ISTEXT(overallRate),"Do Step 1 first",IF(OR(COUNT($C1519,I1519)&lt;&gt;2,overallRate=0),0,IF(E1519="Yes",ROUND(MAX(IF($B1519="No - non-arm's length",0,MIN((0.75*I1519),847)),MIN(I1519,(0.75*$C1519),847)),2),IF($B1519="No - non-arm's length",MIN(1129,I1519,$C1519)*overallRate,MIN(1129,I1519)*overallRate))))</f>
        <v>Do Step 1 first</v>
      </c>
      <c r="N1519" s="62" t="str">
        <f>IF(ISTEXT(overallRate),"Do Step 1 first",IF(OR(COUNT($C1519,J1519)&lt;&gt;2,overallRate=0),0,IF(F1519="Yes",ROUND(MAX(IF($B1519="No - non-arm's length",0,MIN((0.75*J1519),847)),MIN(J1519,(0.75*$C1519),847)),2),IF($B1519="No - non-arm's length",MIN(1129,J1519,$C1519)*overallRate,MIN(1129,J1519)*overallRate))))</f>
        <v>Do Step 1 first</v>
      </c>
      <c r="O1519" s="62" t="str">
        <f>IF(ISTEXT(overallRate),"Do Step 1 first",IF(OR(COUNT($C1519,K1519)&lt;&gt;2,overallRate=0),0,IF(G1519="Yes",ROUND(MAX(IF($B1519="No - non-arm's length",0,MIN((0.75*K1519),847)),MIN(K1519,(0.75*$C1519),847)),2),IF($B1519="No - non-arm's length",MIN(1129,K1519,$C1519)*overallRate,MIN(1129,K1519)*overallRate))))</f>
        <v>Do Step 1 first</v>
      </c>
      <c r="P1519" s="3">
        <f t="shared" si="23"/>
        <v>0</v>
      </c>
    </row>
    <row r="1520" spans="12:16" x14ac:dyDescent="0.5">
      <c r="L1520" s="62" t="str">
        <f>IF(ISTEXT(overallRate),"Do Step 1 first",IF(OR(COUNT($C1520,H1520)&lt;&gt;2,overallRate=0),0,IF(D1520="Yes",ROUND(MAX(IF($B1520="No - non-arm's length",0,MIN((0.75*H1520),847)),MIN(H1520,(0.75*$C1520),847)),2),IF($B1520="No - non-arm's length",MIN(1129,H1520,$C1520)*overallRate,MIN(1129,H1520)*overallRate))))</f>
        <v>Do Step 1 first</v>
      </c>
      <c r="M1520" s="62" t="str">
        <f>IF(ISTEXT(overallRate),"Do Step 1 first",IF(OR(COUNT($C1520,I1520)&lt;&gt;2,overallRate=0),0,IF(E1520="Yes",ROUND(MAX(IF($B1520="No - non-arm's length",0,MIN((0.75*I1520),847)),MIN(I1520,(0.75*$C1520),847)),2),IF($B1520="No - non-arm's length",MIN(1129,I1520,$C1520)*overallRate,MIN(1129,I1520)*overallRate))))</f>
        <v>Do Step 1 first</v>
      </c>
      <c r="N1520" s="62" t="str">
        <f>IF(ISTEXT(overallRate),"Do Step 1 first",IF(OR(COUNT($C1520,J1520)&lt;&gt;2,overallRate=0),0,IF(F1520="Yes",ROUND(MAX(IF($B1520="No - non-arm's length",0,MIN((0.75*J1520),847)),MIN(J1520,(0.75*$C1520),847)),2),IF($B1520="No - non-arm's length",MIN(1129,J1520,$C1520)*overallRate,MIN(1129,J1520)*overallRate))))</f>
        <v>Do Step 1 first</v>
      </c>
      <c r="O1520" s="62" t="str">
        <f>IF(ISTEXT(overallRate),"Do Step 1 first",IF(OR(COUNT($C1520,K1520)&lt;&gt;2,overallRate=0),0,IF(G1520="Yes",ROUND(MAX(IF($B1520="No - non-arm's length",0,MIN((0.75*K1520),847)),MIN(K1520,(0.75*$C1520),847)),2),IF($B1520="No - non-arm's length",MIN(1129,K1520,$C1520)*overallRate,MIN(1129,K1520)*overallRate))))</f>
        <v>Do Step 1 first</v>
      </c>
      <c r="P1520" s="3">
        <f t="shared" si="23"/>
        <v>0</v>
      </c>
    </row>
    <row r="1521" spans="12:16" x14ac:dyDescent="0.5">
      <c r="L1521" s="62" t="str">
        <f>IF(ISTEXT(overallRate),"Do Step 1 first",IF(OR(COUNT($C1521,H1521)&lt;&gt;2,overallRate=0),0,IF(D1521="Yes",ROUND(MAX(IF($B1521="No - non-arm's length",0,MIN((0.75*H1521),847)),MIN(H1521,(0.75*$C1521),847)),2),IF($B1521="No - non-arm's length",MIN(1129,H1521,$C1521)*overallRate,MIN(1129,H1521)*overallRate))))</f>
        <v>Do Step 1 first</v>
      </c>
      <c r="M1521" s="62" t="str">
        <f>IF(ISTEXT(overallRate),"Do Step 1 first",IF(OR(COUNT($C1521,I1521)&lt;&gt;2,overallRate=0),0,IF(E1521="Yes",ROUND(MAX(IF($B1521="No - non-arm's length",0,MIN((0.75*I1521),847)),MIN(I1521,(0.75*$C1521),847)),2),IF($B1521="No - non-arm's length",MIN(1129,I1521,$C1521)*overallRate,MIN(1129,I1521)*overallRate))))</f>
        <v>Do Step 1 first</v>
      </c>
      <c r="N1521" s="62" t="str">
        <f>IF(ISTEXT(overallRate),"Do Step 1 first",IF(OR(COUNT($C1521,J1521)&lt;&gt;2,overallRate=0),0,IF(F1521="Yes",ROUND(MAX(IF($B1521="No - non-arm's length",0,MIN((0.75*J1521),847)),MIN(J1521,(0.75*$C1521),847)),2),IF($B1521="No - non-arm's length",MIN(1129,J1521,$C1521)*overallRate,MIN(1129,J1521)*overallRate))))</f>
        <v>Do Step 1 first</v>
      </c>
      <c r="O1521" s="62" t="str">
        <f>IF(ISTEXT(overallRate),"Do Step 1 first",IF(OR(COUNT($C1521,K1521)&lt;&gt;2,overallRate=0),0,IF(G1521="Yes",ROUND(MAX(IF($B1521="No - non-arm's length",0,MIN((0.75*K1521),847)),MIN(K1521,(0.75*$C1521),847)),2),IF($B1521="No - non-arm's length",MIN(1129,K1521,$C1521)*overallRate,MIN(1129,K1521)*overallRate))))</f>
        <v>Do Step 1 first</v>
      </c>
      <c r="P1521" s="3">
        <f t="shared" si="23"/>
        <v>0</v>
      </c>
    </row>
    <row r="1522" spans="12:16" x14ac:dyDescent="0.5">
      <c r="L1522" s="62" t="str">
        <f>IF(ISTEXT(overallRate),"Do Step 1 first",IF(OR(COUNT($C1522,H1522)&lt;&gt;2,overallRate=0),0,IF(D1522="Yes",ROUND(MAX(IF($B1522="No - non-arm's length",0,MIN((0.75*H1522),847)),MIN(H1522,(0.75*$C1522),847)),2),IF($B1522="No - non-arm's length",MIN(1129,H1522,$C1522)*overallRate,MIN(1129,H1522)*overallRate))))</f>
        <v>Do Step 1 first</v>
      </c>
      <c r="M1522" s="62" t="str">
        <f>IF(ISTEXT(overallRate),"Do Step 1 first",IF(OR(COUNT($C1522,I1522)&lt;&gt;2,overallRate=0),0,IF(E1522="Yes",ROUND(MAX(IF($B1522="No - non-arm's length",0,MIN((0.75*I1522),847)),MIN(I1522,(0.75*$C1522),847)),2),IF($B1522="No - non-arm's length",MIN(1129,I1522,$C1522)*overallRate,MIN(1129,I1522)*overallRate))))</f>
        <v>Do Step 1 first</v>
      </c>
      <c r="N1522" s="62" t="str">
        <f>IF(ISTEXT(overallRate),"Do Step 1 first",IF(OR(COUNT($C1522,J1522)&lt;&gt;2,overallRate=0),0,IF(F1522="Yes",ROUND(MAX(IF($B1522="No - non-arm's length",0,MIN((0.75*J1522),847)),MIN(J1522,(0.75*$C1522),847)),2),IF($B1522="No - non-arm's length",MIN(1129,J1522,$C1522)*overallRate,MIN(1129,J1522)*overallRate))))</f>
        <v>Do Step 1 first</v>
      </c>
      <c r="O1522" s="62" t="str">
        <f>IF(ISTEXT(overallRate),"Do Step 1 first",IF(OR(COUNT($C1522,K1522)&lt;&gt;2,overallRate=0),0,IF(G1522="Yes",ROUND(MAX(IF($B1522="No - non-arm's length",0,MIN((0.75*K1522),847)),MIN(K1522,(0.75*$C1522),847)),2),IF($B1522="No - non-arm's length",MIN(1129,K1522,$C1522)*overallRate,MIN(1129,K1522)*overallRate))))</f>
        <v>Do Step 1 first</v>
      </c>
      <c r="P1522" s="3">
        <f t="shared" si="23"/>
        <v>0</v>
      </c>
    </row>
    <row r="1523" spans="12:16" x14ac:dyDescent="0.5">
      <c r="L1523" s="62" t="str">
        <f>IF(ISTEXT(overallRate),"Do Step 1 first",IF(OR(COUNT($C1523,H1523)&lt;&gt;2,overallRate=0),0,IF(D1523="Yes",ROUND(MAX(IF($B1523="No - non-arm's length",0,MIN((0.75*H1523),847)),MIN(H1523,(0.75*$C1523),847)),2),IF($B1523="No - non-arm's length",MIN(1129,H1523,$C1523)*overallRate,MIN(1129,H1523)*overallRate))))</f>
        <v>Do Step 1 first</v>
      </c>
      <c r="M1523" s="62" t="str">
        <f>IF(ISTEXT(overallRate),"Do Step 1 first",IF(OR(COUNT($C1523,I1523)&lt;&gt;2,overallRate=0),0,IF(E1523="Yes",ROUND(MAX(IF($B1523="No - non-arm's length",0,MIN((0.75*I1523),847)),MIN(I1523,(0.75*$C1523),847)),2),IF($B1523="No - non-arm's length",MIN(1129,I1523,$C1523)*overallRate,MIN(1129,I1523)*overallRate))))</f>
        <v>Do Step 1 first</v>
      </c>
      <c r="N1523" s="62" t="str">
        <f>IF(ISTEXT(overallRate),"Do Step 1 first",IF(OR(COUNT($C1523,J1523)&lt;&gt;2,overallRate=0),0,IF(F1523="Yes",ROUND(MAX(IF($B1523="No - non-arm's length",0,MIN((0.75*J1523),847)),MIN(J1523,(0.75*$C1523),847)),2),IF($B1523="No - non-arm's length",MIN(1129,J1523,$C1523)*overallRate,MIN(1129,J1523)*overallRate))))</f>
        <v>Do Step 1 first</v>
      </c>
      <c r="O1523" s="62" t="str">
        <f>IF(ISTEXT(overallRate),"Do Step 1 first",IF(OR(COUNT($C1523,K1523)&lt;&gt;2,overallRate=0),0,IF(G1523="Yes",ROUND(MAX(IF($B1523="No - non-arm's length",0,MIN((0.75*K1523),847)),MIN(K1523,(0.75*$C1523),847)),2),IF($B1523="No - non-arm's length",MIN(1129,K1523,$C1523)*overallRate,MIN(1129,K1523)*overallRate))))</f>
        <v>Do Step 1 first</v>
      </c>
      <c r="P1523" s="3">
        <f t="shared" si="23"/>
        <v>0</v>
      </c>
    </row>
    <row r="1524" spans="12:16" x14ac:dyDescent="0.5">
      <c r="L1524" s="62" t="str">
        <f>IF(ISTEXT(overallRate),"Do Step 1 first",IF(OR(COUNT($C1524,H1524)&lt;&gt;2,overallRate=0),0,IF(D1524="Yes",ROUND(MAX(IF($B1524="No - non-arm's length",0,MIN((0.75*H1524),847)),MIN(H1524,(0.75*$C1524),847)),2),IF($B1524="No - non-arm's length",MIN(1129,H1524,$C1524)*overallRate,MIN(1129,H1524)*overallRate))))</f>
        <v>Do Step 1 first</v>
      </c>
      <c r="M1524" s="62" t="str">
        <f>IF(ISTEXT(overallRate),"Do Step 1 first",IF(OR(COUNT($C1524,I1524)&lt;&gt;2,overallRate=0),0,IF(E1524="Yes",ROUND(MAX(IF($B1524="No - non-arm's length",0,MIN((0.75*I1524),847)),MIN(I1524,(0.75*$C1524),847)),2),IF($B1524="No - non-arm's length",MIN(1129,I1524,$C1524)*overallRate,MIN(1129,I1524)*overallRate))))</f>
        <v>Do Step 1 first</v>
      </c>
      <c r="N1524" s="62" t="str">
        <f>IF(ISTEXT(overallRate),"Do Step 1 first",IF(OR(COUNT($C1524,J1524)&lt;&gt;2,overallRate=0),0,IF(F1524="Yes",ROUND(MAX(IF($B1524="No - non-arm's length",0,MIN((0.75*J1524),847)),MIN(J1524,(0.75*$C1524),847)),2),IF($B1524="No - non-arm's length",MIN(1129,J1524,$C1524)*overallRate,MIN(1129,J1524)*overallRate))))</f>
        <v>Do Step 1 first</v>
      </c>
      <c r="O1524" s="62" t="str">
        <f>IF(ISTEXT(overallRate),"Do Step 1 first",IF(OR(COUNT($C1524,K1524)&lt;&gt;2,overallRate=0),0,IF(G1524="Yes",ROUND(MAX(IF($B1524="No - non-arm's length",0,MIN((0.75*K1524),847)),MIN(K1524,(0.75*$C1524),847)),2),IF($B1524="No - non-arm's length",MIN(1129,K1524,$C1524)*overallRate,MIN(1129,K1524)*overallRate))))</f>
        <v>Do Step 1 first</v>
      </c>
      <c r="P1524" s="3">
        <f t="shared" si="23"/>
        <v>0</v>
      </c>
    </row>
    <row r="1525" spans="12:16" x14ac:dyDescent="0.5">
      <c r="L1525" s="62" t="str">
        <f>IF(ISTEXT(overallRate),"Do Step 1 first",IF(OR(COUNT($C1525,H1525)&lt;&gt;2,overallRate=0),0,IF(D1525="Yes",ROUND(MAX(IF($B1525="No - non-arm's length",0,MIN((0.75*H1525),847)),MIN(H1525,(0.75*$C1525),847)),2),IF($B1525="No - non-arm's length",MIN(1129,H1525,$C1525)*overallRate,MIN(1129,H1525)*overallRate))))</f>
        <v>Do Step 1 first</v>
      </c>
      <c r="M1525" s="62" t="str">
        <f>IF(ISTEXT(overallRate),"Do Step 1 first",IF(OR(COUNT($C1525,I1525)&lt;&gt;2,overallRate=0),0,IF(E1525="Yes",ROUND(MAX(IF($B1525="No - non-arm's length",0,MIN((0.75*I1525),847)),MIN(I1525,(0.75*$C1525),847)),2),IF($B1525="No - non-arm's length",MIN(1129,I1525,$C1525)*overallRate,MIN(1129,I1525)*overallRate))))</f>
        <v>Do Step 1 first</v>
      </c>
      <c r="N1525" s="62" t="str">
        <f>IF(ISTEXT(overallRate),"Do Step 1 first",IF(OR(COUNT($C1525,J1525)&lt;&gt;2,overallRate=0),0,IF(F1525="Yes",ROUND(MAX(IF($B1525="No - non-arm's length",0,MIN((0.75*J1525),847)),MIN(J1525,(0.75*$C1525),847)),2),IF($B1525="No - non-arm's length",MIN(1129,J1525,$C1525)*overallRate,MIN(1129,J1525)*overallRate))))</f>
        <v>Do Step 1 first</v>
      </c>
      <c r="O1525" s="62" t="str">
        <f>IF(ISTEXT(overallRate),"Do Step 1 first",IF(OR(COUNT($C1525,K1525)&lt;&gt;2,overallRate=0),0,IF(G1525="Yes",ROUND(MAX(IF($B1525="No - non-arm's length",0,MIN((0.75*K1525),847)),MIN(K1525,(0.75*$C1525),847)),2),IF($B1525="No - non-arm's length",MIN(1129,K1525,$C1525)*overallRate,MIN(1129,K1525)*overallRate))))</f>
        <v>Do Step 1 first</v>
      </c>
      <c r="P1525" s="3">
        <f t="shared" si="23"/>
        <v>0</v>
      </c>
    </row>
    <row r="1526" spans="12:16" x14ac:dyDescent="0.5">
      <c r="L1526" s="62" t="str">
        <f>IF(ISTEXT(overallRate),"Do Step 1 first",IF(OR(COUNT($C1526,H1526)&lt;&gt;2,overallRate=0),0,IF(D1526="Yes",ROUND(MAX(IF($B1526="No - non-arm's length",0,MIN((0.75*H1526),847)),MIN(H1526,(0.75*$C1526),847)),2),IF($B1526="No - non-arm's length",MIN(1129,H1526,$C1526)*overallRate,MIN(1129,H1526)*overallRate))))</f>
        <v>Do Step 1 first</v>
      </c>
      <c r="M1526" s="62" t="str">
        <f>IF(ISTEXT(overallRate),"Do Step 1 first",IF(OR(COUNT($C1526,I1526)&lt;&gt;2,overallRate=0),0,IF(E1526="Yes",ROUND(MAX(IF($B1526="No - non-arm's length",0,MIN((0.75*I1526),847)),MIN(I1526,(0.75*$C1526),847)),2),IF($B1526="No - non-arm's length",MIN(1129,I1526,$C1526)*overallRate,MIN(1129,I1526)*overallRate))))</f>
        <v>Do Step 1 first</v>
      </c>
      <c r="N1526" s="62" t="str">
        <f>IF(ISTEXT(overallRate),"Do Step 1 first",IF(OR(COUNT($C1526,J1526)&lt;&gt;2,overallRate=0),0,IF(F1526="Yes",ROUND(MAX(IF($B1526="No - non-arm's length",0,MIN((0.75*J1526),847)),MIN(J1526,(0.75*$C1526),847)),2),IF($B1526="No - non-arm's length",MIN(1129,J1526,$C1526)*overallRate,MIN(1129,J1526)*overallRate))))</f>
        <v>Do Step 1 first</v>
      </c>
      <c r="O1526" s="62" t="str">
        <f>IF(ISTEXT(overallRate),"Do Step 1 first",IF(OR(COUNT($C1526,K1526)&lt;&gt;2,overallRate=0),0,IF(G1526="Yes",ROUND(MAX(IF($B1526="No - non-arm's length",0,MIN((0.75*K1526),847)),MIN(K1526,(0.75*$C1526),847)),2),IF($B1526="No - non-arm's length",MIN(1129,K1526,$C1526)*overallRate,MIN(1129,K1526)*overallRate))))</f>
        <v>Do Step 1 first</v>
      </c>
      <c r="P1526" s="3">
        <f t="shared" si="23"/>
        <v>0</v>
      </c>
    </row>
    <row r="1527" spans="12:16" x14ac:dyDescent="0.5">
      <c r="L1527" s="62" t="str">
        <f>IF(ISTEXT(overallRate),"Do Step 1 first",IF(OR(COUNT($C1527,H1527)&lt;&gt;2,overallRate=0),0,IF(D1527="Yes",ROUND(MAX(IF($B1527="No - non-arm's length",0,MIN((0.75*H1527),847)),MIN(H1527,(0.75*$C1527),847)),2),IF($B1527="No - non-arm's length",MIN(1129,H1527,$C1527)*overallRate,MIN(1129,H1527)*overallRate))))</f>
        <v>Do Step 1 first</v>
      </c>
      <c r="M1527" s="62" t="str">
        <f>IF(ISTEXT(overallRate),"Do Step 1 first",IF(OR(COUNT($C1527,I1527)&lt;&gt;2,overallRate=0),0,IF(E1527="Yes",ROUND(MAX(IF($B1527="No - non-arm's length",0,MIN((0.75*I1527),847)),MIN(I1527,(0.75*$C1527),847)),2),IF($B1527="No - non-arm's length",MIN(1129,I1527,$C1527)*overallRate,MIN(1129,I1527)*overallRate))))</f>
        <v>Do Step 1 first</v>
      </c>
      <c r="N1527" s="62" t="str">
        <f>IF(ISTEXT(overallRate),"Do Step 1 first",IF(OR(COUNT($C1527,J1527)&lt;&gt;2,overallRate=0),0,IF(F1527="Yes",ROUND(MAX(IF($B1527="No - non-arm's length",0,MIN((0.75*J1527),847)),MIN(J1527,(0.75*$C1527),847)),2),IF($B1527="No - non-arm's length",MIN(1129,J1527,$C1527)*overallRate,MIN(1129,J1527)*overallRate))))</f>
        <v>Do Step 1 first</v>
      </c>
      <c r="O1527" s="62" t="str">
        <f>IF(ISTEXT(overallRate),"Do Step 1 first",IF(OR(COUNT($C1527,K1527)&lt;&gt;2,overallRate=0),0,IF(G1527="Yes",ROUND(MAX(IF($B1527="No - non-arm's length",0,MIN((0.75*K1527),847)),MIN(K1527,(0.75*$C1527),847)),2),IF($B1527="No - non-arm's length",MIN(1129,K1527,$C1527)*overallRate,MIN(1129,K1527)*overallRate))))</f>
        <v>Do Step 1 first</v>
      </c>
      <c r="P1527" s="3">
        <f t="shared" si="23"/>
        <v>0</v>
      </c>
    </row>
    <row r="1528" spans="12:16" x14ac:dyDescent="0.5">
      <c r="L1528" s="62" t="str">
        <f>IF(ISTEXT(overallRate),"Do Step 1 first",IF(OR(COUNT($C1528,H1528)&lt;&gt;2,overallRate=0),0,IF(D1528="Yes",ROUND(MAX(IF($B1528="No - non-arm's length",0,MIN((0.75*H1528),847)),MIN(H1528,(0.75*$C1528),847)),2),IF($B1528="No - non-arm's length",MIN(1129,H1528,$C1528)*overallRate,MIN(1129,H1528)*overallRate))))</f>
        <v>Do Step 1 first</v>
      </c>
      <c r="M1528" s="62" t="str">
        <f>IF(ISTEXT(overallRate),"Do Step 1 first",IF(OR(COUNT($C1528,I1528)&lt;&gt;2,overallRate=0),0,IF(E1528="Yes",ROUND(MAX(IF($B1528="No - non-arm's length",0,MIN((0.75*I1528),847)),MIN(I1528,(0.75*$C1528),847)),2),IF($B1528="No - non-arm's length",MIN(1129,I1528,$C1528)*overallRate,MIN(1129,I1528)*overallRate))))</f>
        <v>Do Step 1 first</v>
      </c>
      <c r="N1528" s="62" t="str">
        <f>IF(ISTEXT(overallRate),"Do Step 1 first",IF(OR(COUNT($C1528,J1528)&lt;&gt;2,overallRate=0),0,IF(F1528="Yes",ROUND(MAX(IF($B1528="No - non-arm's length",0,MIN((0.75*J1528),847)),MIN(J1528,(0.75*$C1528),847)),2),IF($B1528="No - non-arm's length",MIN(1129,J1528,$C1528)*overallRate,MIN(1129,J1528)*overallRate))))</f>
        <v>Do Step 1 first</v>
      </c>
      <c r="O1528" s="62" t="str">
        <f>IF(ISTEXT(overallRate),"Do Step 1 first",IF(OR(COUNT($C1528,K1528)&lt;&gt;2,overallRate=0),0,IF(G1528="Yes",ROUND(MAX(IF($B1528="No - non-arm's length",0,MIN((0.75*K1528),847)),MIN(K1528,(0.75*$C1528),847)),2),IF($B1528="No - non-arm's length",MIN(1129,K1528,$C1528)*overallRate,MIN(1129,K1528)*overallRate))))</f>
        <v>Do Step 1 first</v>
      </c>
      <c r="P1528" s="3">
        <f t="shared" si="23"/>
        <v>0</v>
      </c>
    </row>
    <row r="1529" spans="12:16" x14ac:dyDescent="0.5">
      <c r="L1529" s="62" t="str">
        <f>IF(ISTEXT(overallRate),"Do Step 1 first",IF(OR(COUNT($C1529,H1529)&lt;&gt;2,overallRate=0),0,IF(D1529="Yes",ROUND(MAX(IF($B1529="No - non-arm's length",0,MIN((0.75*H1529),847)),MIN(H1529,(0.75*$C1529),847)),2),IF($B1529="No - non-arm's length",MIN(1129,H1529,$C1529)*overallRate,MIN(1129,H1529)*overallRate))))</f>
        <v>Do Step 1 first</v>
      </c>
      <c r="M1529" s="62" t="str">
        <f>IF(ISTEXT(overallRate),"Do Step 1 first",IF(OR(COUNT($C1529,I1529)&lt;&gt;2,overallRate=0),0,IF(E1529="Yes",ROUND(MAX(IF($B1529="No - non-arm's length",0,MIN((0.75*I1529),847)),MIN(I1529,(0.75*$C1529),847)),2),IF($B1529="No - non-arm's length",MIN(1129,I1529,$C1529)*overallRate,MIN(1129,I1529)*overallRate))))</f>
        <v>Do Step 1 first</v>
      </c>
      <c r="N1529" s="62" t="str">
        <f>IF(ISTEXT(overallRate),"Do Step 1 first",IF(OR(COUNT($C1529,J1529)&lt;&gt;2,overallRate=0),0,IF(F1529="Yes",ROUND(MAX(IF($B1529="No - non-arm's length",0,MIN((0.75*J1529),847)),MIN(J1529,(0.75*$C1529),847)),2),IF($B1529="No - non-arm's length",MIN(1129,J1529,$C1529)*overallRate,MIN(1129,J1529)*overallRate))))</f>
        <v>Do Step 1 first</v>
      </c>
      <c r="O1529" s="62" t="str">
        <f>IF(ISTEXT(overallRate),"Do Step 1 first",IF(OR(COUNT($C1529,K1529)&lt;&gt;2,overallRate=0),0,IF(G1529="Yes",ROUND(MAX(IF($B1529="No - non-arm's length",0,MIN((0.75*K1529),847)),MIN(K1529,(0.75*$C1529),847)),2),IF($B1529="No - non-arm's length",MIN(1129,K1529,$C1529)*overallRate,MIN(1129,K1529)*overallRate))))</f>
        <v>Do Step 1 first</v>
      </c>
      <c r="P1529" s="3">
        <f t="shared" si="23"/>
        <v>0</v>
      </c>
    </row>
    <row r="1530" spans="12:16" x14ac:dyDescent="0.5">
      <c r="L1530" s="62" t="str">
        <f>IF(ISTEXT(overallRate),"Do Step 1 first",IF(OR(COUNT($C1530,H1530)&lt;&gt;2,overallRate=0),0,IF(D1530="Yes",ROUND(MAX(IF($B1530="No - non-arm's length",0,MIN((0.75*H1530),847)),MIN(H1530,(0.75*$C1530),847)),2),IF($B1530="No - non-arm's length",MIN(1129,H1530,$C1530)*overallRate,MIN(1129,H1530)*overallRate))))</f>
        <v>Do Step 1 first</v>
      </c>
      <c r="M1530" s="62" t="str">
        <f>IF(ISTEXT(overallRate),"Do Step 1 first",IF(OR(COUNT($C1530,I1530)&lt;&gt;2,overallRate=0),0,IF(E1530="Yes",ROUND(MAX(IF($B1530="No - non-arm's length",0,MIN((0.75*I1530),847)),MIN(I1530,(0.75*$C1530),847)),2),IF($B1530="No - non-arm's length",MIN(1129,I1530,$C1530)*overallRate,MIN(1129,I1530)*overallRate))))</f>
        <v>Do Step 1 first</v>
      </c>
      <c r="N1530" s="62" t="str">
        <f>IF(ISTEXT(overallRate),"Do Step 1 first",IF(OR(COUNT($C1530,J1530)&lt;&gt;2,overallRate=0),0,IF(F1530="Yes",ROUND(MAX(IF($B1530="No - non-arm's length",0,MIN((0.75*J1530),847)),MIN(J1530,(0.75*$C1530),847)),2),IF($B1530="No - non-arm's length",MIN(1129,J1530,$C1530)*overallRate,MIN(1129,J1530)*overallRate))))</f>
        <v>Do Step 1 first</v>
      </c>
      <c r="O1530" s="62" t="str">
        <f>IF(ISTEXT(overallRate),"Do Step 1 first",IF(OR(COUNT($C1530,K1530)&lt;&gt;2,overallRate=0),0,IF(G1530="Yes",ROUND(MAX(IF($B1530="No - non-arm's length",0,MIN((0.75*K1530),847)),MIN(K1530,(0.75*$C1530),847)),2),IF($B1530="No - non-arm's length",MIN(1129,K1530,$C1530)*overallRate,MIN(1129,K1530)*overallRate))))</f>
        <v>Do Step 1 first</v>
      </c>
      <c r="P1530" s="3">
        <f t="shared" si="23"/>
        <v>0</v>
      </c>
    </row>
    <row r="1531" spans="12:16" x14ac:dyDescent="0.5">
      <c r="L1531" s="62" t="str">
        <f>IF(ISTEXT(overallRate),"Do Step 1 first",IF(OR(COUNT($C1531,H1531)&lt;&gt;2,overallRate=0),0,IF(D1531="Yes",ROUND(MAX(IF($B1531="No - non-arm's length",0,MIN((0.75*H1531),847)),MIN(H1531,(0.75*$C1531),847)),2),IF($B1531="No - non-arm's length",MIN(1129,H1531,$C1531)*overallRate,MIN(1129,H1531)*overallRate))))</f>
        <v>Do Step 1 first</v>
      </c>
      <c r="M1531" s="62" t="str">
        <f>IF(ISTEXT(overallRate),"Do Step 1 first",IF(OR(COUNT($C1531,I1531)&lt;&gt;2,overallRate=0),0,IF(E1531="Yes",ROUND(MAX(IF($B1531="No - non-arm's length",0,MIN((0.75*I1531),847)),MIN(I1531,(0.75*$C1531),847)),2),IF($B1531="No - non-arm's length",MIN(1129,I1531,$C1531)*overallRate,MIN(1129,I1531)*overallRate))))</f>
        <v>Do Step 1 first</v>
      </c>
      <c r="N1531" s="62" t="str">
        <f>IF(ISTEXT(overallRate),"Do Step 1 first",IF(OR(COUNT($C1531,J1531)&lt;&gt;2,overallRate=0),0,IF(F1531="Yes",ROUND(MAX(IF($B1531="No - non-arm's length",0,MIN((0.75*J1531),847)),MIN(J1531,(0.75*$C1531),847)),2),IF($B1531="No - non-arm's length",MIN(1129,J1531,$C1531)*overallRate,MIN(1129,J1531)*overallRate))))</f>
        <v>Do Step 1 first</v>
      </c>
      <c r="O1531" s="62" t="str">
        <f>IF(ISTEXT(overallRate),"Do Step 1 first",IF(OR(COUNT($C1531,K1531)&lt;&gt;2,overallRate=0),0,IF(G1531="Yes",ROUND(MAX(IF($B1531="No - non-arm's length",0,MIN((0.75*K1531),847)),MIN(K1531,(0.75*$C1531),847)),2),IF($B1531="No - non-arm's length",MIN(1129,K1531,$C1531)*overallRate,MIN(1129,K1531)*overallRate))))</f>
        <v>Do Step 1 first</v>
      </c>
      <c r="P1531" s="3">
        <f t="shared" si="23"/>
        <v>0</v>
      </c>
    </row>
    <row r="1532" spans="12:16" x14ac:dyDescent="0.5">
      <c r="L1532" s="62" t="str">
        <f>IF(ISTEXT(overallRate),"Do Step 1 first",IF(OR(COUNT($C1532,H1532)&lt;&gt;2,overallRate=0),0,IF(D1532="Yes",ROUND(MAX(IF($B1532="No - non-arm's length",0,MIN((0.75*H1532),847)),MIN(H1532,(0.75*$C1532),847)),2),IF($B1532="No - non-arm's length",MIN(1129,H1532,$C1532)*overallRate,MIN(1129,H1532)*overallRate))))</f>
        <v>Do Step 1 first</v>
      </c>
      <c r="M1532" s="62" t="str">
        <f>IF(ISTEXT(overallRate),"Do Step 1 first",IF(OR(COUNT($C1532,I1532)&lt;&gt;2,overallRate=0),0,IF(E1532="Yes",ROUND(MAX(IF($B1532="No - non-arm's length",0,MIN((0.75*I1532),847)),MIN(I1532,(0.75*$C1532),847)),2),IF($B1532="No - non-arm's length",MIN(1129,I1532,$C1532)*overallRate,MIN(1129,I1532)*overallRate))))</f>
        <v>Do Step 1 first</v>
      </c>
      <c r="N1532" s="62" t="str">
        <f>IF(ISTEXT(overallRate),"Do Step 1 first",IF(OR(COUNT($C1532,J1532)&lt;&gt;2,overallRate=0),0,IF(F1532="Yes",ROUND(MAX(IF($B1532="No - non-arm's length",0,MIN((0.75*J1532),847)),MIN(J1532,(0.75*$C1532),847)),2),IF($B1532="No - non-arm's length",MIN(1129,J1532,$C1532)*overallRate,MIN(1129,J1532)*overallRate))))</f>
        <v>Do Step 1 first</v>
      </c>
      <c r="O1532" s="62" t="str">
        <f>IF(ISTEXT(overallRate),"Do Step 1 first",IF(OR(COUNT($C1532,K1532)&lt;&gt;2,overallRate=0),0,IF(G1532="Yes",ROUND(MAX(IF($B1532="No - non-arm's length",0,MIN((0.75*K1532),847)),MIN(K1532,(0.75*$C1532),847)),2),IF($B1532="No - non-arm's length",MIN(1129,K1532,$C1532)*overallRate,MIN(1129,K1532)*overallRate))))</f>
        <v>Do Step 1 first</v>
      </c>
      <c r="P1532" s="3">
        <f t="shared" si="23"/>
        <v>0</v>
      </c>
    </row>
    <row r="1533" spans="12:16" x14ac:dyDescent="0.5">
      <c r="L1533" s="62" t="str">
        <f>IF(ISTEXT(overallRate),"Do Step 1 first",IF(OR(COUNT($C1533,H1533)&lt;&gt;2,overallRate=0),0,IF(D1533="Yes",ROUND(MAX(IF($B1533="No - non-arm's length",0,MIN((0.75*H1533),847)),MIN(H1533,(0.75*$C1533),847)),2),IF($B1533="No - non-arm's length",MIN(1129,H1533,$C1533)*overallRate,MIN(1129,H1533)*overallRate))))</f>
        <v>Do Step 1 first</v>
      </c>
      <c r="M1533" s="62" t="str">
        <f>IF(ISTEXT(overallRate),"Do Step 1 first",IF(OR(COUNT($C1533,I1533)&lt;&gt;2,overallRate=0),0,IF(E1533="Yes",ROUND(MAX(IF($B1533="No - non-arm's length",0,MIN((0.75*I1533),847)),MIN(I1533,(0.75*$C1533),847)),2),IF($B1533="No - non-arm's length",MIN(1129,I1533,$C1533)*overallRate,MIN(1129,I1533)*overallRate))))</f>
        <v>Do Step 1 first</v>
      </c>
      <c r="N1533" s="62" t="str">
        <f>IF(ISTEXT(overallRate),"Do Step 1 first",IF(OR(COUNT($C1533,J1533)&lt;&gt;2,overallRate=0),0,IF(F1533="Yes",ROUND(MAX(IF($B1533="No - non-arm's length",0,MIN((0.75*J1533),847)),MIN(J1533,(0.75*$C1533),847)),2),IF($B1533="No - non-arm's length",MIN(1129,J1533,$C1533)*overallRate,MIN(1129,J1533)*overallRate))))</f>
        <v>Do Step 1 first</v>
      </c>
      <c r="O1533" s="62" t="str">
        <f>IF(ISTEXT(overallRate),"Do Step 1 first",IF(OR(COUNT($C1533,K1533)&lt;&gt;2,overallRate=0),0,IF(G1533="Yes",ROUND(MAX(IF($B1533="No - non-arm's length",0,MIN((0.75*K1533),847)),MIN(K1533,(0.75*$C1533),847)),2),IF($B1533="No - non-arm's length",MIN(1129,K1533,$C1533)*overallRate,MIN(1129,K1533)*overallRate))))</f>
        <v>Do Step 1 first</v>
      </c>
      <c r="P1533" s="3">
        <f t="shared" si="23"/>
        <v>0</v>
      </c>
    </row>
    <row r="1534" spans="12:16" x14ac:dyDescent="0.5">
      <c r="L1534" s="62" t="str">
        <f>IF(ISTEXT(overallRate),"Do Step 1 first",IF(OR(COUNT($C1534,H1534)&lt;&gt;2,overallRate=0),0,IF(D1534="Yes",ROUND(MAX(IF($B1534="No - non-arm's length",0,MIN((0.75*H1534),847)),MIN(H1534,(0.75*$C1534),847)),2),IF($B1534="No - non-arm's length",MIN(1129,H1534,$C1534)*overallRate,MIN(1129,H1534)*overallRate))))</f>
        <v>Do Step 1 first</v>
      </c>
      <c r="M1534" s="62" t="str">
        <f>IF(ISTEXT(overallRate),"Do Step 1 first",IF(OR(COUNT($C1534,I1534)&lt;&gt;2,overallRate=0),0,IF(E1534="Yes",ROUND(MAX(IF($B1534="No - non-arm's length",0,MIN((0.75*I1534),847)),MIN(I1534,(0.75*$C1534),847)),2),IF($B1534="No - non-arm's length",MIN(1129,I1534,$C1534)*overallRate,MIN(1129,I1534)*overallRate))))</f>
        <v>Do Step 1 first</v>
      </c>
      <c r="N1534" s="62" t="str">
        <f>IF(ISTEXT(overallRate),"Do Step 1 first",IF(OR(COUNT($C1534,J1534)&lt;&gt;2,overallRate=0),0,IF(F1534="Yes",ROUND(MAX(IF($B1534="No - non-arm's length",0,MIN((0.75*J1534),847)),MIN(J1534,(0.75*$C1534),847)),2),IF($B1534="No - non-arm's length",MIN(1129,J1534,$C1534)*overallRate,MIN(1129,J1534)*overallRate))))</f>
        <v>Do Step 1 first</v>
      </c>
      <c r="O1534" s="62" t="str">
        <f>IF(ISTEXT(overallRate),"Do Step 1 first",IF(OR(COUNT($C1534,K1534)&lt;&gt;2,overallRate=0),0,IF(G1534="Yes",ROUND(MAX(IF($B1534="No - non-arm's length",0,MIN((0.75*K1534),847)),MIN(K1534,(0.75*$C1534),847)),2),IF($B1534="No - non-arm's length",MIN(1129,K1534,$C1534)*overallRate,MIN(1129,K1534)*overallRate))))</f>
        <v>Do Step 1 first</v>
      </c>
      <c r="P1534" s="3">
        <f t="shared" si="23"/>
        <v>0</v>
      </c>
    </row>
    <row r="1535" spans="12:16" x14ac:dyDescent="0.5">
      <c r="L1535" s="62" t="str">
        <f>IF(ISTEXT(overallRate),"Do Step 1 first",IF(OR(COUNT($C1535,H1535)&lt;&gt;2,overallRate=0),0,IF(D1535="Yes",ROUND(MAX(IF($B1535="No - non-arm's length",0,MIN((0.75*H1535),847)),MIN(H1535,(0.75*$C1535),847)),2),IF($B1535="No - non-arm's length",MIN(1129,H1535,$C1535)*overallRate,MIN(1129,H1535)*overallRate))))</f>
        <v>Do Step 1 first</v>
      </c>
      <c r="M1535" s="62" t="str">
        <f>IF(ISTEXT(overallRate),"Do Step 1 first",IF(OR(COUNT($C1535,I1535)&lt;&gt;2,overallRate=0),0,IF(E1535="Yes",ROUND(MAX(IF($B1535="No - non-arm's length",0,MIN((0.75*I1535),847)),MIN(I1535,(0.75*$C1535),847)),2),IF($B1535="No - non-arm's length",MIN(1129,I1535,$C1535)*overallRate,MIN(1129,I1535)*overallRate))))</f>
        <v>Do Step 1 first</v>
      </c>
      <c r="N1535" s="62" t="str">
        <f>IF(ISTEXT(overallRate),"Do Step 1 first",IF(OR(COUNT($C1535,J1535)&lt;&gt;2,overallRate=0),0,IF(F1535="Yes",ROUND(MAX(IF($B1535="No - non-arm's length",0,MIN((0.75*J1535),847)),MIN(J1535,(0.75*$C1535),847)),2),IF($B1535="No - non-arm's length",MIN(1129,J1535,$C1535)*overallRate,MIN(1129,J1535)*overallRate))))</f>
        <v>Do Step 1 first</v>
      </c>
      <c r="O1535" s="62" t="str">
        <f>IF(ISTEXT(overallRate),"Do Step 1 first",IF(OR(COUNT($C1535,K1535)&lt;&gt;2,overallRate=0),0,IF(G1535="Yes",ROUND(MAX(IF($B1535="No - non-arm's length",0,MIN((0.75*K1535),847)),MIN(K1535,(0.75*$C1535),847)),2),IF($B1535="No - non-arm's length",MIN(1129,K1535,$C1535)*overallRate,MIN(1129,K1535)*overallRate))))</f>
        <v>Do Step 1 first</v>
      </c>
      <c r="P1535" s="3">
        <f t="shared" si="23"/>
        <v>0</v>
      </c>
    </row>
    <row r="1536" spans="12:16" x14ac:dyDescent="0.5">
      <c r="L1536" s="62" t="str">
        <f>IF(ISTEXT(overallRate),"Do Step 1 first",IF(OR(COUNT($C1536,H1536)&lt;&gt;2,overallRate=0),0,IF(D1536="Yes",ROUND(MAX(IF($B1536="No - non-arm's length",0,MIN((0.75*H1536),847)),MIN(H1536,(0.75*$C1536),847)),2),IF($B1536="No - non-arm's length",MIN(1129,H1536,$C1536)*overallRate,MIN(1129,H1536)*overallRate))))</f>
        <v>Do Step 1 first</v>
      </c>
      <c r="M1536" s="62" t="str">
        <f>IF(ISTEXT(overallRate),"Do Step 1 first",IF(OR(COUNT($C1536,I1536)&lt;&gt;2,overallRate=0),0,IF(E1536="Yes",ROUND(MAX(IF($B1536="No - non-arm's length",0,MIN((0.75*I1536),847)),MIN(I1536,(0.75*$C1536),847)),2),IF($B1536="No - non-arm's length",MIN(1129,I1536,$C1536)*overallRate,MIN(1129,I1536)*overallRate))))</f>
        <v>Do Step 1 first</v>
      </c>
      <c r="N1536" s="62" t="str">
        <f>IF(ISTEXT(overallRate),"Do Step 1 first",IF(OR(COUNT($C1536,J1536)&lt;&gt;2,overallRate=0),0,IF(F1536="Yes",ROUND(MAX(IF($B1536="No - non-arm's length",0,MIN((0.75*J1536),847)),MIN(J1536,(0.75*$C1536),847)),2),IF($B1536="No - non-arm's length",MIN(1129,J1536,$C1536)*overallRate,MIN(1129,J1536)*overallRate))))</f>
        <v>Do Step 1 first</v>
      </c>
      <c r="O1536" s="62" t="str">
        <f>IF(ISTEXT(overallRate),"Do Step 1 first",IF(OR(COUNT($C1536,K1536)&lt;&gt;2,overallRate=0),0,IF(G1536="Yes",ROUND(MAX(IF($B1536="No - non-arm's length",0,MIN((0.75*K1536),847)),MIN(K1536,(0.75*$C1536),847)),2),IF($B1536="No - non-arm's length",MIN(1129,K1536,$C1536)*overallRate,MIN(1129,K1536)*overallRate))))</f>
        <v>Do Step 1 first</v>
      </c>
      <c r="P1536" s="3">
        <f t="shared" si="23"/>
        <v>0</v>
      </c>
    </row>
    <row r="1537" spans="12:16" x14ac:dyDescent="0.5">
      <c r="L1537" s="62" t="str">
        <f>IF(ISTEXT(overallRate),"Do Step 1 first",IF(OR(COUNT($C1537,H1537)&lt;&gt;2,overallRate=0),0,IF(D1537="Yes",ROUND(MAX(IF($B1537="No - non-arm's length",0,MIN((0.75*H1537),847)),MIN(H1537,(0.75*$C1537),847)),2),IF($B1537="No - non-arm's length",MIN(1129,H1537,$C1537)*overallRate,MIN(1129,H1537)*overallRate))))</f>
        <v>Do Step 1 first</v>
      </c>
      <c r="M1537" s="62" t="str">
        <f>IF(ISTEXT(overallRate),"Do Step 1 first",IF(OR(COUNT($C1537,I1537)&lt;&gt;2,overallRate=0),0,IF(E1537="Yes",ROUND(MAX(IF($B1537="No - non-arm's length",0,MIN((0.75*I1537),847)),MIN(I1537,(0.75*$C1537),847)),2),IF($B1537="No - non-arm's length",MIN(1129,I1537,$C1537)*overallRate,MIN(1129,I1537)*overallRate))))</f>
        <v>Do Step 1 first</v>
      </c>
      <c r="N1537" s="62" t="str">
        <f>IF(ISTEXT(overallRate),"Do Step 1 first",IF(OR(COUNT($C1537,J1537)&lt;&gt;2,overallRate=0),0,IF(F1537="Yes",ROUND(MAX(IF($B1537="No - non-arm's length",0,MIN((0.75*J1537),847)),MIN(J1537,(0.75*$C1537),847)),2),IF($B1537="No - non-arm's length",MIN(1129,J1537,$C1537)*overallRate,MIN(1129,J1537)*overallRate))))</f>
        <v>Do Step 1 first</v>
      </c>
      <c r="O1537" s="62" t="str">
        <f>IF(ISTEXT(overallRate),"Do Step 1 first",IF(OR(COUNT($C1537,K1537)&lt;&gt;2,overallRate=0),0,IF(G1537="Yes",ROUND(MAX(IF($B1537="No - non-arm's length",0,MIN((0.75*K1537),847)),MIN(K1537,(0.75*$C1537),847)),2),IF($B1537="No - non-arm's length",MIN(1129,K1537,$C1537)*overallRate,MIN(1129,K1537)*overallRate))))</f>
        <v>Do Step 1 first</v>
      </c>
      <c r="P1537" s="3">
        <f t="shared" si="23"/>
        <v>0</v>
      </c>
    </row>
    <row r="1538" spans="12:16" x14ac:dyDescent="0.5">
      <c r="L1538" s="62" t="str">
        <f>IF(ISTEXT(overallRate),"Do Step 1 first",IF(OR(COUNT($C1538,H1538)&lt;&gt;2,overallRate=0),0,IF(D1538="Yes",ROUND(MAX(IF($B1538="No - non-arm's length",0,MIN((0.75*H1538),847)),MIN(H1538,(0.75*$C1538),847)),2),IF($B1538="No - non-arm's length",MIN(1129,H1538,$C1538)*overallRate,MIN(1129,H1538)*overallRate))))</f>
        <v>Do Step 1 first</v>
      </c>
      <c r="M1538" s="62" t="str">
        <f>IF(ISTEXT(overallRate),"Do Step 1 first",IF(OR(COUNT($C1538,I1538)&lt;&gt;2,overallRate=0),0,IF(E1538="Yes",ROUND(MAX(IF($B1538="No - non-arm's length",0,MIN((0.75*I1538),847)),MIN(I1538,(0.75*$C1538),847)),2),IF($B1538="No - non-arm's length",MIN(1129,I1538,$C1538)*overallRate,MIN(1129,I1538)*overallRate))))</f>
        <v>Do Step 1 first</v>
      </c>
      <c r="N1538" s="62" t="str">
        <f>IF(ISTEXT(overallRate),"Do Step 1 first",IF(OR(COUNT($C1538,J1538)&lt;&gt;2,overallRate=0),0,IF(F1538="Yes",ROUND(MAX(IF($B1538="No - non-arm's length",0,MIN((0.75*J1538),847)),MIN(J1538,(0.75*$C1538),847)),2),IF($B1538="No - non-arm's length",MIN(1129,J1538,$C1538)*overallRate,MIN(1129,J1538)*overallRate))))</f>
        <v>Do Step 1 first</v>
      </c>
      <c r="O1538" s="62" t="str">
        <f>IF(ISTEXT(overallRate),"Do Step 1 first",IF(OR(COUNT($C1538,K1538)&lt;&gt;2,overallRate=0),0,IF(G1538="Yes",ROUND(MAX(IF($B1538="No - non-arm's length",0,MIN((0.75*K1538),847)),MIN(K1538,(0.75*$C1538),847)),2),IF($B1538="No - non-arm's length",MIN(1129,K1538,$C1538)*overallRate,MIN(1129,K1538)*overallRate))))</f>
        <v>Do Step 1 first</v>
      </c>
      <c r="P1538" s="3">
        <f t="shared" si="23"/>
        <v>0</v>
      </c>
    </row>
    <row r="1539" spans="12:16" x14ac:dyDescent="0.5">
      <c r="L1539" s="62" t="str">
        <f>IF(ISTEXT(overallRate),"Do Step 1 first",IF(OR(COUNT($C1539,H1539)&lt;&gt;2,overallRate=0),0,IF(D1539="Yes",ROUND(MAX(IF($B1539="No - non-arm's length",0,MIN((0.75*H1539),847)),MIN(H1539,(0.75*$C1539),847)),2),IF($B1539="No - non-arm's length",MIN(1129,H1539,$C1539)*overallRate,MIN(1129,H1539)*overallRate))))</f>
        <v>Do Step 1 first</v>
      </c>
      <c r="M1539" s="62" t="str">
        <f>IF(ISTEXT(overallRate),"Do Step 1 first",IF(OR(COUNT($C1539,I1539)&lt;&gt;2,overallRate=0),0,IF(E1539="Yes",ROUND(MAX(IF($B1539="No - non-arm's length",0,MIN((0.75*I1539),847)),MIN(I1539,(0.75*$C1539),847)),2),IF($B1539="No - non-arm's length",MIN(1129,I1539,$C1539)*overallRate,MIN(1129,I1539)*overallRate))))</f>
        <v>Do Step 1 first</v>
      </c>
      <c r="N1539" s="62" t="str">
        <f>IF(ISTEXT(overallRate),"Do Step 1 first",IF(OR(COUNT($C1539,J1539)&lt;&gt;2,overallRate=0),0,IF(F1539="Yes",ROUND(MAX(IF($B1539="No - non-arm's length",0,MIN((0.75*J1539),847)),MIN(J1539,(0.75*$C1539),847)),2),IF($B1539="No - non-arm's length",MIN(1129,J1539,$C1539)*overallRate,MIN(1129,J1539)*overallRate))))</f>
        <v>Do Step 1 first</v>
      </c>
      <c r="O1539" s="62" t="str">
        <f>IF(ISTEXT(overallRate),"Do Step 1 first",IF(OR(COUNT($C1539,K1539)&lt;&gt;2,overallRate=0),0,IF(G1539="Yes",ROUND(MAX(IF($B1539="No - non-arm's length",0,MIN((0.75*K1539),847)),MIN(K1539,(0.75*$C1539),847)),2),IF($B1539="No - non-arm's length",MIN(1129,K1539,$C1539)*overallRate,MIN(1129,K1539)*overallRate))))</f>
        <v>Do Step 1 first</v>
      </c>
      <c r="P1539" s="3">
        <f t="shared" si="23"/>
        <v>0</v>
      </c>
    </row>
    <row r="1540" spans="12:16" x14ac:dyDescent="0.5">
      <c r="L1540" s="62" t="str">
        <f>IF(ISTEXT(overallRate),"Do Step 1 first",IF(OR(COUNT($C1540,H1540)&lt;&gt;2,overallRate=0),0,IF(D1540="Yes",ROUND(MAX(IF($B1540="No - non-arm's length",0,MIN((0.75*H1540),847)),MIN(H1540,(0.75*$C1540),847)),2),IF($B1540="No - non-arm's length",MIN(1129,H1540,$C1540)*overallRate,MIN(1129,H1540)*overallRate))))</f>
        <v>Do Step 1 first</v>
      </c>
      <c r="M1540" s="62" t="str">
        <f>IF(ISTEXT(overallRate),"Do Step 1 first",IF(OR(COUNT($C1540,I1540)&lt;&gt;2,overallRate=0),0,IF(E1540="Yes",ROUND(MAX(IF($B1540="No - non-arm's length",0,MIN((0.75*I1540),847)),MIN(I1540,(0.75*$C1540),847)),2),IF($B1540="No - non-arm's length",MIN(1129,I1540,$C1540)*overallRate,MIN(1129,I1540)*overallRate))))</f>
        <v>Do Step 1 first</v>
      </c>
      <c r="N1540" s="62" t="str">
        <f>IF(ISTEXT(overallRate),"Do Step 1 first",IF(OR(COUNT($C1540,J1540)&lt;&gt;2,overallRate=0),0,IF(F1540="Yes",ROUND(MAX(IF($B1540="No - non-arm's length",0,MIN((0.75*J1540),847)),MIN(J1540,(0.75*$C1540),847)),2),IF($B1540="No - non-arm's length",MIN(1129,J1540,$C1540)*overallRate,MIN(1129,J1540)*overallRate))))</f>
        <v>Do Step 1 first</v>
      </c>
      <c r="O1540" s="62" t="str">
        <f>IF(ISTEXT(overallRate),"Do Step 1 first",IF(OR(COUNT($C1540,K1540)&lt;&gt;2,overallRate=0),0,IF(G1540="Yes",ROUND(MAX(IF($B1540="No - non-arm's length",0,MIN((0.75*K1540),847)),MIN(K1540,(0.75*$C1540),847)),2),IF($B1540="No - non-arm's length",MIN(1129,K1540,$C1540)*overallRate,MIN(1129,K1540)*overallRate))))</f>
        <v>Do Step 1 first</v>
      </c>
      <c r="P1540" s="3">
        <f t="shared" si="23"/>
        <v>0</v>
      </c>
    </row>
    <row r="1541" spans="12:16" x14ac:dyDescent="0.5">
      <c r="L1541" s="62" t="str">
        <f>IF(ISTEXT(overallRate),"Do Step 1 first",IF(OR(COUNT($C1541,H1541)&lt;&gt;2,overallRate=0),0,IF(D1541="Yes",ROUND(MAX(IF($B1541="No - non-arm's length",0,MIN((0.75*H1541),847)),MIN(H1541,(0.75*$C1541),847)),2),IF($B1541="No - non-arm's length",MIN(1129,H1541,$C1541)*overallRate,MIN(1129,H1541)*overallRate))))</f>
        <v>Do Step 1 first</v>
      </c>
      <c r="M1541" s="62" t="str">
        <f>IF(ISTEXT(overallRate),"Do Step 1 first",IF(OR(COUNT($C1541,I1541)&lt;&gt;2,overallRate=0),0,IF(E1541="Yes",ROUND(MAX(IF($B1541="No - non-arm's length",0,MIN((0.75*I1541),847)),MIN(I1541,(0.75*$C1541),847)),2),IF($B1541="No - non-arm's length",MIN(1129,I1541,$C1541)*overallRate,MIN(1129,I1541)*overallRate))))</f>
        <v>Do Step 1 first</v>
      </c>
      <c r="N1541" s="62" t="str">
        <f>IF(ISTEXT(overallRate),"Do Step 1 first",IF(OR(COUNT($C1541,J1541)&lt;&gt;2,overallRate=0),0,IF(F1541="Yes",ROUND(MAX(IF($B1541="No - non-arm's length",0,MIN((0.75*J1541),847)),MIN(J1541,(0.75*$C1541),847)),2),IF($B1541="No - non-arm's length",MIN(1129,J1541,$C1541)*overallRate,MIN(1129,J1541)*overallRate))))</f>
        <v>Do Step 1 first</v>
      </c>
      <c r="O1541" s="62" t="str">
        <f>IF(ISTEXT(overallRate),"Do Step 1 first",IF(OR(COUNT($C1541,K1541)&lt;&gt;2,overallRate=0),0,IF(G1541="Yes",ROUND(MAX(IF($B1541="No - non-arm's length",0,MIN((0.75*K1541),847)),MIN(K1541,(0.75*$C1541),847)),2),IF($B1541="No - non-arm's length",MIN(1129,K1541,$C1541)*overallRate,MIN(1129,K1541)*overallRate))))</f>
        <v>Do Step 1 first</v>
      </c>
      <c r="P1541" s="3">
        <f t="shared" si="23"/>
        <v>0</v>
      </c>
    </row>
    <row r="1542" spans="12:16" x14ac:dyDescent="0.5">
      <c r="L1542" s="62" t="str">
        <f>IF(ISTEXT(overallRate),"Do Step 1 first",IF(OR(COUNT($C1542,H1542)&lt;&gt;2,overallRate=0),0,IF(D1542="Yes",ROUND(MAX(IF($B1542="No - non-arm's length",0,MIN((0.75*H1542),847)),MIN(H1542,(0.75*$C1542),847)),2),IF($B1542="No - non-arm's length",MIN(1129,H1542,$C1542)*overallRate,MIN(1129,H1542)*overallRate))))</f>
        <v>Do Step 1 first</v>
      </c>
      <c r="M1542" s="62" t="str">
        <f>IF(ISTEXT(overallRate),"Do Step 1 first",IF(OR(COUNT($C1542,I1542)&lt;&gt;2,overallRate=0),0,IF(E1542="Yes",ROUND(MAX(IF($B1542="No - non-arm's length",0,MIN((0.75*I1542),847)),MIN(I1542,(0.75*$C1542),847)),2),IF($B1542="No - non-arm's length",MIN(1129,I1542,$C1542)*overallRate,MIN(1129,I1542)*overallRate))))</f>
        <v>Do Step 1 first</v>
      </c>
      <c r="N1542" s="62" t="str">
        <f>IF(ISTEXT(overallRate),"Do Step 1 first",IF(OR(COUNT($C1542,J1542)&lt;&gt;2,overallRate=0),0,IF(F1542="Yes",ROUND(MAX(IF($B1542="No - non-arm's length",0,MIN((0.75*J1542),847)),MIN(J1542,(0.75*$C1542),847)),2),IF($B1542="No - non-arm's length",MIN(1129,J1542,$C1542)*overallRate,MIN(1129,J1542)*overallRate))))</f>
        <v>Do Step 1 first</v>
      </c>
      <c r="O1542" s="62" t="str">
        <f>IF(ISTEXT(overallRate),"Do Step 1 first",IF(OR(COUNT($C1542,K1542)&lt;&gt;2,overallRate=0),0,IF(G1542="Yes",ROUND(MAX(IF($B1542="No - non-arm's length",0,MIN((0.75*K1542),847)),MIN(K1542,(0.75*$C1542),847)),2),IF($B1542="No - non-arm's length",MIN(1129,K1542,$C1542)*overallRate,MIN(1129,K1542)*overallRate))))</f>
        <v>Do Step 1 first</v>
      </c>
      <c r="P1542" s="3">
        <f t="shared" si="23"/>
        <v>0</v>
      </c>
    </row>
    <row r="1543" spans="12:16" x14ac:dyDescent="0.5">
      <c r="L1543" s="62" t="str">
        <f>IF(ISTEXT(overallRate),"Do Step 1 first",IF(OR(COUNT($C1543,H1543)&lt;&gt;2,overallRate=0),0,IF(D1543="Yes",ROUND(MAX(IF($B1543="No - non-arm's length",0,MIN((0.75*H1543),847)),MIN(H1543,(0.75*$C1543),847)),2),IF($B1543="No - non-arm's length",MIN(1129,H1543,$C1543)*overallRate,MIN(1129,H1543)*overallRate))))</f>
        <v>Do Step 1 first</v>
      </c>
      <c r="M1543" s="62" t="str">
        <f>IF(ISTEXT(overallRate),"Do Step 1 first",IF(OR(COUNT($C1543,I1543)&lt;&gt;2,overallRate=0),0,IF(E1543="Yes",ROUND(MAX(IF($B1543="No - non-arm's length",0,MIN((0.75*I1543),847)),MIN(I1543,(0.75*$C1543),847)),2),IF($B1543="No - non-arm's length",MIN(1129,I1543,$C1543)*overallRate,MIN(1129,I1543)*overallRate))))</f>
        <v>Do Step 1 first</v>
      </c>
      <c r="N1543" s="62" t="str">
        <f>IF(ISTEXT(overallRate),"Do Step 1 first",IF(OR(COUNT($C1543,J1543)&lt;&gt;2,overallRate=0),0,IF(F1543="Yes",ROUND(MAX(IF($B1543="No - non-arm's length",0,MIN((0.75*J1543),847)),MIN(J1543,(0.75*$C1543),847)),2),IF($B1543="No - non-arm's length",MIN(1129,J1543,$C1543)*overallRate,MIN(1129,J1543)*overallRate))))</f>
        <v>Do Step 1 first</v>
      </c>
      <c r="O1543" s="62" t="str">
        <f>IF(ISTEXT(overallRate),"Do Step 1 first",IF(OR(COUNT($C1543,K1543)&lt;&gt;2,overallRate=0),0,IF(G1543="Yes",ROUND(MAX(IF($B1543="No - non-arm's length",0,MIN((0.75*K1543),847)),MIN(K1543,(0.75*$C1543),847)),2),IF($B1543="No - non-arm's length",MIN(1129,K1543,$C1543)*overallRate,MIN(1129,K1543)*overallRate))))</f>
        <v>Do Step 1 first</v>
      </c>
      <c r="P1543" s="3">
        <f t="shared" ref="P1543:P1606" si="24">IF(AND(COUNT(C1543:K1543)&gt;0,OR(COUNT(C1543:K1543)&lt;&gt;5,ISBLANK(B1543))),"Fill out all amounts",SUM(L1543:O1543))</f>
        <v>0</v>
      </c>
    </row>
    <row r="1544" spans="12:16" x14ac:dyDescent="0.5">
      <c r="L1544" s="62" t="str">
        <f>IF(ISTEXT(overallRate),"Do Step 1 first",IF(OR(COUNT($C1544,H1544)&lt;&gt;2,overallRate=0),0,IF(D1544="Yes",ROUND(MAX(IF($B1544="No - non-arm's length",0,MIN((0.75*H1544),847)),MIN(H1544,(0.75*$C1544),847)),2),IF($B1544="No - non-arm's length",MIN(1129,H1544,$C1544)*overallRate,MIN(1129,H1544)*overallRate))))</f>
        <v>Do Step 1 first</v>
      </c>
      <c r="M1544" s="62" t="str">
        <f>IF(ISTEXT(overallRate),"Do Step 1 first",IF(OR(COUNT($C1544,I1544)&lt;&gt;2,overallRate=0),0,IF(E1544="Yes",ROUND(MAX(IF($B1544="No - non-arm's length",0,MIN((0.75*I1544),847)),MIN(I1544,(0.75*$C1544),847)),2),IF($B1544="No - non-arm's length",MIN(1129,I1544,$C1544)*overallRate,MIN(1129,I1544)*overallRate))))</f>
        <v>Do Step 1 first</v>
      </c>
      <c r="N1544" s="62" t="str">
        <f>IF(ISTEXT(overallRate),"Do Step 1 first",IF(OR(COUNT($C1544,J1544)&lt;&gt;2,overallRate=0),0,IF(F1544="Yes",ROUND(MAX(IF($B1544="No - non-arm's length",0,MIN((0.75*J1544),847)),MIN(J1544,(0.75*$C1544),847)),2),IF($B1544="No - non-arm's length",MIN(1129,J1544,$C1544)*overallRate,MIN(1129,J1544)*overallRate))))</f>
        <v>Do Step 1 first</v>
      </c>
      <c r="O1544" s="62" t="str">
        <f>IF(ISTEXT(overallRate),"Do Step 1 first",IF(OR(COUNT($C1544,K1544)&lt;&gt;2,overallRate=0),0,IF(G1544="Yes",ROUND(MAX(IF($B1544="No - non-arm's length",0,MIN((0.75*K1544),847)),MIN(K1544,(0.75*$C1544),847)),2),IF($B1544="No - non-arm's length",MIN(1129,K1544,$C1544)*overallRate,MIN(1129,K1544)*overallRate))))</f>
        <v>Do Step 1 first</v>
      </c>
      <c r="P1544" s="3">
        <f t="shared" si="24"/>
        <v>0</v>
      </c>
    </row>
    <row r="1545" spans="12:16" x14ac:dyDescent="0.5">
      <c r="L1545" s="62" t="str">
        <f>IF(ISTEXT(overallRate),"Do Step 1 first",IF(OR(COUNT($C1545,H1545)&lt;&gt;2,overallRate=0),0,IF(D1545="Yes",ROUND(MAX(IF($B1545="No - non-arm's length",0,MIN((0.75*H1545),847)),MIN(H1545,(0.75*$C1545),847)),2),IF($B1545="No - non-arm's length",MIN(1129,H1545,$C1545)*overallRate,MIN(1129,H1545)*overallRate))))</f>
        <v>Do Step 1 first</v>
      </c>
      <c r="M1545" s="62" t="str">
        <f>IF(ISTEXT(overallRate),"Do Step 1 first",IF(OR(COUNT($C1545,I1545)&lt;&gt;2,overallRate=0),0,IF(E1545="Yes",ROUND(MAX(IF($B1545="No - non-arm's length",0,MIN((0.75*I1545),847)),MIN(I1545,(0.75*$C1545),847)),2),IF($B1545="No - non-arm's length",MIN(1129,I1545,$C1545)*overallRate,MIN(1129,I1545)*overallRate))))</f>
        <v>Do Step 1 first</v>
      </c>
      <c r="N1545" s="62" t="str">
        <f>IF(ISTEXT(overallRate),"Do Step 1 first",IF(OR(COUNT($C1545,J1545)&lt;&gt;2,overallRate=0),0,IF(F1545="Yes",ROUND(MAX(IF($B1545="No - non-arm's length",0,MIN((0.75*J1545),847)),MIN(J1545,(0.75*$C1545),847)),2),IF($B1545="No - non-arm's length",MIN(1129,J1545,$C1545)*overallRate,MIN(1129,J1545)*overallRate))))</f>
        <v>Do Step 1 first</v>
      </c>
      <c r="O1545" s="62" t="str">
        <f>IF(ISTEXT(overallRate),"Do Step 1 first",IF(OR(COUNT($C1545,K1545)&lt;&gt;2,overallRate=0),0,IF(G1545="Yes",ROUND(MAX(IF($B1545="No - non-arm's length",0,MIN((0.75*K1545),847)),MIN(K1545,(0.75*$C1545),847)),2),IF($B1545="No - non-arm's length",MIN(1129,K1545,$C1545)*overallRate,MIN(1129,K1545)*overallRate))))</f>
        <v>Do Step 1 first</v>
      </c>
      <c r="P1545" s="3">
        <f t="shared" si="24"/>
        <v>0</v>
      </c>
    </row>
    <row r="1546" spans="12:16" x14ac:dyDescent="0.5">
      <c r="L1546" s="62" t="str">
        <f>IF(ISTEXT(overallRate),"Do Step 1 first",IF(OR(COUNT($C1546,H1546)&lt;&gt;2,overallRate=0),0,IF(D1546="Yes",ROUND(MAX(IF($B1546="No - non-arm's length",0,MIN((0.75*H1546),847)),MIN(H1546,(0.75*$C1546),847)),2),IF($B1546="No - non-arm's length",MIN(1129,H1546,$C1546)*overallRate,MIN(1129,H1546)*overallRate))))</f>
        <v>Do Step 1 first</v>
      </c>
      <c r="M1546" s="62" t="str">
        <f>IF(ISTEXT(overallRate),"Do Step 1 first",IF(OR(COUNT($C1546,I1546)&lt;&gt;2,overallRate=0),0,IF(E1546="Yes",ROUND(MAX(IF($B1546="No - non-arm's length",0,MIN((0.75*I1546),847)),MIN(I1546,(0.75*$C1546),847)),2),IF($B1546="No - non-arm's length",MIN(1129,I1546,$C1546)*overallRate,MIN(1129,I1546)*overallRate))))</f>
        <v>Do Step 1 first</v>
      </c>
      <c r="N1546" s="62" t="str">
        <f>IF(ISTEXT(overallRate),"Do Step 1 first",IF(OR(COUNT($C1546,J1546)&lt;&gt;2,overallRate=0),0,IF(F1546="Yes",ROUND(MAX(IF($B1546="No - non-arm's length",0,MIN((0.75*J1546),847)),MIN(J1546,(0.75*$C1546),847)),2),IF($B1546="No - non-arm's length",MIN(1129,J1546,$C1546)*overallRate,MIN(1129,J1546)*overallRate))))</f>
        <v>Do Step 1 first</v>
      </c>
      <c r="O1546" s="62" t="str">
        <f>IF(ISTEXT(overallRate),"Do Step 1 first",IF(OR(COUNT($C1546,K1546)&lt;&gt;2,overallRate=0),0,IF(G1546="Yes",ROUND(MAX(IF($B1546="No - non-arm's length",0,MIN((0.75*K1546),847)),MIN(K1546,(0.75*$C1546),847)),2),IF($B1546="No - non-arm's length",MIN(1129,K1546,$C1546)*overallRate,MIN(1129,K1546)*overallRate))))</f>
        <v>Do Step 1 first</v>
      </c>
      <c r="P1546" s="3">
        <f t="shared" si="24"/>
        <v>0</v>
      </c>
    </row>
    <row r="1547" spans="12:16" x14ac:dyDescent="0.5">
      <c r="L1547" s="62" t="str">
        <f>IF(ISTEXT(overallRate),"Do Step 1 first",IF(OR(COUNT($C1547,H1547)&lt;&gt;2,overallRate=0),0,IF(D1547="Yes",ROUND(MAX(IF($B1547="No - non-arm's length",0,MIN((0.75*H1547),847)),MIN(H1547,(0.75*$C1547),847)),2),IF($B1547="No - non-arm's length",MIN(1129,H1547,$C1547)*overallRate,MIN(1129,H1547)*overallRate))))</f>
        <v>Do Step 1 first</v>
      </c>
      <c r="M1547" s="62" t="str">
        <f>IF(ISTEXT(overallRate),"Do Step 1 first",IF(OR(COUNT($C1547,I1547)&lt;&gt;2,overallRate=0),0,IF(E1547="Yes",ROUND(MAX(IF($B1547="No - non-arm's length",0,MIN((0.75*I1547),847)),MIN(I1547,(0.75*$C1547),847)),2),IF($B1547="No - non-arm's length",MIN(1129,I1547,$C1547)*overallRate,MIN(1129,I1547)*overallRate))))</f>
        <v>Do Step 1 first</v>
      </c>
      <c r="N1547" s="62" t="str">
        <f>IF(ISTEXT(overallRate),"Do Step 1 first",IF(OR(COUNT($C1547,J1547)&lt;&gt;2,overallRate=0),0,IF(F1547="Yes",ROUND(MAX(IF($B1547="No - non-arm's length",0,MIN((0.75*J1547),847)),MIN(J1547,(0.75*$C1547),847)),2),IF($B1547="No - non-arm's length",MIN(1129,J1547,$C1547)*overallRate,MIN(1129,J1547)*overallRate))))</f>
        <v>Do Step 1 first</v>
      </c>
      <c r="O1547" s="62" t="str">
        <f>IF(ISTEXT(overallRate),"Do Step 1 first",IF(OR(COUNT($C1547,K1547)&lt;&gt;2,overallRate=0),0,IF(G1547="Yes",ROUND(MAX(IF($B1547="No - non-arm's length",0,MIN((0.75*K1547),847)),MIN(K1547,(0.75*$C1547),847)),2),IF($B1547="No - non-arm's length",MIN(1129,K1547,$C1547)*overallRate,MIN(1129,K1547)*overallRate))))</f>
        <v>Do Step 1 first</v>
      </c>
      <c r="P1547" s="3">
        <f t="shared" si="24"/>
        <v>0</v>
      </c>
    </row>
    <row r="1548" spans="12:16" x14ac:dyDescent="0.5">
      <c r="L1548" s="62" t="str">
        <f>IF(ISTEXT(overallRate),"Do Step 1 first",IF(OR(COUNT($C1548,H1548)&lt;&gt;2,overallRate=0),0,IF(D1548="Yes",ROUND(MAX(IF($B1548="No - non-arm's length",0,MIN((0.75*H1548),847)),MIN(H1548,(0.75*$C1548),847)),2),IF($B1548="No - non-arm's length",MIN(1129,H1548,$C1548)*overallRate,MIN(1129,H1548)*overallRate))))</f>
        <v>Do Step 1 first</v>
      </c>
      <c r="M1548" s="62" t="str">
        <f>IF(ISTEXT(overallRate),"Do Step 1 first",IF(OR(COUNT($C1548,I1548)&lt;&gt;2,overallRate=0),0,IF(E1548="Yes",ROUND(MAX(IF($B1548="No - non-arm's length",0,MIN((0.75*I1548),847)),MIN(I1548,(0.75*$C1548),847)),2),IF($B1548="No - non-arm's length",MIN(1129,I1548,$C1548)*overallRate,MIN(1129,I1548)*overallRate))))</f>
        <v>Do Step 1 first</v>
      </c>
      <c r="N1548" s="62" t="str">
        <f>IF(ISTEXT(overallRate),"Do Step 1 first",IF(OR(COUNT($C1548,J1548)&lt;&gt;2,overallRate=0),0,IF(F1548="Yes",ROUND(MAX(IF($B1548="No - non-arm's length",0,MIN((0.75*J1548),847)),MIN(J1548,(0.75*$C1548),847)),2),IF($B1548="No - non-arm's length",MIN(1129,J1548,$C1548)*overallRate,MIN(1129,J1548)*overallRate))))</f>
        <v>Do Step 1 first</v>
      </c>
      <c r="O1548" s="62" t="str">
        <f>IF(ISTEXT(overallRate),"Do Step 1 first",IF(OR(COUNT($C1548,K1548)&lt;&gt;2,overallRate=0),0,IF(G1548="Yes",ROUND(MAX(IF($B1548="No - non-arm's length",0,MIN((0.75*K1548),847)),MIN(K1548,(0.75*$C1548),847)),2),IF($B1548="No - non-arm's length",MIN(1129,K1548,$C1548)*overallRate,MIN(1129,K1548)*overallRate))))</f>
        <v>Do Step 1 first</v>
      </c>
      <c r="P1548" s="3">
        <f t="shared" si="24"/>
        <v>0</v>
      </c>
    </row>
    <row r="1549" spans="12:16" x14ac:dyDescent="0.5">
      <c r="L1549" s="62" t="str">
        <f>IF(ISTEXT(overallRate),"Do Step 1 first",IF(OR(COUNT($C1549,H1549)&lt;&gt;2,overallRate=0),0,IF(D1549="Yes",ROUND(MAX(IF($B1549="No - non-arm's length",0,MIN((0.75*H1549),847)),MIN(H1549,(0.75*$C1549),847)),2),IF($B1549="No - non-arm's length",MIN(1129,H1549,$C1549)*overallRate,MIN(1129,H1549)*overallRate))))</f>
        <v>Do Step 1 first</v>
      </c>
      <c r="M1549" s="62" t="str">
        <f>IF(ISTEXT(overallRate),"Do Step 1 first",IF(OR(COUNT($C1549,I1549)&lt;&gt;2,overallRate=0),0,IF(E1549="Yes",ROUND(MAX(IF($B1549="No - non-arm's length",0,MIN((0.75*I1549),847)),MIN(I1549,(0.75*$C1549),847)),2),IF($B1549="No - non-arm's length",MIN(1129,I1549,$C1549)*overallRate,MIN(1129,I1549)*overallRate))))</f>
        <v>Do Step 1 first</v>
      </c>
      <c r="N1549" s="62" t="str">
        <f>IF(ISTEXT(overallRate),"Do Step 1 first",IF(OR(COUNT($C1549,J1549)&lt;&gt;2,overallRate=0),0,IF(F1549="Yes",ROUND(MAX(IF($B1549="No - non-arm's length",0,MIN((0.75*J1549),847)),MIN(J1549,(0.75*$C1549),847)),2),IF($B1549="No - non-arm's length",MIN(1129,J1549,$C1549)*overallRate,MIN(1129,J1549)*overallRate))))</f>
        <v>Do Step 1 first</v>
      </c>
      <c r="O1549" s="62" t="str">
        <f>IF(ISTEXT(overallRate),"Do Step 1 first",IF(OR(COUNT($C1549,K1549)&lt;&gt;2,overallRate=0),0,IF(G1549="Yes",ROUND(MAX(IF($B1549="No - non-arm's length",0,MIN((0.75*K1549),847)),MIN(K1549,(0.75*$C1549),847)),2),IF($B1549="No - non-arm's length",MIN(1129,K1549,$C1549)*overallRate,MIN(1129,K1549)*overallRate))))</f>
        <v>Do Step 1 first</v>
      </c>
      <c r="P1549" s="3">
        <f t="shared" si="24"/>
        <v>0</v>
      </c>
    </row>
    <row r="1550" spans="12:16" x14ac:dyDescent="0.5">
      <c r="L1550" s="62" t="str">
        <f>IF(ISTEXT(overallRate),"Do Step 1 first",IF(OR(COUNT($C1550,H1550)&lt;&gt;2,overallRate=0),0,IF(D1550="Yes",ROUND(MAX(IF($B1550="No - non-arm's length",0,MIN((0.75*H1550),847)),MIN(H1550,(0.75*$C1550),847)),2),IF($B1550="No - non-arm's length",MIN(1129,H1550,$C1550)*overallRate,MIN(1129,H1550)*overallRate))))</f>
        <v>Do Step 1 first</v>
      </c>
      <c r="M1550" s="62" t="str">
        <f>IF(ISTEXT(overallRate),"Do Step 1 first",IF(OR(COUNT($C1550,I1550)&lt;&gt;2,overallRate=0),0,IF(E1550="Yes",ROUND(MAX(IF($B1550="No - non-arm's length",0,MIN((0.75*I1550),847)),MIN(I1550,(0.75*$C1550),847)),2),IF($B1550="No - non-arm's length",MIN(1129,I1550,$C1550)*overallRate,MIN(1129,I1550)*overallRate))))</f>
        <v>Do Step 1 first</v>
      </c>
      <c r="N1550" s="62" t="str">
        <f>IF(ISTEXT(overallRate),"Do Step 1 first",IF(OR(COUNT($C1550,J1550)&lt;&gt;2,overallRate=0),0,IF(F1550="Yes",ROUND(MAX(IF($B1550="No - non-arm's length",0,MIN((0.75*J1550),847)),MIN(J1550,(0.75*$C1550),847)),2),IF($B1550="No - non-arm's length",MIN(1129,J1550,$C1550)*overallRate,MIN(1129,J1550)*overallRate))))</f>
        <v>Do Step 1 first</v>
      </c>
      <c r="O1550" s="62" t="str">
        <f>IF(ISTEXT(overallRate),"Do Step 1 first",IF(OR(COUNT($C1550,K1550)&lt;&gt;2,overallRate=0),0,IF(G1550="Yes",ROUND(MAX(IF($B1550="No - non-arm's length",0,MIN((0.75*K1550),847)),MIN(K1550,(0.75*$C1550),847)),2),IF($B1550="No - non-arm's length",MIN(1129,K1550,$C1550)*overallRate,MIN(1129,K1550)*overallRate))))</f>
        <v>Do Step 1 first</v>
      </c>
      <c r="P1550" s="3">
        <f t="shared" si="24"/>
        <v>0</v>
      </c>
    </row>
    <row r="1551" spans="12:16" x14ac:dyDescent="0.5">
      <c r="L1551" s="62" t="str">
        <f>IF(ISTEXT(overallRate),"Do Step 1 first",IF(OR(COUNT($C1551,H1551)&lt;&gt;2,overallRate=0),0,IF(D1551="Yes",ROUND(MAX(IF($B1551="No - non-arm's length",0,MIN((0.75*H1551),847)),MIN(H1551,(0.75*$C1551),847)),2),IF($B1551="No - non-arm's length",MIN(1129,H1551,$C1551)*overallRate,MIN(1129,H1551)*overallRate))))</f>
        <v>Do Step 1 first</v>
      </c>
      <c r="M1551" s="62" t="str">
        <f>IF(ISTEXT(overallRate),"Do Step 1 first",IF(OR(COUNT($C1551,I1551)&lt;&gt;2,overallRate=0),0,IF(E1551="Yes",ROUND(MAX(IF($B1551="No - non-arm's length",0,MIN((0.75*I1551),847)),MIN(I1551,(0.75*$C1551),847)),2),IF($B1551="No - non-arm's length",MIN(1129,I1551,$C1551)*overallRate,MIN(1129,I1551)*overallRate))))</f>
        <v>Do Step 1 first</v>
      </c>
      <c r="N1551" s="62" t="str">
        <f>IF(ISTEXT(overallRate),"Do Step 1 first",IF(OR(COUNT($C1551,J1551)&lt;&gt;2,overallRate=0),0,IF(F1551="Yes",ROUND(MAX(IF($B1551="No - non-arm's length",0,MIN((0.75*J1551),847)),MIN(J1551,(0.75*$C1551),847)),2),IF($B1551="No - non-arm's length",MIN(1129,J1551,$C1551)*overallRate,MIN(1129,J1551)*overallRate))))</f>
        <v>Do Step 1 first</v>
      </c>
      <c r="O1551" s="62" t="str">
        <f>IF(ISTEXT(overallRate),"Do Step 1 first",IF(OR(COUNT($C1551,K1551)&lt;&gt;2,overallRate=0),0,IF(G1551="Yes",ROUND(MAX(IF($B1551="No - non-arm's length",0,MIN((0.75*K1551),847)),MIN(K1551,(0.75*$C1551),847)),2),IF($B1551="No - non-arm's length",MIN(1129,K1551,$C1551)*overallRate,MIN(1129,K1551)*overallRate))))</f>
        <v>Do Step 1 first</v>
      </c>
      <c r="P1551" s="3">
        <f t="shared" si="24"/>
        <v>0</v>
      </c>
    </row>
    <row r="1552" spans="12:16" x14ac:dyDescent="0.5">
      <c r="L1552" s="62" t="str">
        <f>IF(ISTEXT(overallRate),"Do Step 1 first",IF(OR(COUNT($C1552,H1552)&lt;&gt;2,overallRate=0),0,IF(D1552="Yes",ROUND(MAX(IF($B1552="No - non-arm's length",0,MIN((0.75*H1552),847)),MIN(H1552,(0.75*$C1552),847)),2),IF($B1552="No - non-arm's length",MIN(1129,H1552,$C1552)*overallRate,MIN(1129,H1552)*overallRate))))</f>
        <v>Do Step 1 first</v>
      </c>
      <c r="M1552" s="62" t="str">
        <f>IF(ISTEXT(overallRate),"Do Step 1 first",IF(OR(COUNT($C1552,I1552)&lt;&gt;2,overallRate=0),0,IF(E1552="Yes",ROUND(MAX(IF($B1552="No - non-arm's length",0,MIN((0.75*I1552),847)),MIN(I1552,(0.75*$C1552),847)),2),IF($B1552="No - non-arm's length",MIN(1129,I1552,$C1552)*overallRate,MIN(1129,I1552)*overallRate))))</f>
        <v>Do Step 1 first</v>
      </c>
      <c r="N1552" s="62" t="str">
        <f>IF(ISTEXT(overallRate),"Do Step 1 first",IF(OR(COUNT($C1552,J1552)&lt;&gt;2,overallRate=0),0,IF(F1552="Yes",ROUND(MAX(IF($B1552="No - non-arm's length",0,MIN((0.75*J1552),847)),MIN(J1552,(0.75*$C1552),847)),2),IF($B1552="No - non-arm's length",MIN(1129,J1552,$C1552)*overallRate,MIN(1129,J1552)*overallRate))))</f>
        <v>Do Step 1 first</v>
      </c>
      <c r="O1552" s="62" t="str">
        <f>IF(ISTEXT(overallRate),"Do Step 1 first",IF(OR(COUNT($C1552,K1552)&lt;&gt;2,overallRate=0),0,IF(G1552="Yes",ROUND(MAX(IF($B1552="No - non-arm's length",0,MIN((0.75*K1552),847)),MIN(K1552,(0.75*$C1552),847)),2),IF($B1552="No - non-arm's length",MIN(1129,K1552,$C1552)*overallRate,MIN(1129,K1552)*overallRate))))</f>
        <v>Do Step 1 first</v>
      </c>
      <c r="P1552" s="3">
        <f t="shared" si="24"/>
        <v>0</v>
      </c>
    </row>
    <row r="1553" spans="12:16" x14ac:dyDescent="0.5">
      <c r="L1553" s="62" t="str">
        <f>IF(ISTEXT(overallRate),"Do Step 1 first",IF(OR(COUNT($C1553,H1553)&lt;&gt;2,overallRate=0),0,IF(D1553="Yes",ROUND(MAX(IF($B1553="No - non-arm's length",0,MIN((0.75*H1553),847)),MIN(H1553,(0.75*$C1553),847)),2),IF($B1553="No - non-arm's length",MIN(1129,H1553,$C1553)*overallRate,MIN(1129,H1553)*overallRate))))</f>
        <v>Do Step 1 first</v>
      </c>
      <c r="M1553" s="62" t="str">
        <f>IF(ISTEXT(overallRate),"Do Step 1 first",IF(OR(COUNT($C1553,I1553)&lt;&gt;2,overallRate=0),0,IF(E1553="Yes",ROUND(MAX(IF($B1553="No - non-arm's length",0,MIN((0.75*I1553),847)),MIN(I1553,(0.75*$C1553),847)),2),IF($B1553="No - non-arm's length",MIN(1129,I1553,$C1553)*overallRate,MIN(1129,I1553)*overallRate))))</f>
        <v>Do Step 1 first</v>
      </c>
      <c r="N1553" s="62" t="str">
        <f>IF(ISTEXT(overallRate),"Do Step 1 first",IF(OR(COUNT($C1553,J1553)&lt;&gt;2,overallRate=0),0,IF(F1553="Yes",ROUND(MAX(IF($B1553="No - non-arm's length",0,MIN((0.75*J1553),847)),MIN(J1553,(0.75*$C1553),847)),2),IF($B1553="No - non-arm's length",MIN(1129,J1553,$C1553)*overallRate,MIN(1129,J1553)*overallRate))))</f>
        <v>Do Step 1 first</v>
      </c>
      <c r="O1553" s="62" t="str">
        <f>IF(ISTEXT(overallRate),"Do Step 1 first",IF(OR(COUNT($C1553,K1553)&lt;&gt;2,overallRate=0),0,IF(G1553="Yes",ROUND(MAX(IF($B1553="No - non-arm's length",0,MIN((0.75*K1553),847)),MIN(K1553,(0.75*$C1553),847)),2),IF($B1553="No - non-arm's length",MIN(1129,K1553,$C1553)*overallRate,MIN(1129,K1553)*overallRate))))</f>
        <v>Do Step 1 first</v>
      </c>
      <c r="P1553" s="3">
        <f t="shared" si="24"/>
        <v>0</v>
      </c>
    </row>
    <row r="1554" spans="12:16" x14ac:dyDescent="0.5">
      <c r="L1554" s="62" t="str">
        <f>IF(ISTEXT(overallRate),"Do Step 1 first",IF(OR(COUNT($C1554,H1554)&lt;&gt;2,overallRate=0),0,IF(D1554="Yes",ROUND(MAX(IF($B1554="No - non-arm's length",0,MIN((0.75*H1554),847)),MIN(H1554,(0.75*$C1554),847)),2),IF($B1554="No - non-arm's length",MIN(1129,H1554,$C1554)*overallRate,MIN(1129,H1554)*overallRate))))</f>
        <v>Do Step 1 first</v>
      </c>
      <c r="M1554" s="62" t="str">
        <f>IF(ISTEXT(overallRate),"Do Step 1 first",IF(OR(COUNT($C1554,I1554)&lt;&gt;2,overallRate=0),0,IF(E1554="Yes",ROUND(MAX(IF($B1554="No - non-arm's length",0,MIN((0.75*I1554),847)),MIN(I1554,(0.75*$C1554),847)),2),IF($B1554="No - non-arm's length",MIN(1129,I1554,$C1554)*overallRate,MIN(1129,I1554)*overallRate))))</f>
        <v>Do Step 1 first</v>
      </c>
      <c r="N1554" s="62" t="str">
        <f>IF(ISTEXT(overallRate),"Do Step 1 first",IF(OR(COUNT($C1554,J1554)&lt;&gt;2,overallRate=0),0,IF(F1554="Yes",ROUND(MAX(IF($B1554="No - non-arm's length",0,MIN((0.75*J1554),847)),MIN(J1554,(0.75*$C1554),847)),2),IF($B1554="No - non-arm's length",MIN(1129,J1554,$C1554)*overallRate,MIN(1129,J1554)*overallRate))))</f>
        <v>Do Step 1 first</v>
      </c>
      <c r="O1554" s="62" t="str">
        <f>IF(ISTEXT(overallRate),"Do Step 1 first",IF(OR(COUNT($C1554,K1554)&lt;&gt;2,overallRate=0),0,IF(G1554="Yes",ROUND(MAX(IF($B1554="No - non-arm's length",0,MIN((0.75*K1554),847)),MIN(K1554,(0.75*$C1554),847)),2),IF($B1554="No - non-arm's length",MIN(1129,K1554,$C1554)*overallRate,MIN(1129,K1554)*overallRate))))</f>
        <v>Do Step 1 first</v>
      </c>
      <c r="P1554" s="3">
        <f t="shared" si="24"/>
        <v>0</v>
      </c>
    </row>
    <row r="1555" spans="12:16" x14ac:dyDescent="0.5">
      <c r="L1555" s="62" t="str">
        <f>IF(ISTEXT(overallRate),"Do Step 1 first",IF(OR(COUNT($C1555,H1555)&lt;&gt;2,overallRate=0),0,IF(D1555="Yes",ROUND(MAX(IF($B1555="No - non-arm's length",0,MIN((0.75*H1555),847)),MIN(H1555,(0.75*$C1555),847)),2),IF($B1555="No - non-arm's length",MIN(1129,H1555,$C1555)*overallRate,MIN(1129,H1555)*overallRate))))</f>
        <v>Do Step 1 first</v>
      </c>
      <c r="M1555" s="62" t="str">
        <f>IF(ISTEXT(overallRate),"Do Step 1 first",IF(OR(COUNT($C1555,I1555)&lt;&gt;2,overallRate=0),0,IF(E1555="Yes",ROUND(MAX(IF($B1555="No - non-arm's length",0,MIN((0.75*I1555),847)),MIN(I1555,(0.75*$C1555),847)),2),IF($B1555="No - non-arm's length",MIN(1129,I1555,$C1555)*overallRate,MIN(1129,I1555)*overallRate))))</f>
        <v>Do Step 1 first</v>
      </c>
      <c r="N1555" s="62" t="str">
        <f>IF(ISTEXT(overallRate),"Do Step 1 first",IF(OR(COUNT($C1555,J1555)&lt;&gt;2,overallRate=0),0,IF(F1555="Yes",ROUND(MAX(IF($B1555="No - non-arm's length",0,MIN((0.75*J1555),847)),MIN(J1555,(0.75*$C1555),847)),2),IF($B1555="No - non-arm's length",MIN(1129,J1555,$C1555)*overallRate,MIN(1129,J1555)*overallRate))))</f>
        <v>Do Step 1 first</v>
      </c>
      <c r="O1555" s="62" t="str">
        <f>IF(ISTEXT(overallRate),"Do Step 1 first",IF(OR(COUNT($C1555,K1555)&lt;&gt;2,overallRate=0),0,IF(G1555="Yes",ROUND(MAX(IF($B1555="No - non-arm's length",0,MIN((0.75*K1555),847)),MIN(K1555,(0.75*$C1555),847)),2),IF($B1555="No - non-arm's length",MIN(1129,K1555,$C1555)*overallRate,MIN(1129,K1555)*overallRate))))</f>
        <v>Do Step 1 first</v>
      </c>
      <c r="P1555" s="3">
        <f t="shared" si="24"/>
        <v>0</v>
      </c>
    </row>
    <row r="1556" spans="12:16" x14ac:dyDescent="0.5">
      <c r="L1556" s="62" t="str">
        <f>IF(ISTEXT(overallRate),"Do Step 1 first",IF(OR(COUNT($C1556,H1556)&lt;&gt;2,overallRate=0),0,IF(D1556="Yes",ROUND(MAX(IF($B1556="No - non-arm's length",0,MIN((0.75*H1556),847)),MIN(H1556,(0.75*$C1556),847)),2),IF($B1556="No - non-arm's length",MIN(1129,H1556,$C1556)*overallRate,MIN(1129,H1556)*overallRate))))</f>
        <v>Do Step 1 first</v>
      </c>
      <c r="M1556" s="62" t="str">
        <f>IF(ISTEXT(overallRate),"Do Step 1 first",IF(OR(COUNT($C1556,I1556)&lt;&gt;2,overallRate=0),0,IF(E1556="Yes",ROUND(MAX(IF($B1556="No - non-arm's length",0,MIN((0.75*I1556),847)),MIN(I1556,(0.75*$C1556),847)),2),IF($B1556="No - non-arm's length",MIN(1129,I1556,$C1556)*overallRate,MIN(1129,I1556)*overallRate))))</f>
        <v>Do Step 1 first</v>
      </c>
      <c r="N1556" s="62" t="str">
        <f>IF(ISTEXT(overallRate),"Do Step 1 first",IF(OR(COUNT($C1556,J1556)&lt;&gt;2,overallRate=0),0,IF(F1556="Yes",ROUND(MAX(IF($B1556="No - non-arm's length",0,MIN((0.75*J1556),847)),MIN(J1556,(0.75*$C1556),847)),2),IF($B1556="No - non-arm's length",MIN(1129,J1556,$C1556)*overallRate,MIN(1129,J1556)*overallRate))))</f>
        <v>Do Step 1 first</v>
      </c>
      <c r="O1556" s="62" t="str">
        <f>IF(ISTEXT(overallRate),"Do Step 1 first",IF(OR(COUNT($C1556,K1556)&lt;&gt;2,overallRate=0),0,IF(G1556="Yes",ROUND(MAX(IF($B1556="No - non-arm's length",0,MIN((0.75*K1556),847)),MIN(K1556,(0.75*$C1556),847)),2),IF($B1556="No - non-arm's length",MIN(1129,K1556,$C1556)*overallRate,MIN(1129,K1556)*overallRate))))</f>
        <v>Do Step 1 first</v>
      </c>
      <c r="P1556" s="3">
        <f t="shared" si="24"/>
        <v>0</v>
      </c>
    </row>
    <row r="1557" spans="12:16" x14ac:dyDescent="0.5">
      <c r="L1557" s="62" t="str">
        <f>IF(ISTEXT(overallRate),"Do Step 1 first",IF(OR(COUNT($C1557,H1557)&lt;&gt;2,overallRate=0),0,IF(D1557="Yes",ROUND(MAX(IF($B1557="No - non-arm's length",0,MIN((0.75*H1557),847)),MIN(H1557,(0.75*$C1557),847)),2),IF($B1557="No - non-arm's length",MIN(1129,H1557,$C1557)*overallRate,MIN(1129,H1557)*overallRate))))</f>
        <v>Do Step 1 first</v>
      </c>
      <c r="M1557" s="62" t="str">
        <f>IF(ISTEXT(overallRate),"Do Step 1 first",IF(OR(COUNT($C1557,I1557)&lt;&gt;2,overallRate=0),0,IF(E1557="Yes",ROUND(MAX(IF($B1557="No - non-arm's length",0,MIN((0.75*I1557),847)),MIN(I1557,(0.75*$C1557),847)),2),IF($B1557="No - non-arm's length",MIN(1129,I1557,$C1557)*overallRate,MIN(1129,I1557)*overallRate))))</f>
        <v>Do Step 1 first</v>
      </c>
      <c r="N1557" s="62" t="str">
        <f>IF(ISTEXT(overallRate),"Do Step 1 first",IF(OR(COUNT($C1557,J1557)&lt;&gt;2,overallRate=0),0,IF(F1557="Yes",ROUND(MAX(IF($B1557="No - non-arm's length",0,MIN((0.75*J1557),847)),MIN(J1557,(0.75*$C1557),847)),2),IF($B1557="No - non-arm's length",MIN(1129,J1557,$C1557)*overallRate,MIN(1129,J1557)*overallRate))))</f>
        <v>Do Step 1 first</v>
      </c>
      <c r="O1557" s="62" t="str">
        <f>IF(ISTEXT(overallRate),"Do Step 1 first",IF(OR(COUNT($C1557,K1557)&lt;&gt;2,overallRate=0),0,IF(G1557="Yes",ROUND(MAX(IF($B1557="No - non-arm's length",0,MIN((0.75*K1557),847)),MIN(K1557,(0.75*$C1557),847)),2),IF($B1557="No - non-arm's length",MIN(1129,K1557,$C1557)*overallRate,MIN(1129,K1557)*overallRate))))</f>
        <v>Do Step 1 first</v>
      </c>
      <c r="P1557" s="3">
        <f t="shared" si="24"/>
        <v>0</v>
      </c>
    </row>
    <row r="1558" spans="12:16" x14ac:dyDescent="0.5">
      <c r="L1558" s="62" t="str">
        <f>IF(ISTEXT(overallRate),"Do Step 1 first",IF(OR(COUNT($C1558,H1558)&lt;&gt;2,overallRate=0),0,IF(D1558="Yes",ROUND(MAX(IF($B1558="No - non-arm's length",0,MIN((0.75*H1558),847)),MIN(H1558,(0.75*$C1558),847)),2),IF($B1558="No - non-arm's length",MIN(1129,H1558,$C1558)*overallRate,MIN(1129,H1558)*overallRate))))</f>
        <v>Do Step 1 first</v>
      </c>
      <c r="M1558" s="62" t="str">
        <f>IF(ISTEXT(overallRate),"Do Step 1 first",IF(OR(COUNT($C1558,I1558)&lt;&gt;2,overallRate=0),0,IF(E1558="Yes",ROUND(MAX(IF($B1558="No - non-arm's length",0,MIN((0.75*I1558),847)),MIN(I1558,(0.75*$C1558),847)),2),IF($B1558="No - non-arm's length",MIN(1129,I1558,$C1558)*overallRate,MIN(1129,I1558)*overallRate))))</f>
        <v>Do Step 1 first</v>
      </c>
      <c r="N1558" s="62" t="str">
        <f>IF(ISTEXT(overallRate),"Do Step 1 first",IF(OR(COUNT($C1558,J1558)&lt;&gt;2,overallRate=0),0,IF(F1558="Yes",ROUND(MAX(IF($B1558="No - non-arm's length",0,MIN((0.75*J1558),847)),MIN(J1558,(0.75*$C1558),847)),2),IF($B1558="No - non-arm's length",MIN(1129,J1558,$C1558)*overallRate,MIN(1129,J1558)*overallRate))))</f>
        <v>Do Step 1 first</v>
      </c>
      <c r="O1558" s="62" t="str">
        <f>IF(ISTEXT(overallRate),"Do Step 1 first",IF(OR(COUNT($C1558,K1558)&lt;&gt;2,overallRate=0),0,IF(G1558="Yes",ROUND(MAX(IF($B1558="No - non-arm's length",0,MIN((0.75*K1558),847)),MIN(K1558,(0.75*$C1558),847)),2),IF($B1558="No - non-arm's length",MIN(1129,K1558,$C1558)*overallRate,MIN(1129,K1558)*overallRate))))</f>
        <v>Do Step 1 first</v>
      </c>
      <c r="P1558" s="3">
        <f t="shared" si="24"/>
        <v>0</v>
      </c>
    </row>
    <row r="1559" spans="12:16" x14ac:dyDescent="0.5">
      <c r="L1559" s="62" t="str">
        <f>IF(ISTEXT(overallRate),"Do Step 1 first",IF(OR(COUNT($C1559,H1559)&lt;&gt;2,overallRate=0),0,IF(D1559="Yes",ROUND(MAX(IF($B1559="No - non-arm's length",0,MIN((0.75*H1559),847)),MIN(H1559,(0.75*$C1559),847)),2),IF($B1559="No - non-arm's length",MIN(1129,H1559,$C1559)*overallRate,MIN(1129,H1559)*overallRate))))</f>
        <v>Do Step 1 first</v>
      </c>
      <c r="M1559" s="62" t="str">
        <f>IF(ISTEXT(overallRate),"Do Step 1 first",IF(OR(COUNT($C1559,I1559)&lt;&gt;2,overallRate=0),0,IF(E1559="Yes",ROUND(MAX(IF($B1559="No - non-arm's length",0,MIN((0.75*I1559),847)),MIN(I1559,(0.75*$C1559),847)),2),IF($B1559="No - non-arm's length",MIN(1129,I1559,$C1559)*overallRate,MIN(1129,I1559)*overallRate))))</f>
        <v>Do Step 1 first</v>
      </c>
      <c r="N1559" s="62" t="str">
        <f>IF(ISTEXT(overallRate),"Do Step 1 first",IF(OR(COUNT($C1559,J1559)&lt;&gt;2,overallRate=0),0,IF(F1559="Yes",ROUND(MAX(IF($B1559="No - non-arm's length",0,MIN((0.75*J1559),847)),MIN(J1559,(0.75*$C1559),847)),2),IF($B1559="No - non-arm's length",MIN(1129,J1559,$C1559)*overallRate,MIN(1129,J1559)*overallRate))))</f>
        <v>Do Step 1 first</v>
      </c>
      <c r="O1559" s="62" t="str">
        <f>IF(ISTEXT(overallRate),"Do Step 1 first",IF(OR(COUNT($C1559,K1559)&lt;&gt;2,overallRate=0),0,IF(G1559="Yes",ROUND(MAX(IF($B1559="No - non-arm's length",0,MIN((0.75*K1559),847)),MIN(K1559,(0.75*$C1559),847)),2),IF($B1559="No - non-arm's length",MIN(1129,K1559,$C1559)*overallRate,MIN(1129,K1559)*overallRate))))</f>
        <v>Do Step 1 first</v>
      </c>
      <c r="P1559" s="3">
        <f t="shared" si="24"/>
        <v>0</v>
      </c>
    </row>
    <row r="1560" spans="12:16" x14ac:dyDescent="0.5">
      <c r="L1560" s="62" t="str">
        <f>IF(ISTEXT(overallRate),"Do Step 1 first",IF(OR(COUNT($C1560,H1560)&lt;&gt;2,overallRate=0),0,IF(D1560="Yes",ROUND(MAX(IF($B1560="No - non-arm's length",0,MIN((0.75*H1560),847)),MIN(H1560,(0.75*$C1560),847)),2),IF($B1560="No - non-arm's length",MIN(1129,H1560,$C1560)*overallRate,MIN(1129,H1560)*overallRate))))</f>
        <v>Do Step 1 first</v>
      </c>
      <c r="M1560" s="62" t="str">
        <f>IF(ISTEXT(overallRate),"Do Step 1 first",IF(OR(COUNT($C1560,I1560)&lt;&gt;2,overallRate=0),0,IF(E1560="Yes",ROUND(MAX(IF($B1560="No - non-arm's length",0,MIN((0.75*I1560),847)),MIN(I1560,(0.75*$C1560),847)),2),IF($B1560="No - non-arm's length",MIN(1129,I1560,$C1560)*overallRate,MIN(1129,I1560)*overallRate))))</f>
        <v>Do Step 1 first</v>
      </c>
      <c r="N1560" s="62" t="str">
        <f>IF(ISTEXT(overallRate),"Do Step 1 first",IF(OR(COUNT($C1560,J1560)&lt;&gt;2,overallRate=0),0,IF(F1560="Yes",ROUND(MAX(IF($B1560="No - non-arm's length",0,MIN((0.75*J1560),847)),MIN(J1560,(0.75*$C1560),847)),2),IF($B1560="No - non-arm's length",MIN(1129,J1560,$C1560)*overallRate,MIN(1129,J1560)*overallRate))))</f>
        <v>Do Step 1 first</v>
      </c>
      <c r="O1560" s="62" t="str">
        <f>IF(ISTEXT(overallRate),"Do Step 1 first",IF(OR(COUNT($C1560,K1560)&lt;&gt;2,overallRate=0),0,IF(G1560="Yes",ROUND(MAX(IF($B1560="No - non-arm's length",0,MIN((0.75*K1560),847)),MIN(K1560,(0.75*$C1560),847)),2),IF($B1560="No - non-arm's length",MIN(1129,K1560,$C1560)*overallRate,MIN(1129,K1560)*overallRate))))</f>
        <v>Do Step 1 first</v>
      </c>
      <c r="P1560" s="3">
        <f t="shared" si="24"/>
        <v>0</v>
      </c>
    </row>
    <row r="1561" spans="12:16" x14ac:dyDescent="0.5">
      <c r="L1561" s="62" t="str">
        <f>IF(ISTEXT(overallRate),"Do Step 1 first",IF(OR(COUNT($C1561,H1561)&lt;&gt;2,overallRate=0),0,IF(D1561="Yes",ROUND(MAX(IF($B1561="No - non-arm's length",0,MIN((0.75*H1561),847)),MIN(H1561,(0.75*$C1561),847)),2),IF($B1561="No - non-arm's length",MIN(1129,H1561,$C1561)*overallRate,MIN(1129,H1561)*overallRate))))</f>
        <v>Do Step 1 first</v>
      </c>
      <c r="M1561" s="62" t="str">
        <f>IF(ISTEXT(overallRate),"Do Step 1 first",IF(OR(COUNT($C1561,I1561)&lt;&gt;2,overallRate=0),0,IF(E1561="Yes",ROUND(MAX(IF($B1561="No - non-arm's length",0,MIN((0.75*I1561),847)),MIN(I1561,(0.75*$C1561),847)),2),IF($B1561="No - non-arm's length",MIN(1129,I1561,$C1561)*overallRate,MIN(1129,I1561)*overallRate))))</f>
        <v>Do Step 1 first</v>
      </c>
      <c r="N1561" s="62" t="str">
        <f>IF(ISTEXT(overallRate),"Do Step 1 first",IF(OR(COUNT($C1561,J1561)&lt;&gt;2,overallRate=0),0,IF(F1561="Yes",ROUND(MAX(IF($B1561="No - non-arm's length",0,MIN((0.75*J1561),847)),MIN(J1561,(0.75*$C1561),847)),2),IF($B1561="No - non-arm's length",MIN(1129,J1561,$C1561)*overallRate,MIN(1129,J1561)*overallRate))))</f>
        <v>Do Step 1 first</v>
      </c>
      <c r="O1561" s="62" t="str">
        <f>IF(ISTEXT(overallRate),"Do Step 1 first",IF(OR(COUNT($C1561,K1561)&lt;&gt;2,overallRate=0),0,IF(G1561="Yes",ROUND(MAX(IF($B1561="No - non-arm's length",0,MIN((0.75*K1561),847)),MIN(K1561,(0.75*$C1561),847)),2),IF($B1561="No - non-arm's length",MIN(1129,K1561,$C1561)*overallRate,MIN(1129,K1561)*overallRate))))</f>
        <v>Do Step 1 first</v>
      </c>
      <c r="P1561" s="3">
        <f t="shared" si="24"/>
        <v>0</v>
      </c>
    </row>
    <row r="1562" spans="12:16" x14ac:dyDescent="0.5">
      <c r="L1562" s="62" t="str">
        <f>IF(ISTEXT(overallRate),"Do Step 1 first",IF(OR(COUNT($C1562,H1562)&lt;&gt;2,overallRate=0),0,IF(D1562="Yes",ROUND(MAX(IF($B1562="No - non-arm's length",0,MIN((0.75*H1562),847)),MIN(H1562,(0.75*$C1562),847)),2),IF($B1562="No - non-arm's length",MIN(1129,H1562,$C1562)*overallRate,MIN(1129,H1562)*overallRate))))</f>
        <v>Do Step 1 first</v>
      </c>
      <c r="M1562" s="62" t="str">
        <f>IF(ISTEXT(overallRate),"Do Step 1 first",IF(OR(COUNT($C1562,I1562)&lt;&gt;2,overallRate=0),0,IF(E1562="Yes",ROUND(MAX(IF($B1562="No - non-arm's length",0,MIN((0.75*I1562),847)),MIN(I1562,(0.75*$C1562),847)),2),IF($B1562="No - non-arm's length",MIN(1129,I1562,$C1562)*overallRate,MIN(1129,I1562)*overallRate))))</f>
        <v>Do Step 1 first</v>
      </c>
      <c r="N1562" s="62" t="str">
        <f>IF(ISTEXT(overallRate),"Do Step 1 first",IF(OR(COUNT($C1562,J1562)&lt;&gt;2,overallRate=0),0,IF(F1562="Yes",ROUND(MAX(IF($B1562="No - non-arm's length",0,MIN((0.75*J1562),847)),MIN(J1562,(0.75*$C1562),847)),2),IF($B1562="No - non-arm's length",MIN(1129,J1562,$C1562)*overallRate,MIN(1129,J1562)*overallRate))))</f>
        <v>Do Step 1 first</v>
      </c>
      <c r="O1562" s="62" t="str">
        <f>IF(ISTEXT(overallRate),"Do Step 1 first",IF(OR(COUNT($C1562,K1562)&lt;&gt;2,overallRate=0),0,IF(G1562="Yes",ROUND(MAX(IF($B1562="No - non-arm's length",0,MIN((0.75*K1562),847)),MIN(K1562,(0.75*$C1562),847)),2),IF($B1562="No - non-arm's length",MIN(1129,K1562,$C1562)*overallRate,MIN(1129,K1562)*overallRate))))</f>
        <v>Do Step 1 first</v>
      </c>
      <c r="P1562" s="3">
        <f t="shared" si="24"/>
        <v>0</v>
      </c>
    </row>
    <row r="1563" spans="12:16" x14ac:dyDescent="0.5">
      <c r="L1563" s="62" t="str">
        <f>IF(ISTEXT(overallRate),"Do Step 1 first",IF(OR(COUNT($C1563,H1563)&lt;&gt;2,overallRate=0),0,IF(D1563="Yes",ROUND(MAX(IF($B1563="No - non-arm's length",0,MIN((0.75*H1563),847)),MIN(H1563,(0.75*$C1563),847)),2),IF($B1563="No - non-arm's length",MIN(1129,H1563,$C1563)*overallRate,MIN(1129,H1563)*overallRate))))</f>
        <v>Do Step 1 first</v>
      </c>
      <c r="M1563" s="62" t="str">
        <f>IF(ISTEXT(overallRate),"Do Step 1 first",IF(OR(COUNT($C1563,I1563)&lt;&gt;2,overallRate=0),0,IF(E1563="Yes",ROUND(MAX(IF($B1563="No - non-arm's length",0,MIN((0.75*I1563),847)),MIN(I1563,(0.75*$C1563),847)),2),IF($B1563="No - non-arm's length",MIN(1129,I1563,$C1563)*overallRate,MIN(1129,I1563)*overallRate))))</f>
        <v>Do Step 1 first</v>
      </c>
      <c r="N1563" s="62" t="str">
        <f>IF(ISTEXT(overallRate),"Do Step 1 first",IF(OR(COUNT($C1563,J1563)&lt;&gt;2,overallRate=0),0,IF(F1563="Yes",ROUND(MAX(IF($B1563="No - non-arm's length",0,MIN((0.75*J1563),847)),MIN(J1563,(0.75*$C1563),847)),2),IF($B1563="No - non-arm's length",MIN(1129,J1563,$C1563)*overallRate,MIN(1129,J1563)*overallRate))))</f>
        <v>Do Step 1 first</v>
      </c>
      <c r="O1563" s="62" t="str">
        <f>IF(ISTEXT(overallRate),"Do Step 1 first",IF(OR(COUNT($C1563,K1563)&lt;&gt;2,overallRate=0),0,IF(G1563="Yes",ROUND(MAX(IF($B1563="No - non-arm's length",0,MIN((0.75*K1563),847)),MIN(K1563,(0.75*$C1563),847)),2),IF($B1563="No - non-arm's length",MIN(1129,K1563,$C1563)*overallRate,MIN(1129,K1563)*overallRate))))</f>
        <v>Do Step 1 first</v>
      </c>
      <c r="P1563" s="3">
        <f t="shared" si="24"/>
        <v>0</v>
      </c>
    </row>
    <row r="1564" spans="12:16" x14ac:dyDescent="0.5">
      <c r="L1564" s="62" t="str">
        <f>IF(ISTEXT(overallRate),"Do Step 1 first",IF(OR(COUNT($C1564,H1564)&lt;&gt;2,overallRate=0),0,IF(D1564="Yes",ROUND(MAX(IF($B1564="No - non-arm's length",0,MIN((0.75*H1564),847)),MIN(H1564,(0.75*$C1564),847)),2),IF($B1564="No - non-arm's length",MIN(1129,H1564,$C1564)*overallRate,MIN(1129,H1564)*overallRate))))</f>
        <v>Do Step 1 first</v>
      </c>
      <c r="M1564" s="62" t="str">
        <f>IF(ISTEXT(overallRate),"Do Step 1 first",IF(OR(COUNT($C1564,I1564)&lt;&gt;2,overallRate=0),0,IF(E1564="Yes",ROUND(MAX(IF($B1564="No - non-arm's length",0,MIN((0.75*I1564),847)),MIN(I1564,(0.75*$C1564),847)),2),IF($B1564="No - non-arm's length",MIN(1129,I1564,$C1564)*overallRate,MIN(1129,I1564)*overallRate))))</f>
        <v>Do Step 1 first</v>
      </c>
      <c r="N1564" s="62" t="str">
        <f>IF(ISTEXT(overallRate),"Do Step 1 first",IF(OR(COUNT($C1564,J1564)&lt;&gt;2,overallRate=0),0,IF(F1564="Yes",ROUND(MAX(IF($B1564="No - non-arm's length",0,MIN((0.75*J1564),847)),MIN(J1564,(0.75*$C1564),847)),2),IF($B1564="No - non-arm's length",MIN(1129,J1564,$C1564)*overallRate,MIN(1129,J1564)*overallRate))))</f>
        <v>Do Step 1 first</v>
      </c>
      <c r="O1564" s="62" t="str">
        <f>IF(ISTEXT(overallRate),"Do Step 1 first",IF(OR(COUNT($C1564,K1564)&lt;&gt;2,overallRate=0),0,IF(G1564="Yes",ROUND(MAX(IF($B1564="No - non-arm's length",0,MIN((0.75*K1564),847)),MIN(K1564,(0.75*$C1564),847)),2),IF($B1564="No - non-arm's length",MIN(1129,K1564,$C1564)*overallRate,MIN(1129,K1564)*overallRate))))</f>
        <v>Do Step 1 first</v>
      </c>
      <c r="P1564" s="3">
        <f t="shared" si="24"/>
        <v>0</v>
      </c>
    </row>
    <row r="1565" spans="12:16" x14ac:dyDescent="0.5">
      <c r="L1565" s="62" t="str">
        <f>IF(ISTEXT(overallRate),"Do Step 1 first",IF(OR(COUNT($C1565,H1565)&lt;&gt;2,overallRate=0),0,IF(D1565="Yes",ROUND(MAX(IF($B1565="No - non-arm's length",0,MIN((0.75*H1565),847)),MIN(H1565,(0.75*$C1565),847)),2),IF($B1565="No - non-arm's length",MIN(1129,H1565,$C1565)*overallRate,MIN(1129,H1565)*overallRate))))</f>
        <v>Do Step 1 first</v>
      </c>
      <c r="M1565" s="62" t="str">
        <f>IF(ISTEXT(overallRate),"Do Step 1 first",IF(OR(COUNT($C1565,I1565)&lt;&gt;2,overallRate=0),0,IF(E1565="Yes",ROUND(MAX(IF($B1565="No - non-arm's length",0,MIN((0.75*I1565),847)),MIN(I1565,(0.75*$C1565),847)),2),IF($B1565="No - non-arm's length",MIN(1129,I1565,$C1565)*overallRate,MIN(1129,I1565)*overallRate))))</f>
        <v>Do Step 1 first</v>
      </c>
      <c r="N1565" s="62" t="str">
        <f>IF(ISTEXT(overallRate),"Do Step 1 first",IF(OR(COUNT($C1565,J1565)&lt;&gt;2,overallRate=0),0,IF(F1565="Yes",ROUND(MAX(IF($B1565="No - non-arm's length",0,MIN((0.75*J1565),847)),MIN(J1565,(0.75*$C1565),847)),2),IF($B1565="No - non-arm's length",MIN(1129,J1565,$C1565)*overallRate,MIN(1129,J1565)*overallRate))))</f>
        <v>Do Step 1 first</v>
      </c>
      <c r="O1565" s="62" t="str">
        <f>IF(ISTEXT(overallRate),"Do Step 1 first",IF(OR(COUNT($C1565,K1565)&lt;&gt;2,overallRate=0),0,IF(G1565="Yes",ROUND(MAX(IF($B1565="No - non-arm's length",0,MIN((0.75*K1565),847)),MIN(K1565,(0.75*$C1565),847)),2),IF($B1565="No - non-arm's length",MIN(1129,K1565,$C1565)*overallRate,MIN(1129,K1565)*overallRate))))</f>
        <v>Do Step 1 first</v>
      </c>
      <c r="P1565" s="3">
        <f t="shared" si="24"/>
        <v>0</v>
      </c>
    </row>
    <row r="1566" spans="12:16" x14ac:dyDescent="0.5">
      <c r="L1566" s="62" t="str">
        <f>IF(ISTEXT(overallRate),"Do Step 1 first",IF(OR(COUNT($C1566,H1566)&lt;&gt;2,overallRate=0),0,IF(D1566="Yes",ROUND(MAX(IF($B1566="No - non-arm's length",0,MIN((0.75*H1566),847)),MIN(H1566,(0.75*$C1566),847)),2),IF($B1566="No - non-arm's length",MIN(1129,H1566,$C1566)*overallRate,MIN(1129,H1566)*overallRate))))</f>
        <v>Do Step 1 first</v>
      </c>
      <c r="M1566" s="62" t="str">
        <f>IF(ISTEXT(overallRate),"Do Step 1 first",IF(OR(COUNT($C1566,I1566)&lt;&gt;2,overallRate=0),0,IF(E1566="Yes",ROUND(MAX(IF($B1566="No - non-arm's length",0,MIN((0.75*I1566),847)),MIN(I1566,(0.75*$C1566),847)),2),IF($B1566="No - non-arm's length",MIN(1129,I1566,$C1566)*overallRate,MIN(1129,I1566)*overallRate))))</f>
        <v>Do Step 1 first</v>
      </c>
      <c r="N1566" s="62" t="str">
        <f>IF(ISTEXT(overallRate),"Do Step 1 first",IF(OR(COUNT($C1566,J1566)&lt;&gt;2,overallRate=0),0,IF(F1566="Yes",ROUND(MAX(IF($B1566="No - non-arm's length",0,MIN((0.75*J1566),847)),MIN(J1566,(0.75*$C1566),847)),2),IF($B1566="No - non-arm's length",MIN(1129,J1566,$C1566)*overallRate,MIN(1129,J1566)*overallRate))))</f>
        <v>Do Step 1 first</v>
      </c>
      <c r="O1566" s="62" t="str">
        <f>IF(ISTEXT(overallRate),"Do Step 1 first",IF(OR(COUNT($C1566,K1566)&lt;&gt;2,overallRate=0),0,IF(G1566="Yes",ROUND(MAX(IF($B1566="No - non-arm's length",0,MIN((0.75*K1566),847)),MIN(K1566,(0.75*$C1566),847)),2),IF($B1566="No - non-arm's length",MIN(1129,K1566,$C1566)*overallRate,MIN(1129,K1566)*overallRate))))</f>
        <v>Do Step 1 first</v>
      </c>
      <c r="P1566" s="3">
        <f t="shared" si="24"/>
        <v>0</v>
      </c>
    </row>
    <row r="1567" spans="12:16" x14ac:dyDescent="0.5">
      <c r="L1567" s="62" t="str">
        <f>IF(ISTEXT(overallRate),"Do Step 1 first",IF(OR(COUNT($C1567,H1567)&lt;&gt;2,overallRate=0),0,IF(D1567="Yes",ROUND(MAX(IF($B1567="No - non-arm's length",0,MIN((0.75*H1567),847)),MIN(H1567,(0.75*$C1567),847)),2),IF($B1567="No - non-arm's length",MIN(1129,H1567,$C1567)*overallRate,MIN(1129,H1567)*overallRate))))</f>
        <v>Do Step 1 first</v>
      </c>
      <c r="M1567" s="62" t="str">
        <f>IF(ISTEXT(overallRate),"Do Step 1 first",IF(OR(COUNT($C1567,I1567)&lt;&gt;2,overallRate=0),0,IF(E1567="Yes",ROUND(MAX(IF($B1567="No - non-arm's length",0,MIN((0.75*I1567),847)),MIN(I1567,(0.75*$C1567),847)),2),IF($B1567="No - non-arm's length",MIN(1129,I1567,$C1567)*overallRate,MIN(1129,I1567)*overallRate))))</f>
        <v>Do Step 1 first</v>
      </c>
      <c r="N1567" s="62" t="str">
        <f>IF(ISTEXT(overallRate),"Do Step 1 first",IF(OR(COUNT($C1567,J1567)&lt;&gt;2,overallRate=0),0,IF(F1567="Yes",ROUND(MAX(IF($B1567="No - non-arm's length",0,MIN((0.75*J1567),847)),MIN(J1567,(0.75*$C1567),847)),2),IF($B1567="No - non-arm's length",MIN(1129,J1567,$C1567)*overallRate,MIN(1129,J1567)*overallRate))))</f>
        <v>Do Step 1 first</v>
      </c>
      <c r="O1567" s="62" t="str">
        <f>IF(ISTEXT(overallRate),"Do Step 1 first",IF(OR(COUNT($C1567,K1567)&lt;&gt;2,overallRate=0),0,IF(G1567="Yes",ROUND(MAX(IF($B1567="No - non-arm's length",0,MIN((0.75*K1567),847)),MIN(K1567,(0.75*$C1567),847)),2),IF($B1567="No - non-arm's length",MIN(1129,K1567,$C1567)*overallRate,MIN(1129,K1567)*overallRate))))</f>
        <v>Do Step 1 first</v>
      </c>
      <c r="P1567" s="3">
        <f t="shared" si="24"/>
        <v>0</v>
      </c>
    </row>
    <row r="1568" spans="12:16" x14ac:dyDescent="0.5">
      <c r="L1568" s="62" t="str">
        <f>IF(ISTEXT(overallRate),"Do Step 1 first",IF(OR(COUNT($C1568,H1568)&lt;&gt;2,overallRate=0),0,IF(D1568="Yes",ROUND(MAX(IF($B1568="No - non-arm's length",0,MIN((0.75*H1568),847)),MIN(H1568,(0.75*$C1568),847)),2),IF($B1568="No - non-arm's length",MIN(1129,H1568,$C1568)*overallRate,MIN(1129,H1568)*overallRate))))</f>
        <v>Do Step 1 first</v>
      </c>
      <c r="M1568" s="62" t="str">
        <f>IF(ISTEXT(overallRate),"Do Step 1 first",IF(OR(COUNT($C1568,I1568)&lt;&gt;2,overallRate=0),0,IF(E1568="Yes",ROUND(MAX(IF($B1568="No - non-arm's length",0,MIN((0.75*I1568),847)),MIN(I1568,(0.75*$C1568),847)),2),IF($B1568="No - non-arm's length",MIN(1129,I1568,$C1568)*overallRate,MIN(1129,I1568)*overallRate))))</f>
        <v>Do Step 1 first</v>
      </c>
      <c r="N1568" s="62" t="str">
        <f>IF(ISTEXT(overallRate),"Do Step 1 first",IF(OR(COUNT($C1568,J1568)&lt;&gt;2,overallRate=0),0,IF(F1568="Yes",ROUND(MAX(IF($B1568="No - non-arm's length",0,MIN((0.75*J1568),847)),MIN(J1568,(0.75*$C1568),847)),2),IF($B1568="No - non-arm's length",MIN(1129,J1568,$C1568)*overallRate,MIN(1129,J1568)*overallRate))))</f>
        <v>Do Step 1 first</v>
      </c>
      <c r="O1568" s="62" t="str">
        <f>IF(ISTEXT(overallRate),"Do Step 1 first",IF(OR(COUNT($C1568,K1568)&lt;&gt;2,overallRate=0),0,IF(G1568="Yes",ROUND(MAX(IF($B1568="No - non-arm's length",0,MIN((0.75*K1568),847)),MIN(K1568,(0.75*$C1568),847)),2),IF($B1568="No - non-arm's length",MIN(1129,K1568,$C1568)*overallRate,MIN(1129,K1568)*overallRate))))</f>
        <v>Do Step 1 first</v>
      </c>
      <c r="P1568" s="3">
        <f t="shared" si="24"/>
        <v>0</v>
      </c>
    </row>
    <row r="1569" spans="12:16" x14ac:dyDescent="0.5">
      <c r="L1569" s="62" t="str">
        <f>IF(ISTEXT(overallRate),"Do Step 1 first",IF(OR(COUNT($C1569,H1569)&lt;&gt;2,overallRate=0),0,IF(D1569="Yes",ROUND(MAX(IF($B1569="No - non-arm's length",0,MIN((0.75*H1569),847)),MIN(H1569,(0.75*$C1569),847)),2),IF($B1569="No - non-arm's length",MIN(1129,H1569,$C1569)*overallRate,MIN(1129,H1569)*overallRate))))</f>
        <v>Do Step 1 first</v>
      </c>
      <c r="M1569" s="62" t="str">
        <f>IF(ISTEXT(overallRate),"Do Step 1 first",IF(OR(COUNT($C1569,I1569)&lt;&gt;2,overallRate=0),0,IF(E1569="Yes",ROUND(MAX(IF($B1569="No - non-arm's length",0,MIN((0.75*I1569),847)),MIN(I1569,(0.75*$C1569),847)),2),IF($B1569="No - non-arm's length",MIN(1129,I1569,$C1569)*overallRate,MIN(1129,I1569)*overallRate))))</f>
        <v>Do Step 1 first</v>
      </c>
      <c r="N1569" s="62" t="str">
        <f>IF(ISTEXT(overallRate),"Do Step 1 first",IF(OR(COUNT($C1569,J1569)&lt;&gt;2,overallRate=0),0,IF(F1569="Yes",ROUND(MAX(IF($B1569="No - non-arm's length",0,MIN((0.75*J1569),847)),MIN(J1569,(0.75*$C1569),847)),2),IF($B1569="No - non-arm's length",MIN(1129,J1569,$C1569)*overallRate,MIN(1129,J1569)*overallRate))))</f>
        <v>Do Step 1 first</v>
      </c>
      <c r="O1569" s="62" t="str">
        <f>IF(ISTEXT(overallRate),"Do Step 1 first",IF(OR(COUNT($C1569,K1569)&lt;&gt;2,overallRate=0),0,IF(G1569="Yes",ROUND(MAX(IF($B1569="No - non-arm's length",0,MIN((0.75*K1569),847)),MIN(K1569,(0.75*$C1569),847)),2),IF($B1569="No - non-arm's length",MIN(1129,K1569,$C1569)*overallRate,MIN(1129,K1569)*overallRate))))</f>
        <v>Do Step 1 first</v>
      </c>
      <c r="P1569" s="3">
        <f t="shared" si="24"/>
        <v>0</v>
      </c>
    </row>
    <row r="1570" spans="12:16" x14ac:dyDescent="0.5">
      <c r="L1570" s="62" t="str">
        <f>IF(ISTEXT(overallRate),"Do Step 1 first",IF(OR(COUNT($C1570,H1570)&lt;&gt;2,overallRate=0),0,IF(D1570="Yes",ROUND(MAX(IF($B1570="No - non-arm's length",0,MIN((0.75*H1570),847)),MIN(H1570,(0.75*$C1570),847)),2),IF($B1570="No - non-arm's length",MIN(1129,H1570,$C1570)*overallRate,MIN(1129,H1570)*overallRate))))</f>
        <v>Do Step 1 first</v>
      </c>
      <c r="M1570" s="62" t="str">
        <f>IF(ISTEXT(overallRate),"Do Step 1 first",IF(OR(COUNT($C1570,I1570)&lt;&gt;2,overallRate=0),0,IF(E1570="Yes",ROUND(MAX(IF($B1570="No - non-arm's length",0,MIN((0.75*I1570),847)),MIN(I1570,(0.75*$C1570),847)),2),IF($B1570="No - non-arm's length",MIN(1129,I1570,$C1570)*overallRate,MIN(1129,I1570)*overallRate))))</f>
        <v>Do Step 1 first</v>
      </c>
      <c r="N1570" s="62" t="str">
        <f>IF(ISTEXT(overallRate),"Do Step 1 first",IF(OR(COUNT($C1570,J1570)&lt;&gt;2,overallRate=0),0,IF(F1570="Yes",ROUND(MAX(IF($B1570="No - non-arm's length",0,MIN((0.75*J1570),847)),MIN(J1570,(0.75*$C1570),847)),2),IF($B1570="No - non-arm's length",MIN(1129,J1570,$C1570)*overallRate,MIN(1129,J1570)*overallRate))))</f>
        <v>Do Step 1 first</v>
      </c>
      <c r="O1570" s="62" t="str">
        <f>IF(ISTEXT(overallRate),"Do Step 1 first",IF(OR(COUNT($C1570,K1570)&lt;&gt;2,overallRate=0),0,IF(G1570="Yes",ROUND(MAX(IF($B1570="No - non-arm's length",0,MIN((0.75*K1570),847)),MIN(K1570,(0.75*$C1570),847)),2),IF($B1570="No - non-arm's length",MIN(1129,K1570,$C1570)*overallRate,MIN(1129,K1570)*overallRate))))</f>
        <v>Do Step 1 first</v>
      </c>
      <c r="P1570" s="3">
        <f t="shared" si="24"/>
        <v>0</v>
      </c>
    </row>
    <row r="1571" spans="12:16" x14ac:dyDescent="0.5">
      <c r="L1571" s="62" t="str">
        <f>IF(ISTEXT(overallRate),"Do Step 1 first",IF(OR(COUNT($C1571,H1571)&lt;&gt;2,overallRate=0),0,IF(D1571="Yes",ROUND(MAX(IF($B1571="No - non-arm's length",0,MIN((0.75*H1571),847)),MIN(H1571,(0.75*$C1571),847)),2),IF($B1571="No - non-arm's length",MIN(1129,H1571,$C1571)*overallRate,MIN(1129,H1571)*overallRate))))</f>
        <v>Do Step 1 first</v>
      </c>
      <c r="M1571" s="62" t="str">
        <f>IF(ISTEXT(overallRate),"Do Step 1 first",IF(OR(COUNT($C1571,I1571)&lt;&gt;2,overallRate=0),0,IF(E1571="Yes",ROUND(MAX(IF($B1571="No - non-arm's length",0,MIN((0.75*I1571),847)),MIN(I1571,(0.75*$C1571),847)),2),IF($B1571="No - non-arm's length",MIN(1129,I1571,$C1571)*overallRate,MIN(1129,I1571)*overallRate))))</f>
        <v>Do Step 1 first</v>
      </c>
      <c r="N1571" s="62" t="str">
        <f>IF(ISTEXT(overallRate),"Do Step 1 first",IF(OR(COUNT($C1571,J1571)&lt;&gt;2,overallRate=0),0,IF(F1571="Yes",ROUND(MAX(IF($B1571="No - non-arm's length",0,MIN((0.75*J1571),847)),MIN(J1571,(0.75*$C1571),847)),2),IF($B1571="No - non-arm's length",MIN(1129,J1571,$C1571)*overallRate,MIN(1129,J1571)*overallRate))))</f>
        <v>Do Step 1 first</v>
      </c>
      <c r="O1571" s="62" t="str">
        <f>IF(ISTEXT(overallRate),"Do Step 1 first",IF(OR(COUNT($C1571,K1571)&lt;&gt;2,overallRate=0),0,IF(G1571="Yes",ROUND(MAX(IF($B1571="No - non-arm's length",0,MIN((0.75*K1571),847)),MIN(K1571,(0.75*$C1571),847)),2),IF($B1571="No - non-arm's length",MIN(1129,K1571,$C1571)*overallRate,MIN(1129,K1571)*overallRate))))</f>
        <v>Do Step 1 first</v>
      </c>
      <c r="P1571" s="3">
        <f t="shared" si="24"/>
        <v>0</v>
      </c>
    </row>
    <row r="1572" spans="12:16" x14ac:dyDescent="0.5">
      <c r="L1572" s="62" t="str">
        <f>IF(ISTEXT(overallRate),"Do Step 1 first",IF(OR(COUNT($C1572,H1572)&lt;&gt;2,overallRate=0),0,IF(D1572="Yes",ROUND(MAX(IF($B1572="No - non-arm's length",0,MIN((0.75*H1572),847)),MIN(H1572,(0.75*$C1572),847)),2),IF($B1572="No - non-arm's length",MIN(1129,H1572,$C1572)*overallRate,MIN(1129,H1572)*overallRate))))</f>
        <v>Do Step 1 first</v>
      </c>
      <c r="M1572" s="62" t="str">
        <f>IF(ISTEXT(overallRate),"Do Step 1 first",IF(OR(COUNT($C1572,I1572)&lt;&gt;2,overallRate=0),0,IF(E1572="Yes",ROUND(MAX(IF($B1572="No - non-arm's length",0,MIN((0.75*I1572),847)),MIN(I1572,(0.75*$C1572),847)),2),IF($B1572="No - non-arm's length",MIN(1129,I1572,$C1572)*overallRate,MIN(1129,I1572)*overallRate))))</f>
        <v>Do Step 1 first</v>
      </c>
      <c r="N1572" s="62" t="str">
        <f>IF(ISTEXT(overallRate),"Do Step 1 first",IF(OR(COUNT($C1572,J1572)&lt;&gt;2,overallRate=0),0,IF(F1572="Yes",ROUND(MAX(IF($B1572="No - non-arm's length",0,MIN((0.75*J1572),847)),MIN(J1572,(0.75*$C1572),847)),2),IF($B1572="No - non-arm's length",MIN(1129,J1572,$C1572)*overallRate,MIN(1129,J1572)*overallRate))))</f>
        <v>Do Step 1 first</v>
      </c>
      <c r="O1572" s="62" t="str">
        <f>IF(ISTEXT(overallRate),"Do Step 1 first",IF(OR(COUNT($C1572,K1572)&lt;&gt;2,overallRate=0),0,IF(G1572="Yes",ROUND(MAX(IF($B1572="No - non-arm's length",0,MIN((0.75*K1572),847)),MIN(K1572,(0.75*$C1572),847)),2),IF($B1572="No - non-arm's length",MIN(1129,K1572,$C1572)*overallRate,MIN(1129,K1572)*overallRate))))</f>
        <v>Do Step 1 first</v>
      </c>
      <c r="P1572" s="3">
        <f t="shared" si="24"/>
        <v>0</v>
      </c>
    </row>
    <row r="1573" spans="12:16" x14ac:dyDescent="0.5">
      <c r="L1573" s="62" t="str">
        <f>IF(ISTEXT(overallRate),"Do Step 1 first",IF(OR(COUNT($C1573,H1573)&lt;&gt;2,overallRate=0),0,IF(D1573="Yes",ROUND(MAX(IF($B1573="No - non-arm's length",0,MIN((0.75*H1573),847)),MIN(H1573,(0.75*$C1573),847)),2),IF($B1573="No - non-arm's length",MIN(1129,H1573,$C1573)*overallRate,MIN(1129,H1573)*overallRate))))</f>
        <v>Do Step 1 first</v>
      </c>
      <c r="M1573" s="62" t="str">
        <f>IF(ISTEXT(overallRate),"Do Step 1 first",IF(OR(COUNT($C1573,I1573)&lt;&gt;2,overallRate=0),0,IF(E1573="Yes",ROUND(MAX(IF($B1573="No - non-arm's length",0,MIN((0.75*I1573),847)),MIN(I1573,(0.75*$C1573),847)),2),IF($B1573="No - non-arm's length",MIN(1129,I1573,$C1573)*overallRate,MIN(1129,I1573)*overallRate))))</f>
        <v>Do Step 1 first</v>
      </c>
      <c r="N1573" s="62" t="str">
        <f>IF(ISTEXT(overallRate),"Do Step 1 first",IF(OR(COUNT($C1573,J1573)&lt;&gt;2,overallRate=0),0,IF(F1573="Yes",ROUND(MAX(IF($B1573="No - non-arm's length",0,MIN((0.75*J1573),847)),MIN(J1573,(0.75*$C1573),847)),2),IF($B1573="No - non-arm's length",MIN(1129,J1573,$C1573)*overallRate,MIN(1129,J1573)*overallRate))))</f>
        <v>Do Step 1 first</v>
      </c>
      <c r="O1573" s="62" t="str">
        <f>IF(ISTEXT(overallRate),"Do Step 1 first",IF(OR(COUNT($C1573,K1573)&lt;&gt;2,overallRate=0),0,IF(G1573="Yes",ROUND(MAX(IF($B1573="No - non-arm's length",0,MIN((0.75*K1573),847)),MIN(K1573,(0.75*$C1573),847)),2),IF($B1573="No - non-arm's length",MIN(1129,K1573,$C1573)*overallRate,MIN(1129,K1573)*overallRate))))</f>
        <v>Do Step 1 first</v>
      </c>
      <c r="P1573" s="3">
        <f t="shared" si="24"/>
        <v>0</v>
      </c>
    </row>
    <row r="1574" spans="12:16" x14ac:dyDescent="0.5">
      <c r="L1574" s="62" t="str">
        <f>IF(ISTEXT(overallRate),"Do Step 1 first",IF(OR(COUNT($C1574,H1574)&lt;&gt;2,overallRate=0),0,IF(D1574="Yes",ROUND(MAX(IF($B1574="No - non-arm's length",0,MIN((0.75*H1574),847)),MIN(H1574,(0.75*$C1574),847)),2),IF($B1574="No - non-arm's length",MIN(1129,H1574,$C1574)*overallRate,MIN(1129,H1574)*overallRate))))</f>
        <v>Do Step 1 first</v>
      </c>
      <c r="M1574" s="62" t="str">
        <f>IF(ISTEXT(overallRate),"Do Step 1 first",IF(OR(COUNT($C1574,I1574)&lt;&gt;2,overallRate=0),0,IF(E1574="Yes",ROUND(MAX(IF($B1574="No - non-arm's length",0,MIN((0.75*I1574),847)),MIN(I1574,(0.75*$C1574),847)),2),IF($B1574="No - non-arm's length",MIN(1129,I1574,$C1574)*overallRate,MIN(1129,I1574)*overallRate))))</f>
        <v>Do Step 1 first</v>
      </c>
      <c r="N1574" s="62" t="str">
        <f>IF(ISTEXT(overallRate),"Do Step 1 first",IF(OR(COUNT($C1574,J1574)&lt;&gt;2,overallRate=0),0,IF(F1574="Yes",ROUND(MAX(IF($B1574="No - non-arm's length",0,MIN((0.75*J1574),847)),MIN(J1574,(0.75*$C1574),847)),2),IF($B1574="No - non-arm's length",MIN(1129,J1574,$C1574)*overallRate,MIN(1129,J1574)*overallRate))))</f>
        <v>Do Step 1 first</v>
      </c>
      <c r="O1574" s="62" t="str">
        <f>IF(ISTEXT(overallRate),"Do Step 1 first",IF(OR(COUNT($C1574,K1574)&lt;&gt;2,overallRate=0),0,IF(G1574="Yes",ROUND(MAX(IF($B1574="No - non-arm's length",0,MIN((0.75*K1574),847)),MIN(K1574,(0.75*$C1574),847)),2),IF($B1574="No - non-arm's length",MIN(1129,K1574,$C1574)*overallRate,MIN(1129,K1574)*overallRate))))</f>
        <v>Do Step 1 first</v>
      </c>
      <c r="P1574" s="3">
        <f t="shared" si="24"/>
        <v>0</v>
      </c>
    </row>
    <row r="1575" spans="12:16" x14ac:dyDescent="0.5">
      <c r="L1575" s="62" t="str">
        <f>IF(ISTEXT(overallRate),"Do Step 1 first",IF(OR(COUNT($C1575,H1575)&lt;&gt;2,overallRate=0),0,IF(D1575="Yes",ROUND(MAX(IF($B1575="No - non-arm's length",0,MIN((0.75*H1575),847)),MIN(H1575,(0.75*$C1575),847)),2),IF($B1575="No - non-arm's length",MIN(1129,H1575,$C1575)*overallRate,MIN(1129,H1575)*overallRate))))</f>
        <v>Do Step 1 first</v>
      </c>
      <c r="M1575" s="62" t="str">
        <f>IF(ISTEXT(overallRate),"Do Step 1 first",IF(OR(COUNT($C1575,I1575)&lt;&gt;2,overallRate=0),0,IF(E1575="Yes",ROUND(MAX(IF($B1575="No - non-arm's length",0,MIN((0.75*I1575),847)),MIN(I1575,(0.75*$C1575),847)),2),IF($B1575="No - non-arm's length",MIN(1129,I1575,$C1575)*overallRate,MIN(1129,I1575)*overallRate))))</f>
        <v>Do Step 1 first</v>
      </c>
      <c r="N1575" s="62" t="str">
        <f>IF(ISTEXT(overallRate),"Do Step 1 first",IF(OR(COUNT($C1575,J1575)&lt;&gt;2,overallRate=0),0,IF(F1575="Yes",ROUND(MAX(IF($B1575="No - non-arm's length",0,MIN((0.75*J1575),847)),MIN(J1575,(0.75*$C1575),847)),2),IF($B1575="No - non-arm's length",MIN(1129,J1575,$C1575)*overallRate,MIN(1129,J1575)*overallRate))))</f>
        <v>Do Step 1 first</v>
      </c>
      <c r="O1575" s="62" t="str">
        <f>IF(ISTEXT(overallRate),"Do Step 1 first",IF(OR(COUNT($C1575,K1575)&lt;&gt;2,overallRate=0),0,IF(G1575="Yes",ROUND(MAX(IF($B1575="No - non-arm's length",0,MIN((0.75*K1575),847)),MIN(K1575,(0.75*$C1575),847)),2),IF($B1575="No - non-arm's length",MIN(1129,K1575,$C1575)*overallRate,MIN(1129,K1575)*overallRate))))</f>
        <v>Do Step 1 first</v>
      </c>
      <c r="P1575" s="3">
        <f t="shared" si="24"/>
        <v>0</v>
      </c>
    </row>
    <row r="1576" spans="12:16" x14ac:dyDescent="0.5">
      <c r="L1576" s="62" t="str">
        <f>IF(ISTEXT(overallRate),"Do Step 1 first",IF(OR(COUNT($C1576,H1576)&lt;&gt;2,overallRate=0),0,IF(D1576="Yes",ROUND(MAX(IF($B1576="No - non-arm's length",0,MIN((0.75*H1576),847)),MIN(H1576,(0.75*$C1576),847)),2),IF($B1576="No - non-arm's length",MIN(1129,H1576,$C1576)*overallRate,MIN(1129,H1576)*overallRate))))</f>
        <v>Do Step 1 first</v>
      </c>
      <c r="M1576" s="62" t="str">
        <f>IF(ISTEXT(overallRate),"Do Step 1 first",IF(OR(COUNT($C1576,I1576)&lt;&gt;2,overallRate=0),0,IF(E1576="Yes",ROUND(MAX(IF($B1576="No - non-arm's length",0,MIN((0.75*I1576),847)),MIN(I1576,(0.75*$C1576),847)),2),IF($B1576="No - non-arm's length",MIN(1129,I1576,$C1576)*overallRate,MIN(1129,I1576)*overallRate))))</f>
        <v>Do Step 1 first</v>
      </c>
      <c r="N1576" s="62" t="str">
        <f>IF(ISTEXT(overallRate),"Do Step 1 first",IF(OR(COUNT($C1576,J1576)&lt;&gt;2,overallRate=0),0,IF(F1576="Yes",ROUND(MAX(IF($B1576="No - non-arm's length",0,MIN((0.75*J1576),847)),MIN(J1576,(0.75*$C1576),847)),2),IF($B1576="No - non-arm's length",MIN(1129,J1576,$C1576)*overallRate,MIN(1129,J1576)*overallRate))))</f>
        <v>Do Step 1 first</v>
      </c>
      <c r="O1576" s="62" t="str">
        <f>IF(ISTEXT(overallRate),"Do Step 1 first",IF(OR(COUNT($C1576,K1576)&lt;&gt;2,overallRate=0),0,IF(G1576="Yes",ROUND(MAX(IF($B1576="No - non-arm's length",0,MIN((0.75*K1576),847)),MIN(K1576,(0.75*$C1576),847)),2),IF($B1576="No - non-arm's length",MIN(1129,K1576,$C1576)*overallRate,MIN(1129,K1576)*overallRate))))</f>
        <v>Do Step 1 first</v>
      </c>
      <c r="P1576" s="3">
        <f t="shared" si="24"/>
        <v>0</v>
      </c>
    </row>
    <row r="1577" spans="12:16" x14ac:dyDescent="0.5">
      <c r="L1577" s="62" t="str">
        <f>IF(ISTEXT(overallRate),"Do Step 1 first",IF(OR(COUNT($C1577,H1577)&lt;&gt;2,overallRate=0),0,IF(D1577="Yes",ROUND(MAX(IF($B1577="No - non-arm's length",0,MIN((0.75*H1577),847)),MIN(H1577,(0.75*$C1577),847)),2),IF($B1577="No - non-arm's length",MIN(1129,H1577,$C1577)*overallRate,MIN(1129,H1577)*overallRate))))</f>
        <v>Do Step 1 first</v>
      </c>
      <c r="M1577" s="62" t="str">
        <f>IF(ISTEXT(overallRate),"Do Step 1 first",IF(OR(COUNT($C1577,I1577)&lt;&gt;2,overallRate=0),0,IF(E1577="Yes",ROUND(MAX(IF($B1577="No - non-arm's length",0,MIN((0.75*I1577),847)),MIN(I1577,(0.75*$C1577),847)),2),IF($B1577="No - non-arm's length",MIN(1129,I1577,$C1577)*overallRate,MIN(1129,I1577)*overallRate))))</f>
        <v>Do Step 1 first</v>
      </c>
      <c r="N1577" s="62" t="str">
        <f>IF(ISTEXT(overallRate),"Do Step 1 first",IF(OR(COUNT($C1577,J1577)&lt;&gt;2,overallRate=0),0,IF(F1577="Yes",ROUND(MAX(IF($B1577="No - non-arm's length",0,MIN((0.75*J1577),847)),MIN(J1577,(0.75*$C1577),847)),2),IF($B1577="No - non-arm's length",MIN(1129,J1577,$C1577)*overallRate,MIN(1129,J1577)*overallRate))))</f>
        <v>Do Step 1 first</v>
      </c>
      <c r="O1577" s="62" t="str">
        <f>IF(ISTEXT(overallRate),"Do Step 1 first",IF(OR(COUNT($C1577,K1577)&lt;&gt;2,overallRate=0),0,IF(G1577="Yes",ROUND(MAX(IF($B1577="No - non-arm's length",0,MIN((0.75*K1577),847)),MIN(K1577,(0.75*$C1577),847)),2),IF($B1577="No - non-arm's length",MIN(1129,K1577,$C1577)*overallRate,MIN(1129,K1577)*overallRate))))</f>
        <v>Do Step 1 first</v>
      </c>
      <c r="P1577" s="3">
        <f t="shared" si="24"/>
        <v>0</v>
      </c>
    </row>
    <row r="1578" spans="12:16" x14ac:dyDescent="0.5">
      <c r="L1578" s="62" t="str">
        <f>IF(ISTEXT(overallRate),"Do Step 1 first",IF(OR(COUNT($C1578,H1578)&lt;&gt;2,overallRate=0),0,IF(D1578="Yes",ROUND(MAX(IF($B1578="No - non-arm's length",0,MIN((0.75*H1578),847)),MIN(H1578,(0.75*$C1578),847)),2),IF($B1578="No - non-arm's length",MIN(1129,H1578,$C1578)*overallRate,MIN(1129,H1578)*overallRate))))</f>
        <v>Do Step 1 first</v>
      </c>
      <c r="M1578" s="62" t="str">
        <f>IF(ISTEXT(overallRate),"Do Step 1 first",IF(OR(COUNT($C1578,I1578)&lt;&gt;2,overallRate=0),0,IF(E1578="Yes",ROUND(MAX(IF($B1578="No - non-arm's length",0,MIN((0.75*I1578),847)),MIN(I1578,(0.75*$C1578),847)),2),IF($B1578="No - non-arm's length",MIN(1129,I1578,$C1578)*overallRate,MIN(1129,I1578)*overallRate))))</f>
        <v>Do Step 1 first</v>
      </c>
      <c r="N1578" s="62" t="str">
        <f>IF(ISTEXT(overallRate),"Do Step 1 first",IF(OR(COUNT($C1578,J1578)&lt;&gt;2,overallRate=0),0,IF(F1578="Yes",ROUND(MAX(IF($B1578="No - non-arm's length",0,MIN((0.75*J1578),847)),MIN(J1578,(0.75*$C1578),847)),2),IF($B1578="No - non-arm's length",MIN(1129,J1578,$C1578)*overallRate,MIN(1129,J1578)*overallRate))))</f>
        <v>Do Step 1 first</v>
      </c>
      <c r="O1578" s="62" t="str">
        <f>IF(ISTEXT(overallRate),"Do Step 1 first",IF(OR(COUNT($C1578,K1578)&lt;&gt;2,overallRate=0),0,IF(G1578="Yes",ROUND(MAX(IF($B1578="No - non-arm's length",0,MIN((0.75*K1578),847)),MIN(K1578,(0.75*$C1578),847)),2),IF($B1578="No - non-arm's length",MIN(1129,K1578,$C1578)*overallRate,MIN(1129,K1578)*overallRate))))</f>
        <v>Do Step 1 first</v>
      </c>
      <c r="P1578" s="3">
        <f t="shared" si="24"/>
        <v>0</v>
      </c>
    </row>
    <row r="1579" spans="12:16" x14ac:dyDescent="0.5">
      <c r="L1579" s="62" t="str">
        <f>IF(ISTEXT(overallRate),"Do Step 1 first",IF(OR(COUNT($C1579,H1579)&lt;&gt;2,overallRate=0),0,IF(D1579="Yes",ROUND(MAX(IF($B1579="No - non-arm's length",0,MIN((0.75*H1579),847)),MIN(H1579,(0.75*$C1579),847)),2),IF($B1579="No - non-arm's length",MIN(1129,H1579,$C1579)*overallRate,MIN(1129,H1579)*overallRate))))</f>
        <v>Do Step 1 first</v>
      </c>
      <c r="M1579" s="62" t="str">
        <f>IF(ISTEXT(overallRate),"Do Step 1 first",IF(OR(COUNT($C1579,I1579)&lt;&gt;2,overallRate=0),0,IF(E1579="Yes",ROUND(MAX(IF($B1579="No - non-arm's length",0,MIN((0.75*I1579),847)),MIN(I1579,(0.75*$C1579),847)),2),IF($B1579="No - non-arm's length",MIN(1129,I1579,$C1579)*overallRate,MIN(1129,I1579)*overallRate))))</f>
        <v>Do Step 1 first</v>
      </c>
      <c r="N1579" s="62" t="str">
        <f>IF(ISTEXT(overallRate),"Do Step 1 first",IF(OR(COUNT($C1579,J1579)&lt;&gt;2,overallRate=0),0,IF(F1579="Yes",ROUND(MAX(IF($B1579="No - non-arm's length",0,MIN((0.75*J1579),847)),MIN(J1579,(0.75*$C1579),847)),2),IF($B1579="No - non-arm's length",MIN(1129,J1579,$C1579)*overallRate,MIN(1129,J1579)*overallRate))))</f>
        <v>Do Step 1 first</v>
      </c>
      <c r="O1579" s="62" t="str">
        <f>IF(ISTEXT(overallRate),"Do Step 1 first",IF(OR(COUNT($C1579,K1579)&lt;&gt;2,overallRate=0),0,IF(G1579="Yes",ROUND(MAX(IF($B1579="No - non-arm's length",0,MIN((0.75*K1579),847)),MIN(K1579,(0.75*$C1579),847)),2),IF($B1579="No - non-arm's length",MIN(1129,K1579,$C1579)*overallRate,MIN(1129,K1579)*overallRate))))</f>
        <v>Do Step 1 first</v>
      </c>
      <c r="P1579" s="3">
        <f t="shared" si="24"/>
        <v>0</v>
      </c>
    </row>
    <row r="1580" spans="12:16" x14ac:dyDescent="0.5">
      <c r="L1580" s="62" t="str">
        <f>IF(ISTEXT(overallRate),"Do Step 1 first",IF(OR(COUNT($C1580,H1580)&lt;&gt;2,overallRate=0),0,IF(D1580="Yes",ROUND(MAX(IF($B1580="No - non-arm's length",0,MIN((0.75*H1580),847)),MIN(H1580,(0.75*$C1580),847)),2),IF($B1580="No - non-arm's length",MIN(1129,H1580,$C1580)*overallRate,MIN(1129,H1580)*overallRate))))</f>
        <v>Do Step 1 first</v>
      </c>
      <c r="M1580" s="62" t="str">
        <f>IF(ISTEXT(overallRate),"Do Step 1 first",IF(OR(COUNT($C1580,I1580)&lt;&gt;2,overallRate=0),0,IF(E1580="Yes",ROUND(MAX(IF($B1580="No - non-arm's length",0,MIN((0.75*I1580),847)),MIN(I1580,(0.75*$C1580),847)),2),IF($B1580="No - non-arm's length",MIN(1129,I1580,$C1580)*overallRate,MIN(1129,I1580)*overallRate))))</f>
        <v>Do Step 1 first</v>
      </c>
      <c r="N1580" s="62" t="str">
        <f>IF(ISTEXT(overallRate),"Do Step 1 first",IF(OR(COUNT($C1580,J1580)&lt;&gt;2,overallRate=0),0,IF(F1580="Yes",ROUND(MAX(IF($B1580="No - non-arm's length",0,MIN((0.75*J1580),847)),MIN(J1580,(0.75*$C1580),847)),2),IF($B1580="No - non-arm's length",MIN(1129,J1580,$C1580)*overallRate,MIN(1129,J1580)*overallRate))))</f>
        <v>Do Step 1 first</v>
      </c>
      <c r="O1580" s="62" t="str">
        <f>IF(ISTEXT(overallRate),"Do Step 1 first",IF(OR(COUNT($C1580,K1580)&lt;&gt;2,overallRate=0),0,IF(G1580="Yes",ROUND(MAX(IF($B1580="No - non-arm's length",0,MIN((0.75*K1580),847)),MIN(K1580,(0.75*$C1580),847)),2),IF($B1580="No - non-arm's length",MIN(1129,K1580,$C1580)*overallRate,MIN(1129,K1580)*overallRate))))</f>
        <v>Do Step 1 first</v>
      </c>
      <c r="P1580" s="3">
        <f t="shared" si="24"/>
        <v>0</v>
      </c>
    </row>
    <row r="1581" spans="12:16" x14ac:dyDescent="0.5">
      <c r="L1581" s="62" t="str">
        <f>IF(ISTEXT(overallRate),"Do Step 1 first",IF(OR(COUNT($C1581,H1581)&lt;&gt;2,overallRate=0),0,IF(D1581="Yes",ROUND(MAX(IF($B1581="No - non-arm's length",0,MIN((0.75*H1581),847)),MIN(H1581,(0.75*$C1581),847)),2),IF($B1581="No - non-arm's length",MIN(1129,H1581,$C1581)*overallRate,MIN(1129,H1581)*overallRate))))</f>
        <v>Do Step 1 first</v>
      </c>
      <c r="M1581" s="62" t="str">
        <f>IF(ISTEXT(overallRate),"Do Step 1 first",IF(OR(COUNT($C1581,I1581)&lt;&gt;2,overallRate=0),0,IF(E1581="Yes",ROUND(MAX(IF($B1581="No - non-arm's length",0,MIN((0.75*I1581),847)),MIN(I1581,(0.75*$C1581),847)),2),IF($B1581="No - non-arm's length",MIN(1129,I1581,$C1581)*overallRate,MIN(1129,I1581)*overallRate))))</f>
        <v>Do Step 1 first</v>
      </c>
      <c r="N1581" s="62" t="str">
        <f>IF(ISTEXT(overallRate),"Do Step 1 first",IF(OR(COUNT($C1581,J1581)&lt;&gt;2,overallRate=0),0,IF(F1581="Yes",ROUND(MAX(IF($B1581="No - non-arm's length",0,MIN((0.75*J1581),847)),MIN(J1581,(0.75*$C1581),847)),2),IF($B1581="No - non-arm's length",MIN(1129,J1581,$C1581)*overallRate,MIN(1129,J1581)*overallRate))))</f>
        <v>Do Step 1 first</v>
      </c>
      <c r="O1581" s="62" t="str">
        <f>IF(ISTEXT(overallRate),"Do Step 1 first",IF(OR(COUNT($C1581,K1581)&lt;&gt;2,overallRate=0),0,IF(G1581="Yes",ROUND(MAX(IF($B1581="No - non-arm's length",0,MIN((0.75*K1581),847)),MIN(K1581,(0.75*$C1581),847)),2),IF($B1581="No - non-arm's length",MIN(1129,K1581,$C1581)*overallRate,MIN(1129,K1581)*overallRate))))</f>
        <v>Do Step 1 first</v>
      </c>
      <c r="P1581" s="3">
        <f t="shared" si="24"/>
        <v>0</v>
      </c>
    </row>
    <row r="1582" spans="12:16" x14ac:dyDescent="0.5">
      <c r="L1582" s="62" t="str">
        <f>IF(ISTEXT(overallRate),"Do Step 1 first",IF(OR(COUNT($C1582,H1582)&lt;&gt;2,overallRate=0),0,IF(D1582="Yes",ROUND(MAX(IF($B1582="No - non-arm's length",0,MIN((0.75*H1582),847)),MIN(H1582,(0.75*$C1582),847)),2),IF($B1582="No - non-arm's length",MIN(1129,H1582,$C1582)*overallRate,MIN(1129,H1582)*overallRate))))</f>
        <v>Do Step 1 first</v>
      </c>
      <c r="M1582" s="62" t="str">
        <f>IF(ISTEXT(overallRate),"Do Step 1 first",IF(OR(COUNT($C1582,I1582)&lt;&gt;2,overallRate=0),0,IF(E1582="Yes",ROUND(MAX(IF($B1582="No - non-arm's length",0,MIN((0.75*I1582),847)),MIN(I1582,(0.75*$C1582),847)),2),IF($B1582="No - non-arm's length",MIN(1129,I1582,$C1582)*overallRate,MIN(1129,I1582)*overallRate))))</f>
        <v>Do Step 1 first</v>
      </c>
      <c r="N1582" s="62" t="str">
        <f>IF(ISTEXT(overallRate),"Do Step 1 first",IF(OR(COUNT($C1582,J1582)&lt;&gt;2,overallRate=0),0,IF(F1582="Yes",ROUND(MAX(IF($B1582="No - non-arm's length",0,MIN((0.75*J1582),847)),MIN(J1582,(0.75*$C1582),847)),2),IF($B1582="No - non-arm's length",MIN(1129,J1582,$C1582)*overallRate,MIN(1129,J1582)*overallRate))))</f>
        <v>Do Step 1 first</v>
      </c>
      <c r="O1582" s="62" t="str">
        <f>IF(ISTEXT(overallRate),"Do Step 1 first",IF(OR(COUNT($C1582,K1582)&lt;&gt;2,overallRate=0),0,IF(G1582="Yes",ROUND(MAX(IF($B1582="No - non-arm's length",0,MIN((0.75*K1582),847)),MIN(K1582,(0.75*$C1582),847)),2),IF($B1582="No - non-arm's length",MIN(1129,K1582,$C1582)*overallRate,MIN(1129,K1582)*overallRate))))</f>
        <v>Do Step 1 first</v>
      </c>
      <c r="P1582" s="3">
        <f t="shared" si="24"/>
        <v>0</v>
      </c>
    </row>
    <row r="1583" spans="12:16" x14ac:dyDescent="0.5">
      <c r="L1583" s="62" t="str">
        <f>IF(ISTEXT(overallRate),"Do Step 1 first",IF(OR(COUNT($C1583,H1583)&lt;&gt;2,overallRate=0),0,IF(D1583="Yes",ROUND(MAX(IF($B1583="No - non-arm's length",0,MIN((0.75*H1583),847)),MIN(H1583,(0.75*$C1583),847)),2),IF($B1583="No - non-arm's length",MIN(1129,H1583,$C1583)*overallRate,MIN(1129,H1583)*overallRate))))</f>
        <v>Do Step 1 first</v>
      </c>
      <c r="M1583" s="62" t="str">
        <f>IF(ISTEXT(overallRate),"Do Step 1 first",IF(OR(COUNT($C1583,I1583)&lt;&gt;2,overallRate=0),0,IF(E1583="Yes",ROUND(MAX(IF($B1583="No - non-arm's length",0,MIN((0.75*I1583),847)),MIN(I1583,(0.75*$C1583),847)),2),IF($B1583="No - non-arm's length",MIN(1129,I1583,$C1583)*overallRate,MIN(1129,I1583)*overallRate))))</f>
        <v>Do Step 1 first</v>
      </c>
      <c r="N1583" s="62" t="str">
        <f>IF(ISTEXT(overallRate),"Do Step 1 first",IF(OR(COUNT($C1583,J1583)&lt;&gt;2,overallRate=0),0,IF(F1583="Yes",ROUND(MAX(IF($B1583="No - non-arm's length",0,MIN((0.75*J1583),847)),MIN(J1583,(0.75*$C1583),847)),2),IF($B1583="No - non-arm's length",MIN(1129,J1583,$C1583)*overallRate,MIN(1129,J1583)*overallRate))))</f>
        <v>Do Step 1 first</v>
      </c>
      <c r="O1583" s="62" t="str">
        <f>IF(ISTEXT(overallRate),"Do Step 1 first",IF(OR(COUNT($C1583,K1583)&lt;&gt;2,overallRate=0),0,IF(G1583="Yes",ROUND(MAX(IF($B1583="No - non-arm's length",0,MIN((0.75*K1583),847)),MIN(K1583,(0.75*$C1583),847)),2),IF($B1583="No - non-arm's length",MIN(1129,K1583,$C1583)*overallRate,MIN(1129,K1583)*overallRate))))</f>
        <v>Do Step 1 first</v>
      </c>
      <c r="P1583" s="3">
        <f t="shared" si="24"/>
        <v>0</v>
      </c>
    </row>
    <row r="1584" spans="12:16" x14ac:dyDescent="0.5">
      <c r="L1584" s="62" t="str">
        <f>IF(ISTEXT(overallRate),"Do Step 1 first",IF(OR(COUNT($C1584,H1584)&lt;&gt;2,overallRate=0),0,IF(D1584="Yes",ROUND(MAX(IF($B1584="No - non-arm's length",0,MIN((0.75*H1584),847)),MIN(H1584,(0.75*$C1584),847)),2),IF($B1584="No - non-arm's length",MIN(1129,H1584,$C1584)*overallRate,MIN(1129,H1584)*overallRate))))</f>
        <v>Do Step 1 first</v>
      </c>
      <c r="M1584" s="62" t="str">
        <f>IF(ISTEXT(overallRate),"Do Step 1 first",IF(OR(COUNT($C1584,I1584)&lt;&gt;2,overallRate=0),0,IF(E1584="Yes",ROUND(MAX(IF($B1584="No - non-arm's length",0,MIN((0.75*I1584),847)),MIN(I1584,(0.75*$C1584),847)),2),IF($B1584="No - non-arm's length",MIN(1129,I1584,$C1584)*overallRate,MIN(1129,I1584)*overallRate))))</f>
        <v>Do Step 1 first</v>
      </c>
      <c r="N1584" s="62" t="str">
        <f>IF(ISTEXT(overallRate),"Do Step 1 first",IF(OR(COUNT($C1584,J1584)&lt;&gt;2,overallRate=0),0,IF(F1584="Yes",ROUND(MAX(IF($B1584="No - non-arm's length",0,MIN((0.75*J1584),847)),MIN(J1584,(0.75*$C1584),847)),2),IF($B1584="No - non-arm's length",MIN(1129,J1584,$C1584)*overallRate,MIN(1129,J1584)*overallRate))))</f>
        <v>Do Step 1 first</v>
      </c>
      <c r="O1584" s="62" t="str">
        <f>IF(ISTEXT(overallRate),"Do Step 1 first",IF(OR(COUNT($C1584,K1584)&lt;&gt;2,overallRate=0),0,IF(G1584="Yes",ROUND(MAX(IF($B1584="No - non-arm's length",0,MIN((0.75*K1584),847)),MIN(K1584,(0.75*$C1584),847)),2),IF($B1584="No - non-arm's length",MIN(1129,K1584,$C1584)*overallRate,MIN(1129,K1584)*overallRate))))</f>
        <v>Do Step 1 first</v>
      </c>
      <c r="P1584" s="3">
        <f t="shared" si="24"/>
        <v>0</v>
      </c>
    </row>
    <row r="1585" spans="12:16" x14ac:dyDescent="0.5">
      <c r="L1585" s="62" t="str">
        <f>IF(ISTEXT(overallRate),"Do Step 1 first",IF(OR(COUNT($C1585,H1585)&lt;&gt;2,overallRate=0),0,IF(D1585="Yes",ROUND(MAX(IF($B1585="No - non-arm's length",0,MIN((0.75*H1585),847)),MIN(H1585,(0.75*$C1585),847)),2),IF($B1585="No - non-arm's length",MIN(1129,H1585,$C1585)*overallRate,MIN(1129,H1585)*overallRate))))</f>
        <v>Do Step 1 first</v>
      </c>
      <c r="M1585" s="62" t="str">
        <f>IF(ISTEXT(overallRate),"Do Step 1 first",IF(OR(COUNT($C1585,I1585)&lt;&gt;2,overallRate=0),0,IF(E1585="Yes",ROUND(MAX(IF($B1585="No - non-arm's length",0,MIN((0.75*I1585),847)),MIN(I1585,(0.75*$C1585),847)),2),IF($B1585="No - non-arm's length",MIN(1129,I1585,$C1585)*overallRate,MIN(1129,I1585)*overallRate))))</f>
        <v>Do Step 1 first</v>
      </c>
      <c r="N1585" s="62" t="str">
        <f>IF(ISTEXT(overallRate),"Do Step 1 first",IF(OR(COUNT($C1585,J1585)&lt;&gt;2,overallRate=0),0,IF(F1585="Yes",ROUND(MAX(IF($B1585="No - non-arm's length",0,MIN((0.75*J1585),847)),MIN(J1585,(0.75*$C1585),847)),2),IF($B1585="No - non-arm's length",MIN(1129,J1585,$C1585)*overallRate,MIN(1129,J1585)*overallRate))))</f>
        <v>Do Step 1 first</v>
      </c>
      <c r="O1585" s="62" t="str">
        <f>IF(ISTEXT(overallRate),"Do Step 1 first",IF(OR(COUNT($C1585,K1585)&lt;&gt;2,overallRate=0),0,IF(G1585="Yes",ROUND(MAX(IF($B1585="No - non-arm's length",0,MIN((0.75*K1585),847)),MIN(K1585,(0.75*$C1585),847)),2),IF($B1585="No - non-arm's length",MIN(1129,K1585,$C1585)*overallRate,MIN(1129,K1585)*overallRate))))</f>
        <v>Do Step 1 first</v>
      </c>
      <c r="P1585" s="3">
        <f t="shared" si="24"/>
        <v>0</v>
      </c>
    </row>
    <row r="1586" spans="12:16" x14ac:dyDescent="0.5">
      <c r="L1586" s="62" t="str">
        <f>IF(ISTEXT(overallRate),"Do Step 1 first",IF(OR(COUNT($C1586,H1586)&lt;&gt;2,overallRate=0),0,IF(D1586="Yes",ROUND(MAX(IF($B1586="No - non-arm's length",0,MIN((0.75*H1586),847)),MIN(H1586,(0.75*$C1586),847)),2),IF($B1586="No - non-arm's length",MIN(1129,H1586,$C1586)*overallRate,MIN(1129,H1586)*overallRate))))</f>
        <v>Do Step 1 first</v>
      </c>
      <c r="M1586" s="62" t="str">
        <f>IF(ISTEXT(overallRate),"Do Step 1 first",IF(OR(COUNT($C1586,I1586)&lt;&gt;2,overallRate=0),0,IF(E1586="Yes",ROUND(MAX(IF($B1586="No - non-arm's length",0,MIN((0.75*I1586),847)),MIN(I1586,(0.75*$C1586),847)),2),IF($B1586="No - non-arm's length",MIN(1129,I1586,$C1586)*overallRate,MIN(1129,I1586)*overallRate))))</f>
        <v>Do Step 1 first</v>
      </c>
      <c r="N1586" s="62" t="str">
        <f>IF(ISTEXT(overallRate),"Do Step 1 first",IF(OR(COUNT($C1586,J1586)&lt;&gt;2,overallRate=0),0,IF(F1586="Yes",ROUND(MAX(IF($B1586="No - non-arm's length",0,MIN((0.75*J1586),847)),MIN(J1586,(0.75*$C1586),847)),2),IF($B1586="No - non-arm's length",MIN(1129,J1586,$C1586)*overallRate,MIN(1129,J1586)*overallRate))))</f>
        <v>Do Step 1 first</v>
      </c>
      <c r="O1586" s="62" t="str">
        <f>IF(ISTEXT(overallRate),"Do Step 1 first",IF(OR(COUNT($C1586,K1586)&lt;&gt;2,overallRate=0),0,IF(G1586="Yes",ROUND(MAX(IF($B1586="No - non-arm's length",0,MIN((0.75*K1586),847)),MIN(K1586,(0.75*$C1586),847)),2),IF($B1586="No - non-arm's length",MIN(1129,K1586,$C1586)*overallRate,MIN(1129,K1586)*overallRate))))</f>
        <v>Do Step 1 first</v>
      </c>
      <c r="P1586" s="3">
        <f t="shared" si="24"/>
        <v>0</v>
      </c>
    </row>
    <row r="1587" spans="12:16" x14ac:dyDescent="0.5">
      <c r="L1587" s="62" t="str">
        <f>IF(ISTEXT(overallRate),"Do Step 1 first",IF(OR(COUNT($C1587,H1587)&lt;&gt;2,overallRate=0),0,IF(D1587="Yes",ROUND(MAX(IF($B1587="No - non-arm's length",0,MIN((0.75*H1587),847)),MIN(H1587,(0.75*$C1587),847)),2),IF($B1587="No - non-arm's length",MIN(1129,H1587,$C1587)*overallRate,MIN(1129,H1587)*overallRate))))</f>
        <v>Do Step 1 first</v>
      </c>
      <c r="M1587" s="62" t="str">
        <f>IF(ISTEXT(overallRate),"Do Step 1 first",IF(OR(COUNT($C1587,I1587)&lt;&gt;2,overallRate=0),0,IF(E1587="Yes",ROUND(MAX(IF($B1587="No - non-arm's length",0,MIN((0.75*I1587),847)),MIN(I1587,(0.75*$C1587),847)),2),IF($B1587="No - non-arm's length",MIN(1129,I1587,$C1587)*overallRate,MIN(1129,I1587)*overallRate))))</f>
        <v>Do Step 1 first</v>
      </c>
      <c r="N1587" s="62" t="str">
        <f>IF(ISTEXT(overallRate),"Do Step 1 first",IF(OR(COUNT($C1587,J1587)&lt;&gt;2,overallRate=0),0,IF(F1587="Yes",ROUND(MAX(IF($B1587="No - non-arm's length",0,MIN((0.75*J1587),847)),MIN(J1587,(0.75*$C1587),847)),2),IF($B1587="No - non-arm's length",MIN(1129,J1587,$C1587)*overallRate,MIN(1129,J1587)*overallRate))))</f>
        <v>Do Step 1 first</v>
      </c>
      <c r="O1587" s="62" t="str">
        <f>IF(ISTEXT(overallRate),"Do Step 1 first",IF(OR(COUNT($C1587,K1587)&lt;&gt;2,overallRate=0),0,IF(G1587="Yes",ROUND(MAX(IF($B1587="No - non-arm's length",0,MIN((0.75*K1587),847)),MIN(K1587,(0.75*$C1587),847)),2),IF($B1587="No - non-arm's length",MIN(1129,K1587,$C1587)*overallRate,MIN(1129,K1587)*overallRate))))</f>
        <v>Do Step 1 first</v>
      </c>
      <c r="P1587" s="3">
        <f t="shared" si="24"/>
        <v>0</v>
      </c>
    </row>
    <row r="1588" spans="12:16" x14ac:dyDescent="0.5">
      <c r="L1588" s="62" t="str">
        <f>IF(ISTEXT(overallRate),"Do Step 1 first",IF(OR(COUNT($C1588,H1588)&lt;&gt;2,overallRate=0),0,IF(D1588="Yes",ROUND(MAX(IF($B1588="No - non-arm's length",0,MIN((0.75*H1588),847)),MIN(H1588,(0.75*$C1588),847)),2),IF($B1588="No - non-arm's length",MIN(1129,H1588,$C1588)*overallRate,MIN(1129,H1588)*overallRate))))</f>
        <v>Do Step 1 first</v>
      </c>
      <c r="M1588" s="62" t="str">
        <f>IF(ISTEXT(overallRate),"Do Step 1 first",IF(OR(COUNT($C1588,I1588)&lt;&gt;2,overallRate=0),0,IF(E1588="Yes",ROUND(MAX(IF($B1588="No - non-arm's length",0,MIN((0.75*I1588),847)),MIN(I1588,(0.75*$C1588),847)),2),IF($B1588="No - non-arm's length",MIN(1129,I1588,$C1588)*overallRate,MIN(1129,I1588)*overallRate))))</f>
        <v>Do Step 1 first</v>
      </c>
      <c r="N1588" s="62" t="str">
        <f>IF(ISTEXT(overallRate),"Do Step 1 first",IF(OR(COUNT($C1588,J1588)&lt;&gt;2,overallRate=0),0,IF(F1588="Yes",ROUND(MAX(IF($B1588="No - non-arm's length",0,MIN((0.75*J1588),847)),MIN(J1588,(0.75*$C1588),847)),2),IF($B1588="No - non-arm's length",MIN(1129,J1588,$C1588)*overallRate,MIN(1129,J1588)*overallRate))))</f>
        <v>Do Step 1 first</v>
      </c>
      <c r="O1588" s="62" t="str">
        <f>IF(ISTEXT(overallRate),"Do Step 1 first",IF(OR(COUNT($C1588,K1588)&lt;&gt;2,overallRate=0),0,IF(G1588="Yes",ROUND(MAX(IF($B1588="No - non-arm's length",0,MIN((0.75*K1588),847)),MIN(K1588,(0.75*$C1588),847)),2),IF($B1588="No - non-arm's length",MIN(1129,K1588,$C1588)*overallRate,MIN(1129,K1588)*overallRate))))</f>
        <v>Do Step 1 first</v>
      </c>
      <c r="P1588" s="3">
        <f t="shared" si="24"/>
        <v>0</v>
      </c>
    </row>
    <row r="1589" spans="12:16" x14ac:dyDescent="0.5">
      <c r="L1589" s="62" t="str">
        <f>IF(ISTEXT(overallRate),"Do Step 1 first",IF(OR(COUNT($C1589,H1589)&lt;&gt;2,overallRate=0),0,IF(D1589="Yes",ROUND(MAX(IF($B1589="No - non-arm's length",0,MIN((0.75*H1589),847)),MIN(H1589,(0.75*$C1589),847)),2),IF($B1589="No - non-arm's length",MIN(1129,H1589,$C1589)*overallRate,MIN(1129,H1589)*overallRate))))</f>
        <v>Do Step 1 first</v>
      </c>
      <c r="M1589" s="62" t="str">
        <f>IF(ISTEXT(overallRate),"Do Step 1 first",IF(OR(COUNT($C1589,I1589)&lt;&gt;2,overallRate=0),0,IF(E1589="Yes",ROUND(MAX(IF($B1589="No - non-arm's length",0,MIN((0.75*I1589),847)),MIN(I1589,(0.75*$C1589),847)),2),IF($B1589="No - non-arm's length",MIN(1129,I1589,$C1589)*overallRate,MIN(1129,I1589)*overallRate))))</f>
        <v>Do Step 1 first</v>
      </c>
      <c r="N1589" s="62" t="str">
        <f>IF(ISTEXT(overallRate),"Do Step 1 first",IF(OR(COUNT($C1589,J1589)&lt;&gt;2,overallRate=0),0,IF(F1589="Yes",ROUND(MAX(IF($B1589="No - non-arm's length",0,MIN((0.75*J1589),847)),MIN(J1589,(0.75*$C1589),847)),2),IF($B1589="No - non-arm's length",MIN(1129,J1589,$C1589)*overallRate,MIN(1129,J1589)*overallRate))))</f>
        <v>Do Step 1 first</v>
      </c>
      <c r="O1589" s="62" t="str">
        <f>IF(ISTEXT(overallRate),"Do Step 1 first",IF(OR(COUNT($C1589,K1589)&lt;&gt;2,overallRate=0),0,IF(G1589="Yes",ROUND(MAX(IF($B1589="No - non-arm's length",0,MIN((0.75*K1589),847)),MIN(K1589,(0.75*$C1589),847)),2),IF($B1589="No - non-arm's length",MIN(1129,K1589,$C1589)*overallRate,MIN(1129,K1589)*overallRate))))</f>
        <v>Do Step 1 first</v>
      </c>
      <c r="P1589" s="3">
        <f t="shared" si="24"/>
        <v>0</v>
      </c>
    </row>
    <row r="1590" spans="12:16" x14ac:dyDescent="0.5">
      <c r="L1590" s="62" t="str">
        <f>IF(ISTEXT(overallRate),"Do Step 1 first",IF(OR(COUNT($C1590,H1590)&lt;&gt;2,overallRate=0),0,IF(D1590="Yes",ROUND(MAX(IF($B1590="No - non-arm's length",0,MIN((0.75*H1590),847)),MIN(H1590,(0.75*$C1590),847)),2),IF($B1590="No - non-arm's length",MIN(1129,H1590,$C1590)*overallRate,MIN(1129,H1590)*overallRate))))</f>
        <v>Do Step 1 first</v>
      </c>
      <c r="M1590" s="62" t="str">
        <f>IF(ISTEXT(overallRate),"Do Step 1 first",IF(OR(COUNT($C1590,I1590)&lt;&gt;2,overallRate=0),0,IF(E1590="Yes",ROUND(MAX(IF($B1590="No - non-arm's length",0,MIN((0.75*I1590),847)),MIN(I1590,(0.75*$C1590),847)),2),IF($B1590="No - non-arm's length",MIN(1129,I1590,$C1590)*overallRate,MIN(1129,I1590)*overallRate))))</f>
        <v>Do Step 1 first</v>
      </c>
      <c r="N1590" s="62" t="str">
        <f>IF(ISTEXT(overallRate),"Do Step 1 first",IF(OR(COUNT($C1590,J1590)&lt;&gt;2,overallRate=0),0,IF(F1590="Yes",ROUND(MAX(IF($B1590="No - non-arm's length",0,MIN((0.75*J1590),847)),MIN(J1590,(0.75*$C1590),847)),2),IF($B1590="No - non-arm's length",MIN(1129,J1590,$C1590)*overallRate,MIN(1129,J1590)*overallRate))))</f>
        <v>Do Step 1 first</v>
      </c>
      <c r="O1590" s="62" t="str">
        <f>IF(ISTEXT(overallRate),"Do Step 1 first",IF(OR(COUNT($C1590,K1590)&lt;&gt;2,overallRate=0),0,IF(G1590="Yes",ROUND(MAX(IF($B1590="No - non-arm's length",0,MIN((0.75*K1590),847)),MIN(K1590,(0.75*$C1590),847)),2),IF($B1590="No - non-arm's length",MIN(1129,K1590,$C1590)*overallRate,MIN(1129,K1590)*overallRate))))</f>
        <v>Do Step 1 first</v>
      </c>
      <c r="P1590" s="3">
        <f t="shared" si="24"/>
        <v>0</v>
      </c>
    </row>
    <row r="1591" spans="12:16" x14ac:dyDescent="0.5">
      <c r="L1591" s="62" t="str">
        <f>IF(ISTEXT(overallRate),"Do Step 1 first",IF(OR(COUNT($C1591,H1591)&lt;&gt;2,overallRate=0),0,IF(D1591="Yes",ROUND(MAX(IF($B1591="No - non-arm's length",0,MIN((0.75*H1591),847)),MIN(H1591,(0.75*$C1591),847)),2),IF($B1591="No - non-arm's length",MIN(1129,H1591,$C1591)*overallRate,MIN(1129,H1591)*overallRate))))</f>
        <v>Do Step 1 first</v>
      </c>
      <c r="M1591" s="62" t="str">
        <f>IF(ISTEXT(overallRate),"Do Step 1 first",IF(OR(COUNT($C1591,I1591)&lt;&gt;2,overallRate=0),0,IF(E1591="Yes",ROUND(MAX(IF($B1591="No - non-arm's length",0,MIN((0.75*I1591),847)),MIN(I1591,(0.75*$C1591),847)),2),IF($B1591="No - non-arm's length",MIN(1129,I1591,$C1591)*overallRate,MIN(1129,I1591)*overallRate))))</f>
        <v>Do Step 1 first</v>
      </c>
      <c r="N1591" s="62" t="str">
        <f>IF(ISTEXT(overallRate),"Do Step 1 first",IF(OR(COUNT($C1591,J1591)&lt;&gt;2,overallRate=0),0,IF(F1591="Yes",ROUND(MAX(IF($B1591="No - non-arm's length",0,MIN((0.75*J1591),847)),MIN(J1591,(0.75*$C1591),847)),2),IF($B1591="No - non-arm's length",MIN(1129,J1591,$C1591)*overallRate,MIN(1129,J1591)*overallRate))))</f>
        <v>Do Step 1 first</v>
      </c>
      <c r="O1591" s="62" t="str">
        <f>IF(ISTEXT(overallRate),"Do Step 1 first",IF(OR(COUNT($C1591,K1591)&lt;&gt;2,overallRate=0),0,IF(G1591="Yes",ROUND(MAX(IF($B1591="No - non-arm's length",0,MIN((0.75*K1591),847)),MIN(K1591,(0.75*$C1591),847)),2),IF($B1591="No - non-arm's length",MIN(1129,K1591,$C1591)*overallRate,MIN(1129,K1591)*overallRate))))</f>
        <v>Do Step 1 first</v>
      </c>
      <c r="P1591" s="3">
        <f t="shared" si="24"/>
        <v>0</v>
      </c>
    </row>
    <row r="1592" spans="12:16" x14ac:dyDescent="0.5">
      <c r="L1592" s="62" t="str">
        <f>IF(ISTEXT(overallRate),"Do Step 1 first",IF(OR(COUNT($C1592,H1592)&lt;&gt;2,overallRate=0),0,IF(D1592="Yes",ROUND(MAX(IF($B1592="No - non-arm's length",0,MIN((0.75*H1592),847)),MIN(H1592,(0.75*$C1592),847)),2),IF($B1592="No - non-arm's length",MIN(1129,H1592,$C1592)*overallRate,MIN(1129,H1592)*overallRate))))</f>
        <v>Do Step 1 first</v>
      </c>
      <c r="M1592" s="62" t="str">
        <f>IF(ISTEXT(overallRate),"Do Step 1 first",IF(OR(COUNT($C1592,I1592)&lt;&gt;2,overallRate=0),0,IF(E1592="Yes",ROUND(MAX(IF($B1592="No - non-arm's length",0,MIN((0.75*I1592),847)),MIN(I1592,(0.75*$C1592),847)),2),IF($B1592="No - non-arm's length",MIN(1129,I1592,$C1592)*overallRate,MIN(1129,I1592)*overallRate))))</f>
        <v>Do Step 1 first</v>
      </c>
      <c r="N1592" s="62" t="str">
        <f>IF(ISTEXT(overallRate),"Do Step 1 first",IF(OR(COUNT($C1592,J1592)&lt;&gt;2,overallRate=0),0,IF(F1592="Yes",ROUND(MAX(IF($B1592="No - non-arm's length",0,MIN((0.75*J1592),847)),MIN(J1592,(0.75*$C1592),847)),2),IF($B1592="No - non-arm's length",MIN(1129,J1592,$C1592)*overallRate,MIN(1129,J1592)*overallRate))))</f>
        <v>Do Step 1 first</v>
      </c>
      <c r="O1592" s="62" t="str">
        <f>IF(ISTEXT(overallRate),"Do Step 1 first",IF(OR(COUNT($C1592,K1592)&lt;&gt;2,overallRate=0),0,IF(G1592="Yes",ROUND(MAX(IF($B1592="No - non-arm's length",0,MIN((0.75*K1592),847)),MIN(K1592,(0.75*$C1592),847)),2),IF($B1592="No - non-arm's length",MIN(1129,K1592,$C1592)*overallRate,MIN(1129,K1592)*overallRate))))</f>
        <v>Do Step 1 first</v>
      </c>
      <c r="P1592" s="3">
        <f t="shared" si="24"/>
        <v>0</v>
      </c>
    </row>
    <row r="1593" spans="12:16" x14ac:dyDescent="0.5">
      <c r="L1593" s="62" t="str">
        <f>IF(ISTEXT(overallRate),"Do Step 1 first",IF(OR(COUNT($C1593,H1593)&lt;&gt;2,overallRate=0),0,IF(D1593="Yes",ROUND(MAX(IF($B1593="No - non-arm's length",0,MIN((0.75*H1593),847)),MIN(H1593,(0.75*$C1593),847)),2),IF($B1593="No - non-arm's length",MIN(1129,H1593,$C1593)*overallRate,MIN(1129,H1593)*overallRate))))</f>
        <v>Do Step 1 first</v>
      </c>
      <c r="M1593" s="62" t="str">
        <f>IF(ISTEXT(overallRate),"Do Step 1 first",IF(OR(COUNT($C1593,I1593)&lt;&gt;2,overallRate=0),0,IF(E1593="Yes",ROUND(MAX(IF($B1593="No - non-arm's length",0,MIN((0.75*I1593),847)),MIN(I1593,(0.75*$C1593),847)),2),IF($B1593="No - non-arm's length",MIN(1129,I1593,$C1593)*overallRate,MIN(1129,I1593)*overallRate))))</f>
        <v>Do Step 1 first</v>
      </c>
      <c r="N1593" s="62" t="str">
        <f>IF(ISTEXT(overallRate),"Do Step 1 first",IF(OR(COUNT($C1593,J1593)&lt;&gt;2,overallRate=0),0,IF(F1593="Yes",ROUND(MAX(IF($B1593="No - non-arm's length",0,MIN((0.75*J1593),847)),MIN(J1593,(0.75*$C1593),847)),2),IF($B1593="No - non-arm's length",MIN(1129,J1593,$C1593)*overallRate,MIN(1129,J1593)*overallRate))))</f>
        <v>Do Step 1 first</v>
      </c>
      <c r="O1593" s="62" t="str">
        <f>IF(ISTEXT(overallRate),"Do Step 1 first",IF(OR(COUNT($C1593,K1593)&lt;&gt;2,overallRate=0),0,IF(G1593="Yes",ROUND(MAX(IF($B1593="No - non-arm's length",0,MIN((0.75*K1593),847)),MIN(K1593,(0.75*$C1593),847)),2),IF($B1593="No - non-arm's length",MIN(1129,K1593,$C1593)*overallRate,MIN(1129,K1593)*overallRate))))</f>
        <v>Do Step 1 first</v>
      </c>
      <c r="P1593" s="3">
        <f t="shared" si="24"/>
        <v>0</v>
      </c>
    </row>
    <row r="1594" spans="12:16" x14ac:dyDescent="0.5">
      <c r="L1594" s="62" t="str">
        <f>IF(ISTEXT(overallRate),"Do Step 1 first",IF(OR(COUNT($C1594,H1594)&lt;&gt;2,overallRate=0),0,IF(D1594="Yes",ROUND(MAX(IF($B1594="No - non-arm's length",0,MIN((0.75*H1594),847)),MIN(H1594,(0.75*$C1594),847)),2),IF($B1594="No - non-arm's length",MIN(1129,H1594,$C1594)*overallRate,MIN(1129,H1594)*overallRate))))</f>
        <v>Do Step 1 first</v>
      </c>
      <c r="M1594" s="62" t="str">
        <f>IF(ISTEXT(overallRate),"Do Step 1 first",IF(OR(COUNT($C1594,I1594)&lt;&gt;2,overallRate=0),0,IF(E1594="Yes",ROUND(MAX(IF($B1594="No - non-arm's length",0,MIN((0.75*I1594),847)),MIN(I1594,(0.75*$C1594),847)),2),IF($B1594="No - non-arm's length",MIN(1129,I1594,$C1594)*overallRate,MIN(1129,I1594)*overallRate))))</f>
        <v>Do Step 1 first</v>
      </c>
      <c r="N1594" s="62" t="str">
        <f>IF(ISTEXT(overallRate),"Do Step 1 first",IF(OR(COUNT($C1594,J1594)&lt;&gt;2,overallRate=0),0,IF(F1594="Yes",ROUND(MAX(IF($B1594="No - non-arm's length",0,MIN((0.75*J1594),847)),MIN(J1594,(0.75*$C1594),847)),2),IF($B1594="No - non-arm's length",MIN(1129,J1594,$C1594)*overallRate,MIN(1129,J1594)*overallRate))))</f>
        <v>Do Step 1 first</v>
      </c>
      <c r="O1594" s="62" t="str">
        <f>IF(ISTEXT(overallRate),"Do Step 1 first",IF(OR(COUNT($C1594,K1594)&lt;&gt;2,overallRate=0),0,IF(G1594="Yes",ROUND(MAX(IF($B1594="No - non-arm's length",0,MIN((0.75*K1594),847)),MIN(K1594,(0.75*$C1594),847)),2),IF($B1594="No - non-arm's length",MIN(1129,K1594,$C1594)*overallRate,MIN(1129,K1594)*overallRate))))</f>
        <v>Do Step 1 first</v>
      </c>
      <c r="P1594" s="3">
        <f t="shared" si="24"/>
        <v>0</v>
      </c>
    </row>
    <row r="1595" spans="12:16" x14ac:dyDescent="0.5">
      <c r="L1595" s="62" t="str">
        <f>IF(ISTEXT(overallRate),"Do Step 1 first",IF(OR(COUNT($C1595,H1595)&lt;&gt;2,overallRate=0),0,IF(D1595="Yes",ROUND(MAX(IF($B1595="No - non-arm's length",0,MIN((0.75*H1595),847)),MIN(H1595,(0.75*$C1595),847)),2),IF($B1595="No - non-arm's length",MIN(1129,H1595,$C1595)*overallRate,MIN(1129,H1595)*overallRate))))</f>
        <v>Do Step 1 first</v>
      </c>
      <c r="M1595" s="62" t="str">
        <f>IF(ISTEXT(overallRate),"Do Step 1 first",IF(OR(COUNT($C1595,I1595)&lt;&gt;2,overallRate=0),0,IF(E1595="Yes",ROUND(MAX(IF($B1595="No - non-arm's length",0,MIN((0.75*I1595),847)),MIN(I1595,(0.75*$C1595),847)),2),IF($B1595="No - non-arm's length",MIN(1129,I1595,$C1595)*overallRate,MIN(1129,I1595)*overallRate))))</f>
        <v>Do Step 1 first</v>
      </c>
      <c r="N1595" s="62" t="str">
        <f>IF(ISTEXT(overallRate),"Do Step 1 first",IF(OR(COUNT($C1595,J1595)&lt;&gt;2,overallRate=0),0,IF(F1595="Yes",ROUND(MAX(IF($B1595="No - non-arm's length",0,MIN((0.75*J1595),847)),MIN(J1595,(0.75*$C1595),847)),2),IF($B1595="No - non-arm's length",MIN(1129,J1595,$C1595)*overallRate,MIN(1129,J1595)*overallRate))))</f>
        <v>Do Step 1 first</v>
      </c>
      <c r="O1595" s="62" t="str">
        <f>IF(ISTEXT(overallRate),"Do Step 1 first",IF(OR(COUNT($C1595,K1595)&lt;&gt;2,overallRate=0),0,IF(G1595="Yes",ROUND(MAX(IF($B1595="No - non-arm's length",0,MIN((0.75*K1595),847)),MIN(K1595,(0.75*$C1595),847)),2),IF($B1595="No - non-arm's length",MIN(1129,K1595,$C1595)*overallRate,MIN(1129,K1595)*overallRate))))</f>
        <v>Do Step 1 first</v>
      </c>
      <c r="P1595" s="3">
        <f t="shared" si="24"/>
        <v>0</v>
      </c>
    </row>
    <row r="1596" spans="12:16" x14ac:dyDescent="0.5">
      <c r="L1596" s="62" t="str">
        <f>IF(ISTEXT(overallRate),"Do Step 1 first",IF(OR(COUNT($C1596,H1596)&lt;&gt;2,overallRate=0),0,IF(D1596="Yes",ROUND(MAX(IF($B1596="No - non-arm's length",0,MIN((0.75*H1596),847)),MIN(H1596,(0.75*$C1596),847)),2),IF($B1596="No - non-arm's length",MIN(1129,H1596,$C1596)*overallRate,MIN(1129,H1596)*overallRate))))</f>
        <v>Do Step 1 first</v>
      </c>
      <c r="M1596" s="62" t="str">
        <f>IF(ISTEXT(overallRate),"Do Step 1 first",IF(OR(COUNT($C1596,I1596)&lt;&gt;2,overallRate=0),0,IF(E1596="Yes",ROUND(MAX(IF($B1596="No - non-arm's length",0,MIN((0.75*I1596),847)),MIN(I1596,(0.75*$C1596),847)),2),IF($B1596="No - non-arm's length",MIN(1129,I1596,$C1596)*overallRate,MIN(1129,I1596)*overallRate))))</f>
        <v>Do Step 1 first</v>
      </c>
      <c r="N1596" s="62" t="str">
        <f>IF(ISTEXT(overallRate),"Do Step 1 first",IF(OR(COUNT($C1596,J1596)&lt;&gt;2,overallRate=0),0,IF(F1596="Yes",ROUND(MAX(IF($B1596="No - non-arm's length",0,MIN((0.75*J1596),847)),MIN(J1596,(0.75*$C1596),847)),2),IF($B1596="No - non-arm's length",MIN(1129,J1596,$C1596)*overallRate,MIN(1129,J1596)*overallRate))))</f>
        <v>Do Step 1 first</v>
      </c>
      <c r="O1596" s="62" t="str">
        <f>IF(ISTEXT(overallRate),"Do Step 1 first",IF(OR(COUNT($C1596,K1596)&lt;&gt;2,overallRate=0),0,IF(G1596="Yes",ROUND(MAX(IF($B1596="No - non-arm's length",0,MIN((0.75*K1596),847)),MIN(K1596,(0.75*$C1596),847)),2),IF($B1596="No - non-arm's length",MIN(1129,K1596,$C1596)*overallRate,MIN(1129,K1596)*overallRate))))</f>
        <v>Do Step 1 first</v>
      </c>
      <c r="P1596" s="3">
        <f t="shared" si="24"/>
        <v>0</v>
      </c>
    </row>
    <row r="1597" spans="12:16" x14ac:dyDescent="0.5">
      <c r="L1597" s="62" t="str">
        <f>IF(ISTEXT(overallRate),"Do Step 1 first",IF(OR(COUNT($C1597,H1597)&lt;&gt;2,overallRate=0),0,IF(D1597="Yes",ROUND(MAX(IF($B1597="No - non-arm's length",0,MIN((0.75*H1597),847)),MIN(H1597,(0.75*$C1597),847)),2),IF($B1597="No - non-arm's length",MIN(1129,H1597,$C1597)*overallRate,MIN(1129,H1597)*overallRate))))</f>
        <v>Do Step 1 first</v>
      </c>
      <c r="M1597" s="62" t="str">
        <f>IF(ISTEXT(overallRate),"Do Step 1 first",IF(OR(COUNT($C1597,I1597)&lt;&gt;2,overallRate=0),0,IF(E1597="Yes",ROUND(MAX(IF($B1597="No - non-arm's length",0,MIN((0.75*I1597),847)),MIN(I1597,(0.75*$C1597),847)),2),IF($B1597="No - non-arm's length",MIN(1129,I1597,$C1597)*overallRate,MIN(1129,I1597)*overallRate))))</f>
        <v>Do Step 1 first</v>
      </c>
      <c r="N1597" s="62" t="str">
        <f>IF(ISTEXT(overallRate),"Do Step 1 first",IF(OR(COUNT($C1597,J1597)&lt;&gt;2,overallRate=0),0,IF(F1597="Yes",ROUND(MAX(IF($B1597="No - non-arm's length",0,MIN((0.75*J1597),847)),MIN(J1597,(0.75*$C1597),847)),2),IF($B1597="No - non-arm's length",MIN(1129,J1597,$C1597)*overallRate,MIN(1129,J1597)*overallRate))))</f>
        <v>Do Step 1 first</v>
      </c>
      <c r="O1597" s="62" t="str">
        <f>IF(ISTEXT(overallRate),"Do Step 1 first",IF(OR(COUNT($C1597,K1597)&lt;&gt;2,overallRate=0),0,IF(G1597="Yes",ROUND(MAX(IF($B1597="No - non-arm's length",0,MIN((0.75*K1597),847)),MIN(K1597,(0.75*$C1597),847)),2),IF($B1597="No - non-arm's length",MIN(1129,K1597,$C1597)*overallRate,MIN(1129,K1597)*overallRate))))</f>
        <v>Do Step 1 first</v>
      </c>
      <c r="P1597" s="3">
        <f t="shared" si="24"/>
        <v>0</v>
      </c>
    </row>
    <row r="1598" spans="12:16" x14ac:dyDescent="0.5">
      <c r="L1598" s="62" t="str">
        <f>IF(ISTEXT(overallRate),"Do Step 1 first",IF(OR(COUNT($C1598,H1598)&lt;&gt;2,overallRate=0),0,IF(D1598="Yes",ROUND(MAX(IF($B1598="No - non-arm's length",0,MIN((0.75*H1598),847)),MIN(H1598,(0.75*$C1598),847)),2),IF($B1598="No - non-arm's length",MIN(1129,H1598,$C1598)*overallRate,MIN(1129,H1598)*overallRate))))</f>
        <v>Do Step 1 first</v>
      </c>
      <c r="M1598" s="62" t="str">
        <f>IF(ISTEXT(overallRate),"Do Step 1 first",IF(OR(COUNT($C1598,I1598)&lt;&gt;2,overallRate=0),0,IF(E1598="Yes",ROUND(MAX(IF($B1598="No - non-arm's length",0,MIN((0.75*I1598),847)),MIN(I1598,(0.75*$C1598),847)),2),IF($B1598="No - non-arm's length",MIN(1129,I1598,$C1598)*overallRate,MIN(1129,I1598)*overallRate))))</f>
        <v>Do Step 1 first</v>
      </c>
      <c r="N1598" s="62" t="str">
        <f>IF(ISTEXT(overallRate),"Do Step 1 first",IF(OR(COUNT($C1598,J1598)&lt;&gt;2,overallRate=0),0,IF(F1598="Yes",ROUND(MAX(IF($B1598="No - non-arm's length",0,MIN((0.75*J1598),847)),MIN(J1598,(0.75*$C1598),847)),2),IF($B1598="No - non-arm's length",MIN(1129,J1598,$C1598)*overallRate,MIN(1129,J1598)*overallRate))))</f>
        <v>Do Step 1 first</v>
      </c>
      <c r="O1598" s="62" t="str">
        <f>IF(ISTEXT(overallRate),"Do Step 1 first",IF(OR(COUNT($C1598,K1598)&lt;&gt;2,overallRate=0),0,IF(G1598="Yes",ROUND(MAX(IF($B1598="No - non-arm's length",0,MIN((0.75*K1598),847)),MIN(K1598,(0.75*$C1598),847)),2),IF($B1598="No - non-arm's length",MIN(1129,K1598,$C1598)*overallRate,MIN(1129,K1598)*overallRate))))</f>
        <v>Do Step 1 first</v>
      </c>
      <c r="P1598" s="3">
        <f t="shared" si="24"/>
        <v>0</v>
      </c>
    </row>
    <row r="1599" spans="12:16" x14ac:dyDescent="0.5">
      <c r="L1599" s="62" t="str">
        <f>IF(ISTEXT(overallRate),"Do Step 1 first",IF(OR(COUNT($C1599,H1599)&lt;&gt;2,overallRate=0),0,IF(D1599="Yes",ROUND(MAX(IF($B1599="No - non-arm's length",0,MIN((0.75*H1599),847)),MIN(H1599,(0.75*$C1599),847)),2),IF($B1599="No - non-arm's length",MIN(1129,H1599,$C1599)*overallRate,MIN(1129,H1599)*overallRate))))</f>
        <v>Do Step 1 first</v>
      </c>
      <c r="M1599" s="62" t="str">
        <f>IF(ISTEXT(overallRate),"Do Step 1 first",IF(OR(COUNT($C1599,I1599)&lt;&gt;2,overallRate=0),0,IF(E1599="Yes",ROUND(MAX(IF($B1599="No - non-arm's length",0,MIN((0.75*I1599),847)),MIN(I1599,(0.75*$C1599),847)),2),IF($B1599="No - non-arm's length",MIN(1129,I1599,$C1599)*overallRate,MIN(1129,I1599)*overallRate))))</f>
        <v>Do Step 1 first</v>
      </c>
      <c r="N1599" s="62" t="str">
        <f>IF(ISTEXT(overallRate),"Do Step 1 first",IF(OR(COUNT($C1599,J1599)&lt;&gt;2,overallRate=0),0,IF(F1599="Yes",ROUND(MAX(IF($B1599="No - non-arm's length",0,MIN((0.75*J1599),847)),MIN(J1599,(0.75*$C1599),847)),2),IF($B1599="No - non-arm's length",MIN(1129,J1599,$C1599)*overallRate,MIN(1129,J1599)*overallRate))))</f>
        <v>Do Step 1 first</v>
      </c>
      <c r="O1599" s="62" t="str">
        <f>IF(ISTEXT(overallRate),"Do Step 1 first",IF(OR(COUNT($C1599,K1599)&lt;&gt;2,overallRate=0),0,IF(G1599="Yes",ROUND(MAX(IF($B1599="No - non-arm's length",0,MIN((0.75*K1599),847)),MIN(K1599,(0.75*$C1599),847)),2),IF($B1599="No - non-arm's length",MIN(1129,K1599,$C1599)*overallRate,MIN(1129,K1599)*overallRate))))</f>
        <v>Do Step 1 first</v>
      </c>
      <c r="P1599" s="3">
        <f t="shared" si="24"/>
        <v>0</v>
      </c>
    </row>
    <row r="1600" spans="12:16" x14ac:dyDescent="0.5">
      <c r="L1600" s="62" t="str">
        <f>IF(ISTEXT(overallRate),"Do Step 1 first",IF(OR(COUNT($C1600,H1600)&lt;&gt;2,overallRate=0),0,IF(D1600="Yes",ROUND(MAX(IF($B1600="No - non-arm's length",0,MIN((0.75*H1600),847)),MIN(H1600,(0.75*$C1600),847)),2),IF($B1600="No - non-arm's length",MIN(1129,H1600,$C1600)*overallRate,MIN(1129,H1600)*overallRate))))</f>
        <v>Do Step 1 first</v>
      </c>
      <c r="M1600" s="62" t="str">
        <f>IF(ISTEXT(overallRate),"Do Step 1 first",IF(OR(COUNT($C1600,I1600)&lt;&gt;2,overallRate=0),0,IF(E1600="Yes",ROUND(MAX(IF($B1600="No - non-arm's length",0,MIN((0.75*I1600),847)),MIN(I1600,(0.75*$C1600),847)),2),IF($B1600="No - non-arm's length",MIN(1129,I1600,$C1600)*overallRate,MIN(1129,I1600)*overallRate))))</f>
        <v>Do Step 1 first</v>
      </c>
      <c r="N1600" s="62" t="str">
        <f>IF(ISTEXT(overallRate),"Do Step 1 first",IF(OR(COUNT($C1600,J1600)&lt;&gt;2,overallRate=0),0,IF(F1600="Yes",ROUND(MAX(IF($B1600="No - non-arm's length",0,MIN((0.75*J1600),847)),MIN(J1600,(0.75*$C1600),847)),2),IF($B1600="No - non-arm's length",MIN(1129,J1600,$C1600)*overallRate,MIN(1129,J1600)*overallRate))))</f>
        <v>Do Step 1 first</v>
      </c>
      <c r="O1600" s="62" t="str">
        <f>IF(ISTEXT(overallRate),"Do Step 1 first",IF(OR(COUNT($C1600,K1600)&lt;&gt;2,overallRate=0),0,IF(G1600="Yes",ROUND(MAX(IF($B1600="No - non-arm's length",0,MIN((0.75*K1600),847)),MIN(K1600,(0.75*$C1600),847)),2),IF($B1600="No - non-arm's length",MIN(1129,K1600,$C1600)*overallRate,MIN(1129,K1600)*overallRate))))</f>
        <v>Do Step 1 first</v>
      </c>
      <c r="P1600" s="3">
        <f t="shared" si="24"/>
        <v>0</v>
      </c>
    </row>
    <row r="1601" spans="12:16" x14ac:dyDescent="0.5">
      <c r="L1601" s="62" t="str">
        <f>IF(ISTEXT(overallRate),"Do Step 1 first",IF(OR(COUNT($C1601,H1601)&lt;&gt;2,overallRate=0),0,IF(D1601="Yes",ROUND(MAX(IF($B1601="No - non-arm's length",0,MIN((0.75*H1601),847)),MIN(H1601,(0.75*$C1601),847)),2),IF($B1601="No - non-arm's length",MIN(1129,H1601,$C1601)*overallRate,MIN(1129,H1601)*overallRate))))</f>
        <v>Do Step 1 first</v>
      </c>
      <c r="M1601" s="62" t="str">
        <f>IF(ISTEXT(overallRate),"Do Step 1 first",IF(OR(COUNT($C1601,I1601)&lt;&gt;2,overallRate=0),0,IF(E1601="Yes",ROUND(MAX(IF($B1601="No - non-arm's length",0,MIN((0.75*I1601),847)),MIN(I1601,(0.75*$C1601),847)),2),IF($B1601="No - non-arm's length",MIN(1129,I1601,$C1601)*overallRate,MIN(1129,I1601)*overallRate))))</f>
        <v>Do Step 1 first</v>
      </c>
      <c r="N1601" s="62" t="str">
        <f>IF(ISTEXT(overallRate),"Do Step 1 first",IF(OR(COUNT($C1601,J1601)&lt;&gt;2,overallRate=0),0,IF(F1601="Yes",ROUND(MAX(IF($B1601="No - non-arm's length",0,MIN((0.75*J1601),847)),MIN(J1601,(0.75*$C1601),847)),2),IF($B1601="No - non-arm's length",MIN(1129,J1601,$C1601)*overallRate,MIN(1129,J1601)*overallRate))))</f>
        <v>Do Step 1 first</v>
      </c>
      <c r="O1601" s="62" t="str">
        <f>IF(ISTEXT(overallRate),"Do Step 1 first",IF(OR(COUNT($C1601,K1601)&lt;&gt;2,overallRate=0),0,IF(G1601="Yes",ROUND(MAX(IF($B1601="No - non-arm's length",0,MIN((0.75*K1601),847)),MIN(K1601,(0.75*$C1601),847)),2),IF($B1601="No - non-arm's length",MIN(1129,K1601,$C1601)*overallRate,MIN(1129,K1601)*overallRate))))</f>
        <v>Do Step 1 first</v>
      </c>
      <c r="P1601" s="3">
        <f t="shared" si="24"/>
        <v>0</v>
      </c>
    </row>
    <row r="1602" spans="12:16" x14ac:dyDescent="0.5">
      <c r="L1602" s="62" t="str">
        <f>IF(ISTEXT(overallRate),"Do Step 1 first",IF(OR(COUNT($C1602,H1602)&lt;&gt;2,overallRate=0),0,IF(D1602="Yes",ROUND(MAX(IF($B1602="No - non-arm's length",0,MIN((0.75*H1602),847)),MIN(H1602,(0.75*$C1602),847)),2),IF($B1602="No - non-arm's length",MIN(1129,H1602,$C1602)*overallRate,MIN(1129,H1602)*overallRate))))</f>
        <v>Do Step 1 first</v>
      </c>
      <c r="M1602" s="62" t="str">
        <f>IF(ISTEXT(overallRate),"Do Step 1 first",IF(OR(COUNT($C1602,I1602)&lt;&gt;2,overallRate=0),0,IF(E1602="Yes",ROUND(MAX(IF($B1602="No - non-arm's length",0,MIN((0.75*I1602),847)),MIN(I1602,(0.75*$C1602),847)),2),IF($B1602="No - non-arm's length",MIN(1129,I1602,$C1602)*overallRate,MIN(1129,I1602)*overallRate))))</f>
        <v>Do Step 1 first</v>
      </c>
      <c r="N1602" s="62" t="str">
        <f>IF(ISTEXT(overallRate),"Do Step 1 first",IF(OR(COUNT($C1602,J1602)&lt;&gt;2,overallRate=0),0,IF(F1602="Yes",ROUND(MAX(IF($B1602="No - non-arm's length",0,MIN((0.75*J1602),847)),MIN(J1602,(0.75*$C1602),847)),2),IF($B1602="No - non-arm's length",MIN(1129,J1602,$C1602)*overallRate,MIN(1129,J1602)*overallRate))))</f>
        <v>Do Step 1 first</v>
      </c>
      <c r="O1602" s="62" t="str">
        <f>IF(ISTEXT(overallRate),"Do Step 1 first",IF(OR(COUNT($C1602,K1602)&lt;&gt;2,overallRate=0),0,IF(G1602="Yes",ROUND(MAX(IF($B1602="No - non-arm's length",0,MIN((0.75*K1602),847)),MIN(K1602,(0.75*$C1602),847)),2),IF($B1602="No - non-arm's length",MIN(1129,K1602,$C1602)*overallRate,MIN(1129,K1602)*overallRate))))</f>
        <v>Do Step 1 first</v>
      </c>
      <c r="P1602" s="3">
        <f t="shared" si="24"/>
        <v>0</v>
      </c>
    </row>
    <row r="1603" spans="12:16" x14ac:dyDescent="0.5">
      <c r="L1603" s="62" t="str">
        <f>IF(ISTEXT(overallRate),"Do Step 1 first",IF(OR(COUNT($C1603,H1603)&lt;&gt;2,overallRate=0),0,IF(D1603="Yes",ROUND(MAX(IF($B1603="No - non-arm's length",0,MIN((0.75*H1603),847)),MIN(H1603,(0.75*$C1603),847)),2),IF($B1603="No - non-arm's length",MIN(1129,H1603,$C1603)*overallRate,MIN(1129,H1603)*overallRate))))</f>
        <v>Do Step 1 first</v>
      </c>
      <c r="M1603" s="62" t="str">
        <f>IF(ISTEXT(overallRate),"Do Step 1 first",IF(OR(COUNT($C1603,I1603)&lt;&gt;2,overallRate=0),0,IF(E1603="Yes",ROUND(MAX(IF($B1603="No - non-arm's length",0,MIN((0.75*I1603),847)),MIN(I1603,(0.75*$C1603),847)),2),IF($B1603="No - non-arm's length",MIN(1129,I1603,$C1603)*overallRate,MIN(1129,I1603)*overallRate))))</f>
        <v>Do Step 1 first</v>
      </c>
      <c r="N1603" s="62" t="str">
        <f>IF(ISTEXT(overallRate),"Do Step 1 first",IF(OR(COUNT($C1603,J1603)&lt;&gt;2,overallRate=0),0,IF(F1603="Yes",ROUND(MAX(IF($B1603="No - non-arm's length",0,MIN((0.75*J1603),847)),MIN(J1603,(0.75*$C1603),847)),2),IF($B1603="No - non-arm's length",MIN(1129,J1603,$C1603)*overallRate,MIN(1129,J1603)*overallRate))))</f>
        <v>Do Step 1 first</v>
      </c>
      <c r="O1603" s="62" t="str">
        <f>IF(ISTEXT(overallRate),"Do Step 1 first",IF(OR(COUNT($C1603,K1603)&lt;&gt;2,overallRate=0),0,IF(G1603="Yes",ROUND(MAX(IF($B1603="No - non-arm's length",0,MIN((0.75*K1603),847)),MIN(K1603,(0.75*$C1603),847)),2),IF($B1603="No - non-arm's length",MIN(1129,K1603,$C1603)*overallRate,MIN(1129,K1603)*overallRate))))</f>
        <v>Do Step 1 first</v>
      </c>
      <c r="P1603" s="3">
        <f t="shared" si="24"/>
        <v>0</v>
      </c>
    </row>
    <row r="1604" spans="12:16" x14ac:dyDescent="0.5">
      <c r="L1604" s="62" t="str">
        <f>IF(ISTEXT(overallRate),"Do Step 1 first",IF(OR(COUNT($C1604,H1604)&lt;&gt;2,overallRate=0),0,IF(D1604="Yes",ROUND(MAX(IF($B1604="No - non-arm's length",0,MIN((0.75*H1604),847)),MIN(H1604,(0.75*$C1604),847)),2),IF($B1604="No - non-arm's length",MIN(1129,H1604,$C1604)*overallRate,MIN(1129,H1604)*overallRate))))</f>
        <v>Do Step 1 first</v>
      </c>
      <c r="M1604" s="62" t="str">
        <f>IF(ISTEXT(overallRate),"Do Step 1 first",IF(OR(COUNT($C1604,I1604)&lt;&gt;2,overallRate=0),0,IF(E1604="Yes",ROUND(MAX(IF($B1604="No - non-arm's length",0,MIN((0.75*I1604),847)),MIN(I1604,(0.75*$C1604),847)),2),IF($B1604="No - non-arm's length",MIN(1129,I1604,$C1604)*overallRate,MIN(1129,I1604)*overallRate))))</f>
        <v>Do Step 1 first</v>
      </c>
      <c r="N1604" s="62" t="str">
        <f>IF(ISTEXT(overallRate),"Do Step 1 first",IF(OR(COUNT($C1604,J1604)&lt;&gt;2,overallRate=0),0,IF(F1604="Yes",ROUND(MAX(IF($B1604="No - non-arm's length",0,MIN((0.75*J1604),847)),MIN(J1604,(0.75*$C1604),847)),2),IF($B1604="No - non-arm's length",MIN(1129,J1604,$C1604)*overallRate,MIN(1129,J1604)*overallRate))))</f>
        <v>Do Step 1 first</v>
      </c>
      <c r="O1604" s="62" t="str">
        <f>IF(ISTEXT(overallRate),"Do Step 1 first",IF(OR(COUNT($C1604,K1604)&lt;&gt;2,overallRate=0),0,IF(G1604="Yes",ROUND(MAX(IF($B1604="No - non-arm's length",0,MIN((0.75*K1604),847)),MIN(K1604,(0.75*$C1604),847)),2),IF($B1604="No - non-arm's length",MIN(1129,K1604,$C1604)*overallRate,MIN(1129,K1604)*overallRate))))</f>
        <v>Do Step 1 first</v>
      </c>
      <c r="P1604" s="3">
        <f t="shared" si="24"/>
        <v>0</v>
      </c>
    </row>
    <row r="1605" spans="12:16" x14ac:dyDescent="0.5">
      <c r="L1605" s="62" t="str">
        <f>IF(ISTEXT(overallRate),"Do Step 1 first",IF(OR(COUNT($C1605,H1605)&lt;&gt;2,overallRate=0),0,IF(D1605="Yes",ROUND(MAX(IF($B1605="No - non-arm's length",0,MIN((0.75*H1605),847)),MIN(H1605,(0.75*$C1605),847)),2),IF($B1605="No - non-arm's length",MIN(1129,H1605,$C1605)*overallRate,MIN(1129,H1605)*overallRate))))</f>
        <v>Do Step 1 first</v>
      </c>
      <c r="M1605" s="62" t="str">
        <f>IF(ISTEXT(overallRate),"Do Step 1 first",IF(OR(COUNT($C1605,I1605)&lt;&gt;2,overallRate=0),0,IF(E1605="Yes",ROUND(MAX(IF($B1605="No - non-arm's length",0,MIN((0.75*I1605),847)),MIN(I1605,(0.75*$C1605),847)),2),IF($B1605="No - non-arm's length",MIN(1129,I1605,$C1605)*overallRate,MIN(1129,I1605)*overallRate))))</f>
        <v>Do Step 1 first</v>
      </c>
      <c r="N1605" s="62" t="str">
        <f>IF(ISTEXT(overallRate),"Do Step 1 first",IF(OR(COUNT($C1605,J1605)&lt;&gt;2,overallRate=0),0,IF(F1605="Yes",ROUND(MAX(IF($B1605="No - non-arm's length",0,MIN((0.75*J1605),847)),MIN(J1605,(0.75*$C1605),847)),2),IF($B1605="No - non-arm's length",MIN(1129,J1605,$C1605)*overallRate,MIN(1129,J1605)*overallRate))))</f>
        <v>Do Step 1 first</v>
      </c>
      <c r="O1605" s="62" t="str">
        <f>IF(ISTEXT(overallRate),"Do Step 1 first",IF(OR(COUNT($C1605,K1605)&lt;&gt;2,overallRate=0),0,IF(G1605="Yes",ROUND(MAX(IF($B1605="No - non-arm's length",0,MIN((0.75*K1605),847)),MIN(K1605,(0.75*$C1605),847)),2),IF($B1605="No - non-arm's length",MIN(1129,K1605,$C1605)*overallRate,MIN(1129,K1605)*overallRate))))</f>
        <v>Do Step 1 first</v>
      </c>
      <c r="P1605" s="3">
        <f t="shared" si="24"/>
        <v>0</v>
      </c>
    </row>
    <row r="1606" spans="12:16" x14ac:dyDescent="0.5">
      <c r="L1606" s="62" t="str">
        <f>IF(ISTEXT(overallRate),"Do Step 1 first",IF(OR(COUNT($C1606,H1606)&lt;&gt;2,overallRate=0),0,IF(D1606="Yes",ROUND(MAX(IF($B1606="No - non-arm's length",0,MIN((0.75*H1606),847)),MIN(H1606,(0.75*$C1606),847)),2),IF($B1606="No - non-arm's length",MIN(1129,H1606,$C1606)*overallRate,MIN(1129,H1606)*overallRate))))</f>
        <v>Do Step 1 first</v>
      </c>
      <c r="M1606" s="62" t="str">
        <f>IF(ISTEXT(overallRate),"Do Step 1 first",IF(OR(COUNT($C1606,I1606)&lt;&gt;2,overallRate=0),0,IF(E1606="Yes",ROUND(MAX(IF($B1606="No - non-arm's length",0,MIN((0.75*I1606),847)),MIN(I1606,(0.75*$C1606),847)),2),IF($B1606="No - non-arm's length",MIN(1129,I1606,$C1606)*overallRate,MIN(1129,I1606)*overallRate))))</f>
        <v>Do Step 1 first</v>
      </c>
      <c r="N1606" s="62" t="str">
        <f>IF(ISTEXT(overallRate),"Do Step 1 first",IF(OR(COUNT($C1606,J1606)&lt;&gt;2,overallRate=0),0,IF(F1606="Yes",ROUND(MAX(IF($B1606="No - non-arm's length",0,MIN((0.75*J1606),847)),MIN(J1606,(0.75*$C1606),847)),2),IF($B1606="No - non-arm's length",MIN(1129,J1606,$C1606)*overallRate,MIN(1129,J1606)*overallRate))))</f>
        <v>Do Step 1 first</v>
      </c>
      <c r="O1606" s="62" t="str">
        <f>IF(ISTEXT(overallRate),"Do Step 1 first",IF(OR(COUNT($C1606,K1606)&lt;&gt;2,overallRate=0),0,IF(G1606="Yes",ROUND(MAX(IF($B1606="No - non-arm's length",0,MIN((0.75*K1606),847)),MIN(K1606,(0.75*$C1606),847)),2),IF($B1606="No - non-arm's length",MIN(1129,K1606,$C1606)*overallRate,MIN(1129,K1606)*overallRate))))</f>
        <v>Do Step 1 first</v>
      </c>
      <c r="P1606" s="3">
        <f t="shared" si="24"/>
        <v>0</v>
      </c>
    </row>
    <row r="1607" spans="12:16" x14ac:dyDescent="0.5">
      <c r="L1607" s="62" t="str">
        <f>IF(ISTEXT(overallRate),"Do Step 1 first",IF(OR(COUNT($C1607,H1607)&lt;&gt;2,overallRate=0),0,IF(D1607="Yes",ROUND(MAX(IF($B1607="No - non-arm's length",0,MIN((0.75*H1607),847)),MIN(H1607,(0.75*$C1607),847)),2),IF($B1607="No - non-arm's length",MIN(1129,H1607,$C1607)*overallRate,MIN(1129,H1607)*overallRate))))</f>
        <v>Do Step 1 first</v>
      </c>
      <c r="M1607" s="62" t="str">
        <f>IF(ISTEXT(overallRate),"Do Step 1 first",IF(OR(COUNT($C1607,I1607)&lt;&gt;2,overallRate=0),0,IF(E1607="Yes",ROUND(MAX(IF($B1607="No - non-arm's length",0,MIN((0.75*I1607),847)),MIN(I1607,(0.75*$C1607),847)),2),IF($B1607="No - non-arm's length",MIN(1129,I1607,$C1607)*overallRate,MIN(1129,I1607)*overallRate))))</f>
        <v>Do Step 1 first</v>
      </c>
      <c r="N1607" s="62" t="str">
        <f>IF(ISTEXT(overallRate),"Do Step 1 first",IF(OR(COUNT($C1607,J1607)&lt;&gt;2,overallRate=0),0,IF(F1607="Yes",ROUND(MAX(IF($B1607="No - non-arm's length",0,MIN((0.75*J1607),847)),MIN(J1607,(0.75*$C1607),847)),2),IF($B1607="No - non-arm's length",MIN(1129,J1607,$C1607)*overallRate,MIN(1129,J1607)*overallRate))))</f>
        <v>Do Step 1 first</v>
      </c>
      <c r="O1607" s="62" t="str">
        <f>IF(ISTEXT(overallRate),"Do Step 1 first",IF(OR(COUNT($C1607,K1607)&lt;&gt;2,overallRate=0),0,IF(G1607="Yes",ROUND(MAX(IF($B1607="No - non-arm's length",0,MIN((0.75*K1607),847)),MIN(K1607,(0.75*$C1607),847)),2),IF($B1607="No - non-arm's length",MIN(1129,K1607,$C1607)*overallRate,MIN(1129,K1607)*overallRate))))</f>
        <v>Do Step 1 first</v>
      </c>
      <c r="P1607" s="3">
        <f t="shared" ref="P1607:P1670" si="25">IF(AND(COUNT(C1607:K1607)&gt;0,OR(COUNT(C1607:K1607)&lt;&gt;5,ISBLANK(B1607))),"Fill out all amounts",SUM(L1607:O1607))</f>
        <v>0</v>
      </c>
    </row>
    <row r="1608" spans="12:16" x14ac:dyDescent="0.5">
      <c r="L1608" s="62" t="str">
        <f>IF(ISTEXT(overallRate),"Do Step 1 first",IF(OR(COUNT($C1608,H1608)&lt;&gt;2,overallRate=0),0,IF(D1608="Yes",ROUND(MAX(IF($B1608="No - non-arm's length",0,MIN((0.75*H1608),847)),MIN(H1608,(0.75*$C1608),847)),2),IF($B1608="No - non-arm's length",MIN(1129,H1608,$C1608)*overallRate,MIN(1129,H1608)*overallRate))))</f>
        <v>Do Step 1 first</v>
      </c>
      <c r="M1608" s="62" t="str">
        <f>IF(ISTEXT(overallRate),"Do Step 1 first",IF(OR(COUNT($C1608,I1608)&lt;&gt;2,overallRate=0),0,IF(E1608="Yes",ROUND(MAX(IF($B1608="No - non-arm's length",0,MIN((0.75*I1608),847)),MIN(I1608,(0.75*$C1608),847)),2),IF($B1608="No - non-arm's length",MIN(1129,I1608,$C1608)*overallRate,MIN(1129,I1608)*overallRate))))</f>
        <v>Do Step 1 first</v>
      </c>
      <c r="N1608" s="62" t="str">
        <f>IF(ISTEXT(overallRate),"Do Step 1 first",IF(OR(COUNT($C1608,J1608)&lt;&gt;2,overallRate=0),0,IF(F1608="Yes",ROUND(MAX(IF($B1608="No - non-arm's length",0,MIN((0.75*J1608),847)),MIN(J1608,(0.75*$C1608),847)),2),IF($B1608="No - non-arm's length",MIN(1129,J1608,$C1608)*overallRate,MIN(1129,J1608)*overallRate))))</f>
        <v>Do Step 1 first</v>
      </c>
      <c r="O1608" s="62" t="str">
        <f>IF(ISTEXT(overallRate),"Do Step 1 first",IF(OR(COUNT($C1608,K1608)&lt;&gt;2,overallRate=0),0,IF(G1608="Yes",ROUND(MAX(IF($B1608="No - non-arm's length",0,MIN((0.75*K1608),847)),MIN(K1608,(0.75*$C1608),847)),2),IF($B1608="No - non-arm's length",MIN(1129,K1608,$C1608)*overallRate,MIN(1129,K1608)*overallRate))))</f>
        <v>Do Step 1 first</v>
      </c>
      <c r="P1608" s="3">
        <f t="shared" si="25"/>
        <v>0</v>
      </c>
    </row>
    <row r="1609" spans="12:16" x14ac:dyDescent="0.5">
      <c r="L1609" s="62" t="str">
        <f>IF(ISTEXT(overallRate),"Do Step 1 first",IF(OR(COUNT($C1609,H1609)&lt;&gt;2,overallRate=0),0,IF(D1609="Yes",ROUND(MAX(IF($B1609="No - non-arm's length",0,MIN((0.75*H1609),847)),MIN(H1609,(0.75*$C1609),847)),2),IF($B1609="No - non-arm's length",MIN(1129,H1609,$C1609)*overallRate,MIN(1129,H1609)*overallRate))))</f>
        <v>Do Step 1 first</v>
      </c>
      <c r="M1609" s="62" t="str">
        <f>IF(ISTEXT(overallRate),"Do Step 1 first",IF(OR(COUNT($C1609,I1609)&lt;&gt;2,overallRate=0),0,IF(E1609="Yes",ROUND(MAX(IF($B1609="No - non-arm's length",0,MIN((0.75*I1609),847)),MIN(I1609,(0.75*$C1609),847)),2),IF($B1609="No - non-arm's length",MIN(1129,I1609,$C1609)*overallRate,MIN(1129,I1609)*overallRate))))</f>
        <v>Do Step 1 first</v>
      </c>
      <c r="N1609" s="62" t="str">
        <f>IF(ISTEXT(overallRate),"Do Step 1 first",IF(OR(COUNT($C1609,J1609)&lt;&gt;2,overallRate=0),0,IF(F1609="Yes",ROUND(MAX(IF($B1609="No - non-arm's length",0,MIN((0.75*J1609),847)),MIN(J1609,(0.75*$C1609),847)),2),IF($B1609="No - non-arm's length",MIN(1129,J1609,$C1609)*overallRate,MIN(1129,J1609)*overallRate))))</f>
        <v>Do Step 1 first</v>
      </c>
      <c r="O1609" s="62" t="str">
        <f>IF(ISTEXT(overallRate),"Do Step 1 first",IF(OR(COUNT($C1609,K1609)&lt;&gt;2,overallRate=0),0,IF(G1609="Yes",ROUND(MAX(IF($B1609="No - non-arm's length",0,MIN((0.75*K1609),847)),MIN(K1609,(0.75*$C1609),847)),2),IF($B1609="No - non-arm's length",MIN(1129,K1609,$C1609)*overallRate,MIN(1129,K1609)*overallRate))))</f>
        <v>Do Step 1 first</v>
      </c>
      <c r="P1609" s="3">
        <f t="shared" si="25"/>
        <v>0</v>
      </c>
    </row>
    <row r="1610" spans="12:16" x14ac:dyDescent="0.5">
      <c r="L1610" s="62" t="str">
        <f>IF(ISTEXT(overallRate),"Do Step 1 first",IF(OR(COUNT($C1610,H1610)&lt;&gt;2,overallRate=0),0,IF(D1610="Yes",ROUND(MAX(IF($B1610="No - non-arm's length",0,MIN((0.75*H1610),847)),MIN(H1610,(0.75*$C1610),847)),2),IF($B1610="No - non-arm's length",MIN(1129,H1610,$C1610)*overallRate,MIN(1129,H1610)*overallRate))))</f>
        <v>Do Step 1 first</v>
      </c>
      <c r="M1610" s="62" t="str">
        <f>IF(ISTEXT(overallRate),"Do Step 1 first",IF(OR(COUNT($C1610,I1610)&lt;&gt;2,overallRate=0),0,IF(E1610="Yes",ROUND(MAX(IF($B1610="No - non-arm's length",0,MIN((0.75*I1610),847)),MIN(I1610,(0.75*$C1610),847)),2),IF($B1610="No - non-arm's length",MIN(1129,I1610,$C1610)*overallRate,MIN(1129,I1610)*overallRate))))</f>
        <v>Do Step 1 first</v>
      </c>
      <c r="N1610" s="62" t="str">
        <f>IF(ISTEXT(overallRate),"Do Step 1 first",IF(OR(COUNT($C1610,J1610)&lt;&gt;2,overallRate=0),0,IF(F1610="Yes",ROUND(MAX(IF($B1610="No - non-arm's length",0,MIN((0.75*J1610),847)),MIN(J1610,(0.75*$C1610),847)),2),IF($B1610="No - non-arm's length",MIN(1129,J1610,$C1610)*overallRate,MIN(1129,J1610)*overallRate))))</f>
        <v>Do Step 1 first</v>
      </c>
      <c r="O1610" s="62" t="str">
        <f>IF(ISTEXT(overallRate),"Do Step 1 first",IF(OR(COUNT($C1610,K1610)&lt;&gt;2,overallRate=0),0,IF(G1610="Yes",ROUND(MAX(IF($B1610="No - non-arm's length",0,MIN((0.75*K1610),847)),MIN(K1610,(0.75*$C1610),847)),2),IF($B1610="No - non-arm's length",MIN(1129,K1610,$C1610)*overallRate,MIN(1129,K1610)*overallRate))))</f>
        <v>Do Step 1 first</v>
      </c>
      <c r="P1610" s="3">
        <f t="shared" si="25"/>
        <v>0</v>
      </c>
    </row>
    <row r="1611" spans="12:16" x14ac:dyDescent="0.5">
      <c r="L1611" s="62" t="str">
        <f>IF(ISTEXT(overallRate),"Do Step 1 first",IF(OR(COUNT($C1611,H1611)&lt;&gt;2,overallRate=0),0,IF(D1611="Yes",ROUND(MAX(IF($B1611="No - non-arm's length",0,MIN((0.75*H1611),847)),MIN(H1611,(0.75*$C1611),847)),2),IF($B1611="No - non-arm's length",MIN(1129,H1611,$C1611)*overallRate,MIN(1129,H1611)*overallRate))))</f>
        <v>Do Step 1 first</v>
      </c>
      <c r="M1611" s="62" t="str">
        <f>IF(ISTEXT(overallRate),"Do Step 1 first",IF(OR(COUNT($C1611,I1611)&lt;&gt;2,overallRate=0),0,IF(E1611="Yes",ROUND(MAX(IF($B1611="No - non-arm's length",0,MIN((0.75*I1611),847)),MIN(I1611,(0.75*$C1611),847)),2),IF($B1611="No - non-arm's length",MIN(1129,I1611,$C1611)*overallRate,MIN(1129,I1611)*overallRate))))</f>
        <v>Do Step 1 first</v>
      </c>
      <c r="N1611" s="62" t="str">
        <f>IF(ISTEXT(overallRate),"Do Step 1 first",IF(OR(COUNT($C1611,J1611)&lt;&gt;2,overallRate=0),0,IF(F1611="Yes",ROUND(MAX(IF($B1611="No - non-arm's length",0,MIN((0.75*J1611),847)),MIN(J1611,(0.75*$C1611),847)),2),IF($B1611="No - non-arm's length",MIN(1129,J1611,$C1611)*overallRate,MIN(1129,J1611)*overallRate))))</f>
        <v>Do Step 1 first</v>
      </c>
      <c r="O1611" s="62" t="str">
        <f>IF(ISTEXT(overallRate),"Do Step 1 first",IF(OR(COUNT($C1611,K1611)&lt;&gt;2,overallRate=0),0,IF(G1611="Yes",ROUND(MAX(IF($B1611="No - non-arm's length",0,MIN((0.75*K1611),847)),MIN(K1611,(0.75*$C1611),847)),2),IF($B1611="No - non-arm's length",MIN(1129,K1611,$C1611)*overallRate,MIN(1129,K1611)*overallRate))))</f>
        <v>Do Step 1 first</v>
      </c>
      <c r="P1611" s="3">
        <f t="shared" si="25"/>
        <v>0</v>
      </c>
    </row>
    <row r="1612" spans="12:16" x14ac:dyDescent="0.5">
      <c r="L1612" s="62" t="str">
        <f>IF(ISTEXT(overallRate),"Do Step 1 first",IF(OR(COUNT($C1612,H1612)&lt;&gt;2,overallRate=0),0,IF(D1612="Yes",ROUND(MAX(IF($B1612="No - non-arm's length",0,MIN((0.75*H1612),847)),MIN(H1612,(0.75*$C1612),847)),2),IF($B1612="No - non-arm's length",MIN(1129,H1612,$C1612)*overallRate,MIN(1129,H1612)*overallRate))))</f>
        <v>Do Step 1 first</v>
      </c>
      <c r="M1612" s="62" t="str">
        <f>IF(ISTEXT(overallRate),"Do Step 1 first",IF(OR(COUNT($C1612,I1612)&lt;&gt;2,overallRate=0),0,IF(E1612="Yes",ROUND(MAX(IF($B1612="No - non-arm's length",0,MIN((0.75*I1612),847)),MIN(I1612,(0.75*$C1612),847)),2),IF($B1612="No - non-arm's length",MIN(1129,I1612,$C1612)*overallRate,MIN(1129,I1612)*overallRate))))</f>
        <v>Do Step 1 first</v>
      </c>
      <c r="N1612" s="62" t="str">
        <f>IF(ISTEXT(overallRate),"Do Step 1 first",IF(OR(COUNT($C1612,J1612)&lt;&gt;2,overallRate=0),0,IF(F1612="Yes",ROUND(MAX(IF($B1612="No - non-arm's length",0,MIN((0.75*J1612),847)),MIN(J1612,(0.75*$C1612),847)),2),IF($B1612="No - non-arm's length",MIN(1129,J1612,$C1612)*overallRate,MIN(1129,J1612)*overallRate))))</f>
        <v>Do Step 1 first</v>
      </c>
      <c r="O1612" s="62" t="str">
        <f>IF(ISTEXT(overallRate),"Do Step 1 first",IF(OR(COUNT($C1612,K1612)&lt;&gt;2,overallRate=0),0,IF(G1612="Yes",ROUND(MAX(IF($B1612="No - non-arm's length",0,MIN((0.75*K1612),847)),MIN(K1612,(0.75*$C1612),847)),2),IF($B1612="No - non-arm's length",MIN(1129,K1612,$C1612)*overallRate,MIN(1129,K1612)*overallRate))))</f>
        <v>Do Step 1 first</v>
      </c>
      <c r="P1612" s="3">
        <f t="shared" si="25"/>
        <v>0</v>
      </c>
    </row>
    <row r="1613" spans="12:16" x14ac:dyDescent="0.5">
      <c r="L1613" s="62" t="str">
        <f>IF(ISTEXT(overallRate),"Do Step 1 first",IF(OR(COUNT($C1613,H1613)&lt;&gt;2,overallRate=0),0,IF(D1613="Yes",ROUND(MAX(IF($B1613="No - non-arm's length",0,MIN((0.75*H1613),847)),MIN(H1613,(0.75*$C1613),847)),2),IF($B1613="No - non-arm's length",MIN(1129,H1613,$C1613)*overallRate,MIN(1129,H1613)*overallRate))))</f>
        <v>Do Step 1 first</v>
      </c>
      <c r="M1613" s="62" t="str">
        <f>IF(ISTEXT(overallRate),"Do Step 1 first",IF(OR(COUNT($C1613,I1613)&lt;&gt;2,overallRate=0),0,IF(E1613="Yes",ROUND(MAX(IF($B1613="No - non-arm's length",0,MIN((0.75*I1613),847)),MIN(I1613,(0.75*$C1613),847)),2),IF($B1613="No - non-arm's length",MIN(1129,I1613,$C1613)*overallRate,MIN(1129,I1613)*overallRate))))</f>
        <v>Do Step 1 first</v>
      </c>
      <c r="N1613" s="62" t="str">
        <f>IF(ISTEXT(overallRate),"Do Step 1 first",IF(OR(COUNT($C1613,J1613)&lt;&gt;2,overallRate=0),0,IF(F1613="Yes",ROUND(MAX(IF($B1613="No - non-arm's length",0,MIN((0.75*J1613),847)),MIN(J1613,(0.75*$C1613),847)),2),IF($B1613="No - non-arm's length",MIN(1129,J1613,$C1613)*overallRate,MIN(1129,J1613)*overallRate))))</f>
        <v>Do Step 1 first</v>
      </c>
      <c r="O1613" s="62" t="str">
        <f>IF(ISTEXT(overallRate),"Do Step 1 first",IF(OR(COUNT($C1613,K1613)&lt;&gt;2,overallRate=0),0,IF(G1613="Yes",ROUND(MAX(IF($B1613="No - non-arm's length",0,MIN((0.75*K1613),847)),MIN(K1613,(0.75*$C1613),847)),2),IF($B1613="No - non-arm's length",MIN(1129,K1613,$C1613)*overallRate,MIN(1129,K1613)*overallRate))))</f>
        <v>Do Step 1 first</v>
      </c>
      <c r="P1613" s="3">
        <f t="shared" si="25"/>
        <v>0</v>
      </c>
    </row>
    <row r="1614" spans="12:16" x14ac:dyDescent="0.5">
      <c r="L1614" s="62" t="str">
        <f>IF(ISTEXT(overallRate),"Do Step 1 first",IF(OR(COUNT($C1614,H1614)&lt;&gt;2,overallRate=0),0,IF(D1614="Yes",ROUND(MAX(IF($B1614="No - non-arm's length",0,MIN((0.75*H1614),847)),MIN(H1614,(0.75*$C1614),847)),2),IF($B1614="No - non-arm's length",MIN(1129,H1614,$C1614)*overallRate,MIN(1129,H1614)*overallRate))))</f>
        <v>Do Step 1 first</v>
      </c>
      <c r="M1614" s="62" t="str">
        <f>IF(ISTEXT(overallRate),"Do Step 1 first",IF(OR(COUNT($C1614,I1614)&lt;&gt;2,overallRate=0),0,IF(E1614="Yes",ROUND(MAX(IF($B1614="No - non-arm's length",0,MIN((0.75*I1614),847)),MIN(I1614,(0.75*$C1614),847)),2),IF($B1614="No - non-arm's length",MIN(1129,I1614,$C1614)*overallRate,MIN(1129,I1614)*overallRate))))</f>
        <v>Do Step 1 first</v>
      </c>
      <c r="N1614" s="62" t="str">
        <f>IF(ISTEXT(overallRate),"Do Step 1 first",IF(OR(COUNT($C1614,J1614)&lt;&gt;2,overallRate=0),0,IF(F1614="Yes",ROUND(MAX(IF($B1614="No - non-arm's length",0,MIN((0.75*J1614),847)),MIN(J1614,(0.75*$C1614),847)),2),IF($B1614="No - non-arm's length",MIN(1129,J1614,$C1614)*overallRate,MIN(1129,J1614)*overallRate))))</f>
        <v>Do Step 1 first</v>
      </c>
      <c r="O1614" s="62" t="str">
        <f>IF(ISTEXT(overallRate),"Do Step 1 first",IF(OR(COUNT($C1614,K1614)&lt;&gt;2,overallRate=0),0,IF(G1614="Yes",ROUND(MAX(IF($B1614="No - non-arm's length",0,MIN((0.75*K1614),847)),MIN(K1614,(0.75*$C1614),847)),2),IF($B1614="No - non-arm's length",MIN(1129,K1614,$C1614)*overallRate,MIN(1129,K1614)*overallRate))))</f>
        <v>Do Step 1 first</v>
      </c>
      <c r="P1614" s="3">
        <f t="shared" si="25"/>
        <v>0</v>
      </c>
    </row>
    <row r="1615" spans="12:16" x14ac:dyDescent="0.5">
      <c r="L1615" s="62" t="str">
        <f>IF(ISTEXT(overallRate),"Do Step 1 first",IF(OR(COUNT($C1615,H1615)&lt;&gt;2,overallRate=0),0,IF(D1615="Yes",ROUND(MAX(IF($B1615="No - non-arm's length",0,MIN((0.75*H1615),847)),MIN(H1615,(0.75*$C1615),847)),2),IF($B1615="No - non-arm's length",MIN(1129,H1615,$C1615)*overallRate,MIN(1129,H1615)*overallRate))))</f>
        <v>Do Step 1 first</v>
      </c>
      <c r="M1615" s="62" t="str">
        <f>IF(ISTEXT(overallRate),"Do Step 1 first",IF(OR(COUNT($C1615,I1615)&lt;&gt;2,overallRate=0),0,IF(E1615="Yes",ROUND(MAX(IF($B1615="No - non-arm's length",0,MIN((0.75*I1615),847)),MIN(I1615,(0.75*$C1615),847)),2),IF($B1615="No - non-arm's length",MIN(1129,I1615,$C1615)*overallRate,MIN(1129,I1615)*overallRate))))</f>
        <v>Do Step 1 first</v>
      </c>
      <c r="N1615" s="62" t="str">
        <f>IF(ISTEXT(overallRate),"Do Step 1 first",IF(OR(COUNT($C1615,J1615)&lt;&gt;2,overallRate=0),0,IF(F1615="Yes",ROUND(MAX(IF($B1615="No - non-arm's length",0,MIN((0.75*J1615),847)),MIN(J1615,(0.75*$C1615),847)),2),IF($B1615="No - non-arm's length",MIN(1129,J1615,$C1615)*overallRate,MIN(1129,J1615)*overallRate))))</f>
        <v>Do Step 1 first</v>
      </c>
      <c r="O1615" s="62" t="str">
        <f>IF(ISTEXT(overallRate),"Do Step 1 first",IF(OR(COUNT($C1615,K1615)&lt;&gt;2,overallRate=0),0,IF(G1615="Yes",ROUND(MAX(IF($B1615="No - non-arm's length",0,MIN((0.75*K1615),847)),MIN(K1615,(0.75*$C1615),847)),2),IF($B1615="No - non-arm's length",MIN(1129,K1615,$C1615)*overallRate,MIN(1129,K1615)*overallRate))))</f>
        <v>Do Step 1 first</v>
      </c>
      <c r="P1615" s="3">
        <f t="shared" si="25"/>
        <v>0</v>
      </c>
    </row>
    <row r="1616" spans="12:16" x14ac:dyDescent="0.5">
      <c r="L1616" s="62" t="str">
        <f>IF(ISTEXT(overallRate),"Do Step 1 first",IF(OR(COUNT($C1616,H1616)&lt;&gt;2,overallRate=0),0,IF(D1616="Yes",ROUND(MAX(IF($B1616="No - non-arm's length",0,MIN((0.75*H1616),847)),MIN(H1616,(0.75*$C1616),847)),2),IF($B1616="No - non-arm's length",MIN(1129,H1616,$C1616)*overallRate,MIN(1129,H1616)*overallRate))))</f>
        <v>Do Step 1 first</v>
      </c>
      <c r="M1616" s="62" t="str">
        <f>IF(ISTEXT(overallRate),"Do Step 1 first",IF(OR(COUNT($C1616,I1616)&lt;&gt;2,overallRate=0),0,IF(E1616="Yes",ROUND(MAX(IF($B1616="No - non-arm's length",0,MIN((0.75*I1616),847)),MIN(I1616,(0.75*$C1616),847)),2),IF($B1616="No - non-arm's length",MIN(1129,I1616,$C1616)*overallRate,MIN(1129,I1616)*overallRate))))</f>
        <v>Do Step 1 first</v>
      </c>
      <c r="N1616" s="62" t="str">
        <f>IF(ISTEXT(overallRate),"Do Step 1 first",IF(OR(COUNT($C1616,J1616)&lt;&gt;2,overallRate=0),0,IF(F1616="Yes",ROUND(MAX(IF($B1616="No - non-arm's length",0,MIN((0.75*J1616),847)),MIN(J1616,(0.75*$C1616),847)),2),IF($B1616="No - non-arm's length",MIN(1129,J1616,$C1616)*overallRate,MIN(1129,J1616)*overallRate))))</f>
        <v>Do Step 1 first</v>
      </c>
      <c r="O1616" s="62" t="str">
        <f>IF(ISTEXT(overallRate),"Do Step 1 first",IF(OR(COUNT($C1616,K1616)&lt;&gt;2,overallRate=0),0,IF(G1616="Yes",ROUND(MAX(IF($B1616="No - non-arm's length",0,MIN((0.75*K1616),847)),MIN(K1616,(0.75*$C1616),847)),2),IF($B1616="No - non-arm's length",MIN(1129,K1616,$C1616)*overallRate,MIN(1129,K1616)*overallRate))))</f>
        <v>Do Step 1 first</v>
      </c>
      <c r="P1616" s="3">
        <f t="shared" si="25"/>
        <v>0</v>
      </c>
    </row>
    <row r="1617" spans="12:16" x14ac:dyDescent="0.5">
      <c r="L1617" s="62" t="str">
        <f>IF(ISTEXT(overallRate),"Do Step 1 first",IF(OR(COUNT($C1617,H1617)&lt;&gt;2,overallRate=0),0,IF(D1617="Yes",ROUND(MAX(IF($B1617="No - non-arm's length",0,MIN((0.75*H1617),847)),MIN(H1617,(0.75*$C1617),847)),2),IF($B1617="No - non-arm's length",MIN(1129,H1617,$C1617)*overallRate,MIN(1129,H1617)*overallRate))))</f>
        <v>Do Step 1 first</v>
      </c>
      <c r="M1617" s="62" t="str">
        <f>IF(ISTEXT(overallRate),"Do Step 1 first",IF(OR(COUNT($C1617,I1617)&lt;&gt;2,overallRate=0),0,IF(E1617="Yes",ROUND(MAX(IF($B1617="No - non-arm's length",0,MIN((0.75*I1617),847)),MIN(I1617,(0.75*$C1617),847)),2),IF($B1617="No - non-arm's length",MIN(1129,I1617,$C1617)*overallRate,MIN(1129,I1617)*overallRate))))</f>
        <v>Do Step 1 first</v>
      </c>
      <c r="N1617" s="62" t="str">
        <f>IF(ISTEXT(overallRate),"Do Step 1 first",IF(OR(COUNT($C1617,J1617)&lt;&gt;2,overallRate=0),0,IF(F1617="Yes",ROUND(MAX(IF($B1617="No - non-arm's length",0,MIN((0.75*J1617),847)),MIN(J1617,(0.75*$C1617),847)),2),IF($B1617="No - non-arm's length",MIN(1129,J1617,$C1617)*overallRate,MIN(1129,J1617)*overallRate))))</f>
        <v>Do Step 1 first</v>
      </c>
      <c r="O1617" s="62" t="str">
        <f>IF(ISTEXT(overallRate),"Do Step 1 first",IF(OR(COUNT($C1617,K1617)&lt;&gt;2,overallRate=0),0,IF(G1617="Yes",ROUND(MAX(IF($B1617="No - non-arm's length",0,MIN((0.75*K1617),847)),MIN(K1617,(0.75*$C1617),847)),2),IF($B1617="No - non-arm's length",MIN(1129,K1617,$C1617)*overallRate,MIN(1129,K1617)*overallRate))))</f>
        <v>Do Step 1 first</v>
      </c>
      <c r="P1617" s="3">
        <f t="shared" si="25"/>
        <v>0</v>
      </c>
    </row>
    <row r="1618" spans="12:16" x14ac:dyDescent="0.5">
      <c r="L1618" s="62" t="str">
        <f>IF(ISTEXT(overallRate),"Do Step 1 first",IF(OR(COUNT($C1618,H1618)&lt;&gt;2,overallRate=0),0,IF(D1618="Yes",ROUND(MAX(IF($B1618="No - non-arm's length",0,MIN((0.75*H1618),847)),MIN(H1618,(0.75*$C1618),847)),2),IF($B1618="No - non-arm's length",MIN(1129,H1618,$C1618)*overallRate,MIN(1129,H1618)*overallRate))))</f>
        <v>Do Step 1 first</v>
      </c>
      <c r="M1618" s="62" t="str">
        <f>IF(ISTEXT(overallRate),"Do Step 1 first",IF(OR(COUNT($C1618,I1618)&lt;&gt;2,overallRate=0),0,IF(E1618="Yes",ROUND(MAX(IF($B1618="No - non-arm's length",0,MIN((0.75*I1618),847)),MIN(I1618,(0.75*$C1618),847)),2),IF($B1618="No - non-arm's length",MIN(1129,I1618,$C1618)*overallRate,MIN(1129,I1618)*overallRate))))</f>
        <v>Do Step 1 first</v>
      </c>
      <c r="N1618" s="62" t="str">
        <f>IF(ISTEXT(overallRate),"Do Step 1 first",IF(OR(COUNT($C1618,J1618)&lt;&gt;2,overallRate=0),0,IF(F1618="Yes",ROUND(MAX(IF($B1618="No - non-arm's length",0,MIN((0.75*J1618),847)),MIN(J1618,(0.75*$C1618),847)),2),IF($B1618="No - non-arm's length",MIN(1129,J1618,$C1618)*overallRate,MIN(1129,J1618)*overallRate))))</f>
        <v>Do Step 1 first</v>
      </c>
      <c r="O1618" s="62" t="str">
        <f>IF(ISTEXT(overallRate),"Do Step 1 first",IF(OR(COUNT($C1618,K1618)&lt;&gt;2,overallRate=0),0,IF(G1618="Yes",ROUND(MAX(IF($B1618="No - non-arm's length",0,MIN((0.75*K1618),847)),MIN(K1618,(0.75*$C1618),847)),2),IF($B1618="No - non-arm's length",MIN(1129,K1618,$C1618)*overallRate,MIN(1129,K1618)*overallRate))))</f>
        <v>Do Step 1 first</v>
      </c>
      <c r="P1618" s="3">
        <f t="shared" si="25"/>
        <v>0</v>
      </c>
    </row>
    <row r="1619" spans="12:16" x14ac:dyDescent="0.5">
      <c r="L1619" s="62" t="str">
        <f>IF(ISTEXT(overallRate),"Do Step 1 first",IF(OR(COUNT($C1619,H1619)&lt;&gt;2,overallRate=0),0,IF(D1619="Yes",ROUND(MAX(IF($B1619="No - non-arm's length",0,MIN((0.75*H1619),847)),MIN(H1619,(0.75*$C1619),847)),2),IF($B1619="No - non-arm's length",MIN(1129,H1619,$C1619)*overallRate,MIN(1129,H1619)*overallRate))))</f>
        <v>Do Step 1 first</v>
      </c>
      <c r="M1619" s="62" t="str">
        <f>IF(ISTEXT(overallRate),"Do Step 1 first",IF(OR(COUNT($C1619,I1619)&lt;&gt;2,overallRate=0),0,IF(E1619="Yes",ROUND(MAX(IF($B1619="No - non-arm's length",0,MIN((0.75*I1619),847)),MIN(I1619,(0.75*$C1619),847)),2),IF($B1619="No - non-arm's length",MIN(1129,I1619,$C1619)*overallRate,MIN(1129,I1619)*overallRate))))</f>
        <v>Do Step 1 first</v>
      </c>
      <c r="N1619" s="62" t="str">
        <f>IF(ISTEXT(overallRate),"Do Step 1 first",IF(OR(COUNT($C1619,J1619)&lt;&gt;2,overallRate=0),0,IF(F1619="Yes",ROUND(MAX(IF($B1619="No - non-arm's length",0,MIN((0.75*J1619),847)),MIN(J1619,(0.75*$C1619),847)),2),IF($B1619="No - non-arm's length",MIN(1129,J1619,$C1619)*overallRate,MIN(1129,J1619)*overallRate))))</f>
        <v>Do Step 1 first</v>
      </c>
      <c r="O1619" s="62" t="str">
        <f>IF(ISTEXT(overallRate),"Do Step 1 first",IF(OR(COUNT($C1619,K1619)&lt;&gt;2,overallRate=0),0,IF(G1619="Yes",ROUND(MAX(IF($B1619="No - non-arm's length",0,MIN((0.75*K1619),847)),MIN(K1619,(0.75*$C1619),847)),2),IF($B1619="No - non-arm's length",MIN(1129,K1619,$C1619)*overallRate,MIN(1129,K1619)*overallRate))))</f>
        <v>Do Step 1 first</v>
      </c>
      <c r="P1619" s="3">
        <f t="shared" si="25"/>
        <v>0</v>
      </c>
    </row>
    <row r="1620" spans="12:16" x14ac:dyDescent="0.5">
      <c r="L1620" s="62" t="str">
        <f>IF(ISTEXT(overallRate),"Do Step 1 first",IF(OR(COUNT($C1620,H1620)&lt;&gt;2,overallRate=0),0,IF(D1620="Yes",ROUND(MAX(IF($B1620="No - non-arm's length",0,MIN((0.75*H1620),847)),MIN(H1620,(0.75*$C1620),847)),2),IF($B1620="No - non-arm's length",MIN(1129,H1620,$C1620)*overallRate,MIN(1129,H1620)*overallRate))))</f>
        <v>Do Step 1 first</v>
      </c>
      <c r="M1620" s="62" t="str">
        <f>IF(ISTEXT(overallRate),"Do Step 1 first",IF(OR(COUNT($C1620,I1620)&lt;&gt;2,overallRate=0),0,IF(E1620="Yes",ROUND(MAX(IF($B1620="No - non-arm's length",0,MIN((0.75*I1620),847)),MIN(I1620,(0.75*$C1620),847)),2),IF($B1620="No - non-arm's length",MIN(1129,I1620,$C1620)*overallRate,MIN(1129,I1620)*overallRate))))</f>
        <v>Do Step 1 first</v>
      </c>
      <c r="N1620" s="62" t="str">
        <f>IF(ISTEXT(overallRate),"Do Step 1 first",IF(OR(COUNT($C1620,J1620)&lt;&gt;2,overallRate=0),0,IF(F1620="Yes",ROUND(MAX(IF($B1620="No - non-arm's length",0,MIN((0.75*J1620),847)),MIN(J1620,(0.75*$C1620),847)),2),IF($B1620="No - non-arm's length",MIN(1129,J1620,$C1620)*overallRate,MIN(1129,J1620)*overallRate))))</f>
        <v>Do Step 1 first</v>
      </c>
      <c r="O1620" s="62" t="str">
        <f>IF(ISTEXT(overallRate),"Do Step 1 first",IF(OR(COUNT($C1620,K1620)&lt;&gt;2,overallRate=0),0,IF(G1620="Yes",ROUND(MAX(IF($B1620="No - non-arm's length",0,MIN((0.75*K1620),847)),MIN(K1620,(0.75*$C1620),847)),2),IF($B1620="No - non-arm's length",MIN(1129,K1620,$C1620)*overallRate,MIN(1129,K1620)*overallRate))))</f>
        <v>Do Step 1 first</v>
      </c>
      <c r="P1620" s="3">
        <f t="shared" si="25"/>
        <v>0</v>
      </c>
    </row>
    <row r="1621" spans="12:16" x14ac:dyDescent="0.5">
      <c r="L1621" s="62" t="str">
        <f>IF(ISTEXT(overallRate),"Do Step 1 first",IF(OR(COUNT($C1621,H1621)&lt;&gt;2,overallRate=0),0,IF(D1621="Yes",ROUND(MAX(IF($B1621="No - non-arm's length",0,MIN((0.75*H1621),847)),MIN(H1621,(0.75*$C1621),847)),2),IF($B1621="No - non-arm's length",MIN(1129,H1621,$C1621)*overallRate,MIN(1129,H1621)*overallRate))))</f>
        <v>Do Step 1 first</v>
      </c>
      <c r="M1621" s="62" t="str">
        <f>IF(ISTEXT(overallRate),"Do Step 1 first",IF(OR(COUNT($C1621,I1621)&lt;&gt;2,overallRate=0),0,IF(E1621="Yes",ROUND(MAX(IF($B1621="No - non-arm's length",0,MIN((0.75*I1621),847)),MIN(I1621,(0.75*$C1621),847)),2),IF($B1621="No - non-arm's length",MIN(1129,I1621,$C1621)*overallRate,MIN(1129,I1621)*overallRate))))</f>
        <v>Do Step 1 first</v>
      </c>
      <c r="N1621" s="62" t="str">
        <f>IF(ISTEXT(overallRate),"Do Step 1 first",IF(OR(COUNT($C1621,J1621)&lt;&gt;2,overallRate=0),0,IF(F1621="Yes",ROUND(MAX(IF($B1621="No - non-arm's length",0,MIN((0.75*J1621),847)),MIN(J1621,(0.75*$C1621),847)),2),IF($B1621="No - non-arm's length",MIN(1129,J1621,$C1621)*overallRate,MIN(1129,J1621)*overallRate))))</f>
        <v>Do Step 1 first</v>
      </c>
      <c r="O1621" s="62" t="str">
        <f>IF(ISTEXT(overallRate),"Do Step 1 first",IF(OR(COUNT($C1621,K1621)&lt;&gt;2,overallRate=0),0,IF(G1621="Yes",ROUND(MAX(IF($B1621="No - non-arm's length",0,MIN((0.75*K1621),847)),MIN(K1621,(0.75*$C1621),847)),2),IF($B1621="No - non-arm's length",MIN(1129,K1621,$C1621)*overallRate,MIN(1129,K1621)*overallRate))))</f>
        <v>Do Step 1 first</v>
      </c>
      <c r="P1621" s="3">
        <f t="shared" si="25"/>
        <v>0</v>
      </c>
    </row>
    <row r="1622" spans="12:16" x14ac:dyDescent="0.5">
      <c r="L1622" s="62" t="str">
        <f>IF(ISTEXT(overallRate),"Do Step 1 first",IF(OR(COUNT($C1622,H1622)&lt;&gt;2,overallRate=0),0,IF(D1622="Yes",ROUND(MAX(IF($B1622="No - non-arm's length",0,MIN((0.75*H1622),847)),MIN(H1622,(0.75*$C1622),847)),2),IF($B1622="No - non-arm's length",MIN(1129,H1622,$C1622)*overallRate,MIN(1129,H1622)*overallRate))))</f>
        <v>Do Step 1 first</v>
      </c>
      <c r="M1622" s="62" t="str">
        <f>IF(ISTEXT(overallRate),"Do Step 1 first",IF(OR(COUNT($C1622,I1622)&lt;&gt;2,overallRate=0),0,IF(E1622="Yes",ROUND(MAX(IF($B1622="No - non-arm's length",0,MIN((0.75*I1622),847)),MIN(I1622,(0.75*$C1622),847)),2),IF($B1622="No - non-arm's length",MIN(1129,I1622,$C1622)*overallRate,MIN(1129,I1622)*overallRate))))</f>
        <v>Do Step 1 first</v>
      </c>
      <c r="N1622" s="62" t="str">
        <f>IF(ISTEXT(overallRate),"Do Step 1 first",IF(OR(COUNT($C1622,J1622)&lt;&gt;2,overallRate=0),0,IF(F1622="Yes",ROUND(MAX(IF($B1622="No - non-arm's length",0,MIN((0.75*J1622),847)),MIN(J1622,(0.75*$C1622),847)),2),IF($B1622="No - non-arm's length",MIN(1129,J1622,$C1622)*overallRate,MIN(1129,J1622)*overallRate))))</f>
        <v>Do Step 1 first</v>
      </c>
      <c r="O1622" s="62" t="str">
        <f>IF(ISTEXT(overallRate),"Do Step 1 first",IF(OR(COUNT($C1622,K1622)&lt;&gt;2,overallRate=0),0,IF(G1622="Yes",ROUND(MAX(IF($B1622="No - non-arm's length",0,MIN((0.75*K1622),847)),MIN(K1622,(0.75*$C1622),847)),2),IF($B1622="No - non-arm's length",MIN(1129,K1622,$C1622)*overallRate,MIN(1129,K1622)*overallRate))))</f>
        <v>Do Step 1 first</v>
      </c>
      <c r="P1622" s="3">
        <f t="shared" si="25"/>
        <v>0</v>
      </c>
    </row>
    <row r="1623" spans="12:16" x14ac:dyDescent="0.5">
      <c r="L1623" s="62" t="str">
        <f>IF(ISTEXT(overallRate),"Do Step 1 first",IF(OR(COUNT($C1623,H1623)&lt;&gt;2,overallRate=0),0,IF(D1623="Yes",ROUND(MAX(IF($B1623="No - non-arm's length",0,MIN((0.75*H1623),847)),MIN(H1623,(0.75*$C1623),847)),2),IF($B1623="No - non-arm's length",MIN(1129,H1623,$C1623)*overallRate,MIN(1129,H1623)*overallRate))))</f>
        <v>Do Step 1 first</v>
      </c>
      <c r="M1623" s="62" t="str">
        <f>IF(ISTEXT(overallRate),"Do Step 1 first",IF(OR(COUNT($C1623,I1623)&lt;&gt;2,overallRate=0),0,IF(E1623="Yes",ROUND(MAX(IF($B1623="No - non-arm's length",0,MIN((0.75*I1623),847)),MIN(I1623,(0.75*$C1623),847)),2),IF($B1623="No - non-arm's length",MIN(1129,I1623,$C1623)*overallRate,MIN(1129,I1623)*overallRate))))</f>
        <v>Do Step 1 first</v>
      </c>
      <c r="N1623" s="62" t="str">
        <f>IF(ISTEXT(overallRate),"Do Step 1 first",IF(OR(COUNT($C1623,J1623)&lt;&gt;2,overallRate=0),0,IF(F1623="Yes",ROUND(MAX(IF($B1623="No - non-arm's length",0,MIN((0.75*J1623),847)),MIN(J1623,(0.75*$C1623),847)),2),IF($B1623="No - non-arm's length",MIN(1129,J1623,$C1623)*overallRate,MIN(1129,J1623)*overallRate))))</f>
        <v>Do Step 1 first</v>
      </c>
      <c r="O1623" s="62" t="str">
        <f>IF(ISTEXT(overallRate),"Do Step 1 first",IF(OR(COUNT($C1623,K1623)&lt;&gt;2,overallRate=0),0,IF(G1623="Yes",ROUND(MAX(IF($B1623="No - non-arm's length",0,MIN((0.75*K1623),847)),MIN(K1623,(0.75*$C1623),847)),2),IF($B1623="No - non-arm's length",MIN(1129,K1623,$C1623)*overallRate,MIN(1129,K1623)*overallRate))))</f>
        <v>Do Step 1 first</v>
      </c>
      <c r="P1623" s="3">
        <f t="shared" si="25"/>
        <v>0</v>
      </c>
    </row>
    <row r="1624" spans="12:16" x14ac:dyDescent="0.5">
      <c r="L1624" s="62" t="str">
        <f>IF(ISTEXT(overallRate),"Do Step 1 first",IF(OR(COUNT($C1624,H1624)&lt;&gt;2,overallRate=0),0,IF(D1624="Yes",ROUND(MAX(IF($B1624="No - non-arm's length",0,MIN((0.75*H1624),847)),MIN(H1624,(0.75*$C1624),847)),2),IF($B1624="No - non-arm's length",MIN(1129,H1624,$C1624)*overallRate,MIN(1129,H1624)*overallRate))))</f>
        <v>Do Step 1 first</v>
      </c>
      <c r="M1624" s="62" t="str">
        <f>IF(ISTEXT(overallRate),"Do Step 1 first",IF(OR(COUNT($C1624,I1624)&lt;&gt;2,overallRate=0),0,IF(E1624="Yes",ROUND(MAX(IF($B1624="No - non-arm's length",0,MIN((0.75*I1624),847)),MIN(I1624,(0.75*$C1624),847)),2),IF($B1624="No - non-arm's length",MIN(1129,I1624,$C1624)*overallRate,MIN(1129,I1624)*overallRate))))</f>
        <v>Do Step 1 first</v>
      </c>
      <c r="N1624" s="62" t="str">
        <f>IF(ISTEXT(overallRate),"Do Step 1 first",IF(OR(COUNT($C1624,J1624)&lt;&gt;2,overallRate=0),0,IF(F1624="Yes",ROUND(MAX(IF($B1624="No - non-arm's length",0,MIN((0.75*J1624),847)),MIN(J1624,(0.75*$C1624),847)),2),IF($B1624="No - non-arm's length",MIN(1129,J1624,$C1624)*overallRate,MIN(1129,J1624)*overallRate))))</f>
        <v>Do Step 1 first</v>
      </c>
      <c r="O1624" s="62" t="str">
        <f>IF(ISTEXT(overallRate),"Do Step 1 first",IF(OR(COUNT($C1624,K1624)&lt;&gt;2,overallRate=0),0,IF(G1624="Yes",ROUND(MAX(IF($B1624="No - non-arm's length",0,MIN((0.75*K1624),847)),MIN(K1624,(0.75*$C1624),847)),2),IF($B1624="No - non-arm's length",MIN(1129,K1624,$C1624)*overallRate,MIN(1129,K1624)*overallRate))))</f>
        <v>Do Step 1 first</v>
      </c>
      <c r="P1624" s="3">
        <f t="shared" si="25"/>
        <v>0</v>
      </c>
    </row>
    <row r="1625" spans="12:16" x14ac:dyDescent="0.5">
      <c r="L1625" s="62" t="str">
        <f>IF(ISTEXT(overallRate),"Do Step 1 first",IF(OR(COUNT($C1625,H1625)&lt;&gt;2,overallRate=0),0,IF(D1625="Yes",ROUND(MAX(IF($B1625="No - non-arm's length",0,MIN((0.75*H1625),847)),MIN(H1625,(0.75*$C1625),847)),2),IF($B1625="No - non-arm's length",MIN(1129,H1625,$C1625)*overallRate,MIN(1129,H1625)*overallRate))))</f>
        <v>Do Step 1 first</v>
      </c>
      <c r="M1625" s="62" t="str">
        <f>IF(ISTEXT(overallRate),"Do Step 1 first",IF(OR(COUNT($C1625,I1625)&lt;&gt;2,overallRate=0),0,IF(E1625="Yes",ROUND(MAX(IF($B1625="No - non-arm's length",0,MIN((0.75*I1625),847)),MIN(I1625,(0.75*$C1625),847)),2),IF($B1625="No - non-arm's length",MIN(1129,I1625,$C1625)*overallRate,MIN(1129,I1625)*overallRate))))</f>
        <v>Do Step 1 first</v>
      </c>
      <c r="N1625" s="62" t="str">
        <f>IF(ISTEXT(overallRate),"Do Step 1 first",IF(OR(COUNT($C1625,J1625)&lt;&gt;2,overallRate=0),0,IF(F1625="Yes",ROUND(MAX(IF($B1625="No - non-arm's length",0,MIN((0.75*J1625),847)),MIN(J1625,(0.75*$C1625),847)),2),IF($B1625="No - non-arm's length",MIN(1129,J1625,$C1625)*overallRate,MIN(1129,J1625)*overallRate))))</f>
        <v>Do Step 1 first</v>
      </c>
      <c r="O1625" s="62" t="str">
        <f>IF(ISTEXT(overallRate),"Do Step 1 first",IF(OR(COUNT($C1625,K1625)&lt;&gt;2,overallRate=0),0,IF(G1625="Yes",ROUND(MAX(IF($B1625="No - non-arm's length",0,MIN((0.75*K1625),847)),MIN(K1625,(0.75*$C1625),847)),2),IF($B1625="No - non-arm's length",MIN(1129,K1625,$C1625)*overallRate,MIN(1129,K1625)*overallRate))))</f>
        <v>Do Step 1 first</v>
      </c>
      <c r="P1625" s="3">
        <f t="shared" si="25"/>
        <v>0</v>
      </c>
    </row>
    <row r="1626" spans="12:16" x14ac:dyDescent="0.5">
      <c r="L1626" s="62" t="str">
        <f>IF(ISTEXT(overallRate),"Do Step 1 first",IF(OR(COUNT($C1626,H1626)&lt;&gt;2,overallRate=0),0,IF(D1626="Yes",ROUND(MAX(IF($B1626="No - non-arm's length",0,MIN((0.75*H1626),847)),MIN(H1626,(0.75*$C1626),847)),2),IF($B1626="No - non-arm's length",MIN(1129,H1626,$C1626)*overallRate,MIN(1129,H1626)*overallRate))))</f>
        <v>Do Step 1 first</v>
      </c>
      <c r="M1626" s="62" t="str">
        <f>IF(ISTEXT(overallRate),"Do Step 1 first",IF(OR(COUNT($C1626,I1626)&lt;&gt;2,overallRate=0),0,IF(E1626="Yes",ROUND(MAX(IF($B1626="No - non-arm's length",0,MIN((0.75*I1626),847)),MIN(I1626,(0.75*$C1626),847)),2),IF($B1626="No - non-arm's length",MIN(1129,I1626,$C1626)*overallRate,MIN(1129,I1626)*overallRate))))</f>
        <v>Do Step 1 first</v>
      </c>
      <c r="N1626" s="62" t="str">
        <f>IF(ISTEXT(overallRate),"Do Step 1 first",IF(OR(COUNT($C1626,J1626)&lt;&gt;2,overallRate=0),0,IF(F1626="Yes",ROUND(MAX(IF($B1626="No - non-arm's length",0,MIN((0.75*J1626),847)),MIN(J1626,(0.75*$C1626),847)),2),IF($B1626="No - non-arm's length",MIN(1129,J1626,$C1626)*overallRate,MIN(1129,J1626)*overallRate))))</f>
        <v>Do Step 1 first</v>
      </c>
      <c r="O1626" s="62" t="str">
        <f>IF(ISTEXT(overallRate),"Do Step 1 first",IF(OR(COUNT($C1626,K1626)&lt;&gt;2,overallRate=0),0,IF(G1626="Yes",ROUND(MAX(IF($B1626="No - non-arm's length",0,MIN((0.75*K1626),847)),MIN(K1626,(0.75*$C1626),847)),2),IF($B1626="No - non-arm's length",MIN(1129,K1626,$C1626)*overallRate,MIN(1129,K1626)*overallRate))))</f>
        <v>Do Step 1 first</v>
      </c>
      <c r="P1626" s="3">
        <f t="shared" si="25"/>
        <v>0</v>
      </c>
    </row>
    <row r="1627" spans="12:16" x14ac:dyDescent="0.5">
      <c r="L1627" s="62" t="str">
        <f>IF(ISTEXT(overallRate),"Do Step 1 first",IF(OR(COUNT($C1627,H1627)&lt;&gt;2,overallRate=0),0,IF(D1627="Yes",ROUND(MAX(IF($B1627="No - non-arm's length",0,MIN((0.75*H1627),847)),MIN(H1627,(0.75*$C1627),847)),2),IF($B1627="No - non-arm's length",MIN(1129,H1627,$C1627)*overallRate,MIN(1129,H1627)*overallRate))))</f>
        <v>Do Step 1 first</v>
      </c>
      <c r="M1627" s="62" t="str">
        <f>IF(ISTEXT(overallRate),"Do Step 1 first",IF(OR(COUNT($C1627,I1627)&lt;&gt;2,overallRate=0),0,IF(E1627="Yes",ROUND(MAX(IF($B1627="No - non-arm's length",0,MIN((0.75*I1627),847)),MIN(I1627,(0.75*$C1627),847)),2),IF($B1627="No - non-arm's length",MIN(1129,I1627,$C1627)*overallRate,MIN(1129,I1627)*overallRate))))</f>
        <v>Do Step 1 first</v>
      </c>
      <c r="N1627" s="62" t="str">
        <f>IF(ISTEXT(overallRate),"Do Step 1 first",IF(OR(COUNT($C1627,J1627)&lt;&gt;2,overallRate=0),0,IF(F1627="Yes",ROUND(MAX(IF($B1627="No - non-arm's length",0,MIN((0.75*J1627),847)),MIN(J1627,(0.75*$C1627),847)),2),IF($B1627="No - non-arm's length",MIN(1129,J1627,$C1627)*overallRate,MIN(1129,J1627)*overallRate))))</f>
        <v>Do Step 1 first</v>
      </c>
      <c r="O1627" s="62" t="str">
        <f>IF(ISTEXT(overallRate),"Do Step 1 first",IF(OR(COUNT($C1627,K1627)&lt;&gt;2,overallRate=0),0,IF(G1627="Yes",ROUND(MAX(IF($B1627="No - non-arm's length",0,MIN((0.75*K1627),847)),MIN(K1627,(0.75*$C1627),847)),2),IF($B1627="No - non-arm's length",MIN(1129,K1627,$C1627)*overallRate,MIN(1129,K1627)*overallRate))))</f>
        <v>Do Step 1 first</v>
      </c>
      <c r="P1627" s="3">
        <f t="shared" si="25"/>
        <v>0</v>
      </c>
    </row>
    <row r="1628" spans="12:16" x14ac:dyDescent="0.5">
      <c r="L1628" s="62" t="str">
        <f>IF(ISTEXT(overallRate),"Do Step 1 first",IF(OR(COUNT($C1628,H1628)&lt;&gt;2,overallRate=0),0,IF(D1628="Yes",ROUND(MAX(IF($B1628="No - non-arm's length",0,MIN((0.75*H1628),847)),MIN(H1628,(0.75*$C1628),847)),2),IF($B1628="No - non-arm's length",MIN(1129,H1628,$C1628)*overallRate,MIN(1129,H1628)*overallRate))))</f>
        <v>Do Step 1 first</v>
      </c>
      <c r="M1628" s="62" t="str">
        <f>IF(ISTEXT(overallRate),"Do Step 1 first",IF(OR(COUNT($C1628,I1628)&lt;&gt;2,overallRate=0),0,IF(E1628="Yes",ROUND(MAX(IF($B1628="No - non-arm's length",0,MIN((0.75*I1628),847)),MIN(I1628,(0.75*$C1628),847)),2),IF($B1628="No - non-arm's length",MIN(1129,I1628,$C1628)*overallRate,MIN(1129,I1628)*overallRate))))</f>
        <v>Do Step 1 first</v>
      </c>
      <c r="N1628" s="62" t="str">
        <f>IF(ISTEXT(overallRate),"Do Step 1 first",IF(OR(COUNT($C1628,J1628)&lt;&gt;2,overallRate=0),0,IF(F1628="Yes",ROUND(MAX(IF($B1628="No - non-arm's length",0,MIN((0.75*J1628),847)),MIN(J1628,(0.75*$C1628),847)),2),IF($B1628="No - non-arm's length",MIN(1129,J1628,$C1628)*overallRate,MIN(1129,J1628)*overallRate))))</f>
        <v>Do Step 1 first</v>
      </c>
      <c r="O1628" s="62" t="str">
        <f>IF(ISTEXT(overallRate),"Do Step 1 first",IF(OR(COUNT($C1628,K1628)&lt;&gt;2,overallRate=0),0,IF(G1628="Yes",ROUND(MAX(IF($B1628="No - non-arm's length",0,MIN((0.75*K1628),847)),MIN(K1628,(0.75*$C1628),847)),2),IF($B1628="No - non-arm's length",MIN(1129,K1628,$C1628)*overallRate,MIN(1129,K1628)*overallRate))))</f>
        <v>Do Step 1 first</v>
      </c>
      <c r="P1628" s="3">
        <f t="shared" si="25"/>
        <v>0</v>
      </c>
    </row>
    <row r="1629" spans="12:16" x14ac:dyDescent="0.5">
      <c r="L1629" s="62" t="str">
        <f>IF(ISTEXT(overallRate),"Do Step 1 first",IF(OR(COUNT($C1629,H1629)&lt;&gt;2,overallRate=0),0,IF(D1629="Yes",ROUND(MAX(IF($B1629="No - non-arm's length",0,MIN((0.75*H1629),847)),MIN(H1629,(0.75*$C1629),847)),2),IF($B1629="No - non-arm's length",MIN(1129,H1629,$C1629)*overallRate,MIN(1129,H1629)*overallRate))))</f>
        <v>Do Step 1 first</v>
      </c>
      <c r="M1629" s="62" t="str">
        <f>IF(ISTEXT(overallRate),"Do Step 1 first",IF(OR(COUNT($C1629,I1629)&lt;&gt;2,overallRate=0),0,IF(E1629="Yes",ROUND(MAX(IF($B1629="No - non-arm's length",0,MIN((0.75*I1629),847)),MIN(I1629,(0.75*$C1629),847)),2),IF($B1629="No - non-arm's length",MIN(1129,I1629,$C1629)*overallRate,MIN(1129,I1629)*overallRate))))</f>
        <v>Do Step 1 first</v>
      </c>
      <c r="N1629" s="62" t="str">
        <f>IF(ISTEXT(overallRate),"Do Step 1 first",IF(OR(COUNT($C1629,J1629)&lt;&gt;2,overallRate=0),0,IF(F1629="Yes",ROUND(MAX(IF($B1629="No - non-arm's length",0,MIN((0.75*J1629),847)),MIN(J1629,(0.75*$C1629),847)),2),IF($B1629="No - non-arm's length",MIN(1129,J1629,$C1629)*overallRate,MIN(1129,J1629)*overallRate))))</f>
        <v>Do Step 1 first</v>
      </c>
      <c r="O1629" s="62" t="str">
        <f>IF(ISTEXT(overallRate),"Do Step 1 first",IF(OR(COUNT($C1629,K1629)&lt;&gt;2,overallRate=0),0,IF(G1629="Yes",ROUND(MAX(IF($B1629="No - non-arm's length",0,MIN((0.75*K1629),847)),MIN(K1629,(0.75*$C1629),847)),2),IF($B1629="No - non-arm's length",MIN(1129,K1629,$C1629)*overallRate,MIN(1129,K1629)*overallRate))))</f>
        <v>Do Step 1 first</v>
      </c>
      <c r="P1629" s="3">
        <f t="shared" si="25"/>
        <v>0</v>
      </c>
    </row>
    <row r="1630" spans="12:16" x14ac:dyDescent="0.5">
      <c r="L1630" s="62" t="str">
        <f>IF(ISTEXT(overallRate),"Do Step 1 first",IF(OR(COUNT($C1630,H1630)&lt;&gt;2,overallRate=0),0,IF(D1630="Yes",ROUND(MAX(IF($B1630="No - non-arm's length",0,MIN((0.75*H1630),847)),MIN(H1630,(0.75*$C1630),847)),2),IF($B1630="No - non-arm's length",MIN(1129,H1630,$C1630)*overallRate,MIN(1129,H1630)*overallRate))))</f>
        <v>Do Step 1 first</v>
      </c>
      <c r="M1630" s="62" t="str">
        <f>IF(ISTEXT(overallRate),"Do Step 1 first",IF(OR(COUNT($C1630,I1630)&lt;&gt;2,overallRate=0),0,IF(E1630="Yes",ROUND(MAX(IF($B1630="No - non-arm's length",0,MIN((0.75*I1630),847)),MIN(I1630,(0.75*$C1630),847)),2),IF($B1630="No - non-arm's length",MIN(1129,I1630,$C1630)*overallRate,MIN(1129,I1630)*overallRate))))</f>
        <v>Do Step 1 first</v>
      </c>
      <c r="N1630" s="62" t="str">
        <f>IF(ISTEXT(overallRate),"Do Step 1 first",IF(OR(COUNT($C1630,J1630)&lt;&gt;2,overallRate=0),0,IF(F1630="Yes",ROUND(MAX(IF($B1630="No - non-arm's length",0,MIN((0.75*J1630),847)),MIN(J1630,(0.75*$C1630),847)),2),IF($B1630="No - non-arm's length",MIN(1129,J1630,$C1630)*overallRate,MIN(1129,J1630)*overallRate))))</f>
        <v>Do Step 1 first</v>
      </c>
      <c r="O1630" s="62" t="str">
        <f>IF(ISTEXT(overallRate),"Do Step 1 first",IF(OR(COUNT($C1630,K1630)&lt;&gt;2,overallRate=0),0,IF(G1630="Yes",ROUND(MAX(IF($B1630="No - non-arm's length",0,MIN((0.75*K1630),847)),MIN(K1630,(0.75*$C1630),847)),2),IF($B1630="No - non-arm's length",MIN(1129,K1630,$C1630)*overallRate,MIN(1129,K1630)*overallRate))))</f>
        <v>Do Step 1 first</v>
      </c>
      <c r="P1630" s="3">
        <f t="shared" si="25"/>
        <v>0</v>
      </c>
    </row>
    <row r="1631" spans="12:16" x14ac:dyDescent="0.5">
      <c r="L1631" s="62" t="str">
        <f>IF(ISTEXT(overallRate),"Do Step 1 first",IF(OR(COUNT($C1631,H1631)&lt;&gt;2,overallRate=0),0,IF(D1631="Yes",ROUND(MAX(IF($B1631="No - non-arm's length",0,MIN((0.75*H1631),847)),MIN(H1631,(0.75*$C1631),847)),2),IF($B1631="No - non-arm's length",MIN(1129,H1631,$C1631)*overallRate,MIN(1129,H1631)*overallRate))))</f>
        <v>Do Step 1 first</v>
      </c>
      <c r="M1631" s="62" t="str">
        <f>IF(ISTEXT(overallRate),"Do Step 1 first",IF(OR(COUNT($C1631,I1631)&lt;&gt;2,overallRate=0),0,IF(E1631="Yes",ROUND(MAX(IF($B1631="No - non-arm's length",0,MIN((0.75*I1631),847)),MIN(I1631,(0.75*$C1631),847)),2),IF($B1631="No - non-arm's length",MIN(1129,I1631,$C1631)*overallRate,MIN(1129,I1631)*overallRate))))</f>
        <v>Do Step 1 first</v>
      </c>
      <c r="N1631" s="62" t="str">
        <f>IF(ISTEXT(overallRate),"Do Step 1 first",IF(OR(COUNT($C1631,J1631)&lt;&gt;2,overallRate=0),0,IF(F1631="Yes",ROUND(MAX(IF($B1631="No - non-arm's length",0,MIN((0.75*J1631),847)),MIN(J1631,(0.75*$C1631),847)),2),IF($B1631="No - non-arm's length",MIN(1129,J1631,$C1631)*overallRate,MIN(1129,J1631)*overallRate))))</f>
        <v>Do Step 1 first</v>
      </c>
      <c r="O1631" s="62" t="str">
        <f>IF(ISTEXT(overallRate),"Do Step 1 first",IF(OR(COUNT($C1631,K1631)&lt;&gt;2,overallRate=0),0,IF(G1631="Yes",ROUND(MAX(IF($B1631="No - non-arm's length",0,MIN((0.75*K1631),847)),MIN(K1631,(0.75*$C1631),847)),2),IF($B1631="No - non-arm's length",MIN(1129,K1631,$C1631)*overallRate,MIN(1129,K1631)*overallRate))))</f>
        <v>Do Step 1 first</v>
      </c>
      <c r="P1631" s="3">
        <f t="shared" si="25"/>
        <v>0</v>
      </c>
    </row>
    <row r="1632" spans="12:16" x14ac:dyDescent="0.5">
      <c r="L1632" s="62" t="str">
        <f>IF(ISTEXT(overallRate),"Do Step 1 first",IF(OR(COUNT($C1632,H1632)&lt;&gt;2,overallRate=0),0,IF(D1632="Yes",ROUND(MAX(IF($B1632="No - non-arm's length",0,MIN((0.75*H1632),847)),MIN(H1632,(0.75*$C1632),847)),2),IF($B1632="No - non-arm's length",MIN(1129,H1632,$C1632)*overallRate,MIN(1129,H1632)*overallRate))))</f>
        <v>Do Step 1 first</v>
      </c>
      <c r="M1632" s="62" t="str">
        <f>IF(ISTEXT(overallRate),"Do Step 1 first",IF(OR(COUNT($C1632,I1632)&lt;&gt;2,overallRate=0),0,IF(E1632="Yes",ROUND(MAX(IF($B1632="No - non-arm's length",0,MIN((0.75*I1632),847)),MIN(I1632,(0.75*$C1632),847)),2),IF($B1632="No - non-arm's length",MIN(1129,I1632,$C1632)*overallRate,MIN(1129,I1632)*overallRate))))</f>
        <v>Do Step 1 first</v>
      </c>
      <c r="N1632" s="62" t="str">
        <f>IF(ISTEXT(overallRate),"Do Step 1 first",IF(OR(COUNT($C1632,J1632)&lt;&gt;2,overallRate=0),0,IF(F1632="Yes",ROUND(MAX(IF($B1632="No - non-arm's length",0,MIN((0.75*J1632),847)),MIN(J1632,(0.75*$C1632),847)),2),IF($B1632="No - non-arm's length",MIN(1129,J1632,$C1632)*overallRate,MIN(1129,J1632)*overallRate))))</f>
        <v>Do Step 1 first</v>
      </c>
      <c r="O1632" s="62" t="str">
        <f>IF(ISTEXT(overallRate),"Do Step 1 first",IF(OR(COUNT($C1632,K1632)&lt;&gt;2,overallRate=0),0,IF(G1632="Yes",ROUND(MAX(IF($B1632="No - non-arm's length",0,MIN((0.75*K1632),847)),MIN(K1632,(0.75*$C1632),847)),2),IF($B1632="No - non-arm's length",MIN(1129,K1632,$C1632)*overallRate,MIN(1129,K1632)*overallRate))))</f>
        <v>Do Step 1 first</v>
      </c>
      <c r="P1632" s="3">
        <f t="shared" si="25"/>
        <v>0</v>
      </c>
    </row>
    <row r="1633" spans="12:16" x14ac:dyDescent="0.5">
      <c r="L1633" s="62" t="str">
        <f>IF(ISTEXT(overallRate),"Do Step 1 first",IF(OR(COUNT($C1633,H1633)&lt;&gt;2,overallRate=0),0,IF(D1633="Yes",ROUND(MAX(IF($B1633="No - non-arm's length",0,MIN((0.75*H1633),847)),MIN(H1633,(0.75*$C1633),847)),2),IF($B1633="No - non-arm's length",MIN(1129,H1633,$C1633)*overallRate,MIN(1129,H1633)*overallRate))))</f>
        <v>Do Step 1 first</v>
      </c>
      <c r="M1633" s="62" t="str">
        <f>IF(ISTEXT(overallRate),"Do Step 1 first",IF(OR(COUNT($C1633,I1633)&lt;&gt;2,overallRate=0),0,IF(E1633="Yes",ROUND(MAX(IF($B1633="No - non-arm's length",0,MIN((0.75*I1633),847)),MIN(I1633,(0.75*$C1633),847)),2),IF($B1633="No - non-arm's length",MIN(1129,I1633,$C1633)*overallRate,MIN(1129,I1633)*overallRate))))</f>
        <v>Do Step 1 first</v>
      </c>
      <c r="N1633" s="62" t="str">
        <f>IF(ISTEXT(overallRate),"Do Step 1 first",IF(OR(COUNT($C1633,J1633)&lt;&gt;2,overallRate=0),0,IF(F1633="Yes",ROUND(MAX(IF($B1633="No - non-arm's length",0,MIN((0.75*J1633),847)),MIN(J1633,(0.75*$C1633),847)),2),IF($B1633="No - non-arm's length",MIN(1129,J1633,$C1633)*overallRate,MIN(1129,J1633)*overallRate))))</f>
        <v>Do Step 1 first</v>
      </c>
      <c r="O1633" s="62" t="str">
        <f>IF(ISTEXT(overallRate),"Do Step 1 first",IF(OR(COUNT($C1633,K1633)&lt;&gt;2,overallRate=0),0,IF(G1633="Yes",ROUND(MAX(IF($B1633="No - non-arm's length",0,MIN((0.75*K1633),847)),MIN(K1633,(0.75*$C1633),847)),2),IF($B1633="No - non-arm's length",MIN(1129,K1633,$C1633)*overallRate,MIN(1129,K1633)*overallRate))))</f>
        <v>Do Step 1 first</v>
      </c>
      <c r="P1633" s="3">
        <f t="shared" si="25"/>
        <v>0</v>
      </c>
    </row>
    <row r="1634" spans="12:16" x14ac:dyDescent="0.5">
      <c r="L1634" s="62" t="str">
        <f>IF(ISTEXT(overallRate),"Do Step 1 first",IF(OR(COUNT($C1634,H1634)&lt;&gt;2,overallRate=0),0,IF(D1634="Yes",ROUND(MAX(IF($B1634="No - non-arm's length",0,MIN((0.75*H1634),847)),MIN(H1634,(0.75*$C1634),847)),2),IF($B1634="No - non-arm's length",MIN(1129,H1634,$C1634)*overallRate,MIN(1129,H1634)*overallRate))))</f>
        <v>Do Step 1 first</v>
      </c>
      <c r="M1634" s="62" t="str">
        <f>IF(ISTEXT(overallRate),"Do Step 1 first",IF(OR(COUNT($C1634,I1634)&lt;&gt;2,overallRate=0),0,IF(E1634="Yes",ROUND(MAX(IF($B1634="No - non-arm's length",0,MIN((0.75*I1634),847)),MIN(I1634,(0.75*$C1634),847)),2),IF($B1634="No - non-arm's length",MIN(1129,I1634,$C1634)*overallRate,MIN(1129,I1634)*overallRate))))</f>
        <v>Do Step 1 first</v>
      </c>
      <c r="N1634" s="62" t="str">
        <f>IF(ISTEXT(overallRate),"Do Step 1 first",IF(OR(COUNT($C1634,J1634)&lt;&gt;2,overallRate=0),0,IF(F1634="Yes",ROUND(MAX(IF($B1634="No - non-arm's length",0,MIN((0.75*J1634),847)),MIN(J1634,(0.75*$C1634),847)),2),IF($B1634="No - non-arm's length",MIN(1129,J1634,$C1634)*overallRate,MIN(1129,J1634)*overallRate))))</f>
        <v>Do Step 1 first</v>
      </c>
      <c r="O1634" s="62" t="str">
        <f>IF(ISTEXT(overallRate),"Do Step 1 first",IF(OR(COUNT($C1634,K1634)&lt;&gt;2,overallRate=0),0,IF(G1634="Yes",ROUND(MAX(IF($B1634="No - non-arm's length",0,MIN((0.75*K1634),847)),MIN(K1634,(0.75*$C1634),847)),2),IF($B1634="No - non-arm's length",MIN(1129,K1634,$C1634)*overallRate,MIN(1129,K1634)*overallRate))))</f>
        <v>Do Step 1 first</v>
      </c>
      <c r="P1634" s="3">
        <f t="shared" si="25"/>
        <v>0</v>
      </c>
    </row>
    <row r="1635" spans="12:16" x14ac:dyDescent="0.5">
      <c r="L1635" s="62" t="str">
        <f>IF(ISTEXT(overallRate),"Do Step 1 first",IF(OR(COUNT($C1635,H1635)&lt;&gt;2,overallRate=0),0,IF(D1635="Yes",ROUND(MAX(IF($B1635="No - non-arm's length",0,MIN((0.75*H1635),847)),MIN(H1635,(0.75*$C1635),847)),2),IF($B1635="No - non-arm's length",MIN(1129,H1635,$C1635)*overallRate,MIN(1129,H1635)*overallRate))))</f>
        <v>Do Step 1 first</v>
      </c>
      <c r="M1635" s="62" t="str">
        <f>IF(ISTEXT(overallRate),"Do Step 1 first",IF(OR(COUNT($C1635,I1635)&lt;&gt;2,overallRate=0),0,IF(E1635="Yes",ROUND(MAX(IF($B1635="No - non-arm's length",0,MIN((0.75*I1635),847)),MIN(I1635,(0.75*$C1635),847)),2),IF($B1635="No - non-arm's length",MIN(1129,I1635,$C1635)*overallRate,MIN(1129,I1635)*overallRate))))</f>
        <v>Do Step 1 first</v>
      </c>
      <c r="N1635" s="62" t="str">
        <f>IF(ISTEXT(overallRate),"Do Step 1 first",IF(OR(COUNT($C1635,J1635)&lt;&gt;2,overallRate=0),0,IF(F1635="Yes",ROUND(MAX(IF($B1635="No - non-arm's length",0,MIN((0.75*J1635),847)),MIN(J1635,(0.75*$C1635),847)),2),IF($B1635="No - non-arm's length",MIN(1129,J1635,$C1635)*overallRate,MIN(1129,J1635)*overallRate))))</f>
        <v>Do Step 1 first</v>
      </c>
      <c r="O1635" s="62" t="str">
        <f>IF(ISTEXT(overallRate),"Do Step 1 first",IF(OR(COUNT($C1635,K1635)&lt;&gt;2,overallRate=0),0,IF(G1635="Yes",ROUND(MAX(IF($B1635="No - non-arm's length",0,MIN((0.75*K1635),847)),MIN(K1635,(0.75*$C1635),847)),2),IF($B1635="No - non-arm's length",MIN(1129,K1635,$C1635)*overallRate,MIN(1129,K1635)*overallRate))))</f>
        <v>Do Step 1 first</v>
      </c>
      <c r="P1635" s="3">
        <f t="shared" si="25"/>
        <v>0</v>
      </c>
    </row>
    <row r="1636" spans="12:16" x14ac:dyDescent="0.5">
      <c r="L1636" s="62" t="str">
        <f>IF(ISTEXT(overallRate),"Do Step 1 first",IF(OR(COUNT($C1636,H1636)&lt;&gt;2,overallRate=0),0,IF(D1636="Yes",ROUND(MAX(IF($B1636="No - non-arm's length",0,MIN((0.75*H1636),847)),MIN(H1636,(0.75*$C1636),847)),2),IF($B1636="No - non-arm's length",MIN(1129,H1636,$C1636)*overallRate,MIN(1129,H1636)*overallRate))))</f>
        <v>Do Step 1 first</v>
      </c>
      <c r="M1636" s="62" t="str">
        <f>IF(ISTEXT(overallRate),"Do Step 1 first",IF(OR(COUNT($C1636,I1636)&lt;&gt;2,overallRate=0),0,IF(E1636="Yes",ROUND(MAX(IF($B1636="No - non-arm's length",0,MIN((0.75*I1636),847)),MIN(I1636,(0.75*$C1636),847)),2),IF($B1636="No - non-arm's length",MIN(1129,I1636,$C1636)*overallRate,MIN(1129,I1636)*overallRate))))</f>
        <v>Do Step 1 first</v>
      </c>
      <c r="N1636" s="62" t="str">
        <f>IF(ISTEXT(overallRate),"Do Step 1 first",IF(OR(COUNT($C1636,J1636)&lt;&gt;2,overallRate=0),0,IF(F1636="Yes",ROUND(MAX(IF($B1636="No - non-arm's length",0,MIN((0.75*J1636),847)),MIN(J1636,(0.75*$C1636),847)),2),IF($B1636="No - non-arm's length",MIN(1129,J1636,$C1636)*overallRate,MIN(1129,J1636)*overallRate))))</f>
        <v>Do Step 1 first</v>
      </c>
      <c r="O1636" s="62" t="str">
        <f>IF(ISTEXT(overallRate),"Do Step 1 first",IF(OR(COUNT($C1636,K1636)&lt;&gt;2,overallRate=0),0,IF(G1636="Yes",ROUND(MAX(IF($B1636="No - non-arm's length",0,MIN((0.75*K1636),847)),MIN(K1636,(0.75*$C1636),847)),2),IF($B1636="No - non-arm's length",MIN(1129,K1636,$C1636)*overallRate,MIN(1129,K1636)*overallRate))))</f>
        <v>Do Step 1 first</v>
      </c>
      <c r="P1636" s="3">
        <f t="shared" si="25"/>
        <v>0</v>
      </c>
    </row>
    <row r="1637" spans="12:16" x14ac:dyDescent="0.5">
      <c r="L1637" s="62" t="str">
        <f>IF(ISTEXT(overallRate),"Do Step 1 first",IF(OR(COUNT($C1637,H1637)&lt;&gt;2,overallRate=0),0,IF(D1637="Yes",ROUND(MAX(IF($B1637="No - non-arm's length",0,MIN((0.75*H1637),847)),MIN(H1637,(0.75*$C1637),847)),2),IF($B1637="No - non-arm's length",MIN(1129,H1637,$C1637)*overallRate,MIN(1129,H1637)*overallRate))))</f>
        <v>Do Step 1 first</v>
      </c>
      <c r="M1637" s="62" t="str">
        <f>IF(ISTEXT(overallRate),"Do Step 1 first",IF(OR(COUNT($C1637,I1637)&lt;&gt;2,overallRate=0),0,IF(E1637="Yes",ROUND(MAX(IF($B1637="No - non-arm's length",0,MIN((0.75*I1637),847)),MIN(I1637,(0.75*$C1637),847)),2),IF($B1637="No - non-arm's length",MIN(1129,I1637,$C1637)*overallRate,MIN(1129,I1637)*overallRate))))</f>
        <v>Do Step 1 first</v>
      </c>
      <c r="N1637" s="62" t="str">
        <f>IF(ISTEXT(overallRate),"Do Step 1 first",IF(OR(COUNT($C1637,J1637)&lt;&gt;2,overallRate=0),0,IF(F1637="Yes",ROUND(MAX(IF($B1637="No - non-arm's length",0,MIN((0.75*J1637),847)),MIN(J1637,(0.75*$C1637),847)),2),IF($B1637="No - non-arm's length",MIN(1129,J1637,$C1637)*overallRate,MIN(1129,J1637)*overallRate))))</f>
        <v>Do Step 1 first</v>
      </c>
      <c r="O1637" s="62" t="str">
        <f>IF(ISTEXT(overallRate),"Do Step 1 first",IF(OR(COUNT($C1637,K1637)&lt;&gt;2,overallRate=0),0,IF(G1637="Yes",ROUND(MAX(IF($B1637="No - non-arm's length",0,MIN((0.75*K1637),847)),MIN(K1637,(0.75*$C1637),847)),2),IF($B1637="No - non-arm's length",MIN(1129,K1637,$C1637)*overallRate,MIN(1129,K1637)*overallRate))))</f>
        <v>Do Step 1 first</v>
      </c>
      <c r="P1637" s="3">
        <f t="shared" si="25"/>
        <v>0</v>
      </c>
    </row>
    <row r="1638" spans="12:16" x14ac:dyDescent="0.5">
      <c r="L1638" s="62" t="str">
        <f>IF(ISTEXT(overallRate),"Do Step 1 first",IF(OR(COUNT($C1638,H1638)&lt;&gt;2,overallRate=0),0,IF(D1638="Yes",ROUND(MAX(IF($B1638="No - non-arm's length",0,MIN((0.75*H1638),847)),MIN(H1638,(0.75*$C1638),847)),2),IF($B1638="No - non-arm's length",MIN(1129,H1638,$C1638)*overallRate,MIN(1129,H1638)*overallRate))))</f>
        <v>Do Step 1 first</v>
      </c>
      <c r="M1638" s="62" t="str">
        <f>IF(ISTEXT(overallRate),"Do Step 1 first",IF(OR(COUNT($C1638,I1638)&lt;&gt;2,overallRate=0),0,IF(E1638="Yes",ROUND(MAX(IF($B1638="No - non-arm's length",0,MIN((0.75*I1638),847)),MIN(I1638,(0.75*$C1638),847)),2),IF($B1638="No - non-arm's length",MIN(1129,I1638,$C1638)*overallRate,MIN(1129,I1638)*overallRate))))</f>
        <v>Do Step 1 first</v>
      </c>
      <c r="N1638" s="62" t="str">
        <f>IF(ISTEXT(overallRate),"Do Step 1 first",IF(OR(COUNT($C1638,J1638)&lt;&gt;2,overallRate=0),0,IF(F1638="Yes",ROUND(MAX(IF($B1638="No - non-arm's length",0,MIN((0.75*J1638),847)),MIN(J1638,(0.75*$C1638),847)),2),IF($B1638="No - non-arm's length",MIN(1129,J1638,$C1638)*overallRate,MIN(1129,J1638)*overallRate))))</f>
        <v>Do Step 1 first</v>
      </c>
      <c r="O1638" s="62" t="str">
        <f>IF(ISTEXT(overallRate),"Do Step 1 first",IF(OR(COUNT($C1638,K1638)&lt;&gt;2,overallRate=0),0,IF(G1638="Yes",ROUND(MAX(IF($B1638="No - non-arm's length",0,MIN((0.75*K1638),847)),MIN(K1638,(0.75*$C1638),847)),2),IF($B1638="No - non-arm's length",MIN(1129,K1638,$C1638)*overallRate,MIN(1129,K1638)*overallRate))))</f>
        <v>Do Step 1 first</v>
      </c>
      <c r="P1638" s="3">
        <f t="shared" si="25"/>
        <v>0</v>
      </c>
    </row>
    <row r="1639" spans="12:16" x14ac:dyDescent="0.5">
      <c r="L1639" s="62" t="str">
        <f>IF(ISTEXT(overallRate),"Do Step 1 first",IF(OR(COUNT($C1639,H1639)&lt;&gt;2,overallRate=0),0,IF(D1639="Yes",ROUND(MAX(IF($B1639="No - non-arm's length",0,MIN((0.75*H1639),847)),MIN(H1639,(0.75*$C1639),847)),2),IF($B1639="No - non-arm's length",MIN(1129,H1639,$C1639)*overallRate,MIN(1129,H1639)*overallRate))))</f>
        <v>Do Step 1 first</v>
      </c>
      <c r="M1639" s="62" t="str">
        <f>IF(ISTEXT(overallRate),"Do Step 1 first",IF(OR(COUNT($C1639,I1639)&lt;&gt;2,overallRate=0),0,IF(E1639="Yes",ROUND(MAX(IF($B1639="No - non-arm's length",0,MIN((0.75*I1639),847)),MIN(I1639,(0.75*$C1639),847)),2),IF($B1639="No - non-arm's length",MIN(1129,I1639,$C1639)*overallRate,MIN(1129,I1639)*overallRate))))</f>
        <v>Do Step 1 first</v>
      </c>
      <c r="N1639" s="62" t="str">
        <f>IF(ISTEXT(overallRate),"Do Step 1 first",IF(OR(COUNT($C1639,J1639)&lt;&gt;2,overallRate=0),0,IF(F1639="Yes",ROUND(MAX(IF($B1639="No - non-arm's length",0,MIN((0.75*J1639),847)),MIN(J1639,(0.75*$C1639),847)),2),IF($B1639="No - non-arm's length",MIN(1129,J1639,$C1639)*overallRate,MIN(1129,J1639)*overallRate))))</f>
        <v>Do Step 1 first</v>
      </c>
      <c r="O1639" s="62" t="str">
        <f>IF(ISTEXT(overallRate),"Do Step 1 first",IF(OR(COUNT($C1639,K1639)&lt;&gt;2,overallRate=0),0,IF(G1639="Yes",ROUND(MAX(IF($B1639="No - non-arm's length",0,MIN((0.75*K1639),847)),MIN(K1639,(0.75*$C1639),847)),2),IF($B1639="No - non-arm's length",MIN(1129,K1639,$C1639)*overallRate,MIN(1129,K1639)*overallRate))))</f>
        <v>Do Step 1 first</v>
      </c>
      <c r="P1639" s="3">
        <f t="shared" si="25"/>
        <v>0</v>
      </c>
    </row>
    <row r="1640" spans="12:16" x14ac:dyDescent="0.5">
      <c r="L1640" s="62" t="str">
        <f>IF(ISTEXT(overallRate),"Do Step 1 first",IF(OR(COUNT($C1640,H1640)&lt;&gt;2,overallRate=0),0,IF(D1640="Yes",ROUND(MAX(IF($B1640="No - non-arm's length",0,MIN((0.75*H1640),847)),MIN(H1640,(0.75*$C1640),847)),2),IF($B1640="No - non-arm's length",MIN(1129,H1640,$C1640)*overallRate,MIN(1129,H1640)*overallRate))))</f>
        <v>Do Step 1 first</v>
      </c>
      <c r="M1640" s="62" t="str">
        <f>IF(ISTEXT(overallRate),"Do Step 1 first",IF(OR(COUNT($C1640,I1640)&lt;&gt;2,overallRate=0),0,IF(E1640="Yes",ROUND(MAX(IF($B1640="No - non-arm's length",0,MIN((0.75*I1640),847)),MIN(I1640,(0.75*$C1640),847)),2),IF($B1640="No - non-arm's length",MIN(1129,I1640,$C1640)*overallRate,MIN(1129,I1640)*overallRate))))</f>
        <v>Do Step 1 first</v>
      </c>
      <c r="N1640" s="62" t="str">
        <f>IF(ISTEXT(overallRate),"Do Step 1 first",IF(OR(COUNT($C1640,J1640)&lt;&gt;2,overallRate=0),0,IF(F1640="Yes",ROUND(MAX(IF($B1640="No - non-arm's length",0,MIN((0.75*J1640),847)),MIN(J1640,(0.75*$C1640),847)),2),IF($B1640="No - non-arm's length",MIN(1129,J1640,$C1640)*overallRate,MIN(1129,J1640)*overallRate))))</f>
        <v>Do Step 1 first</v>
      </c>
      <c r="O1640" s="62" t="str">
        <f>IF(ISTEXT(overallRate),"Do Step 1 first",IF(OR(COUNT($C1640,K1640)&lt;&gt;2,overallRate=0),0,IF(G1640="Yes",ROUND(MAX(IF($B1640="No - non-arm's length",0,MIN((0.75*K1640),847)),MIN(K1640,(0.75*$C1640),847)),2),IF($B1640="No - non-arm's length",MIN(1129,K1640,$C1640)*overallRate,MIN(1129,K1640)*overallRate))))</f>
        <v>Do Step 1 first</v>
      </c>
      <c r="P1640" s="3">
        <f t="shared" si="25"/>
        <v>0</v>
      </c>
    </row>
    <row r="1641" spans="12:16" x14ac:dyDescent="0.5">
      <c r="L1641" s="62" t="str">
        <f>IF(ISTEXT(overallRate),"Do Step 1 first",IF(OR(COUNT($C1641,H1641)&lt;&gt;2,overallRate=0),0,IF(D1641="Yes",ROUND(MAX(IF($B1641="No - non-arm's length",0,MIN((0.75*H1641),847)),MIN(H1641,(0.75*$C1641),847)),2),IF($B1641="No - non-arm's length",MIN(1129,H1641,$C1641)*overallRate,MIN(1129,H1641)*overallRate))))</f>
        <v>Do Step 1 first</v>
      </c>
      <c r="M1641" s="62" t="str">
        <f>IF(ISTEXT(overallRate),"Do Step 1 first",IF(OR(COUNT($C1641,I1641)&lt;&gt;2,overallRate=0),0,IF(E1641="Yes",ROUND(MAX(IF($B1641="No - non-arm's length",0,MIN((0.75*I1641),847)),MIN(I1641,(0.75*$C1641),847)),2),IF($B1641="No - non-arm's length",MIN(1129,I1641,$C1641)*overallRate,MIN(1129,I1641)*overallRate))))</f>
        <v>Do Step 1 first</v>
      </c>
      <c r="N1641" s="62" t="str">
        <f>IF(ISTEXT(overallRate),"Do Step 1 first",IF(OR(COUNT($C1641,J1641)&lt;&gt;2,overallRate=0),0,IF(F1641="Yes",ROUND(MAX(IF($B1641="No - non-arm's length",0,MIN((0.75*J1641),847)),MIN(J1641,(0.75*$C1641),847)),2),IF($B1641="No - non-arm's length",MIN(1129,J1641,$C1641)*overallRate,MIN(1129,J1641)*overallRate))))</f>
        <v>Do Step 1 first</v>
      </c>
      <c r="O1641" s="62" t="str">
        <f>IF(ISTEXT(overallRate),"Do Step 1 first",IF(OR(COUNT($C1641,K1641)&lt;&gt;2,overallRate=0),0,IF(G1641="Yes",ROUND(MAX(IF($B1641="No - non-arm's length",0,MIN((0.75*K1641),847)),MIN(K1641,(0.75*$C1641),847)),2),IF($B1641="No - non-arm's length",MIN(1129,K1641,$C1641)*overallRate,MIN(1129,K1641)*overallRate))))</f>
        <v>Do Step 1 first</v>
      </c>
      <c r="P1641" s="3">
        <f t="shared" si="25"/>
        <v>0</v>
      </c>
    </row>
    <row r="1642" spans="12:16" x14ac:dyDescent="0.5">
      <c r="L1642" s="62" t="str">
        <f>IF(ISTEXT(overallRate),"Do Step 1 first",IF(OR(COUNT($C1642,H1642)&lt;&gt;2,overallRate=0),0,IF(D1642="Yes",ROUND(MAX(IF($B1642="No - non-arm's length",0,MIN((0.75*H1642),847)),MIN(H1642,(0.75*$C1642),847)),2),IF($B1642="No - non-arm's length",MIN(1129,H1642,$C1642)*overallRate,MIN(1129,H1642)*overallRate))))</f>
        <v>Do Step 1 first</v>
      </c>
      <c r="M1642" s="62" t="str">
        <f>IF(ISTEXT(overallRate),"Do Step 1 first",IF(OR(COUNT($C1642,I1642)&lt;&gt;2,overallRate=0),0,IF(E1642="Yes",ROUND(MAX(IF($B1642="No - non-arm's length",0,MIN((0.75*I1642),847)),MIN(I1642,(0.75*$C1642),847)),2),IF($B1642="No - non-arm's length",MIN(1129,I1642,$C1642)*overallRate,MIN(1129,I1642)*overallRate))))</f>
        <v>Do Step 1 first</v>
      </c>
      <c r="N1642" s="62" t="str">
        <f>IF(ISTEXT(overallRate),"Do Step 1 first",IF(OR(COUNT($C1642,J1642)&lt;&gt;2,overallRate=0),0,IF(F1642="Yes",ROUND(MAX(IF($B1642="No - non-arm's length",0,MIN((0.75*J1642),847)),MIN(J1642,(0.75*$C1642),847)),2),IF($B1642="No - non-arm's length",MIN(1129,J1642,$C1642)*overallRate,MIN(1129,J1642)*overallRate))))</f>
        <v>Do Step 1 first</v>
      </c>
      <c r="O1642" s="62" t="str">
        <f>IF(ISTEXT(overallRate),"Do Step 1 first",IF(OR(COUNT($C1642,K1642)&lt;&gt;2,overallRate=0),0,IF(G1642="Yes",ROUND(MAX(IF($B1642="No - non-arm's length",0,MIN((0.75*K1642),847)),MIN(K1642,(0.75*$C1642),847)),2),IF($B1642="No - non-arm's length",MIN(1129,K1642,$C1642)*overallRate,MIN(1129,K1642)*overallRate))))</f>
        <v>Do Step 1 first</v>
      </c>
      <c r="P1642" s="3">
        <f t="shared" si="25"/>
        <v>0</v>
      </c>
    </row>
    <row r="1643" spans="12:16" x14ac:dyDescent="0.5">
      <c r="L1643" s="62" t="str">
        <f>IF(ISTEXT(overallRate),"Do Step 1 first",IF(OR(COUNT($C1643,H1643)&lt;&gt;2,overallRate=0),0,IF(D1643="Yes",ROUND(MAX(IF($B1643="No - non-arm's length",0,MIN((0.75*H1643),847)),MIN(H1643,(0.75*$C1643),847)),2),IF($B1643="No - non-arm's length",MIN(1129,H1643,$C1643)*overallRate,MIN(1129,H1643)*overallRate))))</f>
        <v>Do Step 1 first</v>
      </c>
      <c r="M1643" s="62" t="str">
        <f>IF(ISTEXT(overallRate),"Do Step 1 first",IF(OR(COUNT($C1643,I1643)&lt;&gt;2,overallRate=0),0,IF(E1643="Yes",ROUND(MAX(IF($B1643="No - non-arm's length",0,MIN((0.75*I1643),847)),MIN(I1643,(0.75*$C1643),847)),2),IF($B1643="No - non-arm's length",MIN(1129,I1643,$C1643)*overallRate,MIN(1129,I1643)*overallRate))))</f>
        <v>Do Step 1 first</v>
      </c>
      <c r="N1643" s="62" t="str">
        <f>IF(ISTEXT(overallRate),"Do Step 1 first",IF(OR(COUNT($C1643,J1643)&lt;&gt;2,overallRate=0),0,IF(F1643="Yes",ROUND(MAX(IF($B1643="No - non-arm's length",0,MIN((0.75*J1643),847)),MIN(J1643,(0.75*$C1643),847)),2),IF($B1643="No - non-arm's length",MIN(1129,J1643,$C1643)*overallRate,MIN(1129,J1643)*overallRate))))</f>
        <v>Do Step 1 first</v>
      </c>
      <c r="O1643" s="62" t="str">
        <f>IF(ISTEXT(overallRate),"Do Step 1 first",IF(OR(COUNT($C1643,K1643)&lt;&gt;2,overallRate=0),0,IF(G1643="Yes",ROUND(MAX(IF($B1643="No - non-arm's length",0,MIN((0.75*K1643),847)),MIN(K1643,(0.75*$C1643),847)),2),IF($B1643="No - non-arm's length",MIN(1129,K1643,$C1643)*overallRate,MIN(1129,K1643)*overallRate))))</f>
        <v>Do Step 1 first</v>
      </c>
      <c r="P1643" s="3">
        <f t="shared" si="25"/>
        <v>0</v>
      </c>
    </row>
    <row r="1644" spans="12:16" x14ac:dyDescent="0.5">
      <c r="L1644" s="62" t="str">
        <f>IF(ISTEXT(overallRate),"Do Step 1 first",IF(OR(COUNT($C1644,H1644)&lt;&gt;2,overallRate=0),0,IF(D1644="Yes",ROUND(MAX(IF($B1644="No - non-arm's length",0,MIN((0.75*H1644),847)),MIN(H1644,(0.75*$C1644),847)),2),IF($B1644="No - non-arm's length",MIN(1129,H1644,$C1644)*overallRate,MIN(1129,H1644)*overallRate))))</f>
        <v>Do Step 1 first</v>
      </c>
      <c r="M1644" s="62" t="str">
        <f>IF(ISTEXT(overallRate),"Do Step 1 first",IF(OR(COUNT($C1644,I1644)&lt;&gt;2,overallRate=0),0,IF(E1644="Yes",ROUND(MAX(IF($B1644="No - non-arm's length",0,MIN((0.75*I1644),847)),MIN(I1644,(0.75*$C1644),847)),2),IF($B1644="No - non-arm's length",MIN(1129,I1644,$C1644)*overallRate,MIN(1129,I1644)*overallRate))))</f>
        <v>Do Step 1 first</v>
      </c>
      <c r="N1644" s="62" t="str">
        <f>IF(ISTEXT(overallRate),"Do Step 1 first",IF(OR(COUNT($C1644,J1644)&lt;&gt;2,overallRate=0),0,IF(F1644="Yes",ROUND(MAX(IF($B1644="No - non-arm's length",0,MIN((0.75*J1644),847)),MIN(J1644,(0.75*$C1644),847)),2),IF($B1644="No - non-arm's length",MIN(1129,J1644,$C1644)*overallRate,MIN(1129,J1644)*overallRate))))</f>
        <v>Do Step 1 first</v>
      </c>
      <c r="O1644" s="62" t="str">
        <f>IF(ISTEXT(overallRate),"Do Step 1 first",IF(OR(COUNT($C1644,K1644)&lt;&gt;2,overallRate=0),0,IF(G1644="Yes",ROUND(MAX(IF($B1644="No - non-arm's length",0,MIN((0.75*K1644),847)),MIN(K1644,(0.75*$C1644),847)),2),IF($B1644="No - non-arm's length",MIN(1129,K1644,$C1644)*overallRate,MIN(1129,K1644)*overallRate))))</f>
        <v>Do Step 1 first</v>
      </c>
      <c r="P1644" s="3">
        <f t="shared" si="25"/>
        <v>0</v>
      </c>
    </row>
    <row r="1645" spans="12:16" x14ac:dyDescent="0.5">
      <c r="L1645" s="62" t="str">
        <f>IF(ISTEXT(overallRate),"Do Step 1 first",IF(OR(COUNT($C1645,H1645)&lt;&gt;2,overallRate=0),0,IF(D1645="Yes",ROUND(MAX(IF($B1645="No - non-arm's length",0,MIN((0.75*H1645),847)),MIN(H1645,(0.75*$C1645),847)),2),IF($B1645="No - non-arm's length",MIN(1129,H1645,$C1645)*overallRate,MIN(1129,H1645)*overallRate))))</f>
        <v>Do Step 1 first</v>
      </c>
      <c r="M1645" s="62" t="str">
        <f>IF(ISTEXT(overallRate),"Do Step 1 first",IF(OR(COUNT($C1645,I1645)&lt;&gt;2,overallRate=0),0,IF(E1645="Yes",ROUND(MAX(IF($B1645="No - non-arm's length",0,MIN((0.75*I1645),847)),MIN(I1645,(0.75*$C1645),847)),2),IF($B1645="No - non-arm's length",MIN(1129,I1645,$C1645)*overallRate,MIN(1129,I1645)*overallRate))))</f>
        <v>Do Step 1 first</v>
      </c>
      <c r="N1645" s="62" t="str">
        <f>IF(ISTEXT(overallRate),"Do Step 1 first",IF(OR(COUNT($C1645,J1645)&lt;&gt;2,overallRate=0),0,IF(F1645="Yes",ROUND(MAX(IF($B1645="No - non-arm's length",0,MIN((0.75*J1645),847)),MIN(J1645,(0.75*$C1645),847)),2),IF($B1645="No - non-arm's length",MIN(1129,J1645,$C1645)*overallRate,MIN(1129,J1645)*overallRate))))</f>
        <v>Do Step 1 first</v>
      </c>
      <c r="O1645" s="62" t="str">
        <f>IF(ISTEXT(overallRate),"Do Step 1 first",IF(OR(COUNT($C1645,K1645)&lt;&gt;2,overallRate=0),0,IF(G1645="Yes",ROUND(MAX(IF($B1645="No - non-arm's length",0,MIN((0.75*K1645),847)),MIN(K1645,(0.75*$C1645),847)),2),IF($B1645="No - non-arm's length",MIN(1129,K1645,$C1645)*overallRate,MIN(1129,K1645)*overallRate))))</f>
        <v>Do Step 1 first</v>
      </c>
      <c r="P1645" s="3">
        <f t="shared" si="25"/>
        <v>0</v>
      </c>
    </row>
    <row r="1646" spans="12:16" x14ac:dyDescent="0.5">
      <c r="L1646" s="62" t="str">
        <f>IF(ISTEXT(overallRate),"Do Step 1 first",IF(OR(COUNT($C1646,H1646)&lt;&gt;2,overallRate=0),0,IF(D1646="Yes",ROUND(MAX(IF($B1646="No - non-arm's length",0,MIN((0.75*H1646),847)),MIN(H1646,(0.75*$C1646),847)),2),IF($B1646="No - non-arm's length",MIN(1129,H1646,$C1646)*overallRate,MIN(1129,H1646)*overallRate))))</f>
        <v>Do Step 1 first</v>
      </c>
      <c r="M1646" s="62" t="str">
        <f>IF(ISTEXT(overallRate),"Do Step 1 first",IF(OR(COUNT($C1646,I1646)&lt;&gt;2,overallRate=0),0,IF(E1646="Yes",ROUND(MAX(IF($B1646="No - non-arm's length",0,MIN((0.75*I1646),847)),MIN(I1646,(0.75*$C1646),847)),2),IF($B1646="No - non-arm's length",MIN(1129,I1646,$C1646)*overallRate,MIN(1129,I1646)*overallRate))))</f>
        <v>Do Step 1 first</v>
      </c>
      <c r="N1646" s="62" t="str">
        <f>IF(ISTEXT(overallRate),"Do Step 1 first",IF(OR(COUNT($C1646,J1646)&lt;&gt;2,overallRate=0),0,IF(F1646="Yes",ROUND(MAX(IF($B1646="No - non-arm's length",0,MIN((0.75*J1646),847)),MIN(J1646,(0.75*$C1646),847)),2),IF($B1646="No - non-arm's length",MIN(1129,J1646,$C1646)*overallRate,MIN(1129,J1646)*overallRate))))</f>
        <v>Do Step 1 first</v>
      </c>
      <c r="O1646" s="62" t="str">
        <f>IF(ISTEXT(overallRate),"Do Step 1 first",IF(OR(COUNT($C1646,K1646)&lt;&gt;2,overallRate=0),0,IF(G1646="Yes",ROUND(MAX(IF($B1646="No - non-arm's length",0,MIN((0.75*K1646),847)),MIN(K1646,(0.75*$C1646),847)),2),IF($B1646="No - non-arm's length",MIN(1129,K1646,$C1646)*overallRate,MIN(1129,K1646)*overallRate))))</f>
        <v>Do Step 1 first</v>
      </c>
      <c r="P1646" s="3">
        <f t="shared" si="25"/>
        <v>0</v>
      </c>
    </row>
    <row r="1647" spans="12:16" x14ac:dyDescent="0.5">
      <c r="L1647" s="62" t="str">
        <f>IF(ISTEXT(overallRate),"Do Step 1 first",IF(OR(COUNT($C1647,H1647)&lt;&gt;2,overallRate=0),0,IF(D1647="Yes",ROUND(MAX(IF($B1647="No - non-arm's length",0,MIN((0.75*H1647),847)),MIN(H1647,(0.75*$C1647),847)),2),IF($B1647="No - non-arm's length",MIN(1129,H1647,$C1647)*overallRate,MIN(1129,H1647)*overallRate))))</f>
        <v>Do Step 1 first</v>
      </c>
      <c r="M1647" s="62" t="str">
        <f>IF(ISTEXT(overallRate),"Do Step 1 first",IF(OR(COUNT($C1647,I1647)&lt;&gt;2,overallRate=0),0,IF(E1647="Yes",ROUND(MAX(IF($B1647="No - non-arm's length",0,MIN((0.75*I1647),847)),MIN(I1647,(0.75*$C1647),847)),2),IF($B1647="No - non-arm's length",MIN(1129,I1647,$C1647)*overallRate,MIN(1129,I1647)*overallRate))))</f>
        <v>Do Step 1 first</v>
      </c>
      <c r="N1647" s="62" t="str">
        <f>IF(ISTEXT(overallRate),"Do Step 1 first",IF(OR(COUNT($C1647,J1647)&lt;&gt;2,overallRate=0),0,IF(F1647="Yes",ROUND(MAX(IF($B1647="No - non-arm's length",0,MIN((0.75*J1647),847)),MIN(J1647,(0.75*$C1647),847)),2),IF($B1647="No - non-arm's length",MIN(1129,J1647,$C1647)*overallRate,MIN(1129,J1647)*overallRate))))</f>
        <v>Do Step 1 first</v>
      </c>
      <c r="O1647" s="62" t="str">
        <f>IF(ISTEXT(overallRate),"Do Step 1 first",IF(OR(COUNT($C1647,K1647)&lt;&gt;2,overallRate=0),0,IF(G1647="Yes",ROUND(MAX(IF($B1647="No - non-arm's length",0,MIN((0.75*K1647),847)),MIN(K1647,(0.75*$C1647),847)),2),IF($B1647="No - non-arm's length",MIN(1129,K1647,$C1647)*overallRate,MIN(1129,K1647)*overallRate))))</f>
        <v>Do Step 1 first</v>
      </c>
      <c r="P1647" s="3">
        <f t="shared" si="25"/>
        <v>0</v>
      </c>
    </row>
    <row r="1648" spans="12:16" x14ac:dyDescent="0.5">
      <c r="L1648" s="62" t="str">
        <f>IF(ISTEXT(overallRate),"Do Step 1 first",IF(OR(COUNT($C1648,H1648)&lt;&gt;2,overallRate=0),0,IF(D1648="Yes",ROUND(MAX(IF($B1648="No - non-arm's length",0,MIN((0.75*H1648),847)),MIN(H1648,(0.75*$C1648),847)),2),IF($B1648="No - non-arm's length",MIN(1129,H1648,$C1648)*overallRate,MIN(1129,H1648)*overallRate))))</f>
        <v>Do Step 1 first</v>
      </c>
      <c r="M1648" s="62" t="str">
        <f>IF(ISTEXT(overallRate),"Do Step 1 first",IF(OR(COUNT($C1648,I1648)&lt;&gt;2,overallRate=0),0,IF(E1648="Yes",ROUND(MAX(IF($B1648="No - non-arm's length",0,MIN((0.75*I1648),847)),MIN(I1648,(0.75*$C1648),847)),2),IF($B1648="No - non-arm's length",MIN(1129,I1648,$C1648)*overallRate,MIN(1129,I1648)*overallRate))))</f>
        <v>Do Step 1 first</v>
      </c>
      <c r="N1648" s="62" t="str">
        <f>IF(ISTEXT(overallRate),"Do Step 1 first",IF(OR(COUNT($C1648,J1648)&lt;&gt;2,overallRate=0),0,IF(F1648="Yes",ROUND(MAX(IF($B1648="No - non-arm's length",0,MIN((0.75*J1648),847)),MIN(J1648,(0.75*$C1648),847)),2),IF($B1648="No - non-arm's length",MIN(1129,J1648,$C1648)*overallRate,MIN(1129,J1648)*overallRate))))</f>
        <v>Do Step 1 first</v>
      </c>
      <c r="O1648" s="62" t="str">
        <f>IF(ISTEXT(overallRate),"Do Step 1 first",IF(OR(COUNT($C1648,K1648)&lt;&gt;2,overallRate=0),0,IF(G1648="Yes",ROUND(MAX(IF($B1648="No - non-arm's length",0,MIN((0.75*K1648),847)),MIN(K1648,(0.75*$C1648),847)),2),IF($B1648="No - non-arm's length",MIN(1129,K1648,$C1648)*overallRate,MIN(1129,K1648)*overallRate))))</f>
        <v>Do Step 1 first</v>
      </c>
      <c r="P1648" s="3">
        <f t="shared" si="25"/>
        <v>0</v>
      </c>
    </row>
    <row r="1649" spans="12:16" x14ac:dyDescent="0.5">
      <c r="L1649" s="62" t="str">
        <f>IF(ISTEXT(overallRate),"Do Step 1 first",IF(OR(COUNT($C1649,H1649)&lt;&gt;2,overallRate=0),0,IF(D1649="Yes",ROUND(MAX(IF($B1649="No - non-arm's length",0,MIN((0.75*H1649),847)),MIN(H1649,(0.75*$C1649),847)),2),IF($B1649="No - non-arm's length",MIN(1129,H1649,$C1649)*overallRate,MIN(1129,H1649)*overallRate))))</f>
        <v>Do Step 1 first</v>
      </c>
      <c r="M1649" s="62" t="str">
        <f>IF(ISTEXT(overallRate),"Do Step 1 first",IF(OR(COUNT($C1649,I1649)&lt;&gt;2,overallRate=0),0,IF(E1649="Yes",ROUND(MAX(IF($B1649="No - non-arm's length",0,MIN((0.75*I1649),847)),MIN(I1649,(0.75*$C1649),847)),2),IF($B1649="No - non-arm's length",MIN(1129,I1649,$C1649)*overallRate,MIN(1129,I1649)*overallRate))))</f>
        <v>Do Step 1 first</v>
      </c>
      <c r="N1649" s="62" t="str">
        <f>IF(ISTEXT(overallRate),"Do Step 1 first",IF(OR(COUNT($C1649,J1649)&lt;&gt;2,overallRate=0),0,IF(F1649="Yes",ROUND(MAX(IF($B1649="No - non-arm's length",0,MIN((0.75*J1649),847)),MIN(J1649,(0.75*$C1649),847)),2),IF($B1649="No - non-arm's length",MIN(1129,J1649,$C1649)*overallRate,MIN(1129,J1649)*overallRate))))</f>
        <v>Do Step 1 first</v>
      </c>
      <c r="O1649" s="62" t="str">
        <f>IF(ISTEXT(overallRate),"Do Step 1 first",IF(OR(COUNT($C1649,K1649)&lt;&gt;2,overallRate=0),0,IF(G1649="Yes",ROUND(MAX(IF($B1649="No - non-arm's length",0,MIN((0.75*K1649),847)),MIN(K1649,(0.75*$C1649),847)),2),IF($B1649="No - non-arm's length",MIN(1129,K1649,$C1649)*overallRate,MIN(1129,K1649)*overallRate))))</f>
        <v>Do Step 1 first</v>
      </c>
      <c r="P1649" s="3">
        <f t="shared" si="25"/>
        <v>0</v>
      </c>
    </row>
    <row r="1650" spans="12:16" x14ac:dyDescent="0.5">
      <c r="L1650" s="62" t="str">
        <f>IF(ISTEXT(overallRate),"Do Step 1 first",IF(OR(COUNT($C1650,H1650)&lt;&gt;2,overallRate=0),0,IF(D1650="Yes",ROUND(MAX(IF($B1650="No - non-arm's length",0,MIN((0.75*H1650),847)),MIN(H1650,(0.75*$C1650),847)),2),IF($B1650="No - non-arm's length",MIN(1129,H1650,$C1650)*overallRate,MIN(1129,H1650)*overallRate))))</f>
        <v>Do Step 1 first</v>
      </c>
      <c r="M1650" s="62" t="str">
        <f>IF(ISTEXT(overallRate),"Do Step 1 first",IF(OR(COUNT($C1650,I1650)&lt;&gt;2,overallRate=0),0,IF(E1650="Yes",ROUND(MAX(IF($B1650="No - non-arm's length",0,MIN((0.75*I1650),847)),MIN(I1650,(0.75*$C1650),847)),2),IF($B1650="No - non-arm's length",MIN(1129,I1650,$C1650)*overallRate,MIN(1129,I1650)*overallRate))))</f>
        <v>Do Step 1 first</v>
      </c>
      <c r="N1650" s="62" t="str">
        <f>IF(ISTEXT(overallRate),"Do Step 1 first",IF(OR(COUNT($C1650,J1650)&lt;&gt;2,overallRate=0),0,IF(F1650="Yes",ROUND(MAX(IF($B1650="No - non-arm's length",0,MIN((0.75*J1650),847)),MIN(J1650,(0.75*$C1650),847)),2),IF($B1650="No - non-arm's length",MIN(1129,J1650,$C1650)*overallRate,MIN(1129,J1650)*overallRate))))</f>
        <v>Do Step 1 first</v>
      </c>
      <c r="O1650" s="62" t="str">
        <f>IF(ISTEXT(overallRate),"Do Step 1 first",IF(OR(COUNT($C1650,K1650)&lt;&gt;2,overallRate=0),0,IF(G1650="Yes",ROUND(MAX(IF($B1650="No - non-arm's length",0,MIN((0.75*K1650),847)),MIN(K1650,(0.75*$C1650),847)),2),IF($B1650="No - non-arm's length",MIN(1129,K1650,$C1650)*overallRate,MIN(1129,K1650)*overallRate))))</f>
        <v>Do Step 1 first</v>
      </c>
      <c r="P1650" s="3">
        <f t="shared" si="25"/>
        <v>0</v>
      </c>
    </row>
    <row r="1651" spans="12:16" x14ac:dyDescent="0.5">
      <c r="L1651" s="62" t="str">
        <f>IF(ISTEXT(overallRate),"Do Step 1 first",IF(OR(COUNT($C1651,H1651)&lt;&gt;2,overallRate=0),0,IF(D1651="Yes",ROUND(MAX(IF($B1651="No - non-arm's length",0,MIN((0.75*H1651),847)),MIN(H1651,(0.75*$C1651),847)),2),IF($B1651="No - non-arm's length",MIN(1129,H1651,$C1651)*overallRate,MIN(1129,H1651)*overallRate))))</f>
        <v>Do Step 1 first</v>
      </c>
      <c r="M1651" s="62" t="str">
        <f>IF(ISTEXT(overallRate),"Do Step 1 first",IF(OR(COUNT($C1651,I1651)&lt;&gt;2,overallRate=0),0,IF(E1651="Yes",ROUND(MAX(IF($B1651="No - non-arm's length",0,MIN((0.75*I1651),847)),MIN(I1651,(0.75*$C1651),847)),2),IF($B1651="No - non-arm's length",MIN(1129,I1651,$C1651)*overallRate,MIN(1129,I1651)*overallRate))))</f>
        <v>Do Step 1 first</v>
      </c>
      <c r="N1651" s="62" t="str">
        <f>IF(ISTEXT(overallRate),"Do Step 1 first",IF(OR(COUNT($C1651,J1651)&lt;&gt;2,overallRate=0),0,IF(F1651="Yes",ROUND(MAX(IF($B1651="No - non-arm's length",0,MIN((0.75*J1651),847)),MIN(J1651,(0.75*$C1651),847)),2),IF($B1651="No - non-arm's length",MIN(1129,J1651,$C1651)*overallRate,MIN(1129,J1651)*overallRate))))</f>
        <v>Do Step 1 first</v>
      </c>
      <c r="O1651" s="62" t="str">
        <f>IF(ISTEXT(overallRate),"Do Step 1 first",IF(OR(COUNT($C1651,K1651)&lt;&gt;2,overallRate=0),0,IF(G1651="Yes",ROUND(MAX(IF($B1651="No - non-arm's length",0,MIN((0.75*K1651),847)),MIN(K1651,(0.75*$C1651),847)),2),IF($B1651="No - non-arm's length",MIN(1129,K1651,$C1651)*overallRate,MIN(1129,K1651)*overallRate))))</f>
        <v>Do Step 1 first</v>
      </c>
      <c r="P1651" s="3">
        <f t="shared" si="25"/>
        <v>0</v>
      </c>
    </row>
    <row r="1652" spans="12:16" x14ac:dyDescent="0.5">
      <c r="L1652" s="62" t="str">
        <f>IF(ISTEXT(overallRate),"Do Step 1 first",IF(OR(COUNT($C1652,H1652)&lt;&gt;2,overallRate=0),0,IF(D1652="Yes",ROUND(MAX(IF($B1652="No - non-arm's length",0,MIN((0.75*H1652),847)),MIN(H1652,(0.75*$C1652),847)),2),IF($B1652="No - non-arm's length",MIN(1129,H1652,$C1652)*overallRate,MIN(1129,H1652)*overallRate))))</f>
        <v>Do Step 1 first</v>
      </c>
      <c r="M1652" s="62" t="str">
        <f>IF(ISTEXT(overallRate),"Do Step 1 first",IF(OR(COUNT($C1652,I1652)&lt;&gt;2,overallRate=0),0,IF(E1652="Yes",ROUND(MAX(IF($B1652="No - non-arm's length",0,MIN((0.75*I1652),847)),MIN(I1652,(0.75*$C1652),847)),2),IF($B1652="No - non-arm's length",MIN(1129,I1652,$C1652)*overallRate,MIN(1129,I1652)*overallRate))))</f>
        <v>Do Step 1 first</v>
      </c>
      <c r="N1652" s="62" t="str">
        <f>IF(ISTEXT(overallRate),"Do Step 1 first",IF(OR(COUNT($C1652,J1652)&lt;&gt;2,overallRate=0),0,IF(F1652="Yes",ROUND(MAX(IF($B1652="No - non-arm's length",0,MIN((0.75*J1652),847)),MIN(J1652,(0.75*$C1652),847)),2),IF($B1652="No - non-arm's length",MIN(1129,J1652,$C1652)*overallRate,MIN(1129,J1652)*overallRate))))</f>
        <v>Do Step 1 first</v>
      </c>
      <c r="O1652" s="62" t="str">
        <f>IF(ISTEXT(overallRate),"Do Step 1 first",IF(OR(COUNT($C1652,K1652)&lt;&gt;2,overallRate=0),0,IF(G1652="Yes",ROUND(MAX(IF($B1652="No - non-arm's length",0,MIN((0.75*K1652),847)),MIN(K1652,(0.75*$C1652),847)),2),IF($B1652="No - non-arm's length",MIN(1129,K1652,$C1652)*overallRate,MIN(1129,K1652)*overallRate))))</f>
        <v>Do Step 1 first</v>
      </c>
      <c r="P1652" s="3">
        <f t="shared" si="25"/>
        <v>0</v>
      </c>
    </row>
    <row r="1653" spans="12:16" x14ac:dyDescent="0.5">
      <c r="L1653" s="62" t="str">
        <f>IF(ISTEXT(overallRate),"Do Step 1 first",IF(OR(COUNT($C1653,H1653)&lt;&gt;2,overallRate=0),0,IF(D1653="Yes",ROUND(MAX(IF($B1653="No - non-arm's length",0,MIN((0.75*H1653),847)),MIN(H1653,(0.75*$C1653),847)),2),IF($B1653="No - non-arm's length",MIN(1129,H1653,$C1653)*overallRate,MIN(1129,H1653)*overallRate))))</f>
        <v>Do Step 1 first</v>
      </c>
      <c r="M1653" s="62" t="str">
        <f>IF(ISTEXT(overallRate),"Do Step 1 first",IF(OR(COUNT($C1653,I1653)&lt;&gt;2,overallRate=0),0,IF(E1653="Yes",ROUND(MAX(IF($B1653="No - non-arm's length",0,MIN((0.75*I1653),847)),MIN(I1653,(0.75*$C1653),847)),2),IF($B1653="No - non-arm's length",MIN(1129,I1653,$C1653)*overallRate,MIN(1129,I1653)*overallRate))))</f>
        <v>Do Step 1 first</v>
      </c>
      <c r="N1653" s="62" t="str">
        <f>IF(ISTEXT(overallRate),"Do Step 1 first",IF(OR(COUNT($C1653,J1653)&lt;&gt;2,overallRate=0),0,IF(F1653="Yes",ROUND(MAX(IF($B1653="No - non-arm's length",0,MIN((0.75*J1653),847)),MIN(J1653,(0.75*$C1653),847)),2),IF($B1653="No - non-arm's length",MIN(1129,J1653,$C1653)*overallRate,MIN(1129,J1653)*overallRate))))</f>
        <v>Do Step 1 first</v>
      </c>
      <c r="O1653" s="62" t="str">
        <f>IF(ISTEXT(overallRate),"Do Step 1 first",IF(OR(COUNT($C1653,K1653)&lt;&gt;2,overallRate=0),0,IF(G1653="Yes",ROUND(MAX(IF($B1653="No - non-arm's length",0,MIN((0.75*K1653),847)),MIN(K1653,(0.75*$C1653),847)),2),IF($B1653="No - non-arm's length",MIN(1129,K1653,$C1653)*overallRate,MIN(1129,K1653)*overallRate))))</f>
        <v>Do Step 1 first</v>
      </c>
      <c r="P1653" s="3">
        <f t="shared" si="25"/>
        <v>0</v>
      </c>
    </row>
    <row r="1654" spans="12:16" x14ac:dyDescent="0.5">
      <c r="L1654" s="62" t="str">
        <f>IF(ISTEXT(overallRate),"Do Step 1 first",IF(OR(COUNT($C1654,H1654)&lt;&gt;2,overallRate=0),0,IF(D1654="Yes",ROUND(MAX(IF($B1654="No - non-arm's length",0,MIN((0.75*H1654),847)),MIN(H1654,(0.75*$C1654),847)),2),IF($B1654="No - non-arm's length",MIN(1129,H1654,$C1654)*overallRate,MIN(1129,H1654)*overallRate))))</f>
        <v>Do Step 1 first</v>
      </c>
      <c r="M1654" s="62" t="str">
        <f>IF(ISTEXT(overallRate),"Do Step 1 first",IF(OR(COUNT($C1654,I1654)&lt;&gt;2,overallRate=0),0,IF(E1654="Yes",ROUND(MAX(IF($B1654="No - non-arm's length",0,MIN((0.75*I1654),847)),MIN(I1654,(0.75*$C1654),847)),2),IF($B1654="No - non-arm's length",MIN(1129,I1654,$C1654)*overallRate,MIN(1129,I1654)*overallRate))))</f>
        <v>Do Step 1 first</v>
      </c>
      <c r="N1654" s="62" t="str">
        <f>IF(ISTEXT(overallRate),"Do Step 1 first",IF(OR(COUNT($C1654,J1654)&lt;&gt;2,overallRate=0),0,IF(F1654="Yes",ROUND(MAX(IF($B1654="No - non-arm's length",0,MIN((0.75*J1654),847)),MIN(J1654,(0.75*$C1654),847)),2),IF($B1654="No - non-arm's length",MIN(1129,J1654,$C1654)*overallRate,MIN(1129,J1654)*overallRate))))</f>
        <v>Do Step 1 first</v>
      </c>
      <c r="O1654" s="62" t="str">
        <f>IF(ISTEXT(overallRate),"Do Step 1 first",IF(OR(COUNT($C1654,K1654)&lt;&gt;2,overallRate=0),0,IF(G1654="Yes",ROUND(MAX(IF($B1654="No - non-arm's length",0,MIN((0.75*K1654),847)),MIN(K1654,(0.75*$C1654),847)),2),IF($B1654="No - non-arm's length",MIN(1129,K1654,$C1654)*overallRate,MIN(1129,K1654)*overallRate))))</f>
        <v>Do Step 1 first</v>
      </c>
      <c r="P1654" s="3">
        <f t="shared" si="25"/>
        <v>0</v>
      </c>
    </row>
    <row r="1655" spans="12:16" x14ac:dyDescent="0.5">
      <c r="L1655" s="62" t="str">
        <f>IF(ISTEXT(overallRate),"Do Step 1 first",IF(OR(COUNT($C1655,H1655)&lt;&gt;2,overallRate=0),0,IF(D1655="Yes",ROUND(MAX(IF($B1655="No - non-arm's length",0,MIN((0.75*H1655),847)),MIN(H1655,(0.75*$C1655),847)),2),IF($B1655="No - non-arm's length",MIN(1129,H1655,$C1655)*overallRate,MIN(1129,H1655)*overallRate))))</f>
        <v>Do Step 1 first</v>
      </c>
      <c r="M1655" s="62" t="str">
        <f>IF(ISTEXT(overallRate),"Do Step 1 first",IF(OR(COUNT($C1655,I1655)&lt;&gt;2,overallRate=0),0,IF(E1655="Yes",ROUND(MAX(IF($B1655="No - non-arm's length",0,MIN((0.75*I1655),847)),MIN(I1655,(0.75*$C1655),847)),2),IF($B1655="No - non-arm's length",MIN(1129,I1655,$C1655)*overallRate,MIN(1129,I1655)*overallRate))))</f>
        <v>Do Step 1 first</v>
      </c>
      <c r="N1655" s="62" t="str">
        <f>IF(ISTEXT(overallRate),"Do Step 1 first",IF(OR(COUNT($C1655,J1655)&lt;&gt;2,overallRate=0),0,IF(F1655="Yes",ROUND(MAX(IF($B1655="No - non-arm's length",0,MIN((0.75*J1655),847)),MIN(J1655,(0.75*$C1655),847)),2),IF($B1655="No - non-arm's length",MIN(1129,J1655,$C1655)*overallRate,MIN(1129,J1655)*overallRate))))</f>
        <v>Do Step 1 first</v>
      </c>
      <c r="O1655" s="62" t="str">
        <f>IF(ISTEXT(overallRate),"Do Step 1 first",IF(OR(COUNT($C1655,K1655)&lt;&gt;2,overallRate=0),0,IF(G1655="Yes",ROUND(MAX(IF($B1655="No - non-arm's length",0,MIN((0.75*K1655),847)),MIN(K1655,(0.75*$C1655),847)),2),IF($B1655="No - non-arm's length",MIN(1129,K1655,$C1655)*overallRate,MIN(1129,K1655)*overallRate))))</f>
        <v>Do Step 1 first</v>
      </c>
      <c r="P1655" s="3">
        <f t="shared" si="25"/>
        <v>0</v>
      </c>
    </row>
    <row r="1656" spans="12:16" x14ac:dyDescent="0.5">
      <c r="L1656" s="62" t="str">
        <f>IF(ISTEXT(overallRate),"Do Step 1 first",IF(OR(COUNT($C1656,H1656)&lt;&gt;2,overallRate=0),0,IF(D1656="Yes",ROUND(MAX(IF($B1656="No - non-arm's length",0,MIN((0.75*H1656),847)),MIN(H1656,(0.75*$C1656),847)),2),IF($B1656="No - non-arm's length",MIN(1129,H1656,$C1656)*overallRate,MIN(1129,H1656)*overallRate))))</f>
        <v>Do Step 1 first</v>
      </c>
      <c r="M1656" s="62" t="str">
        <f>IF(ISTEXT(overallRate),"Do Step 1 first",IF(OR(COUNT($C1656,I1656)&lt;&gt;2,overallRate=0),0,IF(E1656="Yes",ROUND(MAX(IF($B1656="No - non-arm's length",0,MIN((0.75*I1656),847)),MIN(I1656,(0.75*$C1656),847)),2),IF($B1656="No - non-arm's length",MIN(1129,I1656,$C1656)*overallRate,MIN(1129,I1656)*overallRate))))</f>
        <v>Do Step 1 first</v>
      </c>
      <c r="N1656" s="62" t="str">
        <f>IF(ISTEXT(overallRate),"Do Step 1 first",IF(OR(COUNT($C1656,J1656)&lt;&gt;2,overallRate=0),0,IF(F1656="Yes",ROUND(MAX(IF($B1656="No - non-arm's length",0,MIN((0.75*J1656),847)),MIN(J1656,(0.75*$C1656),847)),2),IF($B1656="No - non-arm's length",MIN(1129,J1656,$C1656)*overallRate,MIN(1129,J1656)*overallRate))))</f>
        <v>Do Step 1 first</v>
      </c>
      <c r="O1656" s="62" t="str">
        <f>IF(ISTEXT(overallRate),"Do Step 1 first",IF(OR(COUNT($C1656,K1656)&lt;&gt;2,overallRate=0),0,IF(G1656="Yes",ROUND(MAX(IF($B1656="No - non-arm's length",0,MIN((0.75*K1656),847)),MIN(K1656,(0.75*$C1656),847)),2),IF($B1656="No - non-arm's length",MIN(1129,K1656,$C1656)*overallRate,MIN(1129,K1656)*overallRate))))</f>
        <v>Do Step 1 first</v>
      </c>
      <c r="P1656" s="3">
        <f t="shared" si="25"/>
        <v>0</v>
      </c>
    </row>
    <row r="1657" spans="12:16" x14ac:dyDescent="0.5">
      <c r="L1657" s="62" t="str">
        <f>IF(ISTEXT(overallRate),"Do Step 1 first",IF(OR(COUNT($C1657,H1657)&lt;&gt;2,overallRate=0),0,IF(D1657="Yes",ROUND(MAX(IF($B1657="No - non-arm's length",0,MIN((0.75*H1657),847)),MIN(H1657,(0.75*$C1657),847)),2),IF($B1657="No - non-arm's length",MIN(1129,H1657,$C1657)*overallRate,MIN(1129,H1657)*overallRate))))</f>
        <v>Do Step 1 first</v>
      </c>
      <c r="M1657" s="62" t="str">
        <f>IF(ISTEXT(overallRate),"Do Step 1 first",IF(OR(COUNT($C1657,I1657)&lt;&gt;2,overallRate=0),0,IF(E1657="Yes",ROUND(MAX(IF($B1657="No - non-arm's length",0,MIN((0.75*I1657),847)),MIN(I1657,(0.75*$C1657),847)),2),IF($B1657="No - non-arm's length",MIN(1129,I1657,$C1657)*overallRate,MIN(1129,I1657)*overallRate))))</f>
        <v>Do Step 1 first</v>
      </c>
      <c r="N1657" s="62" t="str">
        <f>IF(ISTEXT(overallRate),"Do Step 1 first",IF(OR(COUNT($C1657,J1657)&lt;&gt;2,overallRate=0),0,IF(F1657="Yes",ROUND(MAX(IF($B1657="No - non-arm's length",0,MIN((0.75*J1657),847)),MIN(J1657,(0.75*$C1657),847)),2),IF($B1657="No - non-arm's length",MIN(1129,J1657,$C1657)*overallRate,MIN(1129,J1657)*overallRate))))</f>
        <v>Do Step 1 first</v>
      </c>
      <c r="O1657" s="62" t="str">
        <f>IF(ISTEXT(overallRate),"Do Step 1 first",IF(OR(COUNT($C1657,K1657)&lt;&gt;2,overallRate=0),0,IF(G1657="Yes",ROUND(MAX(IF($B1657="No - non-arm's length",0,MIN((0.75*K1657),847)),MIN(K1657,(0.75*$C1657),847)),2),IF($B1657="No - non-arm's length",MIN(1129,K1657,$C1657)*overallRate,MIN(1129,K1657)*overallRate))))</f>
        <v>Do Step 1 first</v>
      </c>
      <c r="P1657" s="3">
        <f t="shared" si="25"/>
        <v>0</v>
      </c>
    </row>
    <row r="1658" spans="12:16" x14ac:dyDescent="0.5">
      <c r="L1658" s="62" t="str">
        <f>IF(ISTEXT(overallRate),"Do Step 1 first",IF(OR(COUNT($C1658,H1658)&lt;&gt;2,overallRate=0),0,IF(D1658="Yes",ROUND(MAX(IF($B1658="No - non-arm's length",0,MIN((0.75*H1658),847)),MIN(H1658,(0.75*$C1658),847)),2),IF($B1658="No - non-arm's length",MIN(1129,H1658,$C1658)*overallRate,MIN(1129,H1658)*overallRate))))</f>
        <v>Do Step 1 first</v>
      </c>
      <c r="M1658" s="62" t="str">
        <f>IF(ISTEXT(overallRate),"Do Step 1 first",IF(OR(COUNT($C1658,I1658)&lt;&gt;2,overallRate=0),0,IF(E1658="Yes",ROUND(MAX(IF($B1658="No - non-arm's length",0,MIN((0.75*I1658),847)),MIN(I1658,(0.75*$C1658),847)),2),IF($B1658="No - non-arm's length",MIN(1129,I1658,$C1658)*overallRate,MIN(1129,I1658)*overallRate))))</f>
        <v>Do Step 1 first</v>
      </c>
      <c r="N1658" s="62" t="str">
        <f>IF(ISTEXT(overallRate),"Do Step 1 first",IF(OR(COUNT($C1658,J1658)&lt;&gt;2,overallRate=0),0,IF(F1658="Yes",ROUND(MAX(IF($B1658="No - non-arm's length",0,MIN((0.75*J1658),847)),MIN(J1658,(0.75*$C1658),847)),2),IF($B1658="No - non-arm's length",MIN(1129,J1658,$C1658)*overallRate,MIN(1129,J1658)*overallRate))))</f>
        <v>Do Step 1 first</v>
      </c>
      <c r="O1658" s="62" t="str">
        <f>IF(ISTEXT(overallRate),"Do Step 1 first",IF(OR(COUNT($C1658,K1658)&lt;&gt;2,overallRate=0),0,IF(G1658="Yes",ROUND(MAX(IF($B1658="No - non-arm's length",0,MIN((0.75*K1658),847)),MIN(K1658,(0.75*$C1658),847)),2),IF($B1658="No - non-arm's length",MIN(1129,K1658,$C1658)*overallRate,MIN(1129,K1658)*overallRate))))</f>
        <v>Do Step 1 first</v>
      </c>
      <c r="P1658" s="3">
        <f t="shared" si="25"/>
        <v>0</v>
      </c>
    </row>
    <row r="1659" spans="12:16" x14ac:dyDescent="0.5">
      <c r="L1659" s="62" t="str">
        <f>IF(ISTEXT(overallRate),"Do Step 1 first",IF(OR(COUNT($C1659,H1659)&lt;&gt;2,overallRate=0),0,IF(D1659="Yes",ROUND(MAX(IF($B1659="No - non-arm's length",0,MIN((0.75*H1659),847)),MIN(H1659,(0.75*$C1659),847)),2),IF($B1659="No - non-arm's length",MIN(1129,H1659,$C1659)*overallRate,MIN(1129,H1659)*overallRate))))</f>
        <v>Do Step 1 first</v>
      </c>
      <c r="M1659" s="62" t="str">
        <f>IF(ISTEXT(overallRate),"Do Step 1 first",IF(OR(COUNT($C1659,I1659)&lt;&gt;2,overallRate=0),0,IF(E1659="Yes",ROUND(MAX(IF($B1659="No - non-arm's length",0,MIN((0.75*I1659),847)),MIN(I1659,(0.75*$C1659),847)),2),IF($B1659="No - non-arm's length",MIN(1129,I1659,$C1659)*overallRate,MIN(1129,I1659)*overallRate))))</f>
        <v>Do Step 1 first</v>
      </c>
      <c r="N1659" s="62" t="str">
        <f>IF(ISTEXT(overallRate),"Do Step 1 first",IF(OR(COUNT($C1659,J1659)&lt;&gt;2,overallRate=0),0,IF(F1659="Yes",ROUND(MAX(IF($B1659="No - non-arm's length",0,MIN((0.75*J1659),847)),MIN(J1659,(0.75*$C1659),847)),2),IF($B1659="No - non-arm's length",MIN(1129,J1659,$C1659)*overallRate,MIN(1129,J1659)*overallRate))))</f>
        <v>Do Step 1 first</v>
      </c>
      <c r="O1659" s="62" t="str">
        <f>IF(ISTEXT(overallRate),"Do Step 1 first",IF(OR(COUNT($C1659,K1659)&lt;&gt;2,overallRate=0),0,IF(G1659="Yes",ROUND(MAX(IF($B1659="No - non-arm's length",0,MIN((0.75*K1659),847)),MIN(K1659,(0.75*$C1659),847)),2),IF($B1659="No - non-arm's length",MIN(1129,K1659,$C1659)*overallRate,MIN(1129,K1659)*overallRate))))</f>
        <v>Do Step 1 first</v>
      </c>
      <c r="P1659" s="3">
        <f t="shared" si="25"/>
        <v>0</v>
      </c>
    </row>
    <row r="1660" spans="12:16" x14ac:dyDescent="0.5">
      <c r="L1660" s="62" t="str">
        <f>IF(ISTEXT(overallRate),"Do Step 1 first",IF(OR(COUNT($C1660,H1660)&lt;&gt;2,overallRate=0),0,IF(D1660="Yes",ROUND(MAX(IF($B1660="No - non-arm's length",0,MIN((0.75*H1660),847)),MIN(H1660,(0.75*$C1660),847)),2),IF($B1660="No - non-arm's length",MIN(1129,H1660,$C1660)*overallRate,MIN(1129,H1660)*overallRate))))</f>
        <v>Do Step 1 first</v>
      </c>
      <c r="M1660" s="62" t="str">
        <f>IF(ISTEXT(overallRate),"Do Step 1 first",IF(OR(COUNT($C1660,I1660)&lt;&gt;2,overallRate=0),0,IF(E1660="Yes",ROUND(MAX(IF($B1660="No - non-arm's length",0,MIN((0.75*I1660),847)),MIN(I1660,(0.75*$C1660),847)),2),IF($B1660="No - non-arm's length",MIN(1129,I1660,$C1660)*overallRate,MIN(1129,I1660)*overallRate))))</f>
        <v>Do Step 1 first</v>
      </c>
      <c r="N1660" s="62" t="str">
        <f>IF(ISTEXT(overallRate),"Do Step 1 first",IF(OR(COUNT($C1660,J1660)&lt;&gt;2,overallRate=0),0,IF(F1660="Yes",ROUND(MAX(IF($B1660="No - non-arm's length",0,MIN((0.75*J1660),847)),MIN(J1660,(0.75*$C1660),847)),2),IF($B1660="No - non-arm's length",MIN(1129,J1660,$C1660)*overallRate,MIN(1129,J1660)*overallRate))))</f>
        <v>Do Step 1 first</v>
      </c>
      <c r="O1660" s="62" t="str">
        <f>IF(ISTEXT(overallRate),"Do Step 1 first",IF(OR(COUNT($C1660,K1660)&lt;&gt;2,overallRate=0),0,IF(G1660="Yes",ROUND(MAX(IF($B1660="No - non-arm's length",0,MIN((0.75*K1660),847)),MIN(K1660,(0.75*$C1660),847)),2),IF($B1660="No - non-arm's length",MIN(1129,K1660,$C1660)*overallRate,MIN(1129,K1660)*overallRate))))</f>
        <v>Do Step 1 first</v>
      </c>
      <c r="P1660" s="3">
        <f t="shared" si="25"/>
        <v>0</v>
      </c>
    </row>
    <row r="1661" spans="12:16" x14ac:dyDescent="0.5">
      <c r="L1661" s="62" t="str">
        <f>IF(ISTEXT(overallRate),"Do Step 1 first",IF(OR(COUNT($C1661,H1661)&lt;&gt;2,overallRate=0),0,IF(D1661="Yes",ROUND(MAX(IF($B1661="No - non-arm's length",0,MIN((0.75*H1661),847)),MIN(H1661,(0.75*$C1661),847)),2),IF($B1661="No - non-arm's length",MIN(1129,H1661,$C1661)*overallRate,MIN(1129,H1661)*overallRate))))</f>
        <v>Do Step 1 first</v>
      </c>
      <c r="M1661" s="62" t="str">
        <f>IF(ISTEXT(overallRate),"Do Step 1 first",IF(OR(COUNT($C1661,I1661)&lt;&gt;2,overallRate=0),0,IF(E1661="Yes",ROUND(MAX(IF($B1661="No - non-arm's length",0,MIN((0.75*I1661),847)),MIN(I1661,(0.75*$C1661),847)),2),IF($B1661="No - non-arm's length",MIN(1129,I1661,$C1661)*overallRate,MIN(1129,I1661)*overallRate))))</f>
        <v>Do Step 1 first</v>
      </c>
      <c r="N1661" s="62" t="str">
        <f>IF(ISTEXT(overallRate),"Do Step 1 first",IF(OR(COUNT($C1661,J1661)&lt;&gt;2,overallRate=0),0,IF(F1661="Yes",ROUND(MAX(IF($B1661="No - non-arm's length",0,MIN((0.75*J1661),847)),MIN(J1661,(0.75*$C1661),847)),2),IF($B1661="No - non-arm's length",MIN(1129,J1661,$C1661)*overallRate,MIN(1129,J1661)*overallRate))))</f>
        <v>Do Step 1 first</v>
      </c>
      <c r="O1661" s="62" t="str">
        <f>IF(ISTEXT(overallRate),"Do Step 1 first",IF(OR(COUNT($C1661,K1661)&lt;&gt;2,overallRate=0),0,IF(G1661="Yes",ROUND(MAX(IF($B1661="No - non-arm's length",0,MIN((0.75*K1661),847)),MIN(K1661,(0.75*$C1661),847)),2),IF($B1661="No - non-arm's length",MIN(1129,K1661,$C1661)*overallRate,MIN(1129,K1661)*overallRate))))</f>
        <v>Do Step 1 first</v>
      </c>
      <c r="P1661" s="3">
        <f t="shared" si="25"/>
        <v>0</v>
      </c>
    </row>
    <row r="1662" spans="12:16" x14ac:dyDescent="0.5">
      <c r="L1662" s="62" t="str">
        <f>IF(ISTEXT(overallRate),"Do Step 1 first",IF(OR(COUNT($C1662,H1662)&lt;&gt;2,overallRate=0),0,IF(D1662="Yes",ROUND(MAX(IF($B1662="No - non-arm's length",0,MIN((0.75*H1662),847)),MIN(H1662,(0.75*$C1662),847)),2),IF($B1662="No - non-arm's length",MIN(1129,H1662,$C1662)*overallRate,MIN(1129,H1662)*overallRate))))</f>
        <v>Do Step 1 first</v>
      </c>
      <c r="M1662" s="62" t="str">
        <f>IF(ISTEXT(overallRate),"Do Step 1 first",IF(OR(COUNT($C1662,I1662)&lt;&gt;2,overallRate=0),0,IF(E1662="Yes",ROUND(MAX(IF($B1662="No - non-arm's length",0,MIN((0.75*I1662),847)),MIN(I1662,(0.75*$C1662),847)),2),IF($B1662="No - non-arm's length",MIN(1129,I1662,$C1662)*overallRate,MIN(1129,I1662)*overallRate))))</f>
        <v>Do Step 1 first</v>
      </c>
      <c r="N1662" s="62" t="str">
        <f>IF(ISTEXT(overallRate),"Do Step 1 first",IF(OR(COUNT($C1662,J1662)&lt;&gt;2,overallRate=0),0,IF(F1662="Yes",ROUND(MAX(IF($B1662="No - non-arm's length",0,MIN((0.75*J1662),847)),MIN(J1662,(0.75*$C1662),847)),2),IF($B1662="No - non-arm's length",MIN(1129,J1662,$C1662)*overallRate,MIN(1129,J1662)*overallRate))))</f>
        <v>Do Step 1 first</v>
      </c>
      <c r="O1662" s="62" t="str">
        <f>IF(ISTEXT(overallRate),"Do Step 1 first",IF(OR(COUNT($C1662,K1662)&lt;&gt;2,overallRate=0),0,IF(G1662="Yes",ROUND(MAX(IF($B1662="No - non-arm's length",0,MIN((0.75*K1662),847)),MIN(K1662,(0.75*$C1662),847)),2),IF($B1662="No - non-arm's length",MIN(1129,K1662,$C1662)*overallRate,MIN(1129,K1662)*overallRate))))</f>
        <v>Do Step 1 first</v>
      </c>
      <c r="P1662" s="3">
        <f t="shared" si="25"/>
        <v>0</v>
      </c>
    </row>
    <row r="1663" spans="12:16" x14ac:dyDescent="0.5">
      <c r="L1663" s="62" t="str">
        <f>IF(ISTEXT(overallRate),"Do Step 1 first",IF(OR(COUNT($C1663,H1663)&lt;&gt;2,overallRate=0),0,IF(D1663="Yes",ROUND(MAX(IF($B1663="No - non-arm's length",0,MIN((0.75*H1663),847)),MIN(H1663,(0.75*$C1663),847)),2),IF($B1663="No - non-arm's length",MIN(1129,H1663,$C1663)*overallRate,MIN(1129,H1663)*overallRate))))</f>
        <v>Do Step 1 first</v>
      </c>
      <c r="M1663" s="62" t="str">
        <f>IF(ISTEXT(overallRate),"Do Step 1 first",IF(OR(COUNT($C1663,I1663)&lt;&gt;2,overallRate=0),0,IF(E1663="Yes",ROUND(MAX(IF($B1663="No - non-arm's length",0,MIN((0.75*I1663),847)),MIN(I1663,(0.75*$C1663),847)),2),IF($B1663="No - non-arm's length",MIN(1129,I1663,$C1663)*overallRate,MIN(1129,I1663)*overallRate))))</f>
        <v>Do Step 1 first</v>
      </c>
      <c r="N1663" s="62" t="str">
        <f>IF(ISTEXT(overallRate),"Do Step 1 first",IF(OR(COUNT($C1663,J1663)&lt;&gt;2,overallRate=0),0,IF(F1663="Yes",ROUND(MAX(IF($B1663="No - non-arm's length",0,MIN((0.75*J1663),847)),MIN(J1663,(0.75*$C1663),847)),2),IF($B1663="No - non-arm's length",MIN(1129,J1663,$C1663)*overallRate,MIN(1129,J1663)*overallRate))))</f>
        <v>Do Step 1 first</v>
      </c>
      <c r="O1663" s="62" t="str">
        <f>IF(ISTEXT(overallRate),"Do Step 1 first",IF(OR(COUNT($C1663,K1663)&lt;&gt;2,overallRate=0),0,IF(G1663="Yes",ROUND(MAX(IF($B1663="No - non-arm's length",0,MIN((0.75*K1663),847)),MIN(K1663,(0.75*$C1663),847)),2),IF($B1663="No - non-arm's length",MIN(1129,K1663,$C1663)*overallRate,MIN(1129,K1663)*overallRate))))</f>
        <v>Do Step 1 first</v>
      </c>
      <c r="P1663" s="3">
        <f t="shared" si="25"/>
        <v>0</v>
      </c>
    </row>
    <row r="1664" spans="12:16" x14ac:dyDescent="0.5">
      <c r="L1664" s="62" t="str">
        <f>IF(ISTEXT(overallRate),"Do Step 1 first",IF(OR(COUNT($C1664,H1664)&lt;&gt;2,overallRate=0),0,IF(D1664="Yes",ROUND(MAX(IF($B1664="No - non-arm's length",0,MIN((0.75*H1664),847)),MIN(H1664,(0.75*$C1664),847)),2),IF($B1664="No - non-arm's length",MIN(1129,H1664,$C1664)*overallRate,MIN(1129,H1664)*overallRate))))</f>
        <v>Do Step 1 first</v>
      </c>
      <c r="M1664" s="62" t="str">
        <f>IF(ISTEXT(overallRate),"Do Step 1 first",IF(OR(COUNT($C1664,I1664)&lt;&gt;2,overallRate=0),0,IF(E1664="Yes",ROUND(MAX(IF($B1664="No - non-arm's length",0,MIN((0.75*I1664),847)),MIN(I1664,(0.75*$C1664),847)),2),IF($B1664="No - non-arm's length",MIN(1129,I1664,$C1664)*overallRate,MIN(1129,I1664)*overallRate))))</f>
        <v>Do Step 1 first</v>
      </c>
      <c r="N1664" s="62" t="str">
        <f>IF(ISTEXT(overallRate),"Do Step 1 first",IF(OR(COUNT($C1664,J1664)&lt;&gt;2,overallRate=0),0,IF(F1664="Yes",ROUND(MAX(IF($B1664="No - non-arm's length",0,MIN((0.75*J1664),847)),MIN(J1664,(0.75*$C1664),847)),2),IF($B1664="No - non-arm's length",MIN(1129,J1664,$C1664)*overallRate,MIN(1129,J1664)*overallRate))))</f>
        <v>Do Step 1 first</v>
      </c>
      <c r="O1664" s="62" t="str">
        <f>IF(ISTEXT(overallRate),"Do Step 1 first",IF(OR(COUNT($C1664,K1664)&lt;&gt;2,overallRate=0),0,IF(G1664="Yes",ROUND(MAX(IF($B1664="No - non-arm's length",0,MIN((0.75*K1664),847)),MIN(K1664,(0.75*$C1664),847)),2),IF($B1664="No - non-arm's length",MIN(1129,K1664,$C1664)*overallRate,MIN(1129,K1664)*overallRate))))</f>
        <v>Do Step 1 first</v>
      </c>
      <c r="P1664" s="3">
        <f t="shared" si="25"/>
        <v>0</v>
      </c>
    </row>
    <row r="1665" spans="12:16" x14ac:dyDescent="0.5">
      <c r="L1665" s="62" t="str">
        <f>IF(ISTEXT(overallRate),"Do Step 1 first",IF(OR(COUNT($C1665,H1665)&lt;&gt;2,overallRate=0),0,IF(D1665="Yes",ROUND(MAX(IF($B1665="No - non-arm's length",0,MIN((0.75*H1665),847)),MIN(H1665,(0.75*$C1665),847)),2),IF($B1665="No - non-arm's length",MIN(1129,H1665,$C1665)*overallRate,MIN(1129,H1665)*overallRate))))</f>
        <v>Do Step 1 first</v>
      </c>
      <c r="M1665" s="62" t="str">
        <f>IF(ISTEXT(overallRate),"Do Step 1 first",IF(OR(COUNT($C1665,I1665)&lt;&gt;2,overallRate=0),0,IF(E1665="Yes",ROUND(MAX(IF($B1665="No - non-arm's length",0,MIN((0.75*I1665),847)),MIN(I1665,(0.75*$C1665),847)),2),IF($B1665="No - non-arm's length",MIN(1129,I1665,$C1665)*overallRate,MIN(1129,I1665)*overallRate))))</f>
        <v>Do Step 1 first</v>
      </c>
      <c r="N1665" s="62" t="str">
        <f>IF(ISTEXT(overallRate),"Do Step 1 first",IF(OR(COUNT($C1665,J1665)&lt;&gt;2,overallRate=0),0,IF(F1665="Yes",ROUND(MAX(IF($B1665="No - non-arm's length",0,MIN((0.75*J1665),847)),MIN(J1665,(0.75*$C1665),847)),2),IF($B1665="No - non-arm's length",MIN(1129,J1665,$C1665)*overallRate,MIN(1129,J1665)*overallRate))))</f>
        <v>Do Step 1 first</v>
      </c>
      <c r="O1665" s="62" t="str">
        <f>IF(ISTEXT(overallRate),"Do Step 1 first",IF(OR(COUNT($C1665,K1665)&lt;&gt;2,overallRate=0),0,IF(G1665="Yes",ROUND(MAX(IF($B1665="No - non-arm's length",0,MIN((0.75*K1665),847)),MIN(K1665,(0.75*$C1665),847)),2),IF($B1665="No - non-arm's length",MIN(1129,K1665,$C1665)*overallRate,MIN(1129,K1665)*overallRate))))</f>
        <v>Do Step 1 first</v>
      </c>
      <c r="P1665" s="3">
        <f t="shared" si="25"/>
        <v>0</v>
      </c>
    </row>
    <row r="1666" spans="12:16" x14ac:dyDescent="0.5">
      <c r="L1666" s="62" t="str">
        <f>IF(ISTEXT(overallRate),"Do Step 1 first",IF(OR(COUNT($C1666,H1666)&lt;&gt;2,overallRate=0),0,IF(D1666="Yes",ROUND(MAX(IF($B1666="No - non-arm's length",0,MIN((0.75*H1666),847)),MIN(H1666,(0.75*$C1666),847)),2),IF($B1666="No - non-arm's length",MIN(1129,H1666,$C1666)*overallRate,MIN(1129,H1666)*overallRate))))</f>
        <v>Do Step 1 first</v>
      </c>
      <c r="M1666" s="62" t="str">
        <f>IF(ISTEXT(overallRate),"Do Step 1 first",IF(OR(COUNT($C1666,I1666)&lt;&gt;2,overallRate=0),0,IF(E1666="Yes",ROUND(MAX(IF($B1666="No - non-arm's length",0,MIN((0.75*I1666),847)),MIN(I1666,(0.75*$C1666),847)),2),IF($B1666="No - non-arm's length",MIN(1129,I1666,$C1666)*overallRate,MIN(1129,I1666)*overallRate))))</f>
        <v>Do Step 1 first</v>
      </c>
      <c r="N1666" s="62" t="str">
        <f>IF(ISTEXT(overallRate),"Do Step 1 first",IF(OR(COUNT($C1666,J1666)&lt;&gt;2,overallRate=0),0,IF(F1666="Yes",ROUND(MAX(IF($B1666="No - non-arm's length",0,MIN((0.75*J1666),847)),MIN(J1666,(0.75*$C1666),847)),2),IF($B1666="No - non-arm's length",MIN(1129,J1666,$C1666)*overallRate,MIN(1129,J1666)*overallRate))))</f>
        <v>Do Step 1 first</v>
      </c>
      <c r="O1666" s="62" t="str">
        <f>IF(ISTEXT(overallRate),"Do Step 1 first",IF(OR(COUNT($C1666,K1666)&lt;&gt;2,overallRate=0),0,IF(G1666="Yes",ROUND(MAX(IF($B1666="No - non-arm's length",0,MIN((0.75*K1666),847)),MIN(K1666,(0.75*$C1666),847)),2),IF($B1666="No - non-arm's length",MIN(1129,K1666,$C1666)*overallRate,MIN(1129,K1666)*overallRate))))</f>
        <v>Do Step 1 first</v>
      </c>
      <c r="P1666" s="3">
        <f t="shared" si="25"/>
        <v>0</v>
      </c>
    </row>
    <row r="1667" spans="12:16" x14ac:dyDescent="0.5">
      <c r="L1667" s="62" t="str">
        <f>IF(ISTEXT(overallRate),"Do Step 1 first",IF(OR(COUNT($C1667,H1667)&lt;&gt;2,overallRate=0),0,IF(D1667="Yes",ROUND(MAX(IF($B1667="No - non-arm's length",0,MIN((0.75*H1667),847)),MIN(H1667,(0.75*$C1667),847)),2),IF($B1667="No - non-arm's length",MIN(1129,H1667,$C1667)*overallRate,MIN(1129,H1667)*overallRate))))</f>
        <v>Do Step 1 first</v>
      </c>
      <c r="M1667" s="62" t="str">
        <f>IF(ISTEXT(overallRate),"Do Step 1 first",IF(OR(COUNT($C1667,I1667)&lt;&gt;2,overallRate=0),0,IF(E1667="Yes",ROUND(MAX(IF($B1667="No - non-arm's length",0,MIN((0.75*I1667),847)),MIN(I1667,(0.75*$C1667),847)),2),IF($B1667="No - non-arm's length",MIN(1129,I1667,$C1667)*overallRate,MIN(1129,I1667)*overallRate))))</f>
        <v>Do Step 1 first</v>
      </c>
      <c r="N1667" s="62" t="str">
        <f>IF(ISTEXT(overallRate),"Do Step 1 first",IF(OR(COUNT($C1667,J1667)&lt;&gt;2,overallRate=0),0,IF(F1667="Yes",ROUND(MAX(IF($B1667="No - non-arm's length",0,MIN((0.75*J1667),847)),MIN(J1667,(0.75*$C1667),847)),2),IF($B1667="No - non-arm's length",MIN(1129,J1667,$C1667)*overallRate,MIN(1129,J1667)*overallRate))))</f>
        <v>Do Step 1 first</v>
      </c>
      <c r="O1667" s="62" t="str">
        <f>IF(ISTEXT(overallRate),"Do Step 1 first",IF(OR(COUNT($C1667,K1667)&lt;&gt;2,overallRate=0),0,IF(G1667="Yes",ROUND(MAX(IF($B1667="No - non-arm's length",0,MIN((0.75*K1667),847)),MIN(K1667,(0.75*$C1667),847)),2),IF($B1667="No - non-arm's length",MIN(1129,K1667,$C1667)*overallRate,MIN(1129,K1667)*overallRate))))</f>
        <v>Do Step 1 first</v>
      </c>
      <c r="P1667" s="3">
        <f t="shared" si="25"/>
        <v>0</v>
      </c>
    </row>
    <row r="1668" spans="12:16" x14ac:dyDescent="0.5">
      <c r="L1668" s="62" t="str">
        <f>IF(ISTEXT(overallRate),"Do Step 1 first",IF(OR(COUNT($C1668,H1668)&lt;&gt;2,overallRate=0),0,IF(D1668="Yes",ROUND(MAX(IF($B1668="No - non-arm's length",0,MIN((0.75*H1668),847)),MIN(H1668,(0.75*$C1668),847)),2),IF($B1668="No - non-arm's length",MIN(1129,H1668,$C1668)*overallRate,MIN(1129,H1668)*overallRate))))</f>
        <v>Do Step 1 first</v>
      </c>
      <c r="M1668" s="62" t="str">
        <f>IF(ISTEXT(overallRate),"Do Step 1 first",IF(OR(COUNT($C1668,I1668)&lt;&gt;2,overallRate=0),0,IF(E1668="Yes",ROUND(MAX(IF($B1668="No - non-arm's length",0,MIN((0.75*I1668),847)),MIN(I1668,(0.75*$C1668),847)),2),IF($B1668="No - non-arm's length",MIN(1129,I1668,$C1668)*overallRate,MIN(1129,I1668)*overallRate))))</f>
        <v>Do Step 1 first</v>
      </c>
      <c r="N1668" s="62" t="str">
        <f>IF(ISTEXT(overallRate),"Do Step 1 first",IF(OR(COUNT($C1668,J1668)&lt;&gt;2,overallRate=0),0,IF(F1668="Yes",ROUND(MAX(IF($B1668="No - non-arm's length",0,MIN((0.75*J1668),847)),MIN(J1668,(0.75*$C1668),847)),2),IF($B1668="No - non-arm's length",MIN(1129,J1668,$C1668)*overallRate,MIN(1129,J1668)*overallRate))))</f>
        <v>Do Step 1 first</v>
      </c>
      <c r="O1668" s="62" t="str">
        <f>IF(ISTEXT(overallRate),"Do Step 1 first",IF(OR(COUNT($C1668,K1668)&lt;&gt;2,overallRate=0),0,IF(G1668="Yes",ROUND(MAX(IF($B1668="No - non-arm's length",0,MIN((0.75*K1668),847)),MIN(K1668,(0.75*$C1668),847)),2),IF($B1668="No - non-arm's length",MIN(1129,K1668,$C1668)*overallRate,MIN(1129,K1668)*overallRate))))</f>
        <v>Do Step 1 first</v>
      </c>
      <c r="P1668" s="3">
        <f t="shared" si="25"/>
        <v>0</v>
      </c>
    </row>
    <row r="1669" spans="12:16" x14ac:dyDescent="0.5">
      <c r="L1669" s="62" t="str">
        <f>IF(ISTEXT(overallRate),"Do Step 1 first",IF(OR(COUNT($C1669,H1669)&lt;&gt;2,overallRate=0),0,IF(D1669="Yes",ROUND(MAX(IF($B1669="No - non-arm's length",0,MIN((0.75*H1669),847)),MIN(H1669,(0.75*$C1669),847)),2),IF($B1669="No - non-arm's length",MIN(1129,H1669,$C1669)*overallRate,MIN(1129,H1669)*overallRate))))</f>
        <v>Do Step 1 first</v>
      </c>
      <c r="M1669" s="62" t="str">
        <f>IF(ISTEXT(overallRate),"Do Step 1 first",IF(OR(COUNT($C1669,I1669)&lt;&gt;2,overallRate=0),0,IF(E1669="Yes",ROUND(MAX(IF($B1669="No - non-arm's length",0,MIN((0.75*I1669),847)),MIN(I1669,(0.75*$C1669),847)),2),IF($B1669="No - non-arm's length",MIN(1129,I1669,$C1669)*overallRate,MIN(1129,I1669)*overallRate))))</f>
        <v>Do Step 1 first</v>
      </c>
      <c r="N1669" s="62" t="str">
        <f>IF(ISTEXT(overallRate),"Do Step 1 first",IF(OR(COUNT($C1669,J1669)&lt;&gt;2,overallRate=0),0,IF(F1669="Yes",ROUND(MAX(IF($B1669="No - non-arm's length",0,MIN((0.75*J1669),847)),MIN(J1669,(0.75*$C1669),847)),2),IF($B1669="No - non-arm's length",MIN(1129,J1669,$C1669)*overallRate,MIN(1129,J1669)*overallRate))))</f>
        <v>Do Step 1 first</v>
      </c>
      <c r="O1669" s="62" t="str">
        <f>IF(ISTEXT(overallRate),"Do Step 1 first",IF(OR(COUNT($C1669,K1669)&lt;&gt;2,overallRate=0),0,IF(G1669="Yes",ROUND(MAX(IF($B1669="No - non-arm's length",0,MIN((0.75*K1669),847)),MIN(K1669,(0.75*$C1669),847)),2),IF($B1669="No - non-arm's length",MIN(1129,K1669,$C1669)*overallRate,MIN(1129,K1669)*overallRate))))</f>
        <v>Do Step 1 first</v>
      </c>
      <c r="P1669" s="3">
        <f t="shared" si="25"/>
        <v>0</v>
      </c>
    </row>
    <row r="1670" spans="12:16" x14ac:dyDescent="0.5">
      <c r="L1670" s="62" t="str">
        <f>IF(ISTEXT(overallRate),"Do Step 1 first",IF(OR(COUNT($C1670,H1670)&lt;&gt;2,overallRate=0),0,IF(D1670="Yes",ROUND(MAX(IF($B1670="No - non-arm's length",0,MIN((0.75*H1670),847)),MIN(H1670,(0.75*$C1670),847)),2),IF($B1670="No - non-arm's length",MIN(1129,H1670,$C1670)*overallRate,MIN(1129,H1670)*overallRate))))</f>
        <v>Do Step 1 first</v>
      </c>
      <c r="M1670" s="62" t="str">
        <f>IF(ISTEXT(overallRate),"Do Step 1 first",IF(OR(COUNT($C1670,I1670)&lt;&gt;2,overallRate=0),0,IF(E1670="Yes",ROUND(MAX(IF($B1670="No - non-arm's length",0,MIN((0.75*I1670),847)),MIN(I1670,(0.75*$C1670),847)),2),IF($B1670="No - non-arm's length",MIN(1129,I1670,$C1670)*overallRate,MIN(1129,I1670)*overallRate))))</f>
        <v>Do Step 1 first</v>
      </c>
      <c r="N1670" s="62" t="str">
        <f>IF(ISTEXT(overallRate),"Do Step 1 first",IF(OR(COUNT($C1670,J1670)&lt;&gt;2,overallRate=0),0,IF(F1670="Yes",ROUND(MAX(IF($B1670="No - non-arm's length",0,MIN((0.75*J1670),847)),MIN(J1670,(0.75*$C1670),847)),2),IF($B1670="No - non-arm's length",MIN(1129,J1670,$C1670)*overallRate,MIN(1129,J1670)*overallRate))))</f>
        <v>Do Step 1 first</v>
      </c>
      <c r="O1670" s="62" t="str">
        <f>IF(ISTEXT(overallRate),"Do Step 1 first",IF(OR(COUNT($C1670,K1670)&lt;&gt;2,overallRate=0),0,IF(G1670="Yes",ROUND(MAX(IF($B1670="No - non-arm's length",0,MIN((0.75*K1670),847)),MIN(K1670,(0.75*$C1670),847)),2),IF($B1670="No - non-arm's length",MIN(1129,K1670,$C1670)*overallRate,MIN(1129,K1670)*overallRate))))</f>
        <v>Do Step 1 first</v>
      </c>
      <c r="P1670" s="3">
        <f t="shared" si="25"/>
        <v>0</v>
      </c>
    </row>
    <row r="1671" spans="12:16" x14ac:dyDescent="0.5">
      <c r="L1671" s="62" t="str">
        <f>IF(ISTEXT(overallRate),"Do Step 1 first",IF(OR(COUNT($C1671,H1671)&lt;&gt;2,overallRate=0),0,IF(D1671="Yes",ROUND(MAX(IF($B1671="No - non-arm's length",0,MIN((0.75*H1671),847)),MIN(H1671,(0.75*$C1671),847)),2),IF($B1671="No - non-arm's length",MIN(1129,H1671,$C1671)*overallRate,MIN(1129,H1671)*overallRate))))</f>
        <v>Do Step 1 first</v>
      </c>
      <c r="M1671" s="62" t="str">
        <f>IF(ISTEXT(overallRate),"Do Step 1 first",IF(OR(COUNT($C1671,I1671)&lt;&gt;2,overallRate=0),0,IF(E1671="Yes",ROUND(MAX(IF($B1671="No - non-arm's length",0,MIN((0.75*I1671),847)),MIN(I1671,(0.75*$C1671),847)),2),IF($B1671="No - non-arm's length",MIN(1129,I1671,$C1671)*overallRate,MIN(1129,I1671)*overallRate))))</f>
        <v>Do Step 1 first</v>
      </c>
      <c r="N1671" s="62" t="str">
        <f>IF(ISTEXT(overallRate),"Do Step 1 first",IF(OR(COUNT($C1671,J1671)&lt;&gt;2,overallRate=0),0,IF(F1671="Yes",ROUND(MAX(IF($B1671="No - non-arm's length",0,MIN((0.75*J1671),847)),MIN(J1671,(0.75*$C1671),847)),2),IF($B1671="No - non-arm's length",MIN(1129,J1671,$C1671)*overallRate,MIN(1129,J1671)*overallRate))))</f>
        <v>Do Step 1 first</v>
      </c>
      <c r="O1671" s="62" t="str">
        <f>IF(ISTEXT(overallRate),"Do Step 1 first",IF(OR(COUNT($C1671,K1671)&lt;&gt;2,overallRate=0),0,IF(G1671="Yes",ROUND(MAX(IF($B1671="No - non-arm's length",0,MIN((0.75*K1671),847)),MIN(K1671,(0.75*$C1671),847)),2),IF($B1671="No - non-arm's length",MIN(1129,K1671,$C1671)*overallRate,MIN(1129,K1671)*overallRate))))</f>
        <v>Do Step 1 first</v>
      </c>
      <c r="P1671" s="3">
        <f t="shared" ref="P1671:P1734" si="26">IF(AND(COUNT(C1671:K1671)&gt;0,OR(COUNT(C1671:K1671)&lt;&gt;5,ISBLANK(B1671))),"Fill out all amounts",SUM(L1671:O1671))</f>
        <v>0</v>
      </c>
    </row>
    <row r="1672" spans="12:16" x14ac:dyDescent="0.5">
      <c r="L1672" s="62" t="str">
        <f>IF(ISTEXT(overallRate),"Do Step 1 first",IF(OR(COUNT($C1672,H1672)&lt;&gt;2,overallRate=0),0,IF(D1672="Yes",ROUND(MAX(IF($B1672="No - non-arm's length",0,MIN((0.75*H1672),847)),MIN(H1672,(0.75*$C1672),847)),2),IF($B1672="No - non-arm's length",MIN(1129,H1672,$C1672)*overallRate,MIN(1129,H1672)*overallRate))))</f>
        <v>Do Step 1 first</v>
      </c>
      <c r="M1672" s="62" t="str">
        <f>IF(ISTEXT(overallRate),"Do Step 1 first",IF(OR(COUNT($C1672,I1672)&lt;&gt;2,overallRate=0),0,IF(E1672="Yes",ROUND(MAX(IF($B1672="No - non-arm's length",0,MIN((0.75*I1672),847)),MIN(I1672,(0.75*$C1672),847)),2),IF($B1672="No - non-arm's length",MIN(1129,I1672,$C1672)*overallRate,MIN(1129,I1672)*overallRate))))</f>
        <v>Do Step 1 first</v>
      </c>
      <c r="N1672" s="62" t="str">
        <f>IF(ISTEXT(overallRate),"Do Step 1 first",IF(OR(COUNT($C1672,J1672)&lt;&gt;2,overallRate=0),0,IF(F1672="Yes",ROUND(MAX(IF($B1672="No - non-arm's length",0,MIN((0.75*J1672),847)),MIN(J1672,(0.75*$C1672),847)),2),IF($B1672="No - non-arm's length",MIN(1129,J1672,$C1672)*overallRate,MIN(1129,J1672)*overallRate))))</f>
        <v>Do Step 1 first</v>
      </c>
      <c r="O1672" s="62" t="str">
        <f>IF(ISTEXT(overallRate),"Do Step 1 first",IF(OR(COUNT($C1672,K1672)&lt;&gt;2,overallRate=0),0,IF(G1672="Yes",ROUND(MAX(IF($B1672="No - non-arm's length",0,MIN((0.75*K1672),847)),MIN(K1672,(0.75*$C1672),847)),2),IF($B1672="No - non-arm's length",MIN(1129,K1672,$C1672)*overallRate,MIN(1129,K1672)*overallRate))))</f>
        <v>Do Step 1 first</v>
      </c>
      <c r="P1672" s="3">
        <f t="shared" si="26"/>
        <v>0</v>
      </c>
    </row>
    <row r="1673" spans="12:16" x14ac:dyDescent="0.5">
      <c r="L1673" s="62" t="str">
        <f>IF(ISTEXT(overallRate),"Do Step 1 first",IF(OR(COUNT($C1673,H1673)&lt;&gt;2,overallRate=0),0,IF(D1673="Yes",ROUND(MAX(IF($B1673="No - non-arm's length",0,MIN((0.75*H1673),847)),MIN(H1673,(0.75*$C1673),847)),2),IF($B1673="No - non-arm's length",MIN(1129,H1673,$C1673)*overallRate,MIN(1129,H1673)*overallRate))))</f>
        <v>Do Step 1 first</v>
      </c>
      <c r="M1673" s="62" t="str">
        <f>IF(ISTEXT(overallRate),"Do Step 1 first",IF(OR(COUNT($C1673,I1673)&lt;&gt;2,overallRate=0),0,IF(E1673="Yes",ROUND(MAX(IF($B1673="No - non-arm's length",0,MIN((0.75*I1673),847)),MIN(I1673,(0.75*$C1673),847)),2),IF($B1673="No - non-arm's length",MIN(1129,I1673,$C1673)*overallRate,MIN(1129,I1673)*overallRate))))</f>
        <v>Do Step 1 first</v>
      </c>
      <c r="N1673" s="62" t="str">
        <f>IF(ISTEXT(overallRate),"Do Step 1 first",IF(OR(COUNT($C1673,J1673)&lt;&gt;2,overallRate=0),0,IF(F1673="Yes",ROUND(MAX(IF($B1673="No - non-arm's length",0,MIN((0.75*J1673),847)),MIN(J1673,(0.75*$C1673),847)),2),IF($B1673="No - non-arm's length",MIN(1129,J1673,$C1673)*overallRate,MIN(1129,J1673)*overallRate))))</f>
        <v>Do Step 1 first</v>
      </c>
      <c r="O1673" s="62" t="str">
        <f>IF(ISTEXT(overallRate),"Do Step 1 first",IF(OR(COUNT($C1673,K1673)&lt;&gt;2,overallRate=0),0,IF(G1673="Yes",ROUND(MAX(IF($B1673="No - non-arm's length",0,MIN((0.75*K1673),847)),MIN(K1673,(0.75*$C1673),847)),2),IF($B1673="No - non-arm's length",MIN(1129,K1673,$C1673)*overallRate,MIN(1129,K1673)*overallRate))))</f>
        <v>Do Step 1 first</v>
      </c>
      <c r="P1673" s="3">
        <f t="shared" si="26"/>
        <v>0</v>
      </c>
    </row>
    <row r="1674" spans="12:16" x14ac:dyDescent="0.5">
      <c r="L1674" s="62" t="str">
        <f>IF(ISTEXT(overallRate),"Do Step 1 first",IF(OR(COUNT($C1674,H1674)&lt;&gt;2,overallRate=0),0,IF(D1674="Yes",ROUND(MAX(IF($B1674="No - non-arm's length",0,MIN((0.75*H1674),847)),MIN(H1674,(0.75*$C1674),847)),2),IF($B1674="No - non-arm's length",MIN(1129,H1674,$C1674)*overallRate,MIN(1129,H1674)*overallRate))))</f>
        <v>Do Step 1 first</v>
      </c>
      <c r="M1674" s="62" t="str">
        <f>IF(ISTEXT(overallRate),"Do Step 1 first",IF(OR(COUNT($C1674,I1674)&lt;&gt;2,overallRate=0),0,IF(E1674="Yes",ROUND(MAX(IF($B1674="No - non-arm's length",0,MIN((0.75*I1674),847)),MIN(I1674,(0.75*$C1674),847)),2),IF($B1674="No - non-arm's length",MIN(1129,I1674,$C1674)*overallRate,MIN(1129,I1674)*overallRate))))</f>
        <v>Do Step 1 first</v>
      </c>
      <c r="N1674" s="62" t="str">
        <f>IF(ISTEXT(overallRate),"Do Step 1 first",IF(OR(COUNT($C1674,J1674)&lt;&gt;2,overallRate=0),0,IF(F1674="Yes",ROUND(MAX(IF($B1674="No - non-arm's length",0,MIN((0.75*J1674),847)),MIN(J1674,(0.75*$C1674),847)),2),IF($B1674="No - non-arm's length",MIN(1129,J1674,$C1674)*overallRate,MIN(1129,J1674)*overallRate))))</f>
        <v>Do Step 1 first</v>
      </c>
      <c r="O1674" s="62" t="str">
        <f>IF(ISTEXT(overallRate),"Do Step 1 first",IF(OR(COUNT($C1674,K1674)&lt;&gt;2,overallRate=0),0,IF(G1674="Yes",ROUND(MAX(IF($B1674="No - non-arm's length",0,MIN((0.75*K1674),847)),MIN(K1674,(0.75*$C1674),847)),2),IF($B1674="No - non-arm's length",MIN(1129,K1674,$C1674)*overallRate,MIN(1129,K1674)*overallRate))))</f>
        <v>Do Step 1 first</v>
      </c>
      <c r="P1674" s="3">
        <f t="shared" si="26"/>
        <v>0</v>
      </c>
    </row>
    <row r="1675" spans="12:16" x14ac:dyDescent="0.5">
      <c r="L1675" s="62" t="str">
        <f>IF(ISTEXT(overallRate),"Do Step 1 first",IF(OR(COUNT($C1675,H1675)&lt;&gt;2,overallRate=0),0,IF(D1675="Yes",ROUND(MAX(IF($B1675="No - non-arm's length",0,MIN((0.75*H1675),847)),MIN(H1675,(0.75*$C1675),847)),2),IF($B1675="No - non-arm's length",MIN(1129,H1675,$C1675)*overallRate,MIN(1129,H1675)*overallRate))))</f>
        <v>Do Step 1 first</v>
      </c>
      <c r="M1675" s="62" t="str">
        <f>IF(ISTEXT(overallRate),"Do Step 1 first",IF(OR(COUNT($C1675,I1675)&lt;&gt;2,overallRate=0),0,IF(E1675="Yes",ROUND(MAX(IF($B1675="No - non-arm's length",0,MIN((0.75*I1675),847)),MIN(I1675,(0.75*$C1675),847)),2),IF($B1675="No - non-arm's length",MIN(1129,I1675,$C1675)*overallRate,MIN(1129,I1675)*overallRate))))</f>
        <v>Do Step 1 first</v>
      </c>
      <c r="N1675" s="62" t="str">
        <f>IF(ISTEXT(overallRate),"Do Step 1 first",IF(OR(COUNT($C1675,J1675)&lt;&gt;2,overallRate=0),0,IF(F1675="Yes",ROUND(MAX(IF($B1675="No - non-arm's length",0,MIN((0.75*J1675),847)),MIN(J1675,(0.75*$C1675),847)),2),IF($B1675="No - non-arm's length",MIN(1129,J1675,$C1675)*overallRate,MIN(1129,J1675)*overallRate))))</f>
        <v>Do Step 1 first</v>
      </c>
      <c r="O1675" s="62" t="str">
        <f>IF(ISTEXT(overallRate),"Do Step 1 first",IF(OR(COUNT($C1675,K1675)&lt;&gt;2,overallRate=0),0,IF(G1675="Yes",ROUND(MAX(IF($B1675="No - non-arm's length",0,MIN((0.75*K1675),847)),MIN(K1675,(0.75*$C1675),847)),2),IF($B1675="No - non-arm's length",MIN(1129,K1675,$C1675)*overallRate,MIN(1129,K1675)*overallRate))))</f>
        <v>Do Step 1 first</v>
      </c>
      <c r="P1675" s="3">
        <f t="shared" si="26"/>
        <v>0</v>
      </c>
    </row>
    <row r="1676" spans="12:16" x14ac:dyDescent="0.5">
      <c r="L1676" s="62" t="str">
        <f>IF(ISTEXT(overallRate),"Do Step 1 first",IF(OR(COUNT($C1676,H1676)&lt;&gt;2,overallRate=0),0,IF(D1676="Yes",ROUND(MAX(IF($B1676="No - non-arm's length",0,MIN((0.75*H1676),847)),MIN(H1676,(0.75*$C1676),847)),2),IF($B1676="No - non-arm's length",MIN(1129,H1676,$C1676)*overallRate,MIN(1129,H1676)*overallRate))))</f>
        <v>Do Step 1 first</v>
      </c>
      <c r="M1676" s="62" t="str">
        <f>IF(ISTEXT(overallRate),"Do Step 1 first",IF(OR(COUNT($C1676,I1676)&lt;&gt;2,overallRate=0),0,IF(E1676="Yes",ROUND(MAX(IF($B1676="No - non-arm's length",0,MIN((0.75*I1676),847)),MIN(I1676,(0.75*$C1676),847)),2),IF($B1676="No - non-arm's length",MIN(1129,I1676,$C1676)*overallRate,MIN(1129,I1676)*overallRate))))</f>
        <v>Do Step 1 first</v>
      </c>
      <c r="N1676" s="62" t="str">
        <f>IF(ISTEXT(overallRate),"Do Step 1 first",IF(OR(COUNT($C1676,J1676)&lt;&gt;2,overallRate=0),0,IF(F1676="Yes",ROUND(MAX(IF($B1676="No - non-arm's length",0,MIN((0.75*J1676),847)),MIN(J1676,(0.75*$C1676),847)),2),IF($B1676="No - non-arm's length",MIN(1129,J1676,$C1676)*overallRate,MIN(1129,J1676)*overallRate))))</f>
        <v>Do Step 1 first</v>
      </c>
      <c r="O1676" s="62" t="str">
        <f>IF(ISTEXT(overallRate),"Do Step 1 first",IF(OR(COUNT($C1676,K1676)&lt;&gt;2,overallRate=0),0,IF(G1676="Yes",ROUND(MAX(IF($B1676="No - non-arm's length",0,MIN((0.75*K1676),847)),MIN(K1676,(0.75*$C1676),847)),2),IF($B1676="No - non-arm's length",MIN(1129,K1676,$C1676)*overallRate,MIN(1129,K1676)*overallRate))))</f>
        <v>Do Step 1 first</v>
      </c>
      <c r="P1676" s="3">
        <f t="shared" si="26"/>
        <v>0</v>
      </c>
    </row>
    <row r="1677" spans="12:16" x14ac:dyDescent="0.5">
      <c r="L1677" s="62" t="str">
        <f>IF(ISTEXT(overallRate),"Do Step 1 first",IF(OR(COUNT($C1677,H1677)&lt;&gt;2,overallRate=0),0,IF(D1677="Yes",ROUND(MAX(IF($B1677="No - non-arm's length",0,MIN((0.75*H1677),847)),MIN(H1677,(0.75*$C1677),847)),2),IF($B1677="No - non-arm's length",MIN(1129,H1677,$C1677)*overallRate,MIN(1129,H1677)*overallRate))))</f>
        <v>Do Step 1 first</v>
      </c>
      <c r="M1677" s="62" t="str">
        <f>IF(ISTEXT(overallRate),"Do Step 1 first",IF(OR(COUNT($C1677,I1677)&lt;&gt;2,overallRate=0),0,IF(E1677="Yes",ROUND(MAX(IF($B1677="No - non-arm's length",0,MIN((0.75*I1677),847)),MIN(I1677,(0.75*$C1677),847)),2),IF($B1677="No - non-arm's length",MIN(1129,I1677,$C1677)*overallRate,MIN(1129,I1677)*overallRate))))</f>
        <v>Do Step 1 first</v>
      </c>
      <c r="N1677" s="62" t="str">
        <f>IF(ISTEXT(overallRate),"Do Step 1 first",IF(OR(COUNT($C1677,J1677)&lt;&gt;2,overallRate=0),0,IF(F1677="Yes",ROUND(MAX(IF($B1677="No - non-arm's length",0,MIN((0.75*J1677),847)),MIN(J1677,(0.75*$C1677),847)),2),IF($B1677="No - non-arm's length",MIN(1129,J1677,$C1677)*overallRate,MIN(1129,J1677)*overallRate))))</f>
        <v>Do Step 1 first</v>
      </c>
      <c r="O1677" s="62" t="str">
        <f>IF(ISTEXT(overallRate),"Do Step 1 first",IF(OR(COUNT($C1677,K1677)&lt;&gt;2,overallRate=0),0,IF(G1677="Yes",ROUND(MAX(IF($B1677="No - non-arm's length",0,MIN((0.75*K1677),847)),MIN(K1677,(0.75*$C1677),847)),2),IF($B1677="No - non-arm's length",MIN(1129,K1677,$C1677)*overallRate,MIN(1129,K1677)*overallRate))))</f>
        <v>Do Step 1 first</v>
      </c>
      <c r="P1677" s="3">
        <f t="shared" si="26"/>
        <v>0</v>
      </c>
    </row>
    <row r="1678" spans="12:16" x14ac:dyDescent="0.5">
      <c r="L1678" s="62" t="str">
        <f>IF(ISTEXT(overallRate),"Do Step 1 first",IF(OR(COUNT($C1678,H1678)&lt;&gt;2,overallRate=0),0,IF(D1678="Yes",ROUND(MAX(IF($B1678="No - non-arm's length",0,MIN((0.75*H1678),847)),MIN(H1678,(0.75*$C1678),847)),2),IF($B1678="No - non-arm's length",MIN(1129,H1678,$C1678)*overallRate,MIN(1129,H1678)*overallRate))))</f>
        <v>Do Step 1 first</v>
      </c>
      <c r="M1678" s="62" t="str">
        <f>IF(ISTEXT(overallRate),"Do Step 1 first",IF(OR(COUNT($C1678,I1678)&lt;&gt;2,overallRate=0),0,IF(E1678="Yes",ROUND(MAX(IF($B1678="No - non-arm's length",0,MIN((0.75*I1678),847)),MIN(I1678,(0.75*$C1678),847)),2),IF($B1678="No - non-arm's length",MIN(1129,I1678,$C1678)*overallRate,MIN(1129,I1678)*overallRate))))</f>
        <v>Do Step 1 first</v>
      </c>
      <c r="N1678" s="62" t="str">
        <f>IF(ISTEXT(overallRate),"Do Step 1 first",IF(OR(COUNT($C1678,J1678)&lt;&gt;2,overallRate=0),0,IF(F1678="Yes",ROUND(MAX(IF($B1678="No - non-arm's length",0,MIN((0.75*J1678),847)),MIN(J1678,(0.75*$C1678),847)),2),IF($B1678="No - non-arm's length",MIN(1129,J1678,$C1678)*overallRate,MIN(1129,J1678)*overallRate))))</f>
        <v>Do Step 1 first</v>
      </c>
      <c r="O1678" s="62" t="str">
        <f>IF(ISTEXT(overallRate),"Do Step 1 first",IF(OR(COUNT($C1678,K1678)&lt;&gt;2,overallRate=0),0,IF(G1678="Yes",ROUND(MAX(IF($B1678="No - non-arm's length",0,MIN((0.75*K1678),847)),MIN(K1678,(0.75*$C1678),847)),2),IF($B1678="No - non-arm's length",MIN(1129,K1678,$C1678)*overallRate,MIN(1129,K1678)*overallRate))))</f>
        <v>Do Step 1 first</v>
      </c>
      <c r="P1678" s="3">
        <f t="shared" si="26"/>
        <v>0</v>
      </c>
    </row>
    <row r="1679" spans="12:16" x14ac:dyDescent="0.5">
      <c r="L1679" s="62" t="str">
        <f>IF(ISTEXT(overallRate),"Do Step 1 first",IF(OR(COUNT($C1679,H1679)&lt;&gt;2,overallRate=0),0,IF(D1679="Yes",ROUND(MAX(IF($B1679="No - non-arm's length",0,MIN((0.75*H1679),847)),MIN(H1679,(0.75*$C1679),847)),2),IF($B1679="No - non-arm's length",MIN(1129,H1679,$C1679)*overallRate,MIN(1129,H1679)*overallRate))))</f>
        <v>Do Step 1 first</v>
      </c>
      <c r="M1679" s="62" t="str">
        <f>IF(ISTEXT(overallRate),"Do Step 1 first",IF(OR(COUNT($C1679,I1679)&lt;&gt;2,overallRate=0),0,IF(E1679="Yes",ROUND(MAX(IF($B1679="No - non-arm's length",0,MIN((0.75*I1679),847)),MIN(I1679,(0.75*$C1679),847)),2),IF($B1679="No - non-arm's length",MIN(1129,I1679,$C1679)*overallRate,MIN(1129,I1679)*overallRate))))</f>
        <v>Do Step 1 first</v>
      </c>
      <c r="N1679" s="62" t="str">
        <f>IF(ISTEXT(overallRate),"Do Step 1 first",IF(OR(COUNT($C1679,J1679)&lt;&gt;2,overallRate=0),0,IF(F1679="Yes",ROUND(MAX(IF($B1679="No - non-arm's length",0,MIN((0.75*J1679),847)),MIN(J1679,(0.75*$C1679),847)),2),IF($B1679="No - non-arm's length",MIN(1129,J1679,$C1679)*overallRate,MIN(1129,J1679)*overallRate))))</f>
        <v>Do Step 1 first</v>
      </c>
      <c r="O1679" s="62" t="str">
        <f>IF(ISTEXT(overallRate),"Do Step 1 first",IF(OR(COUNT($C1679,K1679)&lt;&gt;2,overallRate=0),0,IF(G1679="Yes",ROUND(MAX(IF($B1679="No - non-arm's length",0,MIN((0.75*K1679),847)),MIN(K1679,(0.75*$C1679),847)),2),IF($B1679="No - non-arm's length",MIN(1129,K1679,$C1679)*overallRate,MIN(1129,K1679)*overallRate))))</f>
        <v>Do Step 1 first</v>
      </c>
      <c r="P1679" s="3">
        <f t="shared" si="26"/>
        <v>0</v>
      </c>
    </row>
    <row r="1680" spans="12:16" x14ac:dyDescent="0.5">
      <c r="L1680" s="62" t="str">
        <f>IF(ISTEXT(overallRate),"Do Step 1 first",IF(OR(COUNT($C1680,H1680)&lt;&gt;2,overallRate=0),0,IF(D1680="Yes",ROUND(MAX(IF($B1680="No - non-arm's length",0,MIN((0.75*H1680),847)),MIN(H1680,(0.75*$C1680),847)),2),IF($B1680="No - non-arm's length",MIN(1129,H1680,$C1680)*overallRate,MIN(1129,H1680)*overallRate))))</f>
        <v>Do Step 1 first</v>
      </c>
      <c r="M1680" s="62" t="str">
        <f>IF(ISTEXT(overallRate),"Do Step 1 first",IF(OR(COUNT($C1680,I1680)&lt;&gt;2,overallRate=0),0,IF(E1680="Yes",ROUND(MAX(IF($B1680="No - non-arm's length",0,MIN((0.75*I1680),847)),MIN(I1680,(0.75*$C1680),847)),2),IF($B1680="No - non-arm's length",MIN(1129,I1680,$C1680)*overallRate,MIN(1129,I1680)*overallRate))))</f>
        <v>Do Step 1 first</v>
      </c>
      <c r="N1680" s="62" t="str">
        <f>IF(ISTEXT(overallRate),"Do Step 1 first",IF(OR(COUNT($C1680,J1680)&lt;&gt;2,overallRate=0),0,IF(F1680="Yes",ROUND(MAX(IF($B1680="No - non-arm's length",0,MIN((0.75*J1680),847)),MIN(J1680,(0.75*$C1680),847)),2),IF($B1680="No - non-arm's length",MIN(1129,J1680,$C1680)*overallRate,MIN(1129,J1680)*overallRate))))</f>
        <v>Do Step 1 first</v>
      </c>
      <c r="O1680" s="62" t="str">
        <f>IF(ISTEXT(overallRate),"Do Step 1 first",IF(OR(COUNT($C1680,K1680)&lt;&gt;2,overallRate=0),0,IF(G1680="Yes",ROUND(MAX(IF($B1680="No - non-arm's length",0,MIN((0.75*K1680),847)),MIN(K1680,(0.75*$C1680),847)),2),IF($B1680="No - non-arm's length",MIN(1129,K1680,$C1680)*overallRate,MIN(1129,K1680)*overallRate))))</f>
        <v>Do Step 1 first</v>
      </c>
      <c r="P1680" s="3">
        <f t="shared" si="26"/>
        <v>0</v>
      </c>
    </row>
    <row r="1681" spans="12:16" x14ac:dyDescent="0.5">
      <c r="L1681" s="62" t="str">
        <f>IF(ISTEXT(overallRate),"Do Step 1 first",IF(OR(COUNT($C1681,H1681)&lt;&gt;2,overallRate=0),0,IF(D1681="Yes",ROUND(MAX(IF($B1681="No - non-arm's length",0,MIN((0.75*H1681),847)),MIN(H1681,(0.75*$C1681),847)),2),IF($B1681="No - non-arm's length",MIN(1129,H1681,$C1681)*overallRate,MIN(1129,H1681)*overallRate))))</f>
        <v>Do Step 1 first</v>
      </c>
      <c r="M1681" s="62" t="str">
        <f>IF(ISTEXT(overallRate),"Do Step 1 first",IF(OR(COUNT($C1681,I1681)&lt;&gt;2,overallRate=0),0,IF(E1681="Yes",ROUND(MAX(IF($B1681="No - non-arm's length",0,MIN((0.75*I1681),847)),MIN(I1681,(0.75*$C1681),847)),2),IF($B1681="No - non-arm's length",MIN(1129,I1681,$C1681)*overallRate,MIN(1129,I1681)*overallRate))))</f>
        <v>Do Step 1 first</v>
      </c>
      <c r="N1681" s="62" t="str">
        <f>IF(ISTEXT(overallRate),"Do Step 1 first",IF(OR(COUNT($C1681,J1681)&lt;&gt;2,overallRate=0),0,IF(F1681="Yes",ROUND(MAX(IF($B1681="No - non-arm's length",0,MIN((0.75*J1681),847)),MIN(J1681,(0.75*$C1681),847)),2),IF($B1681="No - non-arm's length",MIN(1129,J1681,$C1681)*overallRate,MIN(1129,J1681)*overallRate))))</f>
        <v>Do Step 1 first</v>
      </c>
      <c r="O1681" s="62" t="str">
        <f>IF(ISTEXT(overallRate),"Do Step 1 first",IF(OR(COUNT($C1681,K1681)&lt;&gt;2,overallRate=0),0,IF(G1681="Yes",ROUND(MAX(IF($B1681="No - non-arm's length",0,MIN((0.75*K1681),847)),MIN(K1681,(0.75*$C1681),847)),2),IF($B1681="No - non-arm's length",MIN(1129,K1681,$C1681)*overallRate,MIN(1129,K1681)*overallRate))))</f>
        <v>Do Step 1 first</v>
      </c>
      <c r="P1681" s="3">
        <f t="shared" si="26"/>
        <v>0</v>
      </c>
    </row>
    <row r="1682" spans="12:16" x14ac:dyDescent="0.5">
      <c r="L1682" s="62" t="str">
        <f>IF(ISTEXT(overallRate),"Do Step 1 first",IF(OR(COUNT($C1682,H1682)&lt;&gt;2,overallRate=0),0,IF(D1682="Yes",ROUND(MAX(IF($B1682="No - non-arm's length",0,MIN((0.75*H1682),847)),MIN(H1682,(0.75*$C1682),847)),2),IF($B1682="No - non-arm's length",MIN(1129,H1682,$C1682)*overallRate,MIN(1129,H1682)*overallRate))))</f>
        <v>Do Step 1 first</v>
      </c>
      <c r="M1682" s="62" t="str">
        <f>IF(ISTEXT(overallRate),"Do Step 1 first",IF(OR(COUNT($C1682,I1682)&lt;&gt;2,overallRate=0),0,IF(E1682="Yes",ROUND(MAX(IF($B1682="No - non-arm's length",0,MIN((0.75*I1682),847)),MIN(I1682,(0.75*$C1682),847)),2),IF($B1682="No - non-arm's length",MIN(1129,I1682,$C1682)*overallRate,MIN(1129,I1682)*overallRate))))</f>
        <v>Do Step 1 first</v>
      </c>
      <c r="N1682" s="62" t="str">
        <f>IF(ISTEXT(overallRate),"Do Step 1 first",IF(OR(COUNT($C1682,J1682)&lt;&gt;2,overallRate=0),0,IF(F1682="Yes",ROUND(MAX(IF($B1682="No - non-arm's length",0,MIN((0.75*J1682),847)),MIN(J1682,(0.75*$C1682),847)),2),IF($B1682="No - non-arm's length",MIN(1129,J1682,$C1682)*overallRate,MIN(1129,J1682)*overallRate))))</f>
        <v>Do Step 1 first</v>
      </c>
      <c r="O1682" s="62" t="str">
        <f>IF(ISTEXT(overallRate),"Do Step 1 first",IF(OR(COUNT($C1682,K1682)&lt;&gt;2,overallRate=0),0,IF(G1682="Yes",ROUND(MAX(IF($B1682="No - non-arm's length",0,MIN((0.75*K1682),847)),MIN(K1682,(0.75*$C1682),847)),2),IF($B1682="No - non-arm's length",MIN(1129,K1682,$C1682)*overallRate,MIN(1129,K1682)*overallRate))))</f>
        <v>Do Step 1 first</v>
      </c>
      <c r="P1682" s="3">
        <f t="shared" si="26"/>
        <v>0</v>
      </c>
    </row>
    <row r="1683" spans="12:16" x14ac:dyDescent="0.5">
      <c r="L1683" s="62" t="str">
        <f>IF(ISTEXT(overallRate),"Do Step 1 first",IF(OR(COUNT($C1683,H1683)&lt;&gt;2,overallRate=0),0,IF(D1683="Yes",ROUND(MAX(IF($B1683="No - non-arm's length",0,MIN((0.75*H1683),847)),MIN(H1683,(0.75*$C1683),847)),2),IF($B1683="No - non-arm's length",MIN(1129,H1683,$C1683)*overallRate,MIN(1129,H1683)*overallRate))))</f>
        <v>Do Step 1 first</v>
      </c>
      <c r="M1683" s="62" t="str">
        <f>IF(ISTEXT(overallRate),"Do Step 1 first",IF(OR(COUNT($C1683,I1683)&lt;&gt;2,overallRate=0),0,IF(E1683="Yes",ROUND(MAX(IF($B1683="No - non-arm's length",0,MIN((0.75*I1683),847)),MIN(I1683,(0.75*$C1683),847)),2),IF($B1683="No - non-arm's length",MIN(1129,I1683,$C1683)*overallRate,MIN(1129,I1683)*overallRate))))</f>
        <v>Do Step 1 first</v>
      </c>
      <c r="N1683" s="62" t="str">
        <f>IF(ISTEXT(overallRate),"Do Step 1 first",IF(OR(COUNT($C1683,J1683)&lt;&gt;2,overallRate=0),0,IF(F1683="Yes",ROUND(MAX(IF($B1683="No - non-arm's length",0,MIN((0.75*J1683),847)),MIN(J1683,(0.75*$C1683),847)),2),IF($B1683="No - non-arm's length",MIN(1129,J1683,$C1683)*overallRate,MIN(1129,J1683)*overallRate))))</f>
        <v>Do Step 1 first</v>
      </c>
      <c r="O1683" s="62" t="str">
        <f>IF(ISTEXT(overallRate),"Do Step 1 first",IF(OR(COUNT($C1683,K1683)&lt;&gt;2,overallRate=0),0,IF(G1683="Yes",ROUND(MAX(IF($B1683="No - non-arm's length",0,MIN((0.75*K1683),847)),MIN(K1683,(0.75*$C1683),847)),2),IF($B1683="No - non-arm's length",MIN(1129,K1683,$C1683)*overallRate,MIN(1129,K1683)*overallRate))))</f>
        <v>Do Step 1 first</v>
      </c>
      <c r="P1683" s="3">
        <f t="shared" si="26"/>
        <v>0</v>
      </c>
    </row>
    <row r="1684" spans="12:16" x14ac:dyDescent="0.5">
      <c r="L1684" s="62" t="str">
        <f>IF(ISTEXT(overallRate),"Do Step 1 first",IF(OR(COUNT($C1684,H1684)&lt;&gt;2,overallRate=0),0,IF(D1684="Yes",ROUND(MAX(IF($B1684="No - non-arm's length",0,MIN((0.75*H1684),847)),MIN(H1684,(0.75*$C1684),847)),2),IF($B1684="No - non-arm's length",MIN(1129,H1684,$C1684)*overallRate,MIN(1129,H1684)*overallRate))))</f>
        <v>Do Step 1 first</v>
      </c>
      <c r="M1684" s="62" t="str">
        <f>IF(ISTEXT(overallRate),"Do Step 1 first",IF(OR(COUNT($C1684,I1684)&lt;&gt;2,overallRate=0),0,IF(E1684="Yes",ROUND(MAX(IF($B1684="No - non-arm's length",0,MIN((0.75*I1684),847)),MIN(I1684,(0.75*$C1684),847)),2),IF($B1684="No - non-arm's length",MIN(1129,I1684,$C1684)*overallRate,MIN(1129,I1684)*overallRate))))</f>
        <v>Do Step 1 first</v>
      </c>
      <c r="N1684" s="62" t="str">
        <f>IF(ISTEXT(overallRate),"Do Step 1 first",IF(OR(COUNT($C1684,J1684)&lt;&gt;2,overallRate=0),0,IF(F1684="Yes",ROUND(MAX(IF($B1684="No - non-arm's length",0,MIN((0.75*J1684),847)),MIN(J1684,(0.75*$C1684),847)),2),IF($B1684="No - non-arm's length",MIN(1129,J1684,$C1684)*overallRate,MIN(1129,J1684)*overallRate))))</f>
        <v>Do Step 1 first</v>
      </c>
      <c r="O1684" s="62" t="str">
        <f>IF(ISTEXT(overallRate),"Do Step 1 first",IF(OR(COUNT($C1684,K1684)&lt;&gt;2,overallRate=0),0,IF(G1684="Yes",ROUND(MAX(IF($B1684="No - non-arm's length",0,MIN((0.75*K1684),847)),MIN(K1684,(0.75*$C1684),847)),2),IF($B1684="No - non-arm's length",MIN(1129,K1684,$C1684)*overallRate,MIN(1129,K1684)*overallRate))))</f>
        <v>Do Step 1 first</v>
      </c>
      <c r="P1684" s="3">
        <f t="shared" si="26"/>
        <v>0</v>
      </c>
    </row>
    <row r="1685" spans="12:16" x14ac:dyDescent="0.5">
      <c r="L1685" s="62" t="str">
        <f>IF(ISTEXT(overallRate),"Do Step 1 first",IF(OR(COUNT($C1685,H1685)&lt;&gt;2,overallRate=0),0,IF(D1685="Yes",ROUND(MAX(IF($B1685="No - non-arm's length",0,MIN((0.75*H1685),847)),MIN(H1685,(0.75*$C1685),847)),2),IF($B1685="No - non-arm's length",MIN(1129,H1685,$C1685)*overallRate,MIN(1129,H1685)*overallRate))))</f>
        <v>Do Step 1 first</v>
      </c>
      <c r="M1685" s="62" t="str">
        <f>IF(ISTEXT(overallRate),"Do Step 1 first",IF(OR(COUNT($C1685,I1685)&lt;&gt;2,overallRate=0),0,IF(E1685="Yes",ROUND(MAX(IF($B1685="No - non-arm's length",0,MIN((0.75*I1685),847)),MIN(I1685,(0.75*$C1685),847)),2),IF($B1685="No - non-arm's length",MIN(1129,I1685,$C1685)*overallRate,MIN(1129,I1685)*overallRate))))</f>
        <v>Do Step 1 first</v>
      </c>
      <c r="N1685" s="62" t="str">
        <f>IF(ISTEXT(overallRate),"Do Step 1 first",IF(OR(COUNT($C1685,J1685)&lt;&gt;2,overallRate=0),0,IF(F1685="Yes",ROUND(MAX(IF($B1685="No - non-arm's length",0,MIN((0.75*J1685),847)),MIN(J1685,(0.75*$C1685),847)),2),IF($B1685="No - non-arm's length",MIN(1129,J1685,$C1685)*overallRate,MIN(1129,J1685)*overallRate))))</f>
        <v>Do Step 1 first</v>
      </c>
      <c r="O1685" s="62" t="str">
        <f>IF(ISTEXT(overallRate),"Do Step 1 first",IF(OR(COUNT($C1685,K1685)&lt;&gt;2,overallRate=0),0,IF(G1685="Yes",ROUND(MAX(IF($B1685="No - non-arm's length",0,MIN((0.75*K1685),847)),MIN(K1685,(0.75*$C1685),847)),2),IF($B1685="No - non-arm's length",MIN(1129,K1685,$C1685)*overallRate,MIN(1129,K1685)*overallRate))))</f>
        <v>Do Step 1 first</v>
      </c>
      <c r="P1685" s="3">
        <f t="shared" si="26"/>
        <v>0</v>
      </c>
    </row>
    <row r="1686" spans="12:16" x14ac:dyDescent="0.5">
      <c r="L1686" s="62" t="str">
        <f>IF(ISTEXT(overallRate),"Do Step 1 first",IF(OR(COUNT($C1686,H1686)&lt;&gt;2,overallRate=0),0,IF(D1686="Yes",ROUND(MAX(IF($B1686="No - non-arm's length",0,MIN((0.75*H1686),847)),MIN(H1686,(0.75*$C1686),847)),2),IF($B1686="No - non-arm's length",MIN(1129,H1686,$C1686)*overallRate,MIN(1129,H1686)*overallRate))))</f>
        <v>Do Step 1 first</v>
      </c>
      <c r="M1686" s="62" t="str">
        <f>IF(ISTEXT(overallRate),"Do Step 1 first",IF(OR(COUNT($C1686,I1686)&lt;&gt;2,overallRate=0),0,IF(E1686="Yes",ROUND(MAX(IF($B1686="No - non-arm's length",0,MIN((0.75*I1686),847)),MIN(I1686,(0.75*$C1686),847)),2),IF($B1686="No - non-arm's length",MIN(1129,I1686,$C1686)*overallRate,MIN(1129,I1686)*overallRate))))</f>
        <v>Do Step 1 first</v>
      </c>
      <c r="N1686" s="62" t="str">
        <f>IF(ISTEXT(overallRate),"Do Step 1 first",IF(OR(COUNT($C1686,J1686)&lt;&gt;2,overallRate=0),0,IF(F1686="Yes",ROUND(MAX(IF($B1686="No - non-arm's length",0,MIN((0.75*J1686),847)),MIN(J1686,(0.75*$C1686),847)),2),IF($B1686="No - non-arm's length",MIN(1129,J1686,$C1686)*overallRate,MIN(1129,J1686)*overallRate))))</f>
        <v>Do Step 1 first</v>
      </c>
      <c r="O1686" s="62" t="str">
        <f>IF(ISTEXT(overallRate),"Do Step 1 first",IF(OR(COUNT($C1686,K1686)&lt;&gt;2,overallRate=0),0,IF(G1686="Yes",ROUND(MAX(IF($B1686="No - non-arm's length",0,MIN((0.75*K1686),847)),MIN(K1686,(0.75*$C1686),847)),2),IF($B1686="No - non-arm's length",MIN(1129,K1686,$C1686)*overallRate,MIN(1129,K1686)*overallRate))))</f>
        <v>Do Step 1 first</v>
      </c>
      <c r="P1686" s="3">
        <f t="shared" si="26"/>
        <v>0</v>
      </c>
    </row>
    <row r="1687" spans="12:16" x14ac:dyDescent="0.5">
      <c r="L1687" s="62" t="str">
        <f>IF(ISTEXT(overallRate),"Do Step 1 first",IF(OR(COUNT($C1687,H1687)&lt;&gt;2,overallRate=0),0,IF(D1687="Yes",ROUND(MAX(IF($B1687="No - non-arm's length",0,MIN((0.75*H1687),847)),MIN(H1687,(0.75*$C1687),847)),2),IF($B1687="No - non-arm's length",MIN(1129,H1687,$C1687)*overallRate,MIN(1129,H1687)*overallRate))))</f>
        <v>Do Step 1 first</v>
      </c>
      <c r="M1687" s="62" t="str">
        <f>IF(ISTEXT(overallRate),"Do Step 1 first",IF(OR(COUNT($C1687,I1687)&lt;&gt;2,overallRate=0),0,IF(E1687="Yes",ROUND(MAX(IF($B1687="No - non-arm's length",0,MIN((0.75*I1687),847)),MIN(I1687,(0.75*$C1687),847)),2),IF($B1687="No - non-arm's length",MIN(1129,I1687,$C1687)*overallRate,MIN(1129,I1687)*overallRate))))</f>
        <v>Do Step 1 first</v>
      </c>
      <c r="N1687" s="62" t="str">
        <f>IF(ISTEXT(overallRate),"Do Step 1 first",IF(OR(COUNT($C1687,J1687)&lt;&gt;2,overallRate=0),0,IF(F1687="Yes",ROUND(MAX(IF($B1687="No - non-arm's length",0,MIN((0.75*J1687),847)),MIN(J1687,(0.75*$C1687),847)),2),IF($B1687="No - non-arm's length",MIN(1129,J1687,$C1687)*overallRate,MIN(1129,J1687)*overallRate))))</f>
        <v>Do Step 1 first</v>
      </c>
      <c r="O1687" s="62" t="str">
        <f>IF(ISTEXT(overallRate),"Do Step 1 first",IF(OR(COUNT($C1687,K1687)&lt;&gt;2,overallRate=0),0,IF(G1687="Yes",ROUND(MAX(IF($B1687="No - non-arm's length",0,MIN((0.75*K1687),847)),MIN(K1687,(0.75*$C1687),847)),2),IF($B1687="No - non-arm's length",MIN(1129,K1687,$C1687)*overallRate,MIN(1129,K1687)*overallRate))))</f>
        <v>Do Step 1 first</v>
      </c>
      <c r="P1687" s="3">
        <f t="shared" si="26"/>
        <v>0</v>
      </c>
    </row>
    <row r="1688" spans="12:16" x14ac:dyDescent="0.5">
      <c r="L1688" s="62" t="str">
        <f>IF(ISTEXT(overallRate),"Do Step 1 first",IF(OR(COUNT($C1688,H1688)&lt;&gt;2,overallRate=0),0,IF(D1688="Yes",ROUND(MAX(IF($B1688="No - non-arm's length",0,MIN((0.75*H1688),847)),MIN(H1688,(0.75*$C1688),847)),2),IF($B1688="No - non-arm's length",MIN(1129,H1688,$C1688)*overallRate,MIN(1129,H1688)*overallRate))))</f>
        <v>Do Step 1 first</v>
      </c>
      <c r="M1688" s="62" t="str">
        <f>IF(ISTEXT(overallRate),"Do Step 1 first",IF(OR(COUNT($C1688,I1688)&lt;&gt;2,overallRate=0),0,IF(E1688="Yes",ROUND(MAX(IF($B1688="No - non-arm's length",0,MIN((0.75*I1688),847)),MIN(I1688,(0.75*$C1688),847)),2),IF($B1688="No - non-arm's length",MIN(1129,I1688,$C1688)*overallRate,MIN(1129,I1688)*overallRate))))</f>
        <v>Do Step 1 first</v>
      </c>
      <c r="N1688" s="62" t="str">
        <f>IF(ISTEXT(overallRate),"Do Step 1 first",IF(OR(COUNT($C1688,J1688)&lt;&gt;2,overallRate=0),0,IF(F1688="Yes",ROUND(MAX(IF($B1688="No - non-arm's length",0,MIN((0.75*J1688),847)),MIN(J1688,(0.75*$C1688),847)),2),IF($B1688="No - non-arm's length",MIN(1129,J1688,$C1688)*overallRate,MIN(1129,J1688)*overallRate))))</f>
        <v>Do Step 1 first</v>
      </c>
      <c r="O1688" s="62" t="str">
        <f>IF(ISTEXT(overallRate),"Do Step 1 first",IF(OR(COUNT($C1688,K1688)&lt;&gt;2,overallRate=0),0,IF(G1688="Yes",ROUND(MAX(IF($B1688="No - non-arm's length",0,MIN((0.75*K1688),847)),MIN(K1688,(0.75*$C1688),847)),2),IF($B1688="No - non-arm's length",MIN(1129,K1688,$C1688)*overallRate,MIN(1129,K1688)*overallRate))))</f>
        <v>Do Step 1 first</v>
      </c>
      <c r="P1688" s="3">
        <f t="shared" si="26"/>
        <v>0</v>
      </c>
    </row>
    <row r="1689" spans="12:16" x14ac:dyDescent="0.5">
      <c r="L1689" s="62" t="str">
        <f>IF(ISTEXT(overallRate),"Do Step 1 first",IF(OR(COUNT($C1689,H1689)&lt;&gt;2,overallRate=0),0,IF(D1689="Yes",ROUND(MAX(IF($B1689="No - non-arm's length",0,MIN((0.75*H1689),847)),MIN(H1689,(0.75*$C1689),847)),2),IF($B1689="No - non-arm's length",MIN(1129,H1689,$C1689)*overallRate,MIN(1129,H1689)*overallRate))))</f>
        <v>Do Step 1 first</v>
      </c>
      <c r="M1689" s="62" t="str">
        <f>IF(ISTEXT(overallRate),"Do Step 1 first",IF(OR(COUNT($C1689,I1689)&lt;&gt;2,overallRate=0),0,IF(E1689="Yes",ROUND(MAX(IF($B1689="No - non-arm's length",0,MIN((0.75*I1689),847)),MIN(I1689,(0.75*$C1689),847)),2),IF($B1689="No - non-arm's length",MIN(1129,I1689,$C1689)*overallRate,MIN(1129,I1689)*overallRate))))</f>
        <v>Do Step 1 first</v>
      </c>
      <c r="N1689" s="62" t="str">
        <f>IF(ISTEXT(overallRate),"Do Step 1 first",IF(OR(COUNT($C1689,J1689)&lt;&gt;2,overallRate=0),0,IF(F1689="Yes",ROUND(MAX(IF($B1689="No - non-arm's length",0,MIN((0.75*J1689),847)),MIN(J1689,(0.75*$C1689),847)),2),IF($B1689="No - non-arm's length",MIN(1129,J1689,$C1689)*overallRate,MIN(1129,J1689)*overallRate))))</f>
        <v>Do Step 1 first</v>
      </c>
      <c r="O1689" s="62" t="str">
        <f>IF(ISTEXT(overallRate),"Do Step 1 first",IF(OR(COUNT($C1689,K1689)&lt;&gt;2,overallRate=0),0,IF(G1689="Yes",ROUND(MAX(IF($B1689="No - non-arm's length",0,MIN((0.75*K1689),847)),MIN(K1689,(0.75*$C1689),847)),2),IF($B1689="No - non-arm's length",MIN(1129,K1689,$C1689)*overallRate,MIN(1129,K1689)*overallRate))))</f>
        <v>Do Step 1 first</v>
      </c>
      <c r="P1689" s="3">
        <f t="shared" si="26"/>
        <v>0</v>
      </c>
    </row>
    <row r="1690" spans="12:16" x14ac:dyDescent="0.5">
      <c r="L1690" s="62" t="str">
        <f>IF(ISTEXT(overallRate),"Do Step 1 first",IF(OR(COUNT($C1690,H1690)&lt;&gt;2,overallRate=0),0,IF(D1690="Yes",ROUND(MAX(IF($B1690="No - non-arm's length",0,MIN((0.75*H1690),847)),MIN(H1690,(0.75*$C1690),847)),2),IF($B1690="No - non-arm's length",MIN(1129,H1690,$C1690)*overallRate,MIN(1129,H1690)*overallRate))))</f>
        <v>Do Step 1 first</v>
      </c>
      <c r="M1690" s="62" t="str">
        <f>IF(ISTEXT(overallRate),"Do Step 1 first",IF(OR(COUNT($C1690,I1690)&lt;&gt;2,overallRate=0),0,IF(E1690="Yes",ROUND(MAX(IF($B1690="No - non-arm's length",0,MIN((0.75*I1690),847)),MIN(I1690,(0.75*$C1690),847)),2),IF($B1690="No - non-arm's length",MIN(1129,I1690,$C1690)*overallRate,MIN(1129,I1690)*overallRate))))</f>
        <v>Do Step 1 first</v>
      </c>
      <c r="N1690" s="62" t="str">
        <f>IF(ISTEXT(overallRate),"Do Step 1 first",IF(OR(COUNT($C1690,J1690)&lt;&gt;2,overallRate=0),0,IF(F1690="Yes",ROUND(MAX(IF($B1690="No - non-arm's length",0,MIN((0.75*J1690),847)),MIN(J1690,(0.75*$C1690),847)),2),IF($B1690="No - non-arm's length",MIN(1129,J1690,$C1690)*overallRate,MIN(1129,J1690)*overallRate))))</f>
        <v>Do Step 1 first</v>
      </c>
      <c r="O1690" s="62" t="str">
        <f>IF(ISTEXT(overallRate),"Do Step 1 first",IF(OR(COUNT($C1690,K1690)&lt;&gt;2,overallRate=0),0,IF(G1690="Yes",ROUND(MAX(IF($B1690="No - non-arm's length",0,MIN((0.75*K1690),847)),MIN(K1690,(0.75*$C1690),847)),2),IF($B1690="No - non-arm's length",MIN(1129,K1690,$C1690)*overallRate,MIN(1129,K1690)*overallRate))))</f>
        <v>Do Step 1 first</v>
      </c>
      <c r="P1690" s="3">
        <f t="shared" si="26"/>
        <v>0</v>
      </c>
    </row>
    <row r="1691" spans="12:16" x14ac:dyDescent="0.5">
      <c r="L1691" s="62" t="str">
        <f>IF(ISTEXT(overallRate),"Do Step 1 first",IF(OR(COUNT($C1691,H1691)&lt;&gt;2,overallRate=0),0,IF(D1691="Yes",ROUND(MAX(IF($B1691="No - non-arm's length",0,MIN((0.75*H1691),847)),MIN(H1691,(0.75*$C1691),847)),2),IF($B1691="No - non-arm's length",MIN(1129,H1691,$C1691)*overallRate,MIN(1129,H1691)*overallRate))))</f>
        <v>Do Step 1 first</v>
      </c>
      <c r="M1691" s="62" t="str">
        <f>IF(ISTEXT(overallRate),"Do Step 1 first",IF(OR(COUNT($C1691,I1691)&lt;&gt;2,overallRate=0),0,IF(E1691="Yes",ROUND(MAX(IF($B1691="No - non-arm's length",0,MIN((0.75*I1691),847)),MIN(I1691,(0.75*$C1691),847)),2),IF($B1691="No - non-arm's length",MIN(1129,I1691,$C1691)*overallRate,MIN(1129,I1691)*overallRate))))</f>
        <v>Do Step 1 first</v>
      </c>
      <c r="N1691" s="62" t="str">
        <f>IF(ISTEXT(overallRate),"Do Step 1 first",IF(OR(COUNT($C1691,J1691)&lt;&gt;2,overallRate=0),0,IF(F1691="Yes",ROUND(MAX(IF($B1691="No - non-arm's length",0,MIN((0.75*J1691),847)),MIN(J1691,(0.75*$C1691),847)),2),IF($B1691="No - non-arm's length",MIN(1129,J1691,$C1691)*overallRate,MIN(1129,J1691)*overallRate))))</f>
        <v>Do Step 1 first</v>
      </c>
      <c r="O1691" s="62" t="str">
        <f>IF(ISTEXT(overallRate),"Do Step 1 first",IF(OR(COUNT($C1691,K1691)&lt;&gt;2,overallRate=0),0,IF(G1691="Yes",ROUND(MAX(IF($B1691="No - non-arm's length",0,MIN((0.75*K1691),847)),MIN(K1691,(0.75*$C1691),847)),2),IF($B1691="No - non-arm's length",MIN(1129,K1691,$C1691)*overallRate,MIN(1129,K1691)*overallRate))))</f>
        <v>Do Step 1 first</v>
      </c>
      <c r="P1691" s="3">
        <f t="shared" si="26"/>
        <v>0</v>
      </c>
    </row>
    <row r="1692" spans="12:16" x14ac:dyDescent="0.5">
      <c r="L1692" s="62" t="str">
        <f>IF(ISTEXT(overallRate),"Do Step 1 first",IF(OR(COUNT($C1692,H1692)&lt;&gt;2,overallRate=0),0,IF(D1692="Yes",ROUND(MAX(IF($B1692="No - non-arm's length",0,MIN((0.75*H1692),847)),MIN(H1692,(0.75*$C1692),847)),2),IF($B1692="No - non-arm's length",MIN(1129,H1692,$C1692)*overallRate,MIN(1129,H1692)*overallRate))))</f>
        <v>Do Step 1 first</v>
      </c>
      <c r="M1692" s="62" t="str">
        <f>IF(ISTEXT(overallRate),"Do Step 1 first",IF(OR(COUNT($C1692,I1692)&lt;&gt;2,overallRate=0),0,IF(E1692="Yes",ROUND(MAX(IF($B1692="No - non-arm's length",0,MIN((0.75*I1692),847)),MIN(I1692,(0.75*$C1692),847)),2),IF($B1692="No - non-arm's length",MIN(1129,I1692,$C1692)*overallRate,MIN(1129,I1692)*overallRate))))</f>
        <v>Do Step 1 first</v>
      </c>
      <c r="N1692" s="62" t="str">
        <f>IF(ISTEXT(overallRate),"Do Step 1 first",IF(OR(COUNT($C1692,J1692)&lt;&gt;2,overallRate=0),0,IF(F1692="Yes",ROUND(MAX(IF($B1692="No - non-arm's length",0,MIN((0.75*J1692),847)),MIN(J1692,(0.75*$C1692),847)),2),IF($B1692="No - non-arm's length",MIN(1129,J1692,$C1692)*overallRate,MIN(1129,J1692)*overallRate))))</f>
        <v>Do Step 1 first</v>
      </c>
      <c r="O1692" s="62" t="str">
        <f>IF(ISTEXT(overallRate),"Do Step 1 first",IF(OR(COUNT($C1692,K1692)&lt;&gt;2,overallRate=0),0,IF(G1692="Yes",ROUND(MAX(IF($B1692="No - non-arm's length",0,MIN((0.75*K1692),847)),MIN(K1692,(0.75*$C1692),847)),2),IF($B1692="No - non-arm's length",MIN(1129,K1692,$C1692)*overallRate,MIN(1129,K1692)*overallRate))))</f>
        <v>Do Step 1 first</v>
      </c>
      <c r="P1692" s="3">
        <f t="shared" si="26"/>
        <v>0</v>
      </c>
    </row>
    <row r="1693" spans="12:16" x14ac:dyDescent="0.5">
      <c r="L1693" s="62" t="str">
        <f>IF(ISTEXT(overallRate),"Do Step 1 first",IF(OR(COUNT($C1693,H1693)&lt;&gt;2,overallRate=0),0,IF(D1693="Yes",ROUND(MAX(IF($B1693="No - non-arm's length",0,MIN((0.75*H1693),847)),MIN(H1693,(0.75*$C1693),847)),2),IF($B1693="No - non-arm's length",MIN(1129,H1693,$C1693)*overallRate,MIN(1129,H1693)*overallRate))))</f>
        <v>Do Step 1 first</v>
      </c>
      <c r="M1693" s="62" t="str">
        <f>IF(ISTEXT(overallRate),"Do Step 1 first",IF(OR(COUNT($C1693,I1693)&lt;&gt;2,overallRate=0),0,IF(E1693="Yes",ROUND(MAX(IF($B1693="No - non-arm's length",0,MIN((0.75*I1693),847)),MIN(I1693,(0.75*$C1693),847)),2),IF($B1693="No - non-arm's length",MIN(1129,I1693,$C1693)*overallRate,MIN(1129,I1693)*overallRate))))</f>
        <v>Do Step 1 first</v>
      </c>
      <c r="N1693" s="62" t="str">
        <f>IF(ISTEXT(overallRate),"Do Step 1 first",IF(OR(COUNT($C1693,J1693)&lt;&gt;2,overallRate=0),0,IF(F1693="Yes",ROUND(MAX(IF($B1693="No - non-arm's length",0,MIN((0.75*J1693),847)),MIN(J1693,(0.75*$C1693),847)),2),IF($B1693="No - non-arm's length",MIN(1129,J1693,$C1693)*overallRate,MIN(1129,J1693)*overallRate))))</f>
        <v>Do Step 1 first</v>
      </c>
      <c r="O1693" s="62" t="str">
        <f>IF(ISTEXT(overallRate),"Do Step 1 first",IF(OR(COUNT($C1693,K1693)&lt;&gt;2,overallRate=0),0,IF(G1693="Yes",ROUND(MAX(IF($B1693="No - non-arm's length",0,MIN((0.75*K1693),847)),MIN(K1693,(0.75*$C1693),847)),2),IF($B1693="No - non-arm's length",MIN(1129,K1693,$C1693)*overallRate,MIN(1129,K1693)*overallRate))))</f>
        <v>Do Step 1 first</v>
      </c>
      <c r="P1693" s="3">
        <f t="shared" si="26"/>
        <v>0</v>
      </c>
    </row>
    <row r="1694" spans="12:16" x14ac:dyDescent="0.5">
      <c r="L1694" s="62" t="str">
        <f>IF(ISTEXT(overallRate),"Do Step 1 first",IF(OR(COUNT($C1694,H1694)&lt;&gt;2,overallRate=0),0,IF(D1694="Yes",ROUND(MAX(IF($B1694="No - non-arm's length",0,MIN((0.75*H1694),847)),MIN(H1694,(0.75*$C1694),847)),2),IF($B1694="No - non-arm's length",MIN(1129,H1694,$C1694)*overallRate,MIN(1129,H1694)*overallRate))))</f>
        <v>Do Step 1 first</v>
      </c>
      <c r="M1694" s="62" t="str">
        <f>IF(ISTEXT(overallRate),"Do Step 1 first",IF(OR(COUNT($C1694,I1694)&lt;&gt;2,overallRate=0),0,IF(E1694="Yes",ROUND(MAX(IF($B1694="No - non-arm's length",0,MIN((0.75*I1694),847)),MIN(I1694,(0.75*$C1694),847)),2),IF($B1694="No - non-arm's length",MIN(1129,I1694,$C1694)*overallRate,MIN(1129,I1694)*overallRate))))</f>
        <v>Do Step 1 first</v>
      </c>
      <c r="N1694" s="62" t="str">
        <f>IF(ISTEXT(overallRate),"Do Step 1 first",IF(OR(COUNT($C1694,J1694)&lt;&gt;2,overallRate=0),0,IF(F1694="Yes",ROUND(MAX(IF($B1694="No - non-arm's length",0,MIN((0.75*J1694),847)),MIN(J1694,(0.75*$C1694),847)),2),IF($B1694="No - non-arm's length",MIN(1129,J1694,$C1694)*overallRate,MIN(1129,J1694)*overallRate))))</f>
        <v>Do Step 1 first</v>
      </c>
      <c r="O1694" s="62" t="str">
        <f>IF(ISTEXT(overallRate),"Do Step 1 first",IF(OR(COUNT($C1694,K1694)&lt;&gt;2,overallRate=0),0,IF(G1694="Yes",ROUND(MAX(IF($B1694="No - non-arm's length",0,MIN((0.75*K1694),847)),MIN(K1694,(0.75*$C1694),847)),2),IF($B1694="No - non-arm's length",MIN(1129,K1694,$C1694)*overallRate,MIN(1129,K1694)*overallRate))))</f>
        <v>Do Step 1 first</v>
      </c>
      <c r="P1694" s="3">
        <f t="shared" si="26"/>
        <v>0</v>
      </c>
    </row>
    <row r="1695" spans="12:16" x14ac:dyDescent="0.5">
      <c r="L1695" s="62" t="str">
        <f>IF(ISTEXT(overallRate),"Do Step 1 first",IF(OR(COUNT($C1695,H1695)&lt;&gt;2,overallRate=0),0,IF(D1695="Yes",ROUND(MAX(IF($B1695="No - non-arm's length",0,MIN((0.75*H1695),847)),MIN(H1695,(0.75*$C1695),847)),2),IF($B1695="No - non-arm's length",MIN(1129,H1695,$C1695)*overallRate,MIN(1129,H1695)*overallRate))))</f>
        <v>Do Step 1 first</v>
      </c>
      <c r="M1695" s="62" t="str">
        <f>IF(ISTEXT(overallRate),"Do Step 1 first",IF(OR(COUNT($C1695,I1695)&lt;&gt;2,overallRate=0),0,IF(E1695="Yes",ROUND(MAX(IF($B1695="No - non-arm's length",0,MIN((0.75*I1695),847)),MIN(I1695,(0.75*$C1695),847)),2),IF($B1695="No - non-arm's length",MIN(1129,I1695,$C1695)*overallRate,MIN(1129,I1695)*overallRate))))</f>
        <v>Do Step 1 first</v>
      </c>
      <c r="N1695" s="62" t="str">
        <f>IF(ISTEXT(overallRate),"Do Step 1 first",IF(OR(COUNT($C1695,J1695)&lt;&gt;2,overallRate=0),0,IF(F1695="Yes",ROUND(MAX(IF($B1695="No - non-arm's length",0,MIN((0.75*J1695),847)),MIN(J1695,(0.75*$C1695),847)),2),IF($B1695="No - non-arm's length",MIN(1129,J1695,$C1695)*overallRate,MIN(1129,J1695)*overallRate))))</f>
        <v>Do Step 1 first</v>
      </c>
      <c r="O1695" s="62" t="str">
        <f>IF(ISTEXT(overallRate),"Do Step 1 first",IF(OR(COUNT($C1695,K1695)&lt;&gt;2,overallRate=0),0,IF(G1695="Yes",ROUND(MAX(IF($B1695="No - non-arm's length",0,MIN((0.75*K1695),847)),MIN(K1695,(0.75*$C1695),847)),2),IF($B1695="No - non-arm's length",MIN(1129,K1695,$C1695)*overallRate,MIN(1129,K1695)*overallRate))))</f>
        <v>Do Step 1 first</v>
      </c>
      <c r="P1695" s="3">
        <f t="shared" si="26"/>
        <v>0</v>
      </c>
    </row>
    <row r="1696" spans="12:16" x14ac:dyDescent="0.5">
      <c r="L1696" s="62" t="str">
        <f>IF(ISTEXT(overallRate),"Do Step 1 first",IF(OR(COUNT($C1696,H1696)&lt;&gt;2,overallRate=0),0,IF(D1696="Yes",ROUND(MAX(IF($B1696="No - non-arm's length",0,MIN((0.75*H1696),847)),MIN(H1696,(0.75*$C1696),847)),2),IF($B1696="No - non-arm's length",MIN(1129,H1696,$C1696)*overallRate,MIN(1129,H1696)*overallRate))))</f>
        <v>Do Step 1 first</v>
      </c>
      <c r="M1696" s="62" t="str">
        <f>IF(ISTEXT(overallRate),"Do Step 1 first",IF(OR(COUNT($C1696,I1696)&lt;&gt;2,overallRate=0),0,IF(E1696="Yes",ROUND(MAX(IF($B1696="No - non-arm's length",0,MIN((0.75*I1696),847)),MIN(I1696,(0.75*$C1696),847)),2),IF($B1696="No - non-arm's length",MIN(1129,I1696,$C1696)*overallRate,MIN(1129,I1696)*overallRate))))</f>
        <v>Do Step 1 first</v>
      </c>
      <c r="N1696" s="62" t="str">
        <f>IF(ISTEXT(overallRate),"Do Step 1 first",IF(OR(COUNT($C1696,J1696)&lt;&gt;2,overallRate=0),0,IF(F1696="Yes",ROUND(MAX(IF($B1696="No - non-arm's length",0,MIN((0.75*J1696),847)),MIN(J1696,(0.75*$C1696),847)),2),IF($B1696="No - non-arm's length",MIN(1129,J1696,$C1696)*overallRate,MIN(1129,J1696)*overallRate))))</f>
        <v>Do Step 1 first</v>
      </c>
      <c r="O1696" s="62" t="str">
        <f>IF(ISTEXT(overallRate),"Do Step 1 first",IF(OR(COUNT($C1696,K1696)&lt;&gt;2,overallRate=0),0,IF(G1696="Yes",ROUND(MAX(IF($B1696="No - non-arm's length",0,MIN((0.75*K1696),847)),MIN(K1696,(0.75*$C1696),847)),2),IF($B1696="No - non-arm's length",MIN(1129,K1696,$C1696)*overallRate,MIN(1129,K1696)*overallRate))))</f>
        <v>Do Step 1 first</v>
      </c>
      <c r="P1696" s="3">
        <f t="shared" si="26"/>
        <v>0</v>
      </c>
    </row>
    <row r="1697" spans="12:16" x14ac:dyDescent="0.5">
      <c r="L1697" s="62" t="str">
        <f>IF(ISTEXT(overallRate),"Do Step 1 first",IF(OR(COUNT($C1697,H1697)&lt;&gt;2,overallRate=0),0,IF(D1697="Yes",ROUND(MAX(IF($B1697="No - non-arm's length",0,MIN((0.75*H1697),847)),MIN(H1697,(0.75*$C1697),847)),2),IF($B1697="No - non-arm's length",MIN(1129,H1697,$C1697)*overallRate,MIN(1129,H1697)*overallRate))))</f>
        <v>Do Step 1 first</v>
      </c>
      <c r="M1697" s="62" t="str">
        <f>IF(ISTEXT(overallRate),"Do Step 1 first",IF(OR(COUNT($C1697,I1697)&lt;&gt;2,overallRate=0),0,IF(E1697="Yes",ROUND(MAX(IF($B1697="No - non-arm's length",0,MIN((0.75*I1697),847)),MIN(I1697,(0.75*$C1697),847)),2),IF($B1697="No - non-arm's length",MIN(1129,I1697,$C1697)*overallRate,MIN(1129,I1697)*overallRate))))</f>
        <v>Do Step 1 first</v>
      </c>
      <c r="N1697" s="62" t="str">
        <f>IF(ISTEXT(overallRate),"Do Step 1 first",IF(OR(COUNT($C1697,J1697)&lt;&gt;2,overallRate=0),0,IF(F1697="Yes",ROUND(MAX(IF($B1697="No - non-arm's length",0,MIN((0.75*J1697),847)),MIN(J1697,(0.75*$C1697),847)),2),IF($B1697="No - non-arm's length",MIN(1129,J1697,$C1697)*overallRate,MIN(1129,J1697)*overallRate))))</f>
        <v>Do Step 1 first</v>
      </c>
      <c r="O1697" s="62" t="str">
        <f>IF(ISTEXT(overallRate),"Do Step 1 first",IF(OR(COUNT($C1697,K1697)&lt;&gt;2,overallRate=0),0,IF(G1697="Yes",ROUND(MAX(IF($B1697="No - non-arm's length",0,MIN((0.75*K1697),847)),MIN(K1697,(0.75*$C1697),847)),2),IF($B1697="No - non-arm's length",MIN(1129,K1697,$C1697)*overallRate,MIN(1129,K1697)*overallRate))))</f>
        <v>Do Step 1 first</v>
      </c>
      <c r="P1697" s="3">
        <f t="shared" si="26"/>
        <v>0</v>
      </c>
    </row>
    <row r="1698" spans="12:16" x14ac:dyDescent="0.5">
      <c r="L1698" s="62" t="str">
        <f>IF(ISTEXT(overallRate),"Do Step 1 first",IF(OR(COUNT($C1698,H1698)&lt;&gt;2,overallRate=0),0,IF(D1698="Yes",ROUND(MAX(IF($B1698="No - non-arm's length",0,MIN((0.75*H1698),847)),MIN(H1698,(0.75*$C1698),847)),2),IF($B1698="No - non-arm's length",MIN(1129,H1698,$C1698)*overallRate,MIN(1129,H1698)*overallRate))))</f>
        <v>Do Step 1 first</v>
      </c>
      <c r="M1698" s="62" t="str">
        <f>IF(ISTEXT(overallRate),"Do Step 1 first",IF(OR(COUNT($C1698,I1698)&lt;&gt;2,overallRate=0),0,IF(E1698="Yes",ROUND(MAX(IF($B1698="No - non-arm's length",0,MIN((0.75*I1698),847)),MIN(I1698,(0.75*$C1698),847)),2),IF($B1698="No - non-arm's length",MIN(1129,I1698,$C1698)*overallRate,MIN(1129,I1698)*overallRate))))</f>
        <v>Do Step 1 first</v>
      </c>
      <c r="N1698" s="62" t="str">
        <f>IF(ISTEXT(overallRate),"Do Step 1 first",IF(OR(COUNT($C1698,J1698)&lt;&gt;2,overallRate=0),0,IF(F1698="Yes",ROUND(MAX(IF($B1698="No - non-arm's length",0,MIN((0.75*J1698),847)),MIN(J1698,(0.75*$C1698),847)),2),IF($B1698="No - non-arm's length",MIN(1129,J1698,$C1698)*overallRate,MIN(1129,J1698)*overallRate))))</f>
        <v>Do Step 1 first</v>
      </c>
      <c r="O1698" s="62" t="str">
        <f>IF(ISTEXT(overallRate),"Do Step 1 first",IF(OR(COUNT($C1698,K1698)&lt;&gt;2,overallRate=0),0,IF(G1698="Yes",ROUND(MAX(IF($B1698="No - non-arm's length",0,MIN((0.75*K1698),847)),MIN(K1698,(0.75*$C1698),847)),2),IF($B1698="No - non-arm's length",MIN(1129,K1698,$C1698)*overallRate,MIN(1129,K1698)*overallRate))))</f>
        <v>Do Step 1 first</v>
      </c>
      <c r="P1698" s="3">
        <f t="shared" si="26"/>
        <v>0</v>
      </c>
    </row>
    <row r="1699" spans="12:16" x14ac:dyDescent="0.5">
      <c r="L1699" s="62" t="str">
        <f>IF(ISTEXT(overallRate),"Do Step 1 first",IF(OR(COUNT($C1699,H1699)&lt;&gt;2,overallRate=0),0,IF(D1699="Yes",ROUND(MAX(IF($B1699="No - non-arm's length",0,MIN((0.75*H1699),847)),MIN(H1699,(0.75*$C1699),847)),2),IF($B1699="No - non-arm's length",MIN(1129,H1699,$C1699)*overallRate,MIN(1129,H1699)*overallRate))))</f>
        <v>Do Step 1 first</v>
      </c>
      <c r="M1699" s="62" t="str">
        <f>IF(ISTEXT(overallRate),"Do Step 1 first",IF(OR(COUNT($C1699,I1699)&lt;&gt;2,overallRate=0),0,IF(E1699="Yes",ROUND(MAX(IF($B1699="No - non-arm's length",0,MIN((0.75*I1699),847)),MIN(I1699,(0.75*$C1699),847)),2),IF($B1699="No - non-arm's length",MIN(1129,I1699,$C1699)*overallRate,MIN(1129,I1699)*overallRate))))</f>
        <v>Do Step 1 first</v>
      </c>
      <c r="N1699" s="62" t="str">
        <f>IF(ISTEXT(overallRate),"Do Step 1 first",IF(OR(COUNT($C1699,J1699)&lt;&gt;2,overallRate=0),0,IF(F1699="Yes",ROUND(MAX(IF($B1699="No - non-arm's length",0,MIN((0.75*J1699),847)),MIN(J1699,(0.75*$C1699),847)),2),IF($B1699="No - non-arm's length",MIN(1129,J1699,$C1699)*overallRate,MIN(1129,J1699)*overallRate))))</f>
        <v>Do Step 1 first</v>
      </c>
      <c r="O1699" s="62" t="str">
        <f>IF(ISTEXT(overallRate),"Do Step 1 first",IF(OR(COUNT($C1699,K1699)&lt;&gt;2,overallRate=0),0,IF(G1699="Yes",ROUND(MAX(IF($B1699="No - non-arm's length",0,MIN((0.75*K1699),847)),MIN(K1699,(0.75*$C1699),847)),2),IF($B1699="No - non-arm's length",MIN(1129,K1699,$C1699)*overallRate,MIN(1129,K1699)*overallRate))))</f>
        <v>Do Step 1 first</v>
      </c>
      <c r="P1699" s="3">
        <f t="shared" si="26"/>
        <v>0</v>
      </c>
    </row>
    <row r="1700" spans="12:16" x14ac:dyDescent="0.5">
      <c r="L1700" s="62" t="str">
        <f>IF(ISTEXT(overallRate),"Do Step 1 first",IF(OR(COUNT($C1700,H1700)&lt;&gt;2,overallRate=0),0,IF(D1700="Yes",ROUND(MAX(IF($B1700="No - non-arm's length",0,MIN((0.75*H1700),847)),MIN(H1700,(0.75*$C1700),847)),2),IF($B1700="No - non-arm's length",MIN(1129,H1700,$C1700)*overallRate,MIN(1129,H1700)*overallRate))))</f>
        <v>Do Step 1 first</v>
      </c>
      <c r="M1700" s="62" t="str">
        <f>IF(ISTEXT(overallRate),"Do Step 1 first",IF(OR(COUNT($C1700,I1700)&lt;&gt;2,overallRate=0),0,IF(E1700="Yes",ROUND(MAX(IF($B1700="No - non-arm's length",0,MIN((0.75*I1700),847)),MIN(I1700,(0.75*$C1700),847)),2),IF($B1700="No - non-arm's length",MIN(1129,I1700,$C1700)*overallRate,MIN(1129,I1700)*overallRate))))</f>
        <v>Do Step 1 first</v>
      </c>
      <c r="N1700" s="62" t="str">
        <f>IF(ISTEXT(overallRate),"Do Step 1 first",IF(OR(COUNT($C1700,J1700)&lt;&gt;2,overallRate=0),0,IF(F1700="Yes",ROUND(MAX(IF($B1700="No - non-arm's length",0,MIN((0.75*J1700),847)),MIN(J1700,(0.75*$C1700),847)),2),IF($B1700="No - non-arm's length",MIN(1129,J1700,$C1700)*overallRate,MIN(1129,J1700)*overallRate))))</f>
        <v>Do Step 1 first</v>
      </c>
      <c r="O1700" s="62" t="str">
        <f>IF(ISTEXT(overallRate),"Do Step 1 first",IF(OR(COUNT($C1700,K1700)&lt;&gt;2,overallRate=0),0,IF(G1700="Yes",ROUND(MAX(IF($B1700="No - non-arm's length",0,MIN((0.75*K1700),847)),MIN(K1700,(0.75*$C1700),847)),2),IF($B1700="No - non-arm's length",MIN(1129,K1700,$C1700)*overallRate,MIN(1129,K1700)*overallRate))))</f>
        <v>Do Step 1 first</v>
      </c>
      <c r="P1700" s="3">
        <f t="shared" si="26"/>
        <v>0</v>
      </c>
    </row>
    <row r="1701" spans="12:16" x14ac:dyDescent="0.5">
      <c r="L1701" s="62" t="str">
        <f>IF(ISTEXT(overallRate),"Do Step 1 first",IF(OR(COUNT($C1701,H1701)&lt;&gt;2,overallRate=0),0,IF(D1701="Yes",ROUND(MAX(IF($B1701="No - non-arm's length",0,MIN((0.75*H1701),847)),MIN(H1701,(0.75*$C1701),847)),2),IF($B1701="No - non-arm's length",MIN(1129,H1701,$C1701)*overallRate,MIN(1129,H1701)*overallRate))))</f>
        <v>Do Step 1 first</v>
      </c>
      <c r="M1701" s="62" t="str">
        <f>IF(ISTEXT(overallRate),"Do Step 1 first",IF(OR(COUNT($C1701,I1701)&lt;&gt;2,overallRate=0),0,IF(E1701="Yes",ROUND(MAX(IF($B1701="No - non-arm's length",0,MIN((0.75*I1701),847)),MIN(I1701,(0.75*$C1701),847)),2),IF($B1701="No - non-arm's length",MIN(1129,I1701,$C1701)*overallRate,MIN(1129,I1701)*overallRate))))</f>
        <v>Do Step 1 first</v>
      </c>
      <c r="N1701" s="62" t="str">
        <f>IF(ISTEXT(overallRate),"Do Step 1 first",IF(OR(COUNT($C1701,J1701)&lt;&gt;2,overallRate=0),0,IF(F1701="Yes",ROUND(MAX(IF($B1701="No - non-arm's length",0,MIN((0.75*J1701),847)),MIN(J1701,(0.75*$C1701),847)),2),IF($B1701="No - non-arm's length",MIN(1129,J1701,$C1701)*overallRate,MIN(1129,J1701)*overallRate))))</f>
        <v>Do Step 1 first</v>
      </c>
      <c r="O1701" s="62" t="str">
        <f>IF(ISTEXT(overallRate),"Do Step 1 first",IF(OR(COUNT($C1701,K1701)&lt;&gt;2,overallRate=0),0,IF(G1701="Yes",ROUND(MAX(IF($B1701="No - non-arm's length",0,MIN((0.75*K1701),847)),MIN(K1701,(0.75*$C1701),847)),2),IF($B1701="No - non-arm's length",MIN(1129,K1701,$C1701)*overallRate,MIN(1129,K1701)*overallRate))))</f>
        <v>Do Step 1 first</v>
      </c>
      <c r="P1701" s="3">
        <f t="shared" si="26"/>
        <v>0</v>
      </c>
    </row>
    <row r="1702" spans="12:16" x14ac:dyDescent="0.5">
      <c r="L1702" s="62" t="str">
        <f>IF(ISTEXT(overallRate),"Do Step 1 first",IF(OR(COUNT($C1702,H1702)&lt;&gt;2,overallRate=0),0,IF(D1702="Yes",ROUND(MAX(IF($B1702="No - non-arm's length",0,MIN((0.75*H1702),847)),MIN(H1702,(0.75*$C1702),847)),2),IF($B1702="No - non-arm's length",MIN(1129,H1702,$C1702)*overallRate,MIN(1129,H1702)*overallRate))))</f>
        <v>Do Step 1 first</v>
      </c>
      <c r="M1702" s="62" t="str">
        <f>IF(ISTEXT(overallRate),"Do Step 1 first",IF(OR(COUNT($C1702,I1702)&lt;&gt;2,overallRate=0),0,IF(E1702="Yes",ROUND(MAX(IF($B1702="No - non-arm's length",0,MIN((0.75*I1702),847)),MIN(I1702,(0.75*$C1702),847)),2),IF($B1702="No - non-arm's length",MIN(1129,I1702,$C1702)*overallRate,MIN(1129,I1702)*overallRate))))</f>
        <v>Do Step 1 first</v>
      </c>
      <c r="N1702" s="62" t="str">
        <f>IF(ISTEXT(overallRate),"Do Step 1 first",IF(OR(COUNT($C1702,J1702)&lt;&gt;2,overallRate=0),0,IF(F1702="Yes",ROUND(MAX(IF($B1702="No - non-arm's length",0,MIN((0.75*J1702),847)),MIN(J1702,(0.75*$C1702),847)),2),IF($B1702="No - non-arm's length",MIN(1129,J1702,$C1702)*overallRate,MIN(1129,J1702)*overallRate))))</f>
        <v>Do Step 1 first</v>
      </c>
      <c r="O1702" s="62" t="str">
        <f>IF(ISTEXT(overallRate),"Do Step 1 first",IF(OR(COUNT($C1702,K1702)&lt;&gt;2,overallRate=0),0,IF(G1702="Yes",ROUND(MAX(IF($B1702="No - non-arm's length",0,MIN((0.75*K1702),847)),MIN(K1702,(0.75*$C1702),847)),2),IF($B1702="No - non-arm's length",MIN(1129,K1702,$C1702)*overallRate,MIN(1129,K1702)*overallRate))))</f>
        <v>Do Step 1 first</v>
      </c>
      <c r="P1702" s="3">
        <f t="shared" si="26"/>
        <v>0</v>
      </c>
    </row>
    <row r="1703" spans="12:16" x14ac:dyDescent="0.5">
      <c r="L1703" s="62" t="str">
        <f>IF(ISTEXT(overallRate),"Do Step 1 first",IF(OR(COUNT($C1703,H1703)&lt;&gt;2,overallRate=0),0,IF(D1703="Yes",ROUND(MAX(IF($B1703="No - non-arm's length",0,MIN((0.75*H1703),847)),MIN(H1703,(0.75*$C1703),847)),2),IF($B1703="No - non-arm's length",MIN(1129,H1703,$C1703)*overallRate,MIN(1129,H1703)*overallRate))))</f>
        <v>Do Step 1 first</v>
      </c>
      <c r="M1703" s="62" t="str">
        <f>IF(ISTEXT(overallRate),"Do Step 1 first",IF(OR(COUNT($C1703,I1703)&lt;&gt;2,overallRate=0),0,IF(E1703="Yes",ROUND(MAX(IF($B1703="No - non-arm's length",0,MIN((0.75*I1703),847)),MIN(I1703,(0.75*$C1703),847)),2),IF($B1703="No - non-arm's length",MIN(1129,I1703,$C1703)*overallRate,MIN(1129,I1703)*overallRate))))</f>
        <v>Do Step 1 first</v>
      </c>
      <c r="N1703" s="62" t="str">
        <f>IF(ISTEXT(overallRate),"Do Step 1 first",IF(OR(COUNT($C1703,J1703)&lt;&gt;2,overallRate=0),0,IF(F1703="Yes",ROUND(MAX(IF($B1703="No - non-arm's length",0,MIN((0.75*J1703),847)),MIN(J1703,(0.75*$C1703),847)),2),IF($B1703="No - non-arm's length",MIN(1129,J1703,$C1703)*overallRate,MIN(1129,J1703)*overallRate))))</f>
        <v>Do Step 1 first</v>
      </c>
      <c r="O1703" s="62" t="str">
        <f>IF(ISTEXT(overallRate),"Do Step 1 first",IF(OR(COUNT($C1703,K1703)&lt;&gt;2,overallRate=0),0,IF(G1703="Yes",ROUND(MAX(IF($B1703="No - non-arm's length",0,MIN((0.75*K1703),847)),MIN(K1703,(0.75*$C1703),847)),2),IF($B1703="No - non-arm's length",MIN(1129,K1703,$C1703)*overallRate,MIN(1129,K1703)*overallRate))))</f>
        <v>Do Step 1 first</v>
      </c>
      <c r="P1703" s="3">
        <f t="shared" si="26"/>
        <v>0</v>
      </c>
    </row>
    <row r="1704" spans="12:16" x14ac:dyDescent="0.5">
      <c r="L1704" s="62" t="str">
        <f>IF(ISTEXT(overallRate),"Do Step 1 first",IF(OR(COUNT($C1704,H1704)&lt;&gt;2,overallRate=0),0,IF(D1704="Yes",ROUND(MAX(IF($B1704="No - non-arm's length",0,MIN((0.75*H1704),847)),MIN(H1704,(0.75*$C1704),847)),2),IF($B1704="No - non-arm's length",MIN(1129,H1704,$C1704)*overallRate,MIN(1129,H1704)*overallRate))))</f>
        <v>Do Step 1 first</v>
      </c>
      <c r="M1704" s="62" t="str">
        <f>IF(ISTEXT(overallRate),"Do Step 1 first",IF(OR(COUNT($C1704,I1704)&lt;&gt;2,overallRate=0),0,IF(E1704="Yes",ROUND(MAX(IF($B1704="No - non-arm's length",0,MIN((0.75*I1704),847)),MIN(I1704,(0.75*$C1704),847)),2),IF($B1704="No - non-arm's length",MIN(1129,I1704,$C1704)*overallRate,MIN(1129,I1704)*overallRate))))</f>
        <v>Do Step 1 first</v>
      </c>
      <c r="N1704" s="62" t="str">
        <f>IF(ISTEXT(overallRate),"Do Step 1 first",IF(OR(COUNT($C1704,J1704)&lt;&gt;2,overallRate=0),0,IF(F1704="Yes",ROUND(MAX(IF($B1704="No - non-arm's length",0,MIN((0.75*J1704),847)),MIN(J1704,(0.75*$C1704),847)),2),IF($B1704="No - non-arm's length",MIN(1129,J1704,$C1704)*overallRate,MIN(1129,J1704)*overallRate))))</f>
        <v>Do Step 1 first</v>
      </c>
      <c r="O1704" s="62" t="str">
        <f>IF(ISTEXT(overallRate),"Do Step 1 first",IF(OR(COUNT($C1704,K1704)&lt;&gt;2,overallRate=0),0,IF(G1704="Yes",ROUND(MAX(IF($B1704="No - non-arm's length",0,MIN((0.75*K1704),847)),MIN(K1704,(0.75*$C1704),847)),2),IF($B1704="No - non-arm's length",MIN(1129,K1704,$C1704)*overallRate,MIN(1129,K1704)*overallRate))))</f>
        <v>Do Step 1 first</v>
      </c>
      <c r="P1704" s="3">
        <f t="shared" si="26"/>
        <v>0</v>
      </c>
    </row>
    <row r="1705" spans="12:16" x14ac:dyDescent="0.5">
      <c r="L1705" s="62" t="str">
        <f>IF(ISTEXT(overallRate),"Do Step 1 first",IF(OR(COUNT($C1705,H1705)&lt;&gt;2,overallRate=0),0,IF(D1705="Yes",ROUND(MAX(IF($B1705="No - non-arm's length",0,MIN((0.75*H1705),847)),MIN(H1705,(0.75*$C1705),847)),2),IF($B1705="No - non-arm's length",MIN(1129,H1705,$C1705)*overallRate,MIN(1129,H1705)*overallRate))))</f>
        <v>Do Step 1 first</v>
      </c>
      <c r="M1705" s="62" t="str">
        <f>IF(ISTEXT(overallRate),"Do Step 1 first",IF(OR(COUNT($C1705,I1705)&lt;&gt;2,overallRate=0),0,IF(E1705="Yes",ROUND(MAX(IF($B1705="No - non-arm's length",0,MIN((0.75*I1705),847)),MIN(I1705,(0.75*$C1705),847)),2),IF($B1705="No - non-arm's length",MIN(1129,I1705,$C1705)*overallRate,MIN(1129,I1705)*overallRate))))</f>
        <v>Do Step 1 first</v>
      </c>
      <c r="N1705" s="62" t="str">
        <f>IF(ISTEXT(overallRate),"Do Step 1 first",IF(OR(COUNT($C1705,J1705)&lt;&gt;2,overallRate=0),0,IF(F1705="Yes",ROUND(MAX(IF($B1705="No - non-arm's length",0,MIN((0.75*J1705),847)),MIN(J1705,(0.75*$C1705),847)),2),IF($B1705="No - non-arm's length",MIN(1129,J1705,$C1705)*overallRate,MIN(1129,J1705)*overallRate))))</f>
        <v>Do Step 1 first</v>
      </c>
      <c r="O1705" s="62" t="str">
        <f>IF(ISTEXT(overallRate),"Do Step 1 first",IF(OR(COUNT($C1705,K1705)&lt;&gt;2,overallRate=0),0,IF(G1705="Yes",ROUND(MAX(IF($B1705="No - non-arm's length",0,MIN((0.75*K1705),847)),MIN(K1705,(0.75*$C1705),847)),2),IF($B1705="No - non-arm's length",MIN(1129,K1705,$C1705)*overallRate,MIN(1129,K1705)*overallRate))))</f>
        <v>Do Step 1 first</v>
      </c>
      <c r="P1705" s="3">
        <f t="shared" si="26"/>
        <v>0</v>
      </c>
    </row>
    <row r="1706" spans="12:16" x14ac:dyDescent="0.5">
      <c r="L1706" s="62" t="str">
        <f>IF(ISTEXT(overallRate),"Do Step 1 first",IF(OR(COUNT($C1706,H1706)&lt;&gt;2,overallRate=0),0,IF(D1706="Yes",ROUND(MAX(IF($B1706="No - non-arm's length",0,MIN((0.75*H1706),847)),MIN(H1706,(0.75*$C1706),847)),2),IF($B1706="No - non-arm's length",MIN(1129,H1706,$C1706)*overallRate,MIN(1129,H1706)*overallRate))))</f>
        <v>Do Step 1 first</v>
      </c>
      <c r="M1706" s="62" t="str">
        <f>IF(ISTEXT(overallRate),"Do Step 1 first",IF(OR(COUNT($C1706,I1706)&lt;&gt;2,overallRate=0),0,IF(E1706="Yes",ROUND(MAX(IF($B1706="No - non-arm's length",0,MIN((0.75*I1706),847)),MIN(I1706,(0.75*$C1706),847)),2),IF($B1706="No - non-arm's length",MIN(1129,I1706,$C1706)*overallRate,MIN(1129,I1706)*overallRate))))</f>
        <v>Do Step 1 first</v>
      </c>
      <c r="N1706" s="62" t="str">
        <f>IF(ISTEXT(overallRate),"Do Step 1 first",IF(OR(COUNT($C1706,J1706)&lt;&gt;2,overallRate=0),0,IF(F1706="Yes",ROUND(MAX(IF($B1706="No - non-arm's length",0,MIN((0.75*J1706),847)),MIN(J1706,(0.75*$C1706),847)),2),IF($B1706="No - non-arm's length",MIN(1129,J1706,$C1706)*overallRate,MIN(1129,J1706)*overallRate))))</f>
        <v>Do Step 1 first</v>
      </c>
      <c r="O1706" s="62" t="str">
        <f>IF(ISTEXT(overallRate),"Do Step 1 first",IF(OR(COUNT($C1706,K1706)&lt;&gt;2,overallRate=0),0,IF(G1706="Yes",ROUND(MAX(IF($B1706="No - non-arm's length",0,MIN((0.75*K1706),847)),MIN(K1706,(0.75*$C1706),847)),2),IF($B1706="No - non-arm's length",MIN(1129,K1706,$C1706)*overallRate,MIN(1129,K1706)*overallRate))))</f>
        <v>Do Step 1 first</v>
      </c>
      <c r="P1706" s="3">
        <f t="shared" si="26"/>
        <v>0</v>
      </c>
    </row>
    <row r="1707" spans="12:16" x14ac:dyDescent="0.5">
      <c r="L1707" s="62" t="str">
        <f>IF(ISTEXT(overallRate),"Do Step 1 first",IF(OR(COUNT($C1707,H1707)&lt;&gt;2,overallRate=0),0,IF(D1707="Yes",ROUND(MAX(IF($B1707="No - non-arm's length",0,MIN((0.75*H1707),847)),MIN(H1707,(0.75*$C1707),847)),2),IF($B1707="No - non-arm's length",MIN(1129,H1707,$C1707)*overallRate,MIN(1129,H1707)*overallRate))))</f>
        <v>Do Step 1 first</v>
      </c>
      <c r="M1707" s="62" t="str">
        <f>IF(ISTEXT(overallRate),"Do Step 1 first",IF(OR(COUNT($C1707,I1707)&lt;&gt;2,overallRate=0),0,IF(E1707="Yes",ROUND(MAX(IF($B1707="No - non-arm's length",0,MIN((0.75*I1707),847)),MIN(I1707,(0.75*$C1707),847)),2),IF($B1707="No - non-arm's length",MIN(1129,I1707,$C1707)*overallRate,MIN(1129,I1707)*overallRate))))</f>
        <v>Do Step 1 first</v>
      </c>
      <c r="N1707" s="62" t="str">
        <f>IF(ISTEXT(overallRate),"Do Step 1 first",IF(OR(COUNT($C1707,J1707)&lt;&gt;2,overallRate=0),0,IF(F1707="Yes",ROUND(MAX(IF($B1707="No - non-arm's length",0,MIN((0.75*J1707),847)),MIN(J1707,(0.75*$C1707),847)),2),IF($B1707="No - non-arm's length",MIN(1129,J1707,$C1707)*overallRate,MIN(1129,J1707)*overallRate))))</f>
        <v>Do Step 1 first</v>
      </c>
      <c r="O1707" s="62" t="str">
        <f>IF(ISTEXT(overallRate),"Do Step 1 first",IF(OR(COUNT($C1707,K1707)&lt;&gt;2,overallRate=0),0,IF(G1707="Yes",ROUND(MAX(IF($B1707="No - non-arm's length",0,MIN((0.75*K1707),847)),MIN(K1707,(0.75*$C1707),847)),2),IF($B1707="No - non-arm's length",MIN(1129,K1707,$C1707)*overallRate,MIN(1129,K1707)*overallRate))))</f>
        <v>Do Step 1 first</v>
      </c>
      <c r="P1707" s="3">
        <f t="shared" si="26"/>
        <v>0</v>
      </c>
    </row>
    <row r="1708" spans="12:16" x14ac:dyDescent="0.5">
      <c r="L1708" s="62" t="str">
        <f>IF(ISTEXT(overallRate),"Do Step 1 first",IF(OR(COUNT($C1708,H1708)&lt;&gt;2,overallRate=0),0,IF(D1708="Yes",ROUND(MAX(IF($B1708="No - non-arm's length",0,MIN((0.75*H1708),847)),MIN(H1708,(0.75*$C1708),847)),2),IF($B1708="No - non-arm's length",MIN(1129,H1708,$C1708)*overallRate,MIN(1129,H1708)*overallRate))))</f>
        <v>Do Step 1 first</v>
      </c>
      <c r="M1708" s="62" t="str">
        <f>IF(ISTEXT(overallRate),"Do Step 1 first",IF(OR(COUNT($C1708,I1708)&lt;&gt;2,overallRate=0),0,IF(E1708="Yes",ROUND(MAX(IF($B1708="No - non-arm's length",0,MIN((0.75*I1708),847)),MIN(I1708,(0.75*$C1708),847)),2),IF($B1708="No - non-arm's length",MIN(1129,I1708,$C1708)*overallRate,MIN(1129,I1708)*overallRate))))</f>
        <v>Do Step 1 first</v>
      </c>
      <c r="N1708" s="62" t="str">
        <f>IF(ISTEXT(overallRate),"Do Step 1 first",IF(OR(COUNT($C1708,J1708)&lt;&gt;2,overallRate=0),0,IF(F1708="Yes",ROUND(MAX(IF($B1708="No - non-arm's length",0,MIN((0.75*J1708),847)),MIN(J1708,(0.75*$C1708),847)),2),IF($B1708="No - non-arm's length",MIN(1129,J1708,$C1708)*overallRate,MIN(1129,J1708)*overallRate))))</f>
        <v>Do Step 1 first</v>
      </c>
      <c r="O1708" s="62" t="str">
        <f>IF(ISTEXT(overallRate),"Do Step 1 first",IF(OR(COUNT($C1708,K1708)&lt;&gt;2,overallRate=0),0,IF(G1708="Yes",ROUND(MAX(IF($B1708="No - non-arm's length",0,MIN((0.75*K1708),847)),MIN(K1708,(0.75*$C1708),847)),2),IF($B1708="No - non-arm's length",MIN(1129,K1708,$C1708)*overallRate,MIN(1129,K1708)*overallRate))))</f>
        <v>Do Step 1 first</v>
      </c>
      <c r="P1708" s="3">
        <f t="shared" si="26"/>
        <v>0</v>
      </c>
    </row>
    <row r="1709" spans="12:16" x14ac:dyDescent="0.5">
      <c r="L1709" s="62" t="str">
        <f>IF(ISTEXT(overallRate),"Do Step 1 first",IF(OR(COUNT($C1709,H1709)&lt;&gt;2,overallRate=0),0,IF(D1709="Yes",ROUND(MAX(IF($B1709="No - non-arm's length",0,MIN((0.75*H1709),847)),MIN(H1709,(0.75*$C1709),847)),2),IF($B1709="No - non-arm's length",MIN(1129,H1709,$C1709)*overallRate,MIN(1129,H1709)*overallRate))))</f>
        <v>Do Step 1 first</v>
      </c>
      <c r="M1709" s="62" t="str">
        <f>IF(ISTEXT(overallRate),"Do Step 1 first",IF(OR(COUNT($C1709,I1709)&lt;&gt;2,overallRate=0),0,IF(E1709="Yes",ROUND(MAX(IF($B1709="No - non-arm's length",0,MIN((0.75*I1709),847)),MIN(I1709,(0.75*$C1709),847)),2),IF($B1709="No - non-arm's length",MIN(1129,I1709,$C1709)*overallRate,MIN(1129,I1709)*overallRate))))</f>
        <v>Do Step 1 first</v>
      </c>
      <c r="N1709" s="62" t="str">
        <f>IF(ISTEXT(overallRate),"Do Step 1 first",IF(OR(COUNT($C1709,J1709)&lt;&gt;2,overallRate=0),0,IF(F1709="Yes",ROUND(MAX(IF($B1709="No - non-arm's length",0,MIN((0.75*J1709),847)),MIN(J1709,(0.75*$C1709),847)),2),IF($B1709="No - non-arm's length",MIN(1129,J1709,$C1709)*overallRate,MIN(1129,J1709)*overallRate))))</f>
        <v>Do Step 1 first</v>
      </c>
      <c r="O1709" s="62" t="str">
        <f>IF(ISTEXT(overallRate),"Do Step 1 first",IF(OR(COUNT($C1709,K1709)&lt;&gt;2,overallRate=0),0,IF(G1709="Yes",ROUND(MAX(IF($B1709="No - non-arm's length",0,MIN((0.75*K1709),847)),MIN(K1709,(0.75*$C1709),847)),2),IF($B1709="No - non-arm's length",MIN(1129,K1709,$C1709)*overallRate,MIN(1129,K1709)*overallRate))))</f>
        <v>Do Step 1 first</v>
      </c>
      <c r="P1709" s="3">
        <f t="shared" si="26"/>
        <v>0</v>
      </c>
    </row>
    <row r="1710" spans="12:16" x14ac:dyDescent="0.5">
      <c r="L1710" s="62" t="str">
        <f>IF(ISTEXT(overallRate),"Do Step 1 first",IF(OR(COUNT($C1710,H1710)&lt;&gt;2,overallRate=0),0,IF(D1710="Yes",ROUND(MAX(IF($B1710="No - non-arm's length",0,MIN((0.75*H1710),847)),MIN(H1710,(0.75*$C1710),847)),2),IF($B1710="No - non-arm's length",MIN(1129,H1710,$C1710)*overallRate,MIN(1129,H1710)*overallRate))))</f>
        <v>Do Step 1 first</v>
      </c>
      <c r="M1710" s="62" t="str">
        <f>IF(ISTEXT(overallRate),"Do Step 1 first",IF(OR(COUNT($C1710,I1710)&lt;&gt;2,overallRate=0),0,IF(E1710="Yes",ROUND(MAX(IF($B1710="No - non-arm's length",0,MIN((0.75*I1710),847)),MIN(I1710,(0.75*$C1710),847)),2),IF($B1710="No - non-arm's length",MIN(1129,I1710,$C1710)*overallRate,MIN(1129,I1710)*overallRate))))</f>
        <v>Do Step 1 first</v>
      </c>
      <c r="N1710" s="62" t="str">
        <f>IF(ISTEXT(overallRate),"Do Step 1 first",IF(OR(COUNT($C1710,J1710)&lt;&gt;2,overallRate=0),0,IF(F1710="Yes",ROUND(MAX(IF($B1710="No - non-arm's length",0,MIN((0.75*J1710),847)),MIN(J1710,(0.75*$C1710),847)),2),IF($B1710="No - non-arm's length",MIN(1129,J1710,$C1710)*overallRate,MIN(1129,J1710)*overallRate))))</f>
        <v>Do Step 1 first</v>
      </c>
      <c r="O1710" s="62" t="str">
        <f>IF(ISTEXT(overallRate),"Do Step 1 first",IF(OR(COUNT($C1710,K1710)&lt;&gt;2,overallRate=0),0,IF(G1710="Yes",ROUND(MAX(IF($B1710="No - non-arm's length",0,MIN((0.75*K1710),847)),MIN(K1710,(0.75*$C1710),847)),2),IF($B1710="No - non-arm's length",MIN(1129,K1710,$C1710)*overallRate,MIN(1129,K1710)*overallRate))))</f>
        <v>Do Step 1 first</v>
      </c>
      <c r="P1710" s="3">
        <f t="shared" si="26"/>
        <v>0</v>
      </c>
    </row>
    <row r="1711" spans="12:16" x14ac:dyDescent="0.5">
      <c r="L1711" s="62" t="str">
        <f>IF(ISTEXT(overallRate),"Do Step 1 first",IF(OR(COUNT($C1711,H1711)&lt;&gt;2,overallRate=0),0,IF(D1711="Yes",ROUND(MAX(IF($B1711="No - non-arm's length",0,MIN((0.75*H1711),847)),MIN(H1711,(0.75*$C1711),847)),2),IF($B1711="No - non-arm's length",MIN(1129,H1711,$C1711)*overallRate,MIN(1129,H1711)*overallRate))))</f>
        <v>Do Step 1 first</v>
      </c>
      <c r="M1711" s="62" t="str">
        <f>IF(ISTEXT(overallRate),"Do Step 1 first",IF(OR(COUNT($C1711,I1711)&lt;&gt;2,overallRate=0),0,IF(E1711="Yes",ROUND(MAX(IF($B1711="No - non-arm's length",0,MIN((0.75*I1711),847)),MIN(I1711,(0.75*$C1711),847)),2),IF($B1711="No - non-arm's length",MIN(1129,I1711,$C1711)*overallRate,MIN(1129,I1711)*overallRate))))</f>
        <v>Do Step 1 first</v>
      </c>
      <c r="N1711" s="62" t="str">
        <f>IF(ISTEXT(overallRate),"Do Step 1 first",IF(OR(COUNT($C1711,J1711)&lt;&gt;2,overallRate=0),0,IF(F1711="Yes",ROUND(MAX(IF($B1711="No - non-arm's length",0,MIN((0.75*J1711),847)),MIN(J1711,(0.75*$C1711),847)),2),IF($B1711="No - non-arm's length",MIN(1129,J1711,$C1711)*overallRate,MIN(1129,J1711)*overallRate))))</f>
        <v>Do Step 1 first</v>
      </c>
      <c r="O1711" s="62" t="str">
        <f>IF(ISTEXT(overallRate),"Do Step 1 first",IF(OR(COUNT($C1711,K1711)&lt;&gt;2,overallRate=0),0,IF(G1711="Yes",ROUND(MAX(IF($B1711="No - non-arm's length",0,MIN((0.75*K1711),847)),MIN(K1711,(0.75*$C1711),847)),2),IF($B1711="No - non-arm's length",MIN(1129,K1711,$C1711)*overallRate,MIN(1129,K1711)*overallRate))))</f>
        <v>Do Step 1 first</v>
      </c>
      <c r="P1711" s="3">
        <f t="shared" si="26"/>
        <v>0</v>
      </c>
    </row>
    <row r="1712" spans="12:16" x14ac:dyDescent="0.5">
      <c r="L1712" s="62" t="str">
        <f>IF(ISTEXT(overallRate),"Do Step 1 first",IF(OR(COUNT($C1712,H1712)&lt;&gt;2,overallRate=0),0,IF(D1712="Yes",ROUND(MAX(IF($B1712="No - non-arm's length",0,MIN((0.75*H1712),847)),MIN(H1712,(0.75*$C1712),847)),2),IF($B1712="No - non-arm's length",MIN(1129,H1712,$C1712)*overallRate,MIN(1129,H1712)*overallRate))))</f>
        <v>Do Step 1 first</v>
      </c>
      <c r="M1712" s="62" t="str">
        <f>IF(ISTEXT(overallRate),"Do Step 1 first",IF(OR(COUNT($C1712,I1712)&lt;&gt;2,overallRate=0),0,IF(E1712="Yes",ROUND(MAX(IF($B1712="No - non-arm's length",0,MIN((0.75*I1712),847)),MIN(I1712,(0.75*$C1712),847)),2),IF($B1712="No - non-arm's length",MIN(1129,I1712,$C1712)*overallRate,MIN(1129,I1712)*overallRate))))</f>
        <v>Do Step 1 first</v>
      </c>
      <c r="N1712" s="62" t="str">
        <f>IF(ISTEXT(overallRate),"Do Step 1 first",IF(OR(COUNT($C1712,J1712)&lt;&gt;2,overallRate=0),0,IF(F1712="Yes",ROUND(MAX(IF($B1712="No - non-arm's length",0,MIN((0.75*J1712),847)),MIN(J1712,(0.75*$C1712),847)),2),IF($B1712="No - non-arm's length",MIN(1129,J1712,$C1712)*overallRate,MIN(1129,J1712)*overallRate))))</f>
        <v>Do Step 1 first</v>
      </c>
      <c r="O1712" s="62" t="str">
        <f>IF(ISTEXT(overallRate),"Do Step 1 first",IF(OR(COUNT($C1712,K1712)&lt;&gt;2,overallRate=0),0,IF(G1712="Yes",ROUND(MAX(IF($B1712="No - non-arm's length",0,MIN((0.75*K1712),847)),MIN(K1712,(0.75*$C1712),847)),2),IF($B1712="No - non-arm's length",MIN(1129,K1712,$C1712)*overallRate,MIN(1129,K1712)*overallRate))))</f>
        <v>Do Step 1 first</v>
      </c>
      <c r="P1712" s="3">
        <f t="shared" si="26"/>
        <v>0</v>
      </c>
    </row>
    <row r="1713" spans="12:16" x14ac:dyDescent="0.5">
      <c r="L1713" s="62" t="str">
        <f>IF(ISTEXT(overallRate),"Do Step 1 first",IF(OR(COUNT($C1713,H1713)&lt;&gt;2,overallRate=0),0,IF(D1713="Yes",ROUND(MAX(IF($B1713="No - non-arm's length",0,MIN((0.75*H1713),847)),MIN(H1713,(0.75*$C1713),847)),2),IF($B1713="No - non-arm's length",MIN(1129,H1713,$C1713)*overallRate,MIN(1129,H1713)*overallRate))))</f>
        <v>Do Step 1 first</v>
      </c>
      <c r="M1713" s="62" t="str">
        <f>IF(ISTEXT(overallRate),"Do Step 1 first",IF(OR(COUNT($C1713,I1713)&lt;&gt;2,overallRate=0),0,IF(E1713="Yes",ROUND(MAX(IF($B1713="No - non-arm's length",0,MIN((0.75*I1713),847)),MIN(I1713,(0.75*$C1713),847)),2),IF($B1713="No - non-arm's length",MIN(1129,I1713,$C1713)*overallRate,MIN(1129,I1713)*overallRate))))</f>
        <v>Do Step 1 first</v>
      </c>
      <c r="N1713" s="62" t="str">
        <f>IF(ISTEXT(overallRate),"Do Step 1 first",IF(OR(COUNT($C1713,J1713)&lt;&gt;2,overallRate=0),0,IF(F1713="Yes",ROUND(MAX(IF($B1713="No - non-arm's length",0,MIN((0.75*J1713),847)),MIN(J1713,(0.75*$C1713),847)),2),IF($B1713="No - non-arm's length",MIN(1129,J1713,$C1713)*overallRate,MIN(1129,J1713)*overallRate))))</f>
        <v>Do Step 1 first</v>
      </c>
      <c r="O1713" s="62" t="str">
        <f>IF(ISTEXT(overallRate),"Do Step 1 first",IF(OR(COUNT($C1713,K1713)&lt;&gt;2,overallRate=0),0,IF(G1713="Yes",ROUND(MAX(IF($B1713="No - non-arm's length",0,MIN((0.75*K1713),847)),MIN(K1713,(0.75*$C1713),847)),2),IF($B1713="No - non-arm's length",MIN(1129,K1713,$C1713)*overallRate,MIN(1129,K1713)*overallRate))))</f>
        <v>Do Step 1 first</v>
      </c>
      <c r="P1713" s="3">
        <f t="shared" si="26"/>
        <v>0</v>
      </c>
    </row>
    <row r="1714" spans="12:16" x14ac:dyDescent="0.5">
      <c r="L1714" s="62" t="str">
        <f>IF(ISTEXT(overallRate),"Do Step 1 first",IF(OR(COUNT($C1714,H1714)&lt;&gt;2,overallRate=0),0,IF(D1714="Yes",ROUND(MAX(IF($B1714="No - non-arm's length",0,MIN((0.75*H1714),847)),MIN(H1714,(0.75*$C1714),847)),2),IF($B1714="No - non-arm's length",MIN(1129,H1714,$C1714)*overallRate,MIN(1129,H1714)*overallRate))))</f>
        <v>Do Step 1 first</v>
      </c>
      <c r="M1714" s="62" t="str">
        <f>IF(ISTEXT(overallRate),"Do Step 1 first",IF(OR(COUNT($C1714,I1714)&lt;&gt;2,overallRate=0),0,IF(E1714="Yes",ROUND(MAX(IF($B1714="No - non-arm's length",0,MIN((0.75*I1714),847)),MIN(I1714,(0.75*$C1714),847)),2),IF($B1714="No - non-arm's length",MIN(1129,I1714,$C1714)*overallRate,MIN(1129,I1714)*overallRate))))</f>
        <v>Do Step 1 first</v>
      </c>
      <c r="N1714" s="62" t="str">
        <f>IF(ISTEXT(overallRate),"Do Step 1 first",IF(OR(COUNT($C1714,J1714)&lt;&gt;2,overallRate=0),0,IF(F1714="Yes",ROUND(MAX(IF($B1714="No - non-arm's length",0,MIN((0.75*J1714),847)),MIN(J1714,(0.75*$C1714),847)),2),IF($B1714="No - non-arm's length",MIN(1129,J1714,$C1714)*overallRate,MIN(1129,J1714)*overallRate))))</f>
        <v>Do Step 1 first</v>
      </c>
      <c r="O1714" s="62" t="str">
        <f>IF(ISTEXT(overallRate),"Do Step 1 first",IF(OR(COUNT($C1714,K1714)&lt;&gt;2,overallRate=0),0,IF(G1714="Yes",ROUND(MAX(IF($B1714="No - non-arm's length",0,MIN((0.75*K1714),847)),MIN(K1714,(0.75*$C1714),847)),2),IF($B1714="No - non-arm's length",MIN(1129,K1714,$C1714)*overallRate,MIN(1129,K1714)*overallRate))))</f>
        <v>Do Step 1 first</v>
      </c>
      <c r="P1714" s="3">
        <f t="shared" si="26"/>
        <v>0</v>
      </c>
    </row>
    <row r="1715" spans="12:16" x14ac:dyDescent="0.5">
      <c r="L1715" s="62" t="str">
        <f>IF(ISTEXT(overallRate),"Do Step 1 first",IF(OR(COUNT($C1715,H1715)&lt;&gt;2,overallRate=0),0,IF(D1715="Yes",ROUND(MAX(IF($B1715="No - non-arm's length",0,MIN((0.75*H1715),847)),MIN(H1715,(0.75*$C1715),847)),2),IF($B1715="No - non-arm's length",MIN(1129,H1715,$C1715)*overallRate,MIN(1129,H1715)*overallRate))))</f>
        <v>Do Step 1 first</v>
      </c>
      <c r="M1715" s="62" t="str">
        <f>IF(ISTEXT(overallRate),"Do Step 1 first",IF(OR(COUNT($C1715,I1715)&lt;&gt;2,overallRate=0),0,IF(E1715="Yes",ROUND(MAX(IF($B1715="No - non-arm's length",0,MIN((0.75*I1715),847)),MIN(I1715,(0.75*$C1715),847)),2),IF($B1715="No - non-arm's length",MIN(1129,I1715,$C1715)*overallRate,MIN(1129,I1715)*overallRate))))</f>
        <v>Do Step 1 first</v>
      </c>
      <c r="N1715" s="62" t="str">
        <f>IF(ISTEXT(overallRate),"Do Step 1 first",IF(OR(COUNT($C1715,J1715)&lt;&gt;2,overallRate=0),0,IF(F1715="Yes",ROUND(MAX(IF($B1715="No - non-arm's length",0,MIN((0.75*J1715),847)),MIN(J1715,(0.75*$C1715),847)),2),IF($B1715="No - non-arm's length",MIN(1129,J1715,$C1715)*overallRate,MIN(1129,J1715)*overallRate))))</f>
        <v>Do Step 1 first</v>
      </c>
      <c r="O1715" s="62" t="str">
        <f>IF(ISTEXT(overallRate),"Do Step 1 first",IF(OR(COUNT($C1715,K1715)&lt;&gt;2,overallRate=0),0,IF(G1715="Yes",ROUND(MAX(IF($B1715="No - non-arm's length",0,MIN((0.75*K1715),847)),MIN(K1715,(0.75*$C1715),847)),2),IF($B1715="No - non-arm's length",MIN(1129,K1715,$C1715)*overallRate,MIN(1129,K1715)*overallRate))))</f>
        <v>Do Step 1 first</v>
      </c>
      <c r="P1715" s="3">
        <f t="shared" si="26"/>
        <v>0</v>
      </c>
    </row>
    <row r="1716" spans="12:16" x14ac:dyDescent="0.5">
      <c r="L1716" s="62" t="str">
        <f>IF(ISTEXT(overallRate),"Do Step 1 first",IF(OR(COUNT($C1716,H1716)&lt;&gt;2,overallRate=0),0,IF(D1716="Yes",ROUND(MAX(IF($B1716="No - non-arm's length",0,MIN((0.75*H1716),847)),MIN(H1716,(0.75*$C1716),847)),2),IF($B1716="No - non-arm's length",MIN(1129,H1716,$C1716)*overallRate,MIN(1129,H1716)*overallRate))))</f>
        <v>Do Step 1 first</v>
      </c>
      <c r="M1716" s="62" t="str">
        <f>IF(ISTEXT(overallRate),"Do Step 1 first",IF(OR(COUNT($C1716,I1716)&lt;&gt;2,overallRate=0),0,IF(E1716="Yes",ROUND(MAX(IF($B1716="No - non-arm's length",0,MIN((0.75*I1716),847)),MIN(I1716,(0.75*$C1716),847)),2),IF($B1716="No - non-arm's length",MIN(1129,I1716,$C1716)*overallRate,MIN(1129,I1716)*overallRate))))</f>
        <v>Do Step 1 first</v>
      </c>
      <c r="N1716" s="62" t="str">
        <f>IF(ISTEXT(overallRate),"Do Step 1 first",IF(OR(COUNT($C1716,J1716)&lt;&gt;2,overallRate=0),0,IF(F1716="Yes",ROUND(MAX(IF($B1716="No - non-arm's length",0,MIN((0.75*J1716),847)),MIN(J1716,(0.75*$C1716),847)),2),IF($B1716="No - non-arm's length",MIN(1129,J1716,$C1716)*overallRate,MIN(1129,J1716)*overallRate))))</f>
        <v>Do Step 1 first</v>
      </c>
      <c r="O1716" s="62" t="str">
        <f>IF(ISTEXT(overallRate),"Do Step 1 first",IF(OR(COUNT($C1716,K1716)&lt;&gt;2,overallRate=0),0,IF(G1716="Yes",ROUND(MAX(IF($B1716="No - non-arm's length",0,MIN((0.75*K1716),847)),MIN(K1716,(0.75*$C1716),847)),2),IF($B1716="No - non-arm's length",MIN(1129,K1716,$C1716)*overallRate,MIN(1129,K1716)*overallRate))))</f>
        <v>Do Step 1 first</v>
      </c>
      <c r="P1716" s="3">
        <f t="shared" si="26"/>
        <v>0</v>
      </c>
    </row>
    <row r="1717" spans="12:16" x14ac:dyDescent="0.5">
      <c r="L1717" s="62" t="str">
        <f>IF(ISTEXT(overallRate),"Do Step 1 first",IF(OR(COUNT($C1717,H1717)&lt;&gt;2,overallRate=0),0,IF(D1717="Yes",ROUND(MAX(IF($B1717="No - non-arm's length",0,MIN((0.75*H1717),847)),MIN(H1717,(0.75*$C1717),847)),2),IF($B1717="No - non-arm's length",MIN(1129,H1717,$C1717)*overallRate,MIN(1129,H1717)*overallRate))))</f>
        <v>Do Step 1 first</v>
      </c>
      <c r="M1717" s="62" t="str">
        <f>IF(ISTEXT(overallRate),"Do Step 1 first",IF(OR(COUNT($C1717,I1717)&lt;&gt;2,overallRate=0),0,IF(E1717="Yes",ROUND(MAX(IF($B1717="No - non-arm's length",0,MIN((0.75*I1717),847)),MIN(I1717,(0.75*$C1717),847)),2),IF($B1717="No - non-arm's length",MIN(1129,I1717,$C1717)*overallRate,MIN(1129,I1717)*overallRate))))</f>
        <v>Do Step 1 first</v>
      </c>
      <c r="N1717" s="62" t="str">
        <f>IF(ISTEXT(overallRate),"Do Step 1 first",IF(OR(COUNT($C1717,J1717)&lt;&gt;2,overallRate=0),0,IF(F1717="Yes",ROUND(MAX(IF($B1717="No - non-arm's length",0,MIN((0.75*J1717),847)),MIN(J1717,(0.75*$C1717),847)),2),IF($B1717="No - non-arm's length",MIN(1129,J1717,$C1717)*overallRate,MIN(1129,J1717)*overallRate))))</f>
        <v>Do Step 1 first</v>
      </c>
      <c r="O1717" s="62" t="str">
        <f>IF(ISTEXT(overallRate),"Do Step 1 first",IF(OR(COUNT($C1717,K1717)&lt;&gt;2,overallRate=0),0,IF(G1717="Yes",ROUND(MAX(IF($B1717="No - non-arm's length",0,MIN((0.75*K1717),847)),MIN(K1717,(0.75*$C1717),847)),2),IF($B1717="No - non-arm's length",MIN(1129,K1717,$C1717)*overallRate,MIN(1129,K1717)*overallRate))))</f>
        <v>Do Step 1 first</v>
      </c>
      <c r="P1717" s="3">
        <f t="shared" si="26"/>
        <v>0</v>
      </c>
    </row>
    <row r="1718" spans="12:16" x14ac:dyDescent="0.5">
      <c r="L1718" s="62" t="str">
        <f>IF(ISTEXT(overallRate),"Do Step 1 first",IF(OR(COUNT($C1718,H1718)&lt;&gt;2,overallRate=0),0,IF(D1718="Yes",ROUND(MAX(IF($B1718="No - non-arm's length",0,MIN((0.75*H1718),847)),MIN(H1718,(0.75*$C1718),847)),2),IF($B1718="No - non-arm's length",MIN(1129,H1718,$C1718)*overallRate,MIN(1129,H1718)*overallRate))))</f>
        <v>Do Step 1 first</v>
      </c>
      <c r="M1718" s="62" t="str">
        <f>IF(ISTEXT(overallRate),"Do Step 1 first",IF(OR(COUNT($C1718,I1718)&lt;&gt;2,overallRate=0),0,IF(E1718="Yes",ROUND(MAX(IF($B1718="No - non-arm's length",0,MIN((0.75*I1718),847)),MIN(I1718,(0.75*$C1718),847)),2),IF($B1718="No - non-arm's length",MIN(1129,I1718,$C1718)*overallRate,MIN(1129,I1718)*overallRate))))</f>
        <v>Do Step 1 first</v>
      </c>
      <c r="N1718" s="62" t="str">
        <f>IF(ISTEXT(overallRate),"Do Step 1 first",IF(OR(COUNT($C1718,J1718)&lt;&gt;2,overallRate=0),0,IF(F1718="Yes",ROUND(MAX(IF($B1718="No - non-arm's length",0,MIN((0.75*J1718),847)),MIN(J1718,(0.75*$C1718),847)),2),IF($B1718="No - non-arm's length",MIN(1129,J1718,$C1718)*overallRate,MIN(1129,J1718)*overallRate))))</f>
        <v>Do Step 1 first</v>
      </c>
      <c r="O1718" s="62" t="str">
        <f>IF(ISTEXT(overallRate),"Do Step 1 first",IF(OR(COUNT($C1718,K1718)&lt;&gt;2,overallRate=0),0,IF(G1718="Yes",ROUND(MAX(IF($B1718="No - non-arm's length",0,MIN((0.75*K1718),847)),MIN(K1718,(0.75*$C1718),847)),2),IF($B1718="No - non-arm's length",MIN(1129,K1718,$C1718)*overallRate,MIN(1129,K1718)*overallRate))))</f>
        <v>Do Step 1 first</v>
      </c>
      <c r="P1718" s="3">
        <f t="shared" si="26"/>
        <v>0</v>
      </c>
    </row>
    <row r="1719" spans="12:16" x14ac:dyDescent="0.5">
      <c r="L1719" s="62" t="str">
        <f>IF(ISTEXT(overallRate),"Do Step 1 first",IF(OR(COUNT($C1719,H1719)&lt;&gt;2,overallRate=0),0,IF(D1719="Yes",ROUND(MAX(IF($B1719="No - non-arm's length",0,MIN((0.75*H1719),847)),MIN(H1719,(0.75*$C1719),847)),2),IF($B1719="No - non-arm's length",MIN(1129,H1719,$C1719)*overallRate,MIN(1129,H1719)*overallRate))))</f>
        <v>Do Step 1 first</v>
      </c>
      <c r="M1719" s="62" t="str">
        <f>IF(ISTEXT(overallRate),"Do Step 1 first",IF(OR(COUNT($C1719,I1719)&lt;&gt;2,overallRate=0),0,IF(E1719="Yes",ROUND(MAX(IF($B1719="No - non-arm's length",0,MIN((0.75*I1719),847)),MIN(I1719,(0.75*$C1719),847)),2),IF($B1719="No - non-arm's length",MIN(1129,I1719,$C1719)*overallRate,MIN(1129,I1719)*overallRate))))</f>
        <v>Do Step 1 first</v>
      </c>
      <c r="N1719" s="62" t="str">
        <f>IF(ISTEXT(overallRate),"Do Step 1 first",IF(OR(COUNT($C1719,J1719)&lt;&gt;2,overallRate=0),0,IF(F1719="Yes",ROUND(MAX(IF($B1719="No - non-arm's length",0,MIN((0.75*J1719),847)),MIN(J1719,(0.75*$C1719),847)),2),IF($B1719="No - non-arm's length",MIN(1129,J1719,$C1719)*overallRate,MIN(1129,J1719)*overallRate))))</f>
        <v>Do Step 1 first</v>
      </c>
      <c r="O1719" s="62" t="str">
        <f>IF(ISTEXT(overallRate),"Do Step 1 first",IF(OR(COUNT($C1719,K1719)&lt;&gt;2,overallRate=0),0,IF(G1719="Yes",ROUND(MAX(IF($B1719="No - non-arm's length",0,MIN((0.75*K1719),847)),MIN(K1719,(0.75*$C1719),847)),2),IF($B1719="No - non-arm's length",MIN(1129,K1719,$C1719)*overallRate,MIN(1129,K1719)*overallRate))))</f>
        <v>Do Step 1 first</v>
      </c>
      <c r="P1719" s="3">
        <f t="shared" si="26"/>
        <v>0</v>
      </c>
    </row>
    <row r="1720" spans="12:16" x14ac:dyDescent="0.5">
      <c r="L1720" s="62" t="str">
        <f>IF(ISTEXT(overallRate),"Do Step 1 first",IF(OR(COUNT($C1720,H1720)&lt;&gt;2,overallRate=0),0,IF(D1720="Yes",ROUND(MAX(IF($B1720="No - non-arm's length",0,MIN((0.75*H1720),847)),MIN(H1720,(0.75*$C1720),847)),2),IF($B1720="No - non-arm's length",MIN(1129,H1720,$C1720)*overallRate,MIN(1129,H1720)*overallRate))))</f>
        <v>Do Step 1 first</v>
      </c>
      <c r="M1720" s="62" t="str">
        <f>IF(ISTEXT(overallRate),"Do Step 1 first",IF(OR(COUNT($C1720,I1720)&lt;&gt;2,overallRate=0),0,IF(E1720="Yes",ROUND(MAX(IF($B1720="No - non-arm's length",0,MIN((0.75*I1720),847)),MIN(I1720,(0.75*$C1720),847)),2),IF($B1720="No - non-arm's length",MIN(1129,I1720,$C1720)*overallRate,MIN(1129,I1720)*overallRate))))</f>
        <v>Do Step 1 first</v>
      </c>
      <c r="N1720" s="62" t="str">
        <f>IF(ISTEXT(overallRate),"Do Step 1 first",IF(OR(COUNT($C1720,J1720)&lt;&gt;2,overallRate=0),0,IF(F1720="Yes",ROUND(MAX(IF($B1720="No - non-arm's length",0,MIN((0.75*J1720),847)),MIN(J1720,(0.75*$C1720),847)),2),IF($B1720="No - non-arm's length",MIN(1129,J1720,$C1720)*overallRate,MIN(1129,J1720)*overallRate))))</f>
        <v>Do Step 1 first</v>
      </c>
      <c r="O1720" s="62" t="str">
        <f>IF(ISTEXT(overallRate),"Do Step 1 first",IF(OR(COUNT($C1720,K1720)&lt;&gt;2,overallRate=0),0,IF(G1720="Yes",ROUND(MAX(IF($B1720="No - non-arm's length",0,MIN((0.75*K1720),847)),MIN(K1720,(0.75*$C1720),847)),2),IF($B1720="No - non-arm's length",MIN(1129,K1720,$C1720)*overallRate,MIN(1129,K1720)*overallRate))))</f>
        <v>Do Step 1 first</v>
      </c>
      <c r="P1720" s="3">
        <f t="shared" si="26"/>
        <v>0</v>
      </c>
    </row>
    <row r="1721" spans="12:16" x14ac:dyDescent="0.5">
      <c r="L1721" s="62" t="str">
        <f>IF(ISTEXT(overallRate),"Do Step 1 first",IF(OR(COUNT($C1721,H1721)&lt;&gt;2,overallRate=0),0,IF(D1721="Yes",ROUND(MAX(IF($B1721="No - non-arm's length",0,MIN((0.75*H1721),847)),MIN(H1721,(0.75*$C1721),847)),2),IF($B1721="No - non-arm's length",MIN(1129,H1721,$C1721)*overallRate,MIN(1129,H1721)*overallRate))))</f>
        <v>Do Step 1 first</v>
      </c>
      <c r="M1721" s="62" t="str">
        <f>IF(ISTEXT(overallRate),"Do Step 1 first",IF(OR(COUNT($C1721,I1721)&lt;&gt;2,overallRate=0),0,IF(E1721="Yes",ROUND(MAX(IF($B1721="No - non-arm's length",0,MIN((0.75*I1721),847)),MIN(I1721,(0.75*$C1721),847)),2),IF($B1721="No - non-arm's length",MIN(1129,I1721,$C1721)*overallRate,MIN(1129,I1721)*overallRate))))</f>
        <v>Do Step 1 first</v>
      </c>
      <c r="N1721" s="62" t="str">
        <f>IF(ISTEXT(overallRate),"Do Step 1 first",IF(OR(COUNT($C1721,J1721)&lt;&gt;2,overallRate=0),0,IF(F1721="Yes",ROUND(MAX(IF($B1721="No - non-arm's length",0,MIN((0.75*J1721),847)),MIN(J1721,(0.75*$C1721),847)),2),IF($B1721="No - non-arm's length",MIN(1129,J1721,$C1721)*overallRate,MIN(1129,J1721)*overallRate))))</f>
        <v>Do Step 1 first</v>
      </c>
      <c r="O1721" s="62" t="str">
        <f>IF(ISTEXT(overallRate),"Do Step 1 first",IF(OR(COUNT($C1721,K1721)&lt;&gt;2,overallRate=0),0,IF(G1721="Yes",ROUND(MAX(IF($B1721="No - non-arm's length",0,MIN((0.75*K1721),847)),MIN(K1721,(0.75*$C1721),847)),2),IF($B1721="No - non-arm's length",MIN(1129,K1721,$C1721)*overallRate,MIN(1129,K1721)*overallRate))))</f>
        <v>Do Step 1 first</v>
      </c>
      <c r="P1721" s="3">
        <f t="shared" si="26"/>
        <v>0</v>
      </c>
    </row>
    <row r="1722" spans="12:16" x14ac:dyDescent="0.5">
      <c r="L1722" s="62" t="str">
        <f>IF(ISTEXT(overallRate),"Do Step 1 first",IF(OR(COUNT($C1722,H1722)&lt;&gt;2,overallRate=0),0,IF(D1722="Yes",ROUND(MAX(IF($B1722="No - non-arm's length",0,MIN((0.75*H1722),847)),MIN(H1722,(0.75*$C1722),847)),2),IF($B1722="No - non-arm's length",MIN(1129,H1722,$C1722)*overallRate,MIN(1129,H1722)*overallRate))))</f>
        <v>Do Step 1 first</v>
      </c>
      <c r="M1722" s="62" t="str">
        <f>IF(ISTEXT(overallRate),"Do Step 1 first",IF(OR(COUNT($C1722,I1722)&lt;&gt;2,overallRate=0),0,IF(E1722="Yes",ROUND(MAX(IF($B1722="No - non-arm's length",0,MIN((0.75*I1722),847)),MIN(I1722,(0.75*$C1722),847)),2),IF($B1722="No - non-arm's length",MIN(1129,I1722,$C1722)*overallRate,MIN(1129,I1722)*overallRate))))</f>
        <v>Do Step 1 first</v>
      </c>
      <c r="N1722" s="62" t="str">
        <f>IF(ISTEXT(overallRate),"Do Step 1 first",IF(OR(COUNT($C1722,J1722)&lt;&gt;2,overallRate=0),0,IF(F1722="Yes",ROUND(MAX(IF($B1722="No - non-arm's length",0,MIN((0.75*J1722),847)),MIN(J1722,(0.75*$C1722),847)),2),IF($B1722="No - non-arm's length",MIN(1129,J1722,$C1722)*overallRate,MIN(1129,J1722)*overallRate))))</f>
        <v>Do Step 1 first</v>
      </c>
      <c r="O1722" s="62" t="str">
        <f>IF(ISTEXT(overallRate),"Do Step 1 first",IF(OR(COUNT($C1722,K1722)&lt;&gt;2,overallRate=0),0,IF(G1722="Yes",ROUND(MAX(IF($B1722="No - non-arm's length",0,MIN((0.75*K1722),847)),MIN(K1722,(0.75*$C1722),847)),2),IF($B1722="No - non-arm's length",MIN(1129,K1722,$C1722)*overallRate,MIN(1129,K1722)*overallRate))))</f>
        <v>Do Step 1 first</v>
      </c>
      <c r="P1722" s="3">
        <f t="shared" si="26"/>
        <v>0</v>
      </c>
    </row>
    <row r="1723" spans="12:16" x14ac:dyDescent="0.5">
      <c r="L1723" s="62" t="str">
        <f>IF(ISTEXT(overallRate),"Do Step 1 first",IF(OR(COUNT($C1723,H1723)&lt;&gt;2,overallRate=0),0,IF(D1723="Yes",ROUND(MAX(IF($B1723="No - non-arm's length",0,MIN((0.75*H1723),847)),MIN(H1723,(0.75*$C1723),847)),2),IF($B1723="No - non-arm's length",MIN(1129,H1723,$C1723)*overallRate,MIN(1129,H1723)*overallRate))))</f>
        <v>Do Step 1 first</v>
      </c>
      <c r="M1723" s="62" t="str">
        <f>IF(ISTEXT(overallRate),"Do Step 1 first",IF(OR(COUNT($C1723,I1723)&lt;&gt;2,overallRate=0),0,IF(E1723="Yes",ROUND(MAX(IF($B1723="No - non-arm's length",0,MIN((0.75*I1723),847)),MIN(I1723,(0.75*$C1723),847)),2),IF($B1723="No - non-arm's length",MIN(1129,I1723,$C1723)*overallRate,MIN(1129,I1723)*overallRate))))</f>
        <v>Do Step 1 first</v>
      </c>
      <c r="N1723" s="62" t="str">
        <f>IF(ISTEXT(overallRate),"Do Step 1 first",IF(OR(COUNT($C1723,J1723)&lt;&gt;2,overallRate=0),0,IF(F1723="Yes",ROUND(MAX(IF($B1723="No - non-arm's length",0,MIN((0.75*J1723),847)),MIN(J1723,(0.75*$C1723),847)),2),IF($B1723="No - non-arm's length",MIN(1129,J1723,$C1723)*overallRate,MIN(1129,J1723)*overallRate))))</f>
        <v>Do Step 1 first</v>
      </c>
      <c r="O1723" s="62" t="str">
        <f>IF(ISTEXT(overallRate),"Do Step 1 first",IF(OR(COUNT($C1723,K1723)&lt;&gt;2,overallRate=0),0,IF(G1723="Yes",ROUND(MAX(IF($B1723="No - non-arm's length",0,MIN((0.75*K1723),847)),MIN(K1723,(0.75*$C1723),847)),2),IF($B1723="No - non-arm's length",MIN(1129,K1723,$C1723)*overallRate,MIN(1129,K1723)*overallRate))))</f>
        <v>Do Step 1 first</v>
      </c>
      <c r="P1723" s="3">
        <f t="shared" si="26"/>
        <v>0</v>
      </c>
    </row>
    <row r="1724" spans="12:16" x14ac:dyDescent="0.5">
      <c r="L1724" s="62" t="str">
        <f>IF(ISTEXT(overallRate),"Do Step 1 first",IF(OR(COUNT($C1724,H1724)&lt;&gt;2,overallRate=0),0,IF(D1724="Yes",ROUND(MAX(IF($B1724="No - non-arm's length",0,MIN((0.75*H1724),847)),MIN(H1724,(0.75*$C1724),847)),2),IF($B1724="No - non-arm's length",MIN(1129,H1724,$C1724)*overallRate,MIN(1129,H1724)*overallRate))))</f>
        <v>Do Step 1 first</v>
      </c>
      <c r="M1724" s="62" t="str">
        <f>IF(ISTEXT(overallRate),"Do Step 1 first",IF(OR(COUNT($C1724,I1724)&lt;&gt;2,overallRate=0),0,IF(E1724="Yes",ROUND(MAX(IF($B1724="No - non-arm's length",0,MIN((0.75*I1724),847)),MIN(I1724,(0.75*$C1724),847)),2),IF($B1724="No - non-arm's length",MIN(1129,I1724,$C1724)*overallRate,MIN(1129,I1724)*overallRate))))</f>
        <v>Do Step 1 first</v>
      </c>
      <c r="N1724" s="62" t="str">
        <f>IF(ISTEXT(overallRate),"Do Step 1 first",IF(OR(COUNT($C1724,J1724)&lt;&gt;2,overallRate=0),0,IF(F1724="Yes",ROUND(MAX(IF($B1724="No - non-arm's length",0,MIN((0.75*J1724),847)),MIN(J1724,(0.75*$C1724),847)),2),IF($B1724="No - non-arm's length",MIN(1129,J1724,$C1724)*overallRate,MIN(1129,J1724)*overallRate))))</f>
        <v>Do Step 1 first</v>
      </c>
      <c r="O1724" s="62" t="str">
        <f>IF(ISTEXT(overallRate),"Do Step 1 first",IF(OR(COUNT($C1724,K1724)&lt;&gt;2,overallRate=0),0,IF(G1724="Yes",ROUND(MAX(IF($B1724="No - non-arm's length",0,MIN((0.75*K1724),847)),MIN(K1724,(0.75*$C1724),847)),2),IF($B1724="No - non-arm's length",MIN(1129,K1724,$C1724)*overallRate,MIN(1129,K1724)*overallRate))))</f>
        <v>Do Step 1 first</v>
      </c>
      <c r="P1724" s="3">
        <f t="shared" si="26"/>
        <v>0</v>
      </c>
    </row>
    <row r="1725" spans="12:16" x14ac:dyDescent="0.5">
      <c r="L1725" s="62" t="str">
        <f>IF(ISTEXT(overallRate),"Do Step 1 first",IF(OR(COUNT($C1725,H1725)&lt;&gt;2,overallRate=0),0,IF(D1725="Yes",ROUND(MAX(IF($B1725="No - non-arm's length",0,MIN((0.75*H1725),847)),MIN(H1725,(0.75*$C1725),847)),2),IF($B1725="No - non-arm's length",MIN(1129,H1725,$C1725)*overallRate,MIN(1129,H1725)*overallRate))))</f>
        <v>Do Step 1 first</v>
      </c>
      <c r="M1725" s="62" t="str">
        <f>IF(ISTEXT(overallRate),"Do Step 1 first",IF(OR(COUNT($C1725,I1725)&lt;&gt;2,overallRate=0),0,IF(E1725="Yes",ROUND(MAX(IF($B1725="No - non-arm's length",0,MIN((0.75*I1725),847)),MIN(I1725,(0.75*$C1725),847)),2),IF($B1725="No - non-arm's length",MIN(1129,I1725,$C1725)*overallRate,MIN(1129,I1725)*overallRate))))</f>
        <v>Do Step 1 first</v>
      </c>
      <c r="N1725" s="62" t="str">
        <f>IF(ISTEXT(overallRate),"Do Step 1 first",IF(OR(COUNT($C1725,J1725)&lt;&gt;2,overallRate=0),0,IF(F1725="Yes",ROUND(MAX(IF($B1725="No - non-arm's length",0,MIN((0.75*J1725),847)),MIN(J1725,(0.75*$C1725),847)),2),IF($B1725="No - non-arm's length",MIN(1129,J1725,$C1725)*overallRate,MIN(1129,J1725)*overallRate))))</f>
        <v>Do Step 1 first</v>
      </c>
      <c r="O1725" s="62" t="str">
        <f>IF(ISTEXT(overallRate),"Do Step 1 first",IF(OR(COUNT($C1725,K1725)&lt;&gt;2,overallRate=0),0,IF(G1725="Yes",ROUND(MAX(IF($B1725="No - non-arm's length",0,MIN((0.75*K1725),847)),MIN(K1725,(0.75*$C1725),847)),2),IF($B1725="No - non-arm's length",MIN(1129,K1725,$C1725)*overallRate,MIN(1129,K1725)*overallRate))))</f>
        <v>Do Step 1 first</v>
      </c>
      <c r="P1725" s="3">
        <f t="shared" si="26"/>
        <v>0</v>
      </c>
    </row>
    <row r="1726" spans="12:16" x14ac:dyDescent="0.5">
      <c r="L1726" s="62" t="str">
        <f>IF(ISTEXT(overallRate),"Do Step 1 first",IF(OR(COUNT($C1726,H1726)&lt;&gt;2,overallRate=0),0,IF(D1726="Yes",ROUND(MAX(IF($B1726="No - non-arm's length",0,MIN((0.75*H1726),847)),MIN(H1726,(0.75*$C1726),847)),2),IF($B1726="No - non-arm's length",MIN(1129,H1726,$C1726)*overallRate,MIN(1129,H1726)*overallRate))))</f>
        <v>Do Step 1 first</v>
      </c>
      <c r="M1726" s="62" t="str">
        <f>IF(ISTEXT(overallRate),"Do Step 1 first",IF(OR(COUNT($C1726,I1726)&lt;&gt;2,overallRate=0),0,IF(E1726="Yes",ROUND(MAX(IF($B1726="No - non-arm's length",0,MIN((0.75*I1726),847)),MIN(I1726,(0.75*$C1726),847)),2),IF($B1726="No - non-arm's length",MIN(1129,I1726,$C1726)*overallRate,MIN(1129,I1726)*overallRate))))</f>
        <v>Do Step 1 first</v>
      </c>
      <c r="N1726" s="62" t="str">
        <f>IF(ISTEXT(overallRate),"Do Step 1 first",IF(OR(COUNT($C1726,J1726)&lt;&gt;2,overallRate=0),0,IF(F1726="Yes",ROUND(MAX(IF($B1726="No - non-arm's length",0,MIN((0.75*J1726),847)),MIN(J1726,(0.75*$C1726),847)),2),IF($B1726="No - non-arm's length",MIN(1129,J1726,$C1726)*overallRate,MIN(1129,J1726)*overallRate))))</f>
        <v>Do Step 1 first</v>
      </c>
      <c r="O1726" s="62" t="str">
        <f>IF(ISTEXT(overallRate),"Do Step 1 first",IF(OR(COUNT($C1726,K1726)&lt;&gt;2,overallRate=0),0,IF(G1726="Yes",ROUND(MAX(IF($B1726="No - non-arm's length",0,MIN((0.75*K1726),847)),MIN(K1726,(0.75*$C1726),847)),2),IF($B1726="No - non-arm's length",MIN(1129,K1726,$C1726)*overallRate,MIN(1129,K1726)*overallRate))))</f>
        <v>Do Step 1 first</v>
      </c>
      <c r="P1726" s="3">
        <f t="shared" si="26"/>
        <v>0</v>
      </c>
    </row>
    <row r="1727" spans="12:16" x14ac:dyDescent="0.5">
      <c r="L1727" s="62" t="str">
        <f>IF(ISTEXT(overallRate),"Do Step 1 first",IF(OR(COUNT($C1727,H1727)&lt;&gt;2,overallRate=0),0,IF(D1727="Yes",ROUND(MAX(IF($B1727="No - non-arm's length",0,MIN((0.75*H1727),847)),MIN(H1727,(0.75*$C1727),847)),2),IF($B1727="No - non-arm's length",MIN(1129,H1727,$C1727)*overallRate,MIN(1129,H1727)*overallRate))))</f>
        <v>Do Step 1 first</v>
      </c>
      <c r="M1727" s="62" t="str">
        <f>IF(ISTEXT(overallRate),"Do Step 1 first",IF(OR(COUNT($C1727,I1727)&lt;&gt;2,overallRate=0),0,IF(E1727="Yes",ROUND(MAX(IF($B1727="No - non-arm's length",0,MIN((0.75*I1727),847)),MIN(I1727,(0.75*$C1727),847)),2),IF($B1727="No - non-arm's length",MIN(1129,I1727,$C1727)*overallRate,MIN(1129,I1727)*overallRate))))</f>
        <v>Do Step 1 first</v>
      </c>
      <c r="N1727" s="62" t="str">
        <f>IF(ISTEXT(overallRate),"Do Step 1 first",IF(OR(COUNT($C1727,J1727)&lt;&gt;2,overallRate=0),0,IF(F1727="Yes",ROUND(MAX(IF($B1727="No - non-arm's length",0,MIN((0.75*J1727),847)),MIN(J1727,(0.75*$C1727),847)),2),IF($B1727="No - non-arm's length",MIN(1129,J1727,$C1727)*overallRate,MIN(1129,J1727)*overallRate))))</f>
        <v>Do Step 1 first</v>
      </c>
      <c r="O1727" s="62" t="str">
        <f>IF(ISTEXT(overallRate),"Do Step 1 first",IF(OR(COUNT($C1727,K1727)&lt;&gt;2,overallRate=0),0,IF(G1727="Yes",ROUND(MAX(IF($B1727="No - non-arm's length",0,MIN((0.75*K1727),847)),MIN(K1727,(0.75*$C1727),847)),2),IF($B1727="No - non-arm's length",MIN(1129,K1727,$C1727)*overallRate,MIN(1129,K1727)*overallRate))))</f>
        <v>Do Step 1 first</v>
      </c>
      <c r="P1727" s="3">
        <f t="shared" si="26"/>
        <v>0</v>
      </c>
    </row>
    <row r="1728" spans="12:16" x14ac:dyDescent="0.5">
      <c r="L1728" s="62" t="str">
        <f>IF(ISTEXT(overallRate),"Do Step 1 first",IF(OR(COUNT($C1728,H1728)&lt;&gt;2,overallRate=0),0,IF(D1728="Yes",ROUND(MAX(IF($B1728="No - non-arm's length",0,MIN((0.75*H1728),847)),MIN(H1728,(0.75*$C1728),847)),2),IF($B1728="No - non-arm's length",MIN(1129,H1728,$C1728)*overallRate,MIN(1129,H1728)*overallRate))))</f>
        <v>Do Step 1 first</v>
      </c>
      <c r="M1728" s="62" t="str">
        <f>IF(ISTEXT(overallRate),"Do Step 1 first",IF(OR(COUNT($C1728,I1728)&lt;&gt;2,overallRate=0),0,IF(E1728="Yes",ROUND(MAX(IF($B1728="No - non-arm's length",0,MIN((0.75*I1728),847)),MIN(I1728,(0.75*$C1728),847)),2),IF($B1728="No - non-arm's length",MIN(1129,I1728,$C1728)*overallRate,MIN(1129,I1728)*overallRate))))</f>
        <v>Do Step 1 first</v>
      </c>
      <c r="N1728" s="62" t="str">
        <f>IF(ISTEXT(overallRate),"Do Step 1 first",IF(OR(COUNT($C1728,J1728)&lt;&gt;2,overallRate=0),0,IF(F1728="Yes",ROUND(MAX(IF($B1728="No - non-arm's length",0,MIN((0.75*J1728),847)),MIN(J1728,(0.75*$C1728),847)),2),IF($B1728="No - non-arm's length",MIN(1129,J1728,$C1728)*overallRate,MIN(1129,J1728)*overallRate))))</f>
        <v>Do Step 1 first</v>
      </c>
      <c r="O1728" s="62" t="str">
        <f>IF(ISTEXT(overallRate),"Do Step 1 first",IF(OR(COUNT($C1728,K1728)&lt;&gt;2,overallRate=0),0,IF(G1728="Yes",ROUND(MAX(IF($B1728="No - non-arm's length",0,MIN((0.75*K1728),847)),MIN(K1728,(0.75*$C1728),847)),2),IF($B1728="No - non-arm's length",MIN(1129,K1728,$C1728)*overallRate,MIN(1129,K1728)*overallRate))))</f>
        <v>Do Step 1 first</v>
      </c>
      <c r="P1728" s="3">
        <f t="shared" si="26"/>
        <v>0</v>
      </c>
    </row>
    <row r="1729" spans="12:16" x14ac:dyDescent="0.5">
      <c r="L1729" s="62" t="str">
        <f>IF(ISTEXT(overallRate),"Do Step 1 first",IF(OR(COUNT($C1729,H1729)&lt;&gt;2,overallRate=0),0,IF(D1729="Yes",ROUND(MAX(IF($B1729="No - non-arm's length",0,MIN((0.75*H1729),847)),MIN(H1729,(0.75*$C1729),847)),2),IF($B1729="No - non-arm's length",MIN(1129,H1729,$C1729)*overallRate,MIN(1129,H1729)*overallRate))))</f>
        <v>Do Step 1 first</v>
      </c>
      <c r="M1729" s="62" t="str">
        <f>IF(ISTEXT(overallRate),"Do Step 1 first",IF(OR(COUNT($C1729,I1729)&lt;&gt;2,overallRate=0),0,IF(E1729="Yes",ROUND(MAX(IF($B1729="No - non-arm's length",0,MIN((0.75*I1729),847)),MIN(I1729,(0.75*$C1729),847)),2),IF($B1729="No - non-arm's length",MIN(1129,I1729,$C1729)*overallRate,MIN(1129,I1729)*overallRate))))</f>
        <v>Do Step 1 first</v>
      </c>
      <c r="N1729" s="62" t="str">
        <f>IF(ISTEXT(overallRate),"Do Step 1 first",IF(OR(COUNT($C1729,J1729)&lt;&gt;2,overallRate=0),0,IF(F1729="Yes",ROUND(MAX(IF($B1729="No - non-arm's length",0,MIN((0.75*J1729),847)),MIN(J1729,(0.75*$C1729),847)),2),IF($B1729="No - non-arm's length",MIN(1129,J1729,$C1729)*overallRate,MIN(1129,J1729)*overallRate))))</f>
        <v>Do Step 1 first</v>
      </c>
      <c r="O1729" s="62" t="str">
        <f>IF(ISTEXT(overallRate),"Do Step 1 first",IF(OR(COUNT($C1729,K1729)&lt;&gt;2,overallRate=0),0,IF(G1729="Yes",ROUND(MAX(IF($B1729="No - non-arm's length",0,MIN((0.75*K1729),847)),MIN(K1729,(0.75*$C1729),847)),2),IF($B1729="No - non-arm's length",MIN(1129,K1729,$C1729)*overallRate,MIN(1129,K1729)*overallRate))))</f>
        <v>Do Step 1 first</v>
      </c>
      <c r="P1729" s="3">
        <f t="shared" si="26"/>
        <v>0</v>
      </c>
    </row>
    <row r="1730" spans="12:16" x14ac:dyDescent="0.5">
      <c r="L1730" s="62" t="str">
        <f>IF(ISTEXT(overallRate),"Do Step 1 first",IF(OR(COUNT($C1730,H1730)&lt;&gt;2,overallRate=0),0,IF(D1730="Yes",ROUND(MAX(IF($B1730="No - non-arm's length",0,MIN((0.75*H1730),847)),MIN(H1730,(0.75*$C1730),847)),2),IF($B1730="No - non-arm's length",MIN(1129,H1730,$C1730)*overallRate,MIN(1129,H1730)*overallRate))))</f>
        <v>Do Step 1 first</v>
      </c>
      <c r="M1730" s="62" t="str">
        <f>IF(ISTEXT(overallRate),"Do Step 1 first",IF(OR(COUNT($C1730,I1730)&lt;&gt;2,overallRate=0),0,IF(E1730="Yes",ROUND(MAX(IF($B1730="No - non-arm's length",0,MIN((0.75*I1730),847)),MIN(I1730,(0.75*$C1730),847)),2),IF($B1730="No - non-arm's length",MIN(1129,I1730,$C1730)*overallRate,MIN(1129,I1730)*overallRate))))</f>
        <v>Do Step 1 first</v>
      </c>
      <c r="N1730" s="62" t="str">
        <f>IF(ISTEXT(overallRate),"Do Step 1 first",IF(OR(COUNT($C1730,J1730)&lt;&gt;2,overallRate=0),0,IF(F1730="Yes",ROUND(MAX(IF($B1730="No - non-arm's length",0,MIN((0.75*J1730),847)),MIN(J1730,(0.75*$C1730),847)),2),IF($B1730="No - non-arm's length",MIN(1129,J1730,$C1730)*overallRate,MIN(1129,J1730)*overallRate))))</f>
        <v>Do Step 1 first</v>
      </c>
      <c r="O1730" s="62" t="str">
        <f>IF(ISTEXT(overallRate),"Do Step 1 first",IF(OR(COUNT($C1730,K1730)&lt;&gt;2,overallRate=0),0,IF(G1730="Yes",ROUND(MAX(IF($B1730="No - non-arm's length",0,MIN((0.75*K1730),847)),MIN(K1730,(0.75*$C1730),847)),2),IF($B1730="No - non-arm's length",MIN(1129,K1730,$C1730)*overallRate,MIN(1129,K1730)*overallRate))))</f>
        <v>Do Step 1 first</v>
      </c>
      <c r="P1730" s="3">
        <f t="shared" si="26"/>
        <v>0</v>
      </c>
    </row>
    <row r="1731" spans="12:16" x14ac:dyDescent="0.5">
      <c r="L1731" s="62" t="str">
        <f>IF(ISTEXT(overallRate),"Do Step 1 first",IF(OR(COUNT($C1731,H1731)&lt;&gt;2,overallRate=0),0,IF(D1731="Yes",ROUND(MAX(IF($B1731="No - non-arm's length",0,MIN((0.75*H1731),847)),MIN(H1731,(0.75*$C1731),847)),2),IF($B1731="No - non-arm's length",MIN(1129,H1731,$C1731)*overallRate,MIN(1129,H1731)*overallRate))))</f>
        <v>Do Step 1 first</v>
      </c>
      <c r="M1731" s="62" t="str">
        <f>IF(ISTEXT(overallRate),"Do Step 1 first",IF(OR(COUNT($C1731,I1731)&lt;&gt;2,overallRate=0),0,IF(E1731="Yes",ROUND(MAX(IF($B1731="No - non-arm's length",0,MIN((0.75*I1731),847)),MIN(I1731,(0.75*$C1731),847)),2),IF($B1731="No - non-arm's length",MIN(1129,I1731,$C1731)*overallRate,MIN(1129,I1731)*overallRate))))</f>
        <v>Do Step 1 first</v>
      </c>
      <c r="N1731" s="62" t="str">
        <f>IF(ISTEXT(overallRate),"Do Step 1 first",IF(OR(COUNT($C1731,J1731)&lt;&gt;2,overallRate=0),0,IF(F1731="Yes",ROUND(MAX(IF($B1731="No - non-arm's length",0,MIN((0.75*J1731),847)),MIN(J1731,(0.75*$C1731),847)),2),IF($B1731="No - non-arm's length",MIN(1129,J1731,$C1731)*overallRate,MIN(1129,J1731)*overallRate))))</f>
        <v>Do Step 1 first</v>
      </c>
      <c r="O1731" s="62" t="str">
        <f>IF(ISTEXT(overallRate),"Do Step 1 first",IF(OR(COUNT($C1731,K1731)&lt;&gt;2,overallRate=0),0,IF(G1731="Yes",ROUND(MAX(IF($B1731="No - non-arm's length",0,MIN((0.75*K1731),847)),MIN(K1731,(0.75*$C1731),847)),2),IF($B1731="No - non-arm's length",MIN(1129,K1731,$C1731)*overallRate,MIN(1129,K1731)*overallRate))))</f>
        <v>Do Step 1 first</v>
      </c>
      <c r="P1731" s="3">
        <f t="shared" si="26"/>
        <v>0</v>
      </c>
    </row>
    <row r="1732" spans="12:16" x14ac:dyDescent="0.5">
      <c r="L1732" s="62" t="str">
        <f>IF(ISTEXT(overallRate),"Do Step 1 first",IF(OR(COUNT($C1732,H1732)&lt;&gt;2,overallRate=0),0,IF(D1732="Yes",ROUND(MAX(IF($B1732="No - non-arm's length",0,MIN((0.75*H1732),847)),MIN(H1732,(0.75*$C1732),847)),2),IF($B1732="No - non-arm's length",MIN(1129,H1732,$C1732)*overallRate,MIN(1129,H1732)*overallRate))))</f>
        <v>Do Step 1 first</v>
      </c>
      <c r="M1732" s="62" t="str">
        <f>IF(ISTEXT(overallRate),"Do Step 1 first",IF(OR(COUNT($C1732,I1732)&lt;&gt;2,overallRate=0),0,IF(E1732="Yes",ROUND(MAX(IF($B1732="No - non-arm's length",0,MIN((0.75*I1732),847)),MIN(I1732,(0.75*$C1732),847)),2),IF($B1732="No - non-arm's length",MIN(1129,I1732,$C1732)*overallRate,MIN(1129,I1732)*overallRate))))</f>
        <v>Do Step 1 first</v>
      </c>
      <c r="N1732" s="62" t="str">
        <f>IF(ISTEXT(overallRate),"Do Step 1 first",IF(OR(COUNT($C1732,J1732)&lt;&gt;2,overallRate=0),0,IF(F1732="Yes",ROUND(MAX(IF($B1732="No - non-arm's length",0,MIN((0.75*J1732),847)),MIN(J1732,(0.75*$C1732),847)),2),IF($B1732="No - non-arm's length",MIN(1129,J1732,$C1732)*overallRate,MIN(1129,J1732)*overallRate))))</f>
        <v>Do Step 1 first</v>
      </c>
      <c r="O1732" s="62" t="str">
        <f>IF(ISTEXT(overallRate),"Do Step 1 first",IF(OR(COUNT($C1732,K1732)&lt;&gt;2,overallRate=0),0,IF(G1732="Yes",ROUND(MAX(IF($B1732="No - non-arm's length",0,MIN((0.75*K1732),847)),MIN(K1732,(0.75*$C1732),847)),2),IF($B1732="No - non-arm's length",MIN(1129,K1732,$C1732)*overallRate,MIN(1129,K1732)*overallRate))))</f>
        <v>Do Step 1 first</v>
      </c>
      <c r="P1732" s="3">
        <f t="shared" si="26"/>
        <v>0</v>
      </c>
    </row>
    <row r="1733" spans="12:16" x14ac:dyDescent="0.5">
      <c r="L1733" s="62" t="str">
        <f>IF(ISTEXT(overallRate),"Do Step 1 first",IF(OR(COUNT($C1733,H1733)&lt;&gt;2,overallRate=0),0,IF(D1733="Yes",ROUND(MAX(IF($B1733="No - non-arm's length",0,MIN((0.75*H1733),847)),MIN(H1733,(0.75*$C1733),847)),2),IF($B1733="No - non-arm's length",MIN(1129,H1733,$C1733)*overallRate,MIN(1129,H1733)*overallRate))))</f>
        <v>Do Step 1 first</v>
      </c>
      <c r="M1733" s="62" t="str">
        <f>IF(ISTEXT(overallRate),"Do Step 1 first",IF(OR(COUNT($C1733,I1733)&lt;&gt;2,overallRate=0),0,IF(E1733="Yes",ROUND(MAX(IF($B1733="No - non-arm's length",0,MIN((0.75*I1733),847)),MIN(I1733,(0.75*$C1733),847)),2),IF($B1733="No - non-arm's length",MIN(1129,I1733,$C1733)*overallRate,MIN(1129,I1733)*overallRate))))</f>
        <v>Do Step 1 first</v>
      </c>
      <c r="N1733" s="62" t="str">
        <f>IF(ISTEXT(overallRate),"Do Step 1 first",IF(OR(COUNT($C1733,J1733)&lt;&gt;2,overallRate=0),0,IF(F1733="Yes",ROUND(MAX(IF($B1733="No - non-arm's length",0,MIN((0.75*J1733),847)),MIN(J1733,(0.75*$C1733),847)),2),IF($B1733="No - non-arm's length",MIN(1129,J1733,$C1733)*overallRate,MIN(1129,J1733)*overallRate))))</f>
        <v>Do Step 1 first</v>
      </c>
      <c r="O1733" s="62" t="str">
        <f>IF(ISTEXT(overallRate),"Do Step 1 first",IF(OR(COUNT($C1733,K1733)&lt;&gt;2,overallRate=0),0,IF(G1733="Yes",ROUND(MAX(IF($B1733="No - non-arm's length",0,MIN((0.75*K1733),847)),MIN(K1733,(0.75*$C1733),847)),2),IF($B1733="No - non-arm's length",MIN(1129,K1733,$C1733)*overallRate,MIN(1129,K1733)*overallRate))))</f>
        <v>Do Step 1 first</v>
      </c>
      <c r="P1733" s="3">
        <f t="shared" si="26"/>
        <v>0</v>
      </c>
    </row>
    <row r="1734" spans="12:16" x14ac:dyDescent="0.5">
      <c r="L1734" s="62" t="str">
        <f>IF(ISTEXT(overallRate),"Do Step 1 first",IF(OR(COUNT($C1734,H1734)&lt;&gt;2,overallRate=0),0,IF(D1734="Yes",ROUND(MAX(IF($B1734="No - non-arm's length",0,MIN((0.75*H1734),847)),MIN(H1734,(0.75*$C1734),847)),2),IF($B1734="No - non-arm's length",MIN(1129,H1734,$C1734)*overallRate,MIN(1129,H1734)*overallRate))))</f>
        <v>Do Step 1 first</v>
      </c>
      <c r="M1734" s="62" t="str">
        <f>IF(ISTEXT(overallRate),"Do Step 1 first",IF(OR(COUNT($C1734,I1734)&lt;&gt;2,overallRate=0),0,IF(E1734="Yes",ROUND(MAX(IF($B1734="No - non-arm's length",0,MIN((0.75*I1734),847)),MIN(I1734,(0.75*$C1734),847)),2),IF($B1734="No - non-arm's length",MIN(1129,I1734,$C1734)*overallRate,MIN(1129,I1734)*overallRate))))</f>
        <v>Do Step 1 first</v>
      </c>
      <c r="N1734" s="62" t="str">
        <f>IF(ISTEXT(overallRate),"Do Step 1 first",IF(OR(COUNT($C1734,J1734)&lt;&gt;2,overallRate=0),0,IF(F1734="Yes",ROUND(MAX(IF($B1734="No - non-arm's length",0,MIN((0.75*J1734),847)),MIN(J1734,(0.75*$C1734),847)),2),IF($B1734="No - non-arm's length",MIN(1129,J1734,$C1734)*overallRate,MIN(1129,J1734)*overallRate))))</f>
        <v>Do Step 1 first</v>
      </c>
      <c r="O1734" s="62" t="str">
        <f>IF(ISTEXT(overallRate),"Do Step 1 first",IF(OR(COUNT($C1734,K1734)&lt;&gt;2,overallRate=0),0,IF(G1734="Yes",ROUND(MAX(IF($B1734="No - non-arm's length",0,MIN((0.75*K1734),847)),MIN(K1734,(0.75*$C1734),847)),2),IF($B1734="No - non-arm's length",MIN(1129,K1734,$C1734)*overallRate,MIN(1129,K1734)*overallRate))))</f>
        <v>Do Step 1 first</v>
      </c>
      <c r="P1734" s="3">
        <f t="shared" si="26"/>
        <v>0</v>
      </c>
    </row>
    <row r="1735" spans="12:16" x14ac:dyDescent="0.5">
      <c r="L1735" s="62" t="str">
        <f>IF(ISTEXT(overallRate),"Do Step 1 first",IF(OR(COUNT($C1735,H1735)&lt;&gt;2,overallRate=0),0,IF(D1735="Yes",ROUND(MAX(IF($B1735="No - non-arm's length",0,MIN((0.75*H1735),847)),MIN(H1735,(0.75*$C1735),847)),2),IF($B1735="No - non-arm's length",MIN(1129,H1735,$C1735)*overallRate,MIN(1129,H1735)*overallRate))))</f>
        <v>Do Step 1 first</v>
      </c>
      <c r="M1735" s="62" t="str">
        <f>IF(ISTEXT(overallRate),"Do Step 1 first",IF(OR(COUNT($C1735,I1735)&lt;&gt;2,overallRate=0),0,IF(E1735="Yes",ROUND(MAX(IF($B1735="No - non-arm's length",0,MIN((0.75*I1735),847)),MIN(I1735,(0.75*$C1735),847)),2),IF($B1735="No - non-arm's length",MIN(1129,I1735,$C1735)*overallRate,MIN(1129,I1735)*overallRate))))</f>
        <v>Do Step 1 first</v>
      </c>
      <c r="N1735" s="62" t="str">
        <f>IF(ISTEXT(overallRate),"Do Step 1 first",IF(OR(COUNT($C1735,J1735)&lt;&gt;2,overallRate=0),0,IF(F1735="Yes",ROUND(MAX(IF($B1735="No - non-arm's length",0,MIN((0.75*J1735),847)),MIN(J1735,(0.75*$C1735),847)),2),IF($B1735="No - non-arm's length",MIN(1129,J1735,$C1735)*overallRate,MIN(1129,J1735)*overallRate))))</f>
        <v>Do Step 1 first</v>
      </c>
      <c r="O1735" s="62" t="str">
        <f>IF(ISTEXT(overallRate),"Do Step 1 first",IF(OR(COUNT($C1735,K1735)&lt;&gt;2,overallRate=0),0,IF(G1735="Yes",ROUND(MAX(IF($B1735="No - non-arm's length",0,MIN((0.75*K1735),847)),MIN(K1735,(0.75*$C1735),847)),2),IF($B1735="No - non-arm's length",MIN(1129,K1735,$C1735)*overallRate,MIN(1129,K1735)*overallRate))))</f>
        <v>Do Step 1 first</v>
      </c>
      <c r="P1735" s="3">
        <f t="shared" ref="P1735:P1798" si="27">IF(AND(COUNT(C1735:K1735)&gt;0,OR(COUNT(C1735:K1735)&lt;&gt;5,ISBLANK(B1735))),"Fill out all amounts",SUM(L1735:O1735))</f>
        <v>0</v>
      </c>
    </row>
    <row r="1736" spans="12:16" x14ac:dyDescent="0.5">
      <c r="L1736" s="62" t="str">
        <f>IF(ISTEXT(overallRate),"Do Step 1 first",IF(OR(COUNT($C1736,H1736)&lt;&gt;2,overallRate=0),0,IF(D1736="Yes",ROUND(MAX(IF($B1736="No - non-arm's length",0,MIN((0.75*H1736),847)),MIN(H1736,(0.75*$C1736),847)),2),IF($B1736="No - non-arm's length",MIN(1129,H1736,$C1736)*overallRate,MIN(1129,H1736)*overallRate))))</f>
        <v>Do Step 1 first</v>
      </c>
      <c r="M1736" s="62" t="str">
        <f>IF(ISTEXT(overallRate),"Do Step 1 first",IF(OR(COUNT($C1736,I1736)&lt;&gt;2,overallRate=0),0,IF(E1736="Yes",ROUND(MAX(IF($B1736="No - non-arm's length",0,MIN((0.75*I1736),847)),MIN(I1736,(0.75*$C1736),847)),2),IF($B1736="No - non-arm's length",MIN(1129,I1736,$C1736)*overallRate,MIN(1129,I1736)*overallRate))))</f>
        <v>Do Step 1 first</v>
      </c>
      <c r="N1736" s="62" t="str">
        <f>IF(ISTEXT(overallRate),"Do Step 1 first",IF(OR(COUNT($C1736,J1736)&lt;&gt;2,overallRate=0),0,IF(F1736="Yes",ROUND(MAX(IF($B1736="No - non-arm's length",0,MIN((0.75*J1736),847)),MIN(J1736,(0.75*$C1736),847)),2),IF($B1736="No - non-arm's length",MIN(1129,J1736,$C1736)*overallRate,MIN(1129,J1736)*overallRate))))</f>
        <v>Do Step 1 first</v>
      </c>
      <c r="O1736" s="62" t="str">
        <f>IF(ISTEXT(overallRate),"Do Step 1 first",IF(OR(COUNT($C1736,K1736)&lt;&gt;2,overallRate=0),0,IF(G1736="Yes",ROUND(MAX(IF($B1736="No - non-arm's length",0,MIN((0.75*K1736),847)),MIN(K1736,(0.75*$C1736),847)),2),IF($B1736="No - non-arm's length",MIN(1129,K1736,$C1736)*overallRate,MIN(1129,K1736)*overallRate))))</f>
        <v>Do Step 1 first</v>
      </c>
      <c r="P1736" s="3">
        <f t="shared" si="27"/>
        <v>0</v>
      </c>
    </row>
    <row r="1737" spans="12:16" x14ac:dyDescent="0.5">
      <c r="L1737" s="62" t="str">
        <f>IF(ISTEXT(overallRate),"Do Step 1 first",IF(OR(COUNT($C1737,H1737)&lt;&gt;2,overallRate=0),0,IF(D1737="Yes",ROUND(MAX(IF($B1737="No - non-arm's length",0,MIN((0.75*H1737),847)),MIN(H1737,(0.75*$C1737),847)),2),IF($B1737="No - non-arm's length",MIN(1129,H1737,$C1737)*overallRate,MIN(1129,H1737)*overallRate))))</f>
        <v>Do Step 1 first</v>
      </c>
      <c r="M1737" s="62" t="str">
        <f>IF(ISTEXT(overallRate),"Do Step 1 first",IF(OR(COUNT($C1737,I1737)&lt;&gt;2,overallRate=0),0,IF(E1737="Yes",ROUND(MAX(IF($B1737="No - non-arm's length",0,MIN((0.75*I1737),847)),MIN(I1737,(0.75*$C1737),847)),2),IF($B1737="No - non-arm's length",MIN(1129,I1737,$C1737)*overallRate,MIN(1129,I1737)*overallRate))))</f>
        <v>Do Step 1 first</v>
      </c>
      <c r="N1737" s="62" t="str">
        <f>IF(ISTEXT(overallRate),"Do Step 1 first",IF(OR(COUNT($C1737,J1737)&lt;&gt;2,overallRate=0),0,IF(F1737="Yes",ROUND(MAX(IF($B1737="No - non-arm's length",0,MIN((0.75*J1737),847)),MIN(J1737,(0.75*$C1737),847)),2),IF($B1737="No - non-arm's length",MIN(1129,J1737,$C1737)*overallRate,MIN(1129,J1737)*overallRate))))</f>
        <v>Do Step 1 first</v>
      </c>
      <c r="O1737" s="62" t="str">
        <f>IF(ISTEXT(overallRate),"Do Step 1 first",IF(OR(COUNT($C1737,K1737)&lt;&gt;2,overallRate=0),0,IF(G1737="Yes",ROUND(MAX(IF($B1737="No - non-arm's length",0,MIN((0.75*K1737),847)),MIN(K1737,(0.75*$C1737),847)),2),IF($B1737="No - non-arm's length",MIN(1129,K1737,$C1737)*overallRate,MIN(1129,K1737)*overallRate))))</f>
        <v>Do Step 1 first</v>
      </c>
      <c r="P1737" s="3">
        <f t="shared" si="27"/>
        <v>0</v>
      </c>
    </row>
    <row r="1738" spans="12:16" x14ac:dyDescent="0.5">
      <c r="L1738" s="62" t="str">
        <f>IF(ISTEXT(overallRate),"Do Step 1 first",IF(OR(COUNT($C1738,H1738)&lt;&gt;2,overallRate=0),0,IF(D1738="Yes",ROUND(MAX(IF($B1738="No - non-arm's length",0,MIN((0.75*H1738),847)),MIN(H1738,(0.75*$C1738),847)),2),IF($B1738="No - non-arm's length",MIN(1129,H1738,$C1738)*overallRate,MIN(1129,H1738)*overallRate))))</f>
        <v>Do Step 1 first</v>
      </c>
      <c r="M1738" s="62" t="str">
        <f>IF(ISTEXT(overallRate),"Do Step 1 first",IF(OR(COUNT($C1738,I1738)&lt;&gt;2,overallRate=0),0,IF(E1738="Yes",ROUND(MAX(IF($B1738="No - non-arm's length",0,MIN((0.75*I1738),847)),MIN(I1738,(0.75*$C1738),847)),2),IF($B1738="No - non-arm's length",MIN(1129,I1738,$C1738)*overallRate,MIN(1129,I1738)*overallRate))))</f>
        <v>Do Step 1 first</v>
      </c>
      <c r="N1738" s="62" t="str">
        <f>IF(ISTEXT(overallRate),"Do Step 1 first",IF(OR(COUNT($C1738,J1738)&lt;&gt;2,overallRate=0),0,IF(F1738="Yes",ROUND(MAX(IF($B1738="No - non-arm's length",0,MIN((0.75*J1738),847)),MIN(J1738,(0.75*$C1738),847)),2),IF($B1738="No - non-arm's length",MIN(1129,J1738,$C1738)*overallRate,MIN(1129,J1738)*overallRate))))</f>
        <v>Do Step 1 first</v>
      </c>
      <c r="O1738" s="62" t="str">
        <f>IF(ISTEXT(overallRate),"Do Step 1 first",IF(OR(COUNT($C1738,K1738)&lt;&gt;2,overallRate=0),0,IF(G1738="Yes",ROUND(MAX(IF($B1738="No - non-arm's length",0,MIN((0.75*K1738),847)),MIN(K1738,(0.75*$C1738),847)),2),IF($B1738="No - non-arm's length",MIN(1129,K1738,$C1738)*overallRate,MIN(1129,K1738)*overallRate))))</f>
        <v>Do Step 1 first</v>
      </c>
      <c r="P1738" s="3">
        <f t="shared" si="27"/>
        <v>0</v>
      </c>
    </row>
    <row r="1739" spans="12:16" x14ac:dyDescent="0.5">
      <c r="L1739" s="62" t="str">
        <f>IF(ISTEXT(overallRate),"Do Step 1 first",IF(OR(COUNT($C1739,H1739)&lt;&gt;2,overallRate=0),0,IF(D1739="Yes",ROUND(MAX(IF($B1739="No - non-arm's length",0,MIN((0.75*H1739),847)),MIN(H1739,(0.75*$C1739),847)),2),IF($B1739="No - non-arm's length",MIN(1129,H1739,$C1739)*overallRate,MIN(1129,H1739)*overallRate))))</f>
        <v>Do Step 1 first</v>
      </c>
      <c r="M1739" s="62" t="str">
        <f>IF(ISTEXT(overallRate),"Do Step 1 first",IF(OR(COUNT($C1739,I1739)&lt;&gt;2,overallRate=0),0,IF(E1739="Yes",ROUND(MAX(IF($B1739="No - non-arm's length",0,MIN((0.75*I1739),847)),MIN(I1739,(0.75*$C1739),847)),2),IF($B1739="No - non-arm's length",MIN(1129,I1739,$C1739)*overallRate,MIN(1129,I1739)*overallRate))))</f>
        <v>Do Step 1 first</v>
      </c>
      <c r="N1739" s="62" t="str">
        <f>IF(ISTEXT(overallRate),"Do Step 1 first",IF(OR(COUNT($C1739,J1739)&lt;&gt;2,overallRate=0),0,IF(F1739="Yes",ROUND(MAX(IF($B1739="No - non-arm's length",0,MIN((0.75*J1739),847)),MIN(J1739,(0.75*$C1739),847)),2),IF($B1739="No - non-arm's length",MIN(1129,J1739,$C1739)*overallRate,MIN(1129,J1739)*overallRate))))</f>
        <v>Do Step 1 first</v>
      </c>
      <c r="O1739" s="62" t="str">
        <f>IF(ISTEXT(overallRate),"Do Step 1 first",IF(OR(COUNT($C1739,K1739)&lt;&gt;2,overallRate=0),0,IF(G1739="Yes",ROUND(MAX(IF($B1739="No - non-arm's length",0,MIN((0.75*K1739),847)),MIN(K1739,(0.75*$C1739),847)),2),IF($B1739="No - non-arm's length",MIN(1129,K1739,$C1739)*overallRate,MIN(1129,K1739)*overallRate))))</f>
        <v>Do Step 1 first</v>
      </c>
      <c r="P1739" s="3">
        <f t="shared" si="27"/>
        <v>0</v>
      </c>
    </row>
    <row r="1740" spans="12:16" x14ac:dyDescent="0.5">
      <c r="L1740" s="62" t="str">
        <f>IF(ISTEXT(overallRate),"Do Step 1 first",IF(OR(COUNT($C1740,H1740)&lt;&gt;2,overallRate=0),0,IF(D1740="Yes",ROUND(MAX(IF($B1740="No - non-arm's length",0,MIN((0.75*H1740),847)),MIN(H1740,(0.75*$C1740),847)),2),IF($B1740="No - non-arm's length",MIN(1129,H1740,$C1740)*overallRate,MIN(1129,H1740)*overallRate))))</f>
        <v>Do Step 1 first</v>
      </c>
      <c r="M1740" s="62" t="str">
        <f>IF(ISTEXT(overallRate),"Do Step 1 first",IF(OR(COUNT($C1740,I1740)&lt;&gt;2,overallRate=0),0,IF(E1740="Yes",ROUND(MAX(IF($B1740="No - non-arm's length",0,MIN((0.75*I1740),847)),MIN(I1740,(0.75*$C1740),847)),2),IF($B1740="No - non-arm's length",MIN(1129,I1740,$C1740)*overallRate,MIN(1129,I1740)*overallRate))))</f>
        <v>Do Step 1 first</v>
      </c>
      <c r="N1740" s="62" t="str">
        <f>IF(ISTEXT(overallRate),"Do Step 1 first",IF(OR(COUNT($C1740,J1740)&lt;&gt;2,overallRate=0),0,IF(F1740="Yes",ROUND(MAX(IF($B1740="No - non-arm's length",0,MIN((0.75*J1740),847)),MIN(J1740,(0.75*$C1740),847)),2),IF($B1740="No - non-arm's length",MIN(1129,J1740,$C1740)*overallRate,MIN(1129,J1740)*overallRate))))</f>
        <v>Do Step 1 first</v>
      </c>
      <c r="O1740" s="62" t="str">
        <f>IF(ISTEXT(overallRate),"Do Step 1 first",IF(OR(COUNT($C1740,K1740)&lt;&gt;2,overallRate=0),0,IF(G1740="Yes",ROUND(MAX(IF($B1740="No - non-arm's length",0,MIN((0.75*K1740),847)),MIN(K1740,(0.75*$C1740),847)),2),IF($B1740="No - non-arm's length",MIN(1129,K1740,$C1740)*overallRate,MIN(1129,K1740)*overallRate))))</f>
        <v>Do Step 1 first</v>
      </c>
      <c r="P1740" s="3">
        <f t="shared" si="27"/>
        <v>0</v>
      </c>
    </row>
    <row r="1741" spans="12:16" x14ac:dyDescent="0.5">
      <c r="L1741" s="62" t="str">
        <f>IF(ISTEXT(overallRate),"Do Step 1 first",IF(OR(COUNT($C1741,H1741)&lt;&gt;2,overallRate=0),0,IF(D1741="Yes",ROUND(MAX(IF($B1741="No - non-arm's length",0,MIN((0.75*H1741),847)),MIN(H1741,(0.75*$C1741),847)),2),IF($B1741="No - non-arm's length",MIN(1129,H1741,$C1741)*overallRate,MIN(1129,H1741)*overallRate))))</f>
        <v>Do Step 1 first</v>
      </c>
      <c r="M1741" s="62" t="str">
        <f>IF(ISTEXT(overallRate),"Do Step 1 first",IF(OR(COUNT($C1741,I1741)&lt;&gt;2,overallRate=0),0,IF(E1741="Yes",ROUND(MAX(IF($B1741="No - non-arm's length",0,MIN((0.75*I1741),847)),MIN(I1741,(0.75*$C1741),847)),2),IF($B1741="No - non-arm's length",MIN(1129,I1741,$C1741)*overallRate,MIN(1129,I1741)*overallRate))))</f>
        <v>Do Step 1 first</v>
      </c>
      <c r="N1741" s="62" t="str">
        <f>IF(ISTEXT(overallRate),"Do Step 1 first",IF(OR(COUNT($C1741,J1741)&lt;&gt;2,overallRate=0),0,IF(F1741="Yes",ROUND(MAX(IF($B1741="No - non-arm's length",0,MIN((0.75*J1741),847)),MIN(J1741,(0.75*$C1741),847)),2),IF($B1741="No - non-arm's length",MIN(1129,J1741,$C1741)*overallRate,MIN(1129,J1741)*overallRate))))</f>
        <v>Do Step 1 first</v>
      </c>
      <c r="O1741" s="62" t="str">
        <f>IF(ISTEXT(overallRate),"Do Step 1 first",IF(OR(COUNT($C1741,K1741)&lt;&gt;2,overallRate=0),0,IF(G1741="Yes",ROUND(MAX(IF($B1741="No - non-arm's length",0,MIN((0.75*K1741),847)),MIN(K1741,(0.75*$C1741),847)),2),IF($B1741="No - non-arm's length",MIN(1129,K1741,$C1741)*overallRate,MIN(1129,K1741)*overallRate))))</f>
        <v>Do Step 1 first</v>
      </c>
      <c r="P1741" s="3">
        <f t="shared" si="27"/>
        <v>0</v>
      </c>
    </row>
    <row r="1742" spans="12:16" x14ac:dyDescent="0.5">
      <c r="L1742" s="62" t="str">
        <f>IF(ISTEXT(overallRate),"Do Step 1 first",IF(OR(COUNT($C1742,H1742)&lt;&gt;2,overallRate=0),0,IF(D1742="Yes",ROUND(MAX(IF($B1742="No - non-arm's length",0,MIN((0.75*H1742),847)),MIN(H1742,(0.75*$C1742),847)),2),IF($B1742="No - non-arm's length",MIN(1129,H1742,$C1742)*overallRate,MIN(1129,H1742)*overallRate))))</f>
        <v>Do Step 1 first</v>
      </c>
      <c r="M1742" s="62" t="str">
        <f>IF(ISTEXT(overallRate),"Do Step 1 first",IF(OR(COUNT($C1742,I1742)&lt;&gt;2,overallRate=0),0,IF(E1742="Yes",ROUND(MAX(IF($B1742="No - non-arm's length",0,MIN((0.75*I1742),847)),MIN(I1742,(0.75*$C1742),847)),2),IF($B1742="No - non-arm's length",MIN(1129,I1742,$C1742)*overallRate,MIN(1129,I1742)*overallRate))))</f>
        <v>Do Step 1 first</v>
      </c>
      <c r="N1742" s="62" t="str">
        <f>IF(ISTEXT(overallRate),"Do Step 1 first",IF(OR(COUNT($C1742,J1742)&lt;&gt;2,overallRate=0),0,IF(F1742="Yes",ROUND(MAX(IF($B1742="No - non-arm's length",0,MIN((0.75*J1742),847)),MIN(J1742,(0.75*$C1742),847)),2),IF($B1742="No - non-arm's length",MIN(1129,J1742,$C1742)*overallRate,MIN(1129,J1742)*overallRate))))</f>
        <v>Do Step 1 first</v>
      </c>
      <c r="O1742" s="62" t="str">
        <f>IF(ISTEXT(overallRate),"Do Step 1 first",IF(OR(COUNT($C1742,K1742)&lt;&gt;2,overallRate=0),0,IF(G1742="Yes",ROUND(MAX(IF($B1742="No - non-arm's length",0,MIN((0.75*K1742),847)),MIN(K1742,(0.75*$C1742),847)),2),IF($B1742="No - non-arm's length",MIN(1129,K1742,$C1742)*overallRate,MIN(1129,K1742)*overallRate))))</f>
        <v>Do Step 1 first</v>
      </c>
      <c r="P1742" s="3">
        <f t="shared" si="27"/>
        <v>0</v>
      </c>
    </row>
    <row r="1743" spans="12:16" x14ac:dyDescent="0.5">
      <c r="L1743" s="62" t="str">
        <f>IF(ISTEXT(overallRate),"Do Step 1 first",IF(OR(COUNT($C1743,H1743)&lt;&gt;2,overallRate=0),0,IF(D1743="Yes",ROUND(MAX(IF($B1743="No - non-arm's length",0,MIN((0.75*H1743),847)),MIN(H1743,(0.75*$C1743),847)),2),IF($B1743="No - non-arm's length",MIN(1129,H1743,$C1743)*overallRate,MIN(1129,H1743)*overallRate))))</f>
        <v>Do Step 1 first</v>
      </c>
      <c r="M1743" s="62" t="str">
        <f>IF(ISTEXT(overallRate),"Do Step 1 first",IF(OR(COUNT($C1743,I1743)&lt;&gt;2,overallRate=0),0,IF(E1743="Yes",ROUND(MAX(IF($B1743="No - non-arm's length",0,MIN((0.75*I1743),847)),MIN(I1743,(0.75*$C1743),847)),2),IF($B1743="No - non-arm's length",MIN(1129,I1743,$C1743)*overallRate,MIN(1129,I1743)*overallRate))))</f>
        <v>Do Step 1 first</v>
      </c>
      <c r="N1743" s="62" t="str">
        <f>IF(ISTEXT(overallRate),"Do Step 1 first",IF(OR(COUNT($C1743,J1743)&lt;&gt;2,overallRate=0),0,IF(F1743="Yes",ROUND(MAX(IF($B1743="No - non-arm's length",0,MIN((0.75*J1743),847)),MIN(J1743,(0.75*$C1743),847)),2),IF($B1743="No - non-arm's length",MIN(1129,J1743,$C1743)*overallRate,MIN(1129,J1743)*overallRate))))</f>
        <v>Do Step 1 first</v>
      </c>
      <c r="O1743" s="62" t="str">
        <f>IF(ISTEXT(overallRate),"Do Step 1 first",IF(OR(COUNT($C1743,K1743)&lt;&gt;2,overallRate=0),0,IF(G1743="Yes",ROUND(MAX(IF($B1743="No - non-arm's length",0,MIN((0.75*K1743),847)),MIN(K1743,(0.75*$C1743),847)),2),IF($B1743="No - non-arm's length",MIN(1129,K1743,$C1743)*overallRate,MIN(1129,K1743)*overallRate))))</f>
        <v>Do Step 1 first</v>
      </c>
      <c r="P1743" s="3">
        <f t="shared" si="27"/>
        <v>0</v>
      </c>
    </row>
    <row r="1744" spans="12:16" x14ac:dyDescent="0.5">
      <c r="L1744" s="62" t="str">
        <f>IF(ISTEXT(overallRate),"Do Step 1 first",IF(OR(COUNT($C1744,H1744)&lt;&gt;2,overallRate=0),0,IF(D1744="Yes",ROUND(MAX(IF($B1744="No - non-arm's length",0,MIN((0.75*H1744),847)),MIN(H1744,(0.75*$C1744),847)),2),IF($B1744="No - non-arm's length",MIN(1129,H1744,$C1744)*overallRate,MIN(1129,H1744)*overallRate))))</f>
        <v>Do Step 1 first</v>
      </c>
      <c r="M1744" s="62" t="str">
        <f>IF(ISTEXT(overallRate),"Do Step 1 first",IF(OR(COUNT($C1744,I1744)&lt;&gt;2,overallRate=0),0,IF(E1744="Yes",ROUND(MAX(IF($B1744="No - non-arm's length",0,MIN((0.75*I1744),847)),MIN(I1744,(0.75*$C1744),847)),2),IF($B1744="No - non-arm's length",MIN(1129,I1744,$C1744)*overallRate,MIN(1129,I1744)*overallRate))))</f>
        <v>Do Step 1 first</v>
      </c>
      <c r="N1744" s="62" t="str">
        <f>IF(ISTEXT(overallRate),"Do Step 1 first",IF(OR(COUNT($C1744,J1744)&lt;&gt;2,overallRate=0),0,IF(F1744="Yes",ROUND(MAX(IF($B1744="No - non-arm's length",0,MIN((0.75*J1744),847)),MIN(J1744,(0.75*$C1744),847)),2),IF($B1744="No - non-arm's length",MIN(1129,J1744,$C1744)*overallRate,MIN(1129,J1744)*overallRate))))</f>
        <v>Do Step 1 first</v>
      </c>
      <c r="O1744" s="62" t="str">
        <f>IF(ISTEXT(overallRate),"Do Step 1 first",IF(OR(COUNT($C1744,K1744)&lt;&gt;2,overallRate=0),0,IF(G1744="Yes",ROUND(MAX(IF($B1744="No - non-arm's length",0,MIN((0.75*K1744),847)),MIN(K1744,(0.75*$C1744),847)),2),IF($B1744="No - non-arm's length",MIN(1129,K1744,$C1744)*overallRate,MIN(1129,K1744)*overallRate))))</f>
        <v>Do Step 1 first</v>
      </c>
      <c r="P1744" s="3">
        <f t="shared" si="27"/>
        <v>0</v>
      </c>
    </row>
    <row r="1745" spans="12:16" x14ac:dyDescent="0.5">
      <c r="L1745" s="62" t="str">
        <f>IF(ISTEXT(overallRate),"Do Step 1 first",IF(OR(COUNT($C1745,H1745)&lt;&gt;2,overallRate=0),0,IF(D1745="Yes",ROUND(MAX(IF($B1745="No - non-arm's length",0,MIN((0.75*H1745),847)),MIN(H1745,(0.75*$C1745),847)),2),IF($B1745="No - non-arm's length",MIN(1129,H1745,$C1745)*overallRate,MIN(1129,H1745)*overallRate))))</f>
        <v>Do Step 1 first</v>
      </c>
      <c r="M1745" s="62" t="str">
        <f>IF(ISTEXT(overallRate),"Do Step 1 first",IF(OR(COUNT($C1745,I1745)&lt;&gt;2,overallRate=0),0,IF(E1745="Yes",ROUND(MAX(IF($B1745="No - non-arm's length",0,MIN((0.75*I1745),847)),MIN(I1745,(0.75*$C1745),847)),2),IF($B1745="No - non-arm's length",MIN(1129,I1745,$C1745)*overallRate,MIN(1129,I1745)*overallRate))))</f>
        <v>Do Step 1 first</v>
      </c>
      <c r="N1745" s="62" t="str">
        <f>IF(ISTEXT(overallRate),"Do Step 1 first",IF(OR(COUNT($C1745,J1745)&lt;&gt;2,overallRate=0),0,IF(F1745="Yes",ROUND(MAX(IF($B1745="No - non-arm's length",0,MIN((0.75*J1745),847)),MIN(J1745,(0.75*$C1745),847)),2),IF($B1745="No - non-arm's length",MIN(1129,J1745,$C1745)*overallRate,MIN(1129,J1745)*overallRate))))</f>
        <v>Do Step 1 first</v>
      </c>
      <c r="O1745" s="62" t="str">
        <f>IF(ISTEXT(overallRate),"Do Step 1 first",IF(OR(COUNT($C1745,K1745)&lt;&gt;2,overallRate=0),0,IF(G1745="Yes",ROUND(MAX(IF($B1745="No - non-arm's length",0,MIN((0.75*K1745),847)),MIN(K1745,(0.75*$C1745),847)),2),IF($B1745="No - non-arm's length",MIN(1129,K1745,$C1745)*overallRate,MIN(1129,K1745)*overallRate))))</f>
        <v>Do Step 1 first</v>
      </c>
      <c r="P1745" s="3">
        <f t="shared" si="27"/>
        <v>0</v>
      </c>
    </row>
    <row r="1746" spans="12:16" x14ac:dyDescent="0.5">
      <c r="L1746" s="62" t="str">
        <f>IF(ISTEXT(overallRate),"Do Step 1 first",IF(OR(COUNT($C1746,H1746)&lt;&gt;2,overallRate=0),0,IF(D1746="Yes",ROUND(MAX(IF($B1746="No - non-arm's length",0,MIN((0.75*H1746),847)),MIN(H1746,(0.75*$C1746),847)),2),IF($B1746="No - non-arm's length",MIN(1129,H1746,$C1746)*overallRate,MIN(1129,H1746)*overallRate))))</f>
        <v>Do Step 1 first</v>
      </c>
      <c r="M1746" s="62" t="str">
        <f>IF(ISTEXT(overallRate),"Do Step 1 first",IF(OR(COUNT($C1746,I1746)&lt;&gt;2,overallRate=0),0,IF(E1746="Yes",ROUND(MAX(IF($B1746="No - non-arm's length",0,MIN((0.75*I1746),847)),MIN(I1746,(0.75*$C1746),847)),2),IF($B1746="No - non-arm's length",MIN(1129,I1746,$C1746)*overallRate,MIN(1129,I1746)*overallRate))))</f>
        <v>Do Step 1 first</v>
      </c>
      <c r="N1746" s="62" t="str">
        <f>IF(ISTEXT(overallRate),"Do Step 1 first",IF(OR(COUNT($C1746,J1746)&lt;&gt;2,overallRate=0),0,IF(F1746="Yes",ROUND(MAX(IF($B1746="No - non-arm's length",0,MIN((0.75*J1746),847)),MIN(J1746,(0.75*$C1746),847)),2),IF($B1746="No - non-arm's length",MIN(1129,J1746,$C1746)*overallRate,MIN(1129,J1746)*overallRate))))</f>
        <v>Do Step 1 first</v>
      </c>
      <c r="O1746" s="62" t="str">
        <f>IF(ISTEXT(overallRate),"Do Step 1 first",IF(OR(COUNT($C1746,K1746)&lt;&gt;2,overallRate=0),0,IF(G1746="Yes",ROUND(MAX(IF($B1746="No - non-arm's length",0,MIN((0.75*K1746),847)),MIN(K1746,(0.75*$C1746),847)),2),IF($B1746="No - non-arm's length",MIN(1129,K1746,$C1746)*overallRate,MIN(1129,K1746)*overallRate))))</f>
        <v>Do Step 1 first</v>
      </c>
      <c r="P1746" s="3">
        <f t="shared" si="27"/>
        <v>0</v>
      </c>
    </row>
    <row r="1747" spans="12:16" x14ac:dyDescent="0.5">
      <c r="L1747" s="62" t="str">
        <f>IF(ISTEXT(overallRate),"Do Step 1 first",IF(OR(COUNT($C1747,H1747)&lt;&gt;2,overallRate=0),0,IF(D1747="Yes",ROUND(MAX(IF($B1747="No - non-arm's length",0,MIN((0.75*H1747),847)),MIN(H1747,(0.75*$C1747),847)),2),IF($B1747="No - non-arm's length",MIN(1129,H1747,$C1747)*overallRate,MIN(1129,H1747)*overallRate))))</f>
        <v>Do Step 1 first</v>
      </c>
      <c r="M1747" s="62" t="str">
        <f>IF(ISTEXT(overallRate),"Do Step 1 first",IF(OR(COUNT($C1747,I1747)&lt;&gt;2,overallRate=0),0,IF(E1747="Yes",ROUND(MAX(IF($B1747="No - non-arm's length",0,MIN((0.75*I1747),847)),MIN(I1747,(0.75*$C1747),847)),2),IF($B1747="No - non-arm's length",MIN(1129,I1747,$C1747)*overallRate,MIN(1129,I1747)*overallRate))))</f>
        <v>Do Step 1 first</v>
      </c>
      <c r="N1747" s="62" t="str">
        <f>IF(ISTEXT(overallRate),"Do Step 1 first",IF(OR(COUNT($C1747,J1747)&lt;&gt;2,overallRate=0),0,IF(F1747="Yes",ROUND(MAX(IF($B1747="No - non-arm's length",0,MIN((0.75*J1747),847)),MIN(J1747,(0.75*$C1747),847)),2),IF($B1747="No - non-arm's length",MIN(1129,J1747,$C1747)*overallRate,MIN(1129,J1747)*overallRate))))</f>
        <v>Do Step 1 first</v>
      </c>
      <c r="O1747" s="62" t="str">
        <f>IF(ISTEXT(overallRate),"Do Step 1 first",IF(OR(COUNT($C1747,K1747)&lt;&gt;2,overallRate=0),0,IF(G1747="Yes",ROUND(MAX(IF($B1747="No - non-arm's length",0,MIN((0.75*K1747),847)),MIN(K1747,(0.75*$C1747),847)),2),IF($B1747="No - non-arm's length",MIN(1129,K1747,$C1747)*overallRate,MIN(1129,K1747)*overallRate))))</f>
        <v>Do Step 1 first</v>
      </c>
      <c r="P1747" s="3">
        <f t="shared" si="27"/>
        <v>0</v>
      </c>
    </row>
    <row r="1748" spans="12:16" x14ac:dyDescent="0.5">
      <c r="L1748" s="62" t="str">
        <f>IF(ISTEXT(overallRate),"Do Step 1 first",IF(OR(COUNT($C1748,H1748)&lt;&gt;2,overallRate=0),0,IF(D1748="Yes",ROUND(MAX(IF($B1748="No - non-arm's length",0,MIN((0.75*H1748),847)),MIN(H1748,(0.75*$C1748),847)),2),IF($B1748="No - non-arm's length",MIN(1129,H1748,$C1748)*overallRate,MIN(1129,H1748)*overallRate))))</f>
        <v>Do Step 1 first</v>
      </c>
      <c r="M1748" s="62" t="str">
        <f>IF(ISTEXT(overallRate),"Do Step 1 first",IF(OR(COUNT($C1748,I1748)&lt;&gt;2,overallRate=0),0,IF(E1748="Yes",ROUND(MAX(IF($B1748="No - non-arm's length",0,MIN((0.75*I1748),847)),MIN(I1748,(0.75*$C1748),847)),2),IF($B1748="No - non-arm's length",MIN(1129,I1748,$C1748)*overallRate,MIN(1129,I1748)*overallRate))))</f>
        <v>Do Step 1 first</v>
      </c>
      <c r="N1748" s="62" t="str">
        <f>IF(ISTEXT(overallRate),"Do Step 1 first",IF(OR(COUNT($C1748,J1748)&lt;&gt;2,overallRate=0),0,IF(F1748="Yes",ROUND(MAX(IF($B1748="No - non-arm's length",0,MIN((0.75*J1748),847)),MIN(J1748,(0.75*$C1748),847)),2),IF($B1748="No - non-arm's length",MIN(1129,J1748,$C1748)*overallRate,MIN(1129,J1748)*overallRate))))</f>
        <v>Do Step 1 first</v>
      </c>
      <c r="O1748" s="62" t="str">
        <f>IF(ISTEXT(overallRate),"Do Step 1 first",IF(OR(COUNT($C1748,K1748)&lt;&gt;2,overallRate=0),0,IF(G1748="Yes",ROUND(MAX(IF($B1748="No - non-arm's length",0,MIN((0.75*K1748),847)),MIN(K1748,(0.75*$C1748),847)),2),IF($B1748="No - non-arm's length",MIN(1129,K1748,$C1748)*overallRate,MIN(1129,K1748)*overallRate))))</f>
        <v>Do Step 1 first</v>
      </c>
      <c r="P1748" s="3">
        <f t="shared" si="27"/>
        <v>0</v>
      </c>
    </row>
    <row r="1749" spans="12:16" x14ac:dyDescent="0.5">
      <c r="L1749" s="62" t="str">
        <f>IF(ISTEXT(overallRate),"Do Step 1 first",IF(OR(COUNT($C1749,H1749)&lt;&gt;2,overallRate=0),0,IF(D1749="Yes",ROUND(MAX(IF($B1749="No - non-arm's length",0,MIN((0.75*H1749),847)),MIN(H1749,(0.75*$C1749),847)),2),IF($B1749="No - non-arm's length",MIN(1129,H1749,$C1749)*overallRate,MIN(1129,H1749)*overallRate))))</f>
        <v>Do Step 1 first</v>
      </c>
      <c r="M1749" s="62" t="str">
        <f>IF(ISTEXT(overallRate),"Do Step 1 first",IF(OR(COUNT($C1749,I1749)&lt;&gt;2,overallRate=0),0,IF(E1749="Yes",ROUND(MAX(IF($B1749="No - non-arm's length",0,MIN((0.75*I1749),847)),MIN(I1749,(0.75*$C1749),847)),2),IF($B1749="No - non-arm's length",MIN(1129,I1749,$C1749)*overallRate,MIN(1129,I1749)*overallRate))))</f>
        <v>Do Step 1 first</v>
      </c>
      <c r="N1749" s="62" t="str">
        <f>IF(ISTEXT(overallRate),"Do Step 1 first",IF(OR(COUNT($C1749,J1749)&lt;&gt;2,overallRate=0),0,IF(F1749="Yes",ROUND(MAX(IF($B1749="No - non-arm's length",0,MIN((0.75*J1749),847)),MIN(J1749,(0.75*$C1749),847)),2),IF($B1749="No - non-arm's length",MIN(1129,J1749,$C1749)*overallRate,MIN(1129,J1749)*overallRate))))</f>
        <v>Do Step 1 first</v>
      </c>
      <c r="O1749" s="62" t="str">
        <f>IF(ISTEXT(overallRate),"Do Step 1 first",IF(OR(COUNT($C1749,K1749)&lt;&gt;2,overallRate=0),0,IF(G1749="Yes",ROUND(MAX(IF($B1749="No - non-arm's length",0,MIN((0.75*K1749),847)),MIN(K1749,(0.75*$C1749),847)),2),IF($B1749="No - non-arm's length",MIN(1129,K1749,$C1749)*overallRate,MIN(1129,K1749)*overallRate))))</f>
        <v>Do Step 1 first</v>
      </c>
      <c r="P1749" s="3">
        <f t="shared" si="27"/>
        <v>0</v>
      </c>
    </row>
    <row r="1750" spans="12:16" x14ac:dyDescent="0.5">
      <c r="L1750" s="62" t="str">
        <f>IF(ISTEXT(overallRate),"Do Step 1 first",IF(OR(COUNT($C1750,H1750)&lt;&gt;2,overallRate=0),0,IF(D1750="Yes",ROUND(MAX(IF($B1750="No - non-arm's length",0,MIN((0.75*H1750),847)),MIN(H1750,(0.75*$C1750),847)),2),IF($B1750="No - non-arm's length",MIN(1129,H1750,$C1750)*overallRate,MIN(1129,H1750)*overallRate))))</f>
        <v>Do Step 1 first</v>
      </c>
      <c r="M1750" s="62" t="str">
        <f>IF(ISTEXT(overallRate),"Do Step 1 first",IF(OR(COUNT($C1750,I1750)&lt;&gt;2,overallRate=0),0,IF(E1750="Yes",ROUND(MAX(IF($B1750="No - non-arm's length",0,MIN((0.75*I1750),847)),MIN(I1750,(0.75*$C1750),847)),2),IF($B1750="No - non-arm's length",MIN(1129,I1750,$C1750)*overallRate,MIN(1129,I1750)*overallRate))))</f>
        <v>Do Step 1 first</v>
      </c>
      <c r="N1750" s="62" t="str">
        <f>IF(ISTEXT(overallRate),"Do Step 1 first",IF(OR(COUNT($C1750,J1750)&lt;&gt;2,overallRate=0),0,IF(F1750="Yes",ROUND(MAX(IF($B1750="No - non-arm's length",0,MIN((0.75*J1750),847)),MIN(J1750,(0.75*$C1750),847)),2),IF($B1750="No - non-arm's length",MIN(1129,J1750,$C1750)*overallRate,MIN(1129,J1750)*overallRate))))</f>
        <v>Do Step 1 first</v>
      </c>
      <c r="O1750" s="62" t="str">
        <f>IF(ISTEXT(overallRate),"Do Step 1 first",IF(OR(COUNT($C1750,K1750)&lt;&gt;2,overallRate=0),0,IF(G1750="Yes",ROUND(MAX(IF($B1750="No - non-arm's length",0,MIN((0.75*K1750),847)),MIN(K1750,(0.75*$C1750),847)),2),IF($B1750="No - non-arm's length",MIN(1129,K1750,$C1750)*overallRate,MIN(1129,K1750)*overallRate))))</f>
        <v>Do Step 1 first</v>
      </c>
      <c r="P1750" s="3">
        <f t="shared" si="27"/>
        <v>0</v>
      </c>
    </row>
    <row r="1751" spans="12:16" x14ac:dyDescent="0.5">
      <c r="L1751" s="62" t="str">
        <f>IF(ISTEXT(overallRate),"Do Step 1 first",IF(OR(COUNT($C1751,H1751)&lt;&gt;2,overallRate=0),0,IF(D1751="Yes",ROUND(MAX(IF($B1751="No - non-arm's length",0,MIN((0.75*H1751),847)),MIN(H1751,(0.75*$C1751),847)),2),IF($B1751="No - non-arm's length",MIN(1129,H1751,$C1751)*overallRate,MIN(1129,H1751)*overallRate))))</f>
        <v>Do Step 1 first</v>
      </c>
      <c r="M1751" s="62" t="str">
        <f>IF(ISTEXT(overallRate),"Do Step 1 first",IF(OR(COUNT($C1751,I1751)&lt;&gt;2,overallRate=0),0,IF(E1751="Yes",ROUND(MAX(IF($B1751="No - non-arm's length",0,MIN((0.75*I1751),847)),MIN(I1751,(0.75*$C1751),847)),2),IF($B1751="No - non-arm's length",MIN(1129,I1751,$C1751)*overallRate,MIN(1129,I1751)*overallRate))))</f>
        <v>Do Step 1 first</v>
      </c>
      <c r="N1751" s="62" t="str">
        <f>IF(ISTEXT(overallRate),"Do Step 1 first",IF(OR(COUNT($C1751,J1751)&lt;&gt;2,overallRate=0),0,IF(F1751="Yes",ROUND(MAX(IF($B1751="No - non-arm's length",0,MIN((0.75*J1751),847)),MIN(J1751,(0.75*$C1751),847)),2),IF($B1751="No - non-arm's length",MIN(1129,J1751,$C1751)*overallRate,MIN(1129,J1751)*overallRate))))</f>
        <v>Do Step 1 first</v>
      </c>
      <c r="O1751" s="62" t="str">
        <f>IF(ISTEXT(overallRate),"Do Step 1 first",IF(OR(COUNT($C1751,K1751)&lt;&gt;2,overallRate=0),0,IF(G1751="Yes",ROUND(MAX(IF($B1751="No - non-arm's length",0,MIN((0.75*K1751),847)),MIN(K1751,(0.75*$C1751),847)),2),IF($B1751="No - non-arm's length",MIN(1129,K1751,$C1751)*overallRate,MIN(1129,K1751)*overallRate))))</f>
        <v>Do Step 1 first</v>
      </c>
      <c r="P1751" s="3">
        <f t="shared" si="27"/>
        <v>0</v>
      </c>
    </row>
    <row r="1752" spans="12:16" x14ac:dyDescent="0.5">
      <c r="L1752" s="62" t="str">
        <f>IF(ISTEXT(overallRate),"Do Step 1 first",IF(OR(COUNT($C1752,H1752)&lt;&gt;2,overallRate=0),0,IF(D1752="Yes",ROUND(MAX(IF($B1752="No - non-arm's length",0,MIN((0.75*H1752),847)),MIN(H1752,(0.75*$C1752),847)),2),IF($B1752="No - non-arm's length",MIN(1129,H1752,$C1752)*overallRate,MIN(1129,H1752)*overallRate))))</f>
        <v>Do Step 1 first</v>
      </c>
      <c r="M1752" s="62" t="str">
        <f>IF(ISTEXT(overallRate),"Do Step 1 first",IF(OR(COUNT($C1752,I1752)&lt;&gt;2,overallRate=0),0,IF(E1752="Yes",ROUND(MAX(IF($B1752="No - non-arm's length",0,MIN((0.75*I1752),847)),MIN(I1752,(0.75*$C1752),847)),2),IF($B1752="No - non-arm's length",MIN(1129,I1752,$C1752)*overallRate,MIN(1129,I1752)*overallRate))))</f>
        <v>Do Step 1 first</v>
      </c>
      <c r="N1752" s="62" t="str">
        <f>IF(ISTEXT(overallRate),"Do Step 1 first",IF(OR(COUNT($C1752,J1752)&lt;&gt;2,overallRate=0),0,IF(F1752="Yes",ROUND(MAX(IF($B1752="No - non-arm's length",0,MIN((0.75*J1752),847)),MIN(J1752,(0.75*$C1752),847)),2),IF($B1752="No - non-arm's length",MIN(1129,J1752,$C1752)*overallRate,MIN(1129,J1752)*overallRate))))</f>
        <v>Do Step 1 first</v>
      </c>
      <c r="O1752" s="62" t="str">
        <f>IF(ISTEXT(overallRate),"Do Step 1 first",IF(OR(COUNT($C1752,K1752)&lt;&gt;2,overallRate=0),0,IF(G1752="Yes",ROUND(MAX(IF($B1752="No - non-arm's length",0,MIN((0.75*K1752),847)),MIN(K1752,(0.75*$C1752),847)),2),IF($B1752="No - non-arm's length",MIN(1129,K1752,$C1752)*overallRate,MIN(1129,K1752)*overallRate))))</f>
        <v>Do Step 1 first</v>
      </c>
      <c r="P1752" s="3">
        <f t="shared" si="27"/>
        <v>0</v>
      </c>
    </row>
    <row r="1753" spans="12:16" x14ac:dyDescent="0.5">
      <c r="L1753" s="62" t="str">
        <f>IF(ISTEXT(overallRate),"Do Step 1 first",IF(OR(COUNT($C1753,H1753)&lt;&gt;2,overallRate=0),0,IF(D1753="Yes",ROUND(MAX(IF($B1753="No - non-arm's length",0,MIN((0.75*H1753),847)),MIN(H1753,(0.75*$C1753),847)),2),IF($B1753="No - non-arm's length",MIN(1129,H1753,$C1753)*overallRate,MIN(1129,H1753)*overallRate))))</f>
        <v>Do Step 1 first</v>
      </c>
      <c r="M1753" s="62" t="str">
        <f>IF(ISTEXT(overallRate),"Do Step 1 first",IF(OR(COUNT($C1753,I1753)&lt;&gt;2,overallRate=0),0,IF(E1753="Yes",ROUND(MAX(IF($B1753="No - non-arm's length",0,MIN((0.75*I1753),847)),MIN(I1753,(0.75*$C1753),847)),2),IF($B1753="No - non-arm's length",MIN(1129,I1753,$C1753)*overallRate,MIN(1129,I1753)*overallRate))))</f>
        <v>Do Step 1 first</v>
      </c>
      <c r="N1753" s="62" t="str">
        <f>IF(ISTEXT(overallRate),"Do Step 1 first",IF(OR(COUNT($C1753,J1753)&lt;&gt;2,overallRate=0),0,IF(F1753="Yes",ROUND(MAX(IF($B1753="No - non-arm's length",0,MIN((0.75*J1753),847)),MIN(J1753,(0.75*$C1753),847)),2),IF($B1753="No - non-arm's length",MIN(1129,J1753,$C1753)*overallRate,MIN(1129,J1753)*overallRate))))</f>
        <v>Do Step 1 first</v>
      </c>
      <c r="O1753" s="62" t="str">
        <f>IF(ISTEXT(overallRate),"Do Step 1 first",IF(OR(COUNT($C1753,K1753)&lt;&gt;2,overallRate=0),0,IF(G1753="Yes",ROUND(MAX(IF($B1753="No - non-arm's length",0,MIN((0.75*K1753),847)),MIN(K1753,(0.75*$C1753),847)),2),IF($B1753="No - non-arm's length",MIN(1129,K1753,$C1753)*overallRate,MIN(1129,K1753)*overallRate))))</f>
        <v>Do Step 1 first</v>
      </c>
      <c r="P1753" s="3">
        <f t="shared" si="27"/>
        <v>0</v>
      </c>
    </row>
    <row r="1754" spans="12:16" x14ac:dyDescent="0.5">
      <c r="L1754" s="62" t="str">
        <f>IF(ISTEXT(overallRate),"Do Step 1 first",IF(OR(COUNT($C1754,H1754)&lt;&gt;2,overallRate=0),0,IF(D1754="Yes",ROUND(MAX(IF($B1754="No - non-arm's length",0,MIN((0.75*H1754),847)),MIN(H1754,(0.75*$C1754),847)),2),IF($B1754="No - non-arm's length",MIN(1129,H1754,$C1754)*overallRate,MIN(1129,H1754)*overallRate))))</f>
        <v>Do Step 1 first</v>
      </c>
      <c r="M1754" s="62" t="str">
        <f>IF(ISTEXT(overallRate),"Do Step 1 first",IF(OR(COUNT($C1754,I1754)&lt;&gt;2,overallRate=0),0,IF(E1754="Yes",ROUND(MAX(IF($B1754="No - non-arm's length",0,MIN((0.75*I1754),847)),MIN(I1754,(0.75*$C1754),847)),2),IF($B1754="No - non-arm's length",MIN(1129,I1754,$C1754)*overallRate,MIN(1129,I1754)*overallRate))))</f>
        <v>Do Step 1 first</v>
      </c>
      <c r="N1754" s="62" t="str">
        <f>IF(ISTEXT(overallRate),"Do Step 1 first",IF(OR(COUNT($C1754,J1754)&lt;&gt;2,overallRate=0),0,IF(F1754="Yes",ROUND(MAX(IF($B1754="No - non-arm's length",0,MIN((0.75*J1754),847)),MIN(J1754,(0.75*$C1754),847)),2),IF($B1754="No - non-arm's length",MIN(1129,J1754,$C1754)*overallRate,MIN(1129,J1754)*overallRate))))</f>
        <v>Do Step 1 first</v>
      </c>
      <c r="O1754" s="62" t="str">
        <f>IF(ISTEXT(overallRate),"Do Step 1 first",IF(OR(COUNT($C1754,K1754)&lt;&gt;2,overallRate=0),0,IF(G1754="Yes",ROUND(MAX(IF($B1754="No - non-arm's length",0,MIN((0.75*K1754),847)),MIN(K1754,(0.75*$C1754),847)),2),IF($B1754="No - non-arm's length",MIN(1129,K1754,$C1754)*overallRate,MIN(1129,K1754)*overallRate))))</f>
        <v>Do Step 1 first</v>
      </c>
      <c r="P1754" s="3">
        <f t="shared" si="27"/>
        <v>0</v>
      </c>
    </row>
    <row r="1755" spans="12:16" x14ac:dyDescent="0.5">
      <c r="L1755" s="62" t="str">
        <f>IF(ISTEXT(overallRate),"Do Step 1 first",IF(OR(COUNT($C1755,H1755)&lt;&gt;2,overallRate=0),0,IF(D1755="Yes",ROUND(MAX(IF($B1755="No - non-arm's length",0,MIN((0.75*H1755),847)),MIN(H1755,(0.75*$C1755),847)),2),IF($B1755="No - non-arm's length",MIN(1129,H1755,$C1755)*overallRate,MIN(1129,H1755)*overallRate))))</f>
        <v>Do Step 1 first</v>
      </c>
      <c r="M1755" s="62" t="str">
        <f>IF(ISTEXT(overallRate),"Do Step 1 first",IF(OR(COUNT($C1755,I1755)&lt;&gt;2,overallRate=0),0,IF(E1755="Yes",ROUND(MAX(IF($B1755="No - non-arm's length",0,MIN((0.75*I1755),847)),MIN(I1755,(0.75*$C1755),847)),2),IF($B1755="No - non-arm's length",MIN(1129,I1755,$C1755)*overallRate,MIN(1129,I1755)*overallRate))))</f>
        <v>Do Step 1 first</v>
      </c>
      <c r="N1755" s="62" t="str">
        <f>IF(ISTEXT(overallRate),"Do Step 1 first",IF(OR(COUNT($C1755,J1755)&lt;&gt;2,overallRate=0),0,IF(F1755="Yes",ROUND(MAX(IF($B1755="No - non-arm's length",0,MIN((0.75*J1755),847)),MIN(J1755,(0.75*$C1755),847)),2),IF($B1755="No - non-arm's length",MIN(1129,J1755,$C1755)*overallRate,MIN(1129,J1755)*overallRate))))</f>
        <v>Do Step 1 first</v>
      </c>
      <c r="O1755" s="62" t="str">
        <f>IF(ISTEXT(overallRate),"Do Step 1 first",IF(OR(COUNT($C1755,K1755)&lt;&gt;2,overallRate=0),0,IF(G1755="Yes",ROUND(MAX(IF($B1755="No - non-arm's length",0,MIN((0.75*K1755),847)),MIN(K1755,(0.75*$C1755),847)),2),IF($B1755="No - non-arm's length",MIN(1129,K1755,$C1755)*overallRate,MIN(1129,K1755)*overallRate))))</f>
        <v>Do Step 1 first</v>
      </c>
      <c r="P1755" s="3">
        <f t="shared" si="27"/>
        <v>0</v>
      </c>
    </row>
    <row r="1756" spans="12:16" x14ac:dyDescent="0.5">
      <c r="L1756" s="62" t="str">
        <f>IF(ISTEXT(overallRate),"Do Step 1 first",IF(OR(COUNT($C1756,H1756)&lt;&gt;2,overallRate=0),0,IF(D1756="Yes",ROUND(MAX(IF($B1756="No - non-arm's length",0,MIN((0.75*H1756),847)),MIN(H1756,(0.75*$C1756),847)),2),IF($B1756="No - non-arm's length",MIN(1129,H1756,$C1756)*overallRate,MIN(1129,H1756)*overallRate))))</f>
        <v>Do Step 1 first</v>
      </c>
      <c r="M1756" s="62" t="str">
        <f>IF(ISTEXT(overallRate),"Do Step 1 first",IF(OR(COUNT($C1756,I1756)&lt;&gt;2,overallRate=0),0,IF(E1756="Yes",ROUND(MAX(IF($B1756="No - non-arm's length",0,MIN((0.75*I1756),847)),MIN(I1756,(0.75*$C1756),847)),2),IF($B1756="No - non-arm's length",MIN(1129,I1756,$C1756)*overallRate,MIN(1129,I1756)*overallRate))))</f>
        <v>Do Step 1 first</v>
      </c>
      <c r="N1756" s="62" t="str">
        <f>IF(ISTEXT(overallRate),"Do Step 1 first",IF(OR(COUNT($C1756,J1756)&lt;&gt;2,overallRate=0),0,IF(F1756="Yes",ROUND(MAX(IF($B1756="No - non-arm's length",0,MIN((0.75*J1756),847)),MIN(J1756,(0.75*$C1756),847)),2),IF($B1756="No - non-arm's length",MIN(1129,J1756,$C1756)*overallRate,MIN(1129,J1756)*overallRate))))</f>
        <v>Do Step 1 first</v>
      </c>
      <c r="O1756" s="62" t="str">
        <f>IF(ISTEXT(overallRate),"Do Step 1 first",IF(OR(COUNT($C1756,K1756)&lt;&gt;2,overallRate=0),0,IF(G1756="Yes",ROUND(MAX(IF($B1756="No - non-arm's length",0,MIN((0.75*K1756),847)),MIN(K1756,(0.75*$C1756),847)),2),IF($B1756="No - non-arm's length",MIN(1129,K1756,$C1756)*overallRate,MIN(1129,K1756)*overallRate))))</f>
        <v>Do Step 1 first</v>
      </c>
      <c r="P1756" s="3">
        <f t="shared" si="27"/>
        <v>0</v>
      </c>
    </row>
    <row r="1757" spans="12:16" x14ac:dyDescent="0.5">
      <c r="L1757" s="62" t="str">
        <f>IF(ISTEXT(overallRate),"Do Step 1 first",IF(OR(COUNT($C1757,H1757)&lt;&gt;2,overallRate=0),0,IF(D1757="Yes",ROUND(MAX(IF($B1757="No - non-arm's length",0,MIN((0.75*H1757),847)),MIN(H1757,(0.75*$C1757),847)),2),IF($B1757="No - non-arm's length",MIN(1129,H1757,$C1757)*overallRate,MIN(1129,H1757)*overallRate))))</f>
        <v>Do Step 1 first</v>
      </c>
      <c r="M1757" s="62" t="str">
        <f>IF(ISTEXT(overallRate),"Do Step 1 first",IF(OR(COUNT($C1757,I1757)&lt;&gt;2,overallRate=0),0,IF(E1757="Yes",ROUND(MAX(IF($B1757="No - non-arm's length",0,MIN((0.75*I1757),847)),MIN(I1757,(0.75*$C1757),847)),2),IF($B1757="No - non-arm's length",MIN(1129,I1757,$C1757)*overallRate,MIN(1129,I1757)*overallRate))))</f>
        <v>Do Step 1 first</v>
      </c>
      <c r="N1757" s="62" t="str">
        <f>IF(ISTEXT(overallRate),"Do Step 1 first",IF(OR(COUNT($C1757,J1757)&lt;&gt;2,overallRate=0),0,IF(F1757="Yes",ROUND(MAX(IF($B1757="No - non-arm's length",0,MIN((0.75*J1757),847)),MIN(J1757,(0.75*$C1757),847)),2),IF($B1757="No - non-arm's length",MIN(1129,J1757,$C1757)*overallRate,MIN(1129,J1757)*overallRate))))</f>
        <v>Do Step 1 first</v>
      </c>
      <c r="O1757" s="62" t="str">
        <f>IF(ISTEXT(overallRate),"Do Step 1 first",IF(OR(COUNT($C1757,K1757)&lt;&gt;2,overallRate=0),0,IF(G1757="Yes",ROUND(MAX(IF($B1757="No - non-arm's length",0,MIN((0.75*K1757),847)),MIN(K1757,(0.75*$C1757),847)),2),IF($B1757="No - non-arm's length",MIN(1129,K1757,$C1757)*overallRate,MIN(1129,K1757)*overallRate))))</f>
        <v>Do Step 1 first</v>
      </c>
      <c r="P1757" s="3">
        <f t="shared" si="27"/>
        <v>0</v>
      </c>
    </row>
    <row r="1758" spans="12:16" x14ac:dyDescent="0.5">
      <c r="L1758" s="62" t="str">
        <f>IF(ISTEXT(overallRate),"Do Step 1 first",IF(OR(COUNT($C1758,H1758)&lt;&gt;2,overallRate=0),0,IF(D1758="Yes",ROUND(MAX(IF($B1758="No - non-arm's length",0,MIN((0.75*H1758),847)),MIN(H1758,(0.75*$C1758),847)),2),IF($B1758="No - non-arm's length",MIN(1129,H1758,$C1758)*overallRate,MIN(1129,H1758)*overallRate))))</f>
        <v>Do Step 1 first</v>
      </c>
      <c r="M1758" s="62" t="str">
        <f>IF(ISTEXT(overallRate),"Do Step 1 first",IF(OR(COUNT($C1758,I1758)&lt;&gt;2,overallRate=0),0,IF(E1758="Yes",ROUND(MAX(IF($B1758="No - non-arm's length",0,MIN((0.75*I1758),847)),MIN(I1758,(0.75*$C1758),847)),2),IF($B1758="No - non-arm's length",MIN(1129,I1758,$C1758)*overallRate,MIN(1129,I1758)*overallRate))))</f>
        <v>Do Step 1 first</v>
      </c>
      <c r="N1758" s="62" t="str">
        <f>IF(ISTEXT(overallRate),"Do Step 1 first",IF(OR(COUNT($C1758,J1758)&lt;&gt;2,overallRate=0),0,IF(F1758="Yes",ROUND(MAX(IF($B1758="No - non-arm's length",0,MIN((0.75*J1758),847)),MIN(J1758,(0.75*$C1758),847)),2),IF($B1758="No - non-arm's length",MIN(1129,J1758,$C1758)*overallRate,MIN(1129,J1758)*overallRate))))</f>
        <v>Do Step 1 first</v>
      </c>
      <c r="O1758" s="62" t="str">
        <f>IF(ISTEXT(overallRate),"Do Step 1 first",IF(OR(COUNT($C1758,K1758)&lt;&gt;2,overallRate=0),0,IF(G1758="Yes",ROUND(MAX(IF($B1758="No - non-arm's length",0,MIN((0.75*K1758),847)),MIN(K1758,(0.75*$C1758),847)),2),IF($B1758="No - non-arm's length",MIN(1129,K1758,$C1758)*overallRate,MIN(1129,K1758)*overallRate))))</f>
        <v>Do Step 1 first</v>
      </c>
      <c r="P1758" s="3">
        <f t="shared" si="27"/>
        <v>0</v>
      </c>
    </row>
    <row r="1759" spans="12:16" x14ac:dyDescent="0.5">
      <c r="L1759" s="62" t="str">
        <f>IF(ISTEXT(overallRate),"Do Step 1 first",IF(OR(COUNT($C1759,H1759)&lt;&gt;2,overallRate=0),0,IF(D1759="Yes",ROUND(MAX(IF($B1759="No - non-arm's length",0,MIN((0.75*H1759),847)),MIN(H1759,(0.75*$C1759),847)),2),IF($B1759="No - non-arm's length",MIN(1129,H1759,$C1759)*overallRate,MIN(1129,H1759)*overallRate))))</f>
        <v>Do Step 1 first</v>
      </c>
      <c r="M1759" s="62" t="str">
        <f>IF(ISTEXT(overallRate),"Do Step 1 first",IF(OR(COUNT($C1759,I1759)&lt;&gt;2,overallRate=0),0,IF(E1759="Yes",ROUND(MAX(IF($B1759="No - non-arm's length",0,MIN((0.75*I1759),847)),MIN(I1759,(0.75*$C1759),847)),2),IF($B1759="No - non-arm's length",MIN(1129,I1759,$C1759)*overallRate,MIN(1129,I1759)*overallRate))))</f>
        <v>Do Step 1 first</v>
      </c>
      <c r="N1759" s="62" t="str">
        <f>IF(ISTEXT(overallRate),"Do Step 1 first",IF(OR(COUNT($C1759,J1759)&lt;&gt;2,overallRate=0),0,IF(F1759="Yes",ROUND(MAX(IF($B1759="No - non-arm's length",0,MIN((0.75*J1759),847)),MIN(J1759,(0.75*$C1759),847)),2),IF($B1759="No - non-arm's length",MIN(1129,J1759,$C1759)*overallRate,MIN(1129,J1759)*overallRate))))</f>
        <v>Do Step 1 first</v>
      </c>
      <c r="O1759" s="62" t="str">
        <f>IF(ISTEXT(overallRate),"Do Step 1 first",IF(OR(COUNT($C1759,K1759)&lt;&gt;2,overallRate=0),0,IF(G1759="Yes",ROUND(MAX(IF($B1759="No - non-arm's length",0,MIN((0.75*K1759),847)),MIN(K1759,(0.75*$C1759),847)),2),IF($B1759="No - non-arm's length",MIN(1129,K1759,$C1759)*overallRate,MIN(1129,K1759)*overallRate))))</f>
        <v>Do Step 1 first</v>
      </c>
      <c r="P1759" s="3">
        <f t="shared" si="27"/>
        <v>0</v>
      </c>
    </row>
    <row r="1760" spans="12:16" x14ac:dyDescent="0.5">
      <c r="L1760" s="62" t="str">
        <f>IF(ISTEXT(overallRate),"Do Step 1 first",IF(OR(COUNT($C1760,H1760)&lt;&gt;2,overallRate=0),0,IF(D1760="Yes",ROUND(MAX(IF($B1760="No - non-arm's length",0,MIN((0.75*H1760),847)),MIN(H1760,(0.75*$C1760),847)),2),IF($B1760="No - non-arm's length",MIN(1129,H1760,$C1760)*overallRate,MIN(1129,H1760)*overallRate))))</f>
        <v>Do Step 1 first</v>
      </c>
      <c r="M1760" s="62" t="str">
        <f>IF(ISTEXT(overallRate),"Do Step 1 first",IF(OR(COUNT($C1760,I1760)&lt;&gt;2,overallRate=0),0,IF(E1760="Yes",ROUND(MAX(IF($B1760="No - non-arm's length",0,MIN((0.75*I1760),847)),MIN(I1760,(0.75*$C1760),847)),2),IF($B1760="No - non-arm's length",MIN(1129,I1760,$C1760)*overallRate,MIN(1129,I1760)*overallRate))))</f>
        <v>Do Step 1 first</v>
      </c>
      <c r="N1760" s="62" t="str">
        <f>IF(ISTEXT(overallRate),"Do Step 1 first",IF(OR(COUNT($C1760,J1760)&lt;&gt;2,overallRate=0),0,IF(F1760="Yes",ROUND(MAX(IF($B1760="No - non-arm's length",0,MIN((0.75*J1760),847)),MIN(J1760,(0.75*$C1760),847)),2),IF($B1760="No - non-arm's length",MIN(1129,J1760,$C1760)*overallRate,MIN(1129,J1760)*overallRate))))</f>
        <v>Do Step 1 first</v>
      </c>
      <c r="O1760" s="62" t="str">
        <f>IF(ISTEXT(overallRate),"Do Step 1 first",IF(OR(COUNT($C1760,K1760)&lt;&gt;2,overallRate=0),0,IF(G1760="Yes",ROUND(MAX(IF($B1760="No - non-arm's length",0,MIN((0.75*K1760),847)),MIN(K1760,(0.75*$C1760),847)),2),IF($B1760="No - non-arm's length",MIN(1129,K1760,$C1760)*overallRate,MIN(1129,K1760)*overallRate))))</f>
        <v>Do Step 1 first</v>
      </c>
      <c r="P1760" s="3">
        <f t="shared" si="27"/>
        <v>0</v>
      </c>
    </row>
    <row r="1761" spans="12:16" x14ac:dyDescent="0.5">
      <c r="L1761" s="62" t="str">
        <f>IF(ISTEXT(overallRate),"Do Step 1 first",IF(OR(COUNT($C1761,H1761)&lt;&gt;2,overallRate=0),0,IF(D1761="Yes",ROUND(MAX(IF($B1761="No - non-arm's length",0,MIN((0.75*H1761),847)),MIN(H1761,(0.75*$C1761),847)),2),IF($B1761="No - non-arm's length",MIN(1129,H1761,$C1761)*overallRate,MIN(1129,H1761)*overallRate))))</f>
        <v>Do Step 1 first</v>
      </c>
      <c r="M1761" s="62" t="str">
        <f>IF(ISTEXT(overallRate),"Do Step 1 first",IF(OR(COUNT($C1761,I1761)&lt;&gt;2,overallRate=0),0,IF(E1761="Yes",ROUND(MAX(IF($B1761="No - non-arm's length",0,MIN((0.75*I1761),847)),MIN(I1761,(0.75*$C1761),847)),2),IF($B1761="No - non-arm's length",MIN(1129,I1761,$C1761)*overallRate,MIN(1129,I1761)*overallRate))))</f>
        <v>Do Step 1 first</v>
      </c>
      <c r="N1761" s="62" t="str">
        <f>IF(ISTEXT(overallRate),"Do Step 1 first",IF(OR(COUNT($C1761,J1761)&lt;&gt;2,overallRate=0),0,IF(F1761="Yes",ROUND(MAX(IF($B1761="No - non-arm's length",0,MIN((0.75*J1761),847)),MIN(J1761,(0.75*$C1761),847)),2),IF($B1761="No - non-arm's length",MIN(1129,J1761,$C1761)*overallRate,MIN(1129,J1761)*overallRate))))</f>
        <v>Do Step 1 first</v>
      </c>
      <c r="O1761" s="62" t="str">
        <f>IF(ISTEXT(overallRate),"Do Step 1 first",IF(OR(COUNT($C1761,K1761)&lt;&gt;2,overallRate=0),0,IF(G1761="Yes",ROUND(MAX(IF($B1761="No - non-arm's length",0,MIN((0.75*K1761),847)),MIN(K1761,(0.75*$C1761),847)),2),IF($B1761="No - non-arm's length",MIN(1129,K1761,$C1761)*overallRate,MIN(1129,K1761)*overallRate))))</f>
        <v>Do Step 1 first</v>
      </c>
      <c r="P1761" s="3">
        <f t="shared" si="27"/>
        <v>0</v>
      </c>
    </row>
    <row r="1762" spans="12:16" x14ac:dyDescent="0.5">
      <c r="L1762" s="62" t="str">
        <f>IF(ISTEXT(overallRate),"Do Step 1 first",IF(OR(COUNT($C1762,H1762)&lt;&gt;2,overallRate=0),0,IF(D1762="Yes",ROUND(MAX(IF($B1762="No - non-arm's length",0,MIN((0.75*H1762),847)),MIN(H1762,(0.75*$C1762),847)),2),IF($B1762="No - non-arm's length",MIN(1129,H1762,$C1762)*overallRate,MIN(1129,H1762)*overallRate))))</f>
        <v>Do Step 1 first</v>
      </c>
      <c r="M1762" s="62" t="str">
        <f>IF(ISTEXT(overallRate),"Do Step 1 first",IF(OR(COUNT($C1762,I1762)&lt;&gt;2,overallRate=0),0,IF(E1762="Yes",ROUND(MAX(IF($B1762="No - non-arm's length",0,MIN((0.75*I1762),847)),MIN(I1762,(0.75*$C1762),847)),2),IF($B1762="No - non-arm's length",MIN(1129,I1762,$C1762)*overallRate,MIN(1129,I1762)*overallRate))))</f>
        <v>Do Step 1 first</v>
      </c>
      <c r="N1762" s="62" t="str">
        <f>IF(ISTEXT(overallRate),"Do Step 1 first",IF(OR(COUNT($C1762,J1762)&lt;&gt;2,overallRate=0),0,IF(F1762="Yes",ROUND(MAX(IF($B1762="No - non-arm's length",0,MIN((0.75*J1762),847)),MIN(J1762,(0.75*$C1762),847)),2),IF($B1762="No - non-arm's length",MIN(1129,J1762,$C1762)*overallRate,MIN(1129,J1762)*overallRate))))</f>
        <v>Do Step 1 first</v>
      </c>
      <c r="O1762" s="62" t="str">
        <f>IF(ISTEXT(overallRate),"Do Step 1 first",IF(OR(COUNT($C1762,K1762)&lt;&gt;2,overallRate=0),0,IF(G1762="Yes",ROUND(MAX(IF($B1762="No - non-arm's length",0,MIN((0.75*K1762),847)),MIN(K1762,(0.75*$C1762),847)),2),IF($B1762="No - non-arm's length",MIN(1129,K1762,$C1762)*overallRate,MIN(1129,K1762)*overallRate))))</f>
        <v>Do Step 1 first</v>
      </c>
      <c r="P1762" s="3">
        <f t="shared" si="27"/>
        <v>0</v>
      </c>
    </row>
    <row r="1763" spans="12:16" x14ac:dyDescent="0.5">
      <c r="L1763" s="62" t="str">
        <f>IF(ISTEXT(overallRate),"Do Step 1 first",IF(OR(COUNT($C1763,H1763)&lt;&gt;2,overallRate=0),0,IF(D1763="Yes",ROUND(MAX(IF($B1763="No - non-arm's length",0,MIN((0.75*H1763),847)),MIN(H1763,(0.75*$C1763),847)),2),IF($B1763="No - non-arm's length",MIN(1129,H1763,$C1763)*overallRate,MIN(1129,H1763)*overallRate))))</f>
        <v>Do Step 1 first</v>
      </c>
      <c r="M1763" s="62" t="str">
        <f>IF(ISTEXT(overallRate),"Do Step 1 first",IF(OR(COUNT($C1763,I1763)&lt;&gt;2,overallRate=0),0,IF(E1763="Yes",ROUND(MAX(IF($B1763="No - non-arm's length",0,MIN((0.75*I1763),847)),MIN(I1763,(0.75*$C1763),847)),2),IF($B1763="No - non-arm's length",MIN(1129,I1763,$C1763)*overallRate,MIN(1129,I1763)*overallRate))))</f>
        <v>Do Step 1 first</v>
      </c>
      <c r="N1763" s="62" t="str">
        <f>IF(ISTEXT(overallRate),"Do Step 1 first",IF(OR(COUNT($C1763,J1763)&lt;&gt;2,overallRate=0),0,IF(F1763="Yes",ROUND(MAX(IF($B1763="No - non-arm's length",0,MIN((0.75*J1763),847)),MIN(J1763,(0.75*$C1763),847)),2),IF($B1763="No - non-arm's length",MIN(1129,J1763,$C1763)*overallRate,MIN(1129,J1763)*overallRate))))</f>
        <v>Do Step 1 first</v>
      </c>
      <c r="O1763" s="62" t="str">
        <f>IF(ISTEXT(overallRate),"Do Step 1 first",IF(OR(COUNT($C1763,K1763)&lt;&gt;2,overallRate=0),0,IF(G1763="Yes",ROUND(MAX(IF($B1763="No - non-arm's length",0,MIN((0.75*K1763),847)),MIN(K1763,(0.75*$C1763),847)),2),IF($B1763="No - non-arm's length",MIN(1129,K1763,$C1763)*overallRate,MIN(1129,K1763)*overallRate))))</f>
        <v>Do Step 1 first</v>
      </c>
      <c r="P1763" s="3">
        <f t="shared" si="27"/>
        <v>0</v>
      </c>
    </row>
    <row r="1764" spans="12:16" x14ac:dyDescent="0.5">
      <c r="L1764" s="62" t="str">
        <f>IF(ISTEXT(overallRate),"Do Step 1 first",IF(OR(COUNT($C1764,H1764)&lt;&gt;2,overallRate=0),0,IF(D1764="Yes",ROUND(MAX(IF($B1764="No - non-arm's length",0,MIN((0.75*H1764),847)),MIN(H1764,(0.75*$C1764),847)),2),IF($B1764="No - non-arm's length",MIN(1129,H1764,$C1764)*overallRate,MIN(1129,H1764)*overallRate))))</f>
        <v>Do Step 1 first</v>
      </c>
      <c r="M1764" s="62" t="str">
        <f>IF(ISTEXT(overallRate),"Do Step 1 first",IF(OR(COUNT($C1764,I1764)&lt;&gt;2,overallRate=0),0,IF(E1764="Yes",ROUND(MAX(IF($B1764="No - non-arm's length",0,MIN((0.75*I1764),847)),MIN(I1764,(0.75*$C1764),847)),2),IF($B1764="No - non-arm's length",MIN(1129,I1764,$C1764)*overallRate,MIN(1129,I1764)*overallRate))))</f>
        <v>Do Step 1 first</v>
      </c>
      <c r="N1764" s="62" t="str">
        <f>IF(ISTEXT(overallRate),"Do Step 1 first",IF(OR(COUNT($C1764,J1764)&lt;&gt;2,overallRate=0),0,IF(F1764="Yes",ROUND(MAX(IF($B1764="No - non-arm's length",0,MIN((0.75*J1764),847)),MIN(J1764,(0.75*$C1764),847)),2),IF($B1764="No - non-arm's length",MIN(1129,J1764,$C1764)*overallRate,MIN(1129,J1764)*overallRate))))</f>
        <v>Do Step 1 first</v>
      </c>
      <c r="O1764" s="62" t="str">
        <f>IF(ISTEXT(overallRate),"Do Step 1 first",IF(OR(COUNT($C1764,K1764)&lt;&gt;2,overallRate=0),0,IF(G1764="Yes",ROUND(MAX(IF($B1764="No - non-arm's length",0,MIN((0.75*K1764),847)),MIN(K1764,(0.75*$C1764),847)),2),IF($B1764="No - non-arm's length",MIN(1129,K1764,$C1764)*overallRate,MIN(1129,K1764)*overallRate))))</f>
        <v>Do Step 1 first</v>
      </c>
      <c r="P1764" s="3">
        <f t="shared" si="27"/>
        <v>0</v>
      </c>
    </row>
    <row r="1765" spans="12:16" x14ac:dyDescent="0.5">
      <c r="L1765" s="62" t="str">
        <f>IF(ISTEXT(overallRate),"Do Step 1 first",IF(OR(COUNT($C1765,H1765)&lt;&gt;2,overallRate=0),0,IF(D1765="Yes",ROUND(MAX(IF($B1765="No - non-arm's length",0,MIN((0.75*H1765),847)),MIN(H1765,(0.75*$C1765),847)),2),IF($B1765="No - non-arm's length",MIN(1129,H1765,$C1765)*overallRate,MIN(1129,H1765)*overallRate))))</f>
        <v>Do Step 1 first</v>
      </c>
      <c r="M1765" s="62" t="str">
        <f>IF(ISTEXT(overallRate),"Do Step 1 first",IF(OR(COUNT($C1765,I1765)&lt;&gt;2,overallRate=0),0,IF(E1765="Yes",ROUND(MAX(IF($B1765="No - non-arm's length",0,MIN((0.75*I1765),847)),MIN(I1765,(0.75*$C1765),847)),2),IF($B1765="No - non-arm's length",MIN(1129,I1765,$C1765)*overallRate,MIN(1129,I1765)*overallRate))))</f>
        <v>Do Step 1 first</v>
      </c>
      <c r="N1765" s="62" t="str">
        <f>IF(ISTEXT(overallRate),"Do Step 1 first",IF(OR(COUNT($C1765,J1765)&lt;&gt;2,overallRate=0),0,IF(F1765="Yes",ROUND(MAX(IF($B1765="No - non-arm's length",0,MIN((0.75*J1765),847)),MIN(J1765,(0.75*$C1765),847)),2),IF($B1765="No - non-arm's length",MIN(1129,J1765,$C1765)*overallRate,MIN(1129,J1765)*overallRate))))</f>
        <v>Do Step 1 first</v>
      </c>
      <c r="O1765" s="62" t="str">
        <f>IF(ISTEXT(overallRate),"Do Step 1 first",IF(OR(COUNT($C1765,K1765)&lt;&gt;2,overallRate=0),0,IF(G1765="Yes",ROUND(MAX(IF($B1765="No - non-arm's length",0,MIN((0.75*K1765),847)),MIN(K1765,(0.75*$C1765),847)),2),IF($B1765="No - non-arm's length",MIN(1129,K1765,$C1765)*overallRate,MIN(1129,K1765)*overallRate))))</f>
        <v>Do Step 1 first</v>
      </c>
      <c r="P1765" s="3">
        <f t="shared" si="27"/>
        <v>0</v>
      </c>
    </row>
    <row r="1766" spans="12:16" x14ac:dyDescent="0.5">
      <c r="L1766" s="62" t="str">
        <f>IF(ISTEXT(overallRate),"Do Step 1 first",IF(OR(COUNT($C1766,H1766)&lt;&gt;2,overallRate=0),0,IF(D1766="Yes",ROUND(MAX(IF($B1766="No - non-arm's length",0,MIN((0.75*H1766),847)),MIN(H1766,(0.75*$C1766),847)),2),IF($B1766="No - non-arm's length",MIN(1129,H1766,$C1766)*overallRate,MIN(1129,H1766)*overallRate))))</f>
        <v>Do Step 1 first</v>
      </c>
      <c r="M1766" s="62" t="str">
        <f>IF(ISTEXT(overallRate),"Do Step 1 first",IF(OR(COUNT($C1766,I1766)&lt;&gt;2,overallRate=0),0,IF(E1766="Yes",ROUND(MAX(IF($B1766="No - non-arm's length",0,MIN((0.75*I1766),847)),MIN(I1766,(0.75*$C1766),847)),2),IF($B1766="No - non-arm's length",MIN(1129,I1766,$C1766)*overallRate,MIN(1129,I1766)*overallRate))))</f>
        <v>Do Step 1 first</v>
      </c>
      <c r="N1766" s="62" t="str">
        <f>IF(ISTEXT(overallRate),"Do Step 1 first",IF(OR(COUNT($C1766,J1766)&lt;&gt;2,overallRate=0),0,IF(F1766="Yes",ROUND(MAX(IF($B1766="No - non-arm's length",0,MIN((0.75*J1766),847)),MIN(J1766,(0.75*$C1766),847)),2),IF($B1766="No - non-arm's length",MIN(1129,J1766,$C1766)*overallRate,MIN(1129,J1766)*overallRate))))</f>
        <v>Do Step 1 first</v>
      </c>
      <c r="O1766" s="62" t="str">
        <f>IF(ISTEXT(overallRate),"Do Step 1 first",IF(OR(COUNT($C1766,K1766)&lt;&gt;2,overallRate=0),0,IF(G1766="Yes",ROUND(MAX(IF($B1766="No - non-arm's length",0,MIN((0.75*K1766),847)),MIN(K1766,(0.75*$C1766),847)),2),IF($B1766="No - non-arm's length",MIN(1129,K1766,$C1766)*overallRate,MIN(1129,K1766)*overallRate))))</f>
        <v>Do Step 1 first</v>
      </c>
      <c r="P1766" s="3">
        <f t="shared" si="27"/>
        <v>0</v>
      </c>
    </row>
    <row r="1767" spans="12:16" x14ac:dyDescent="0.5">
      <c r="L1767" s="62" t="str">
        <f>IF(ISTEXT(overallRate),"Do Step 1 first",IF(OR(COUNT($C1767,H1767)&lt;&gt;2,overallRate=0),0,IF(D1767="Yes",ROUND(MAX(IF($B1767="No - non-arm's length",0,MIN((0.75*H1767),847)),MIN(H1767,(0.75*$C1767),847)),2),IF($B1767="No - non-arm's length",MIN(1129,H1767,$C1767)*overallRate,MIN(1129,H1767)*overallRate))))</f>
        <v>Do Step 1 first</v>
      </c>
      <c r="M1767" s="62" t="str">
        <f>IF(ISTEXT(overallRate),"Do Step 1 first",IF(OR(COUNT($C1767,I1767)&lt;&gt;2,overallRate=0),0,IF(E1767="Yes",ROUND(MAX(IF($B1767="No - non-arm's length",0,MIN((0.75*I1767),847)),MIN(I1767,(0.75*$C1767),847)),2),IF($B1767="No - non-arm's length",MIN(1129,I1767,$C1767)*overallRate,MIN(1129,I1767)*overallRate))))</f>
        <v>Do Step 1 first</v>
      </c>
      <c r="N1767" s="62" t="str">
        <f>IF(ISTEXT(overallRate),"Do Step 1 first",IF(OR(COUNT($C1767,J1767)&lt;&gt;2,overallRate=0),0,IF(F1767="Yes",ROUND(MAX(IF($B1767="No - non-arm's length",0,MIN((0.75*J1767),847)),MIN(J1767,(0.75*$C1767),847)),2),IF($B1767="No - non-arm's length",MIN(1129,J1767,$C1767)*overallRate,MIN(1129,J1767)*overallRate))))</f>
        <v>Do Step 1 first</v>
      </c>
      <c r="O1767" s="62" t="str">
        <f>IF(ISTEXT(overallRate),"Do Step 1 first",IF(OR(COUNT($C1767,K1767)&lt;&gt;2,overallRate=0),0,IF(G1767="Yes",ROUND(MAX(IF($B1767="No - non-arm's length",0,MIN((0.75*K1767),847)),MIN(K1767,(0.75*$C1767),847)),2),IF($B1767="No - non-arm's length",MIN(1129,K1767,$C1767)*overallRate,MIN(1129,K1767)*overallRate))))</f>
        <v>Do Step 1 first</v>
      </c>
      <c r="P1767" s="3">
        <f t="shared" si="27"/>
        <v>0</v>
      </c>
    </row>
    <row r="1768" spans="12:16" x14ac:dyDescent="0.5">
      <c r="L1768" s="62" t="str">
        <f>IF(ISTEXT(overallRate),"Do Step 1 first",IF(OR(COUNT($C1768,H1768)&lt;&gt;2,overallRate=0),0,IF(D1768="Yes",ROUND(MAX(IF($B1768="No - non-arm's length",0,MIN((0.75*H1768),847)),MIN(H1768,(0.75*$C1768),847)),2),IF($B1768="No - non-arm's length",MIN(1129,H1768,$C1768)*overallRate,MIN(1129,H1768)*overallRate))))</f>
        <v>Do Step 1 first</v>
      </c>
      <c r="M1768" s="62" t="str">
        <f>IF(ISTEXT(overallRate),"Do Step 1 first",IF(OR(COUNT($C1768,I1768)&lt;&gt;2,overallRate=0),0,IF(E1768="Yes",ROUND(MAX(IF($B1768="No - non-arm's length",0,MIN((0.75*I1768),847)),MIN(I1768,(0.75*$C1768),847)),2),IF($B1768="No - non-arm's length",MIN(1129,I1768,$C1768)*overallRate,MIN(1129,I1768)*overallRate))))</f>
        <v>Do Step 1 first</v>
      </c>
      <c r="N1768" s="62" t="str">
        <f>IF(ISTEXT(overallRate),"Do Step 1 first",IF(OR(COUNT($C1768,J1768)&lt;&gt;2,overallRate=0),0,IF(F1768="Yes",ROUND(MAX(IF($B1768="No - non-arm's length",0,MIN((0.75*J1768),847)),MIN(J1768,(0.75*$C1768),847)),2),IF($B1768="No - non-arm's length",MIN(1129,J1768,$C1768)*overallRate,MIN(1129,J1768)*overallRate))))</f>
        <v>Do Step 1 first</v>
      </c>
      <c r="O1768" s="62" t="str">
        <f>IF(ISTEXT(overallRate),"Do Step 1 first",IF(OR(COUNT($C1768,K1768)&lt;&gt;2,overallRate=0),0,IF(G1768="Yes",ROUND(MAX(IF($B1768="No - non-arm's length",0,MIN((0.75*K1768),847)),MIN(K1768,(0.75*$C1768),847)),2),IF($B1768="No - non-arm's length",MIN(1129,K1768,$C1768)*overallRate,MIN(1129,K1768)*overallRate))))</f>
        <v>Do Step 1 first</v>
      </c>
      <c r="P1768" s="3">
        <f t="shared" si="27"/>
        <v>0</v>
      </c>
    </row>
    <row r="1769" spans="12:16" x14ac:dyDescent="0.5">
      <c r="L1769" s="62" t="str">
        <f>IF(ISTEXT(overallRate),"Do Step 1 first",IF(OR(COUNT($C1769,H1769)&lt;&gt;2,overallRate=0),0,IF(D1769="Yes",ROUND(MAX(IF($B1769="No - non-arm's length",0,MIN((0.75*H1769),847)),MIN(H1769,(0.75*$C1769),847)),2),IF($B1769="No - non-arm's length",MIN(1129,H1769,$C1769)*overallRate,MIN(1129,H1769)*overallRate))))</f>
        <v>Do Step 1 first</v>
      </c>
      <c r="M1769" s="62" t="str">
        <f>IF(ISTEXT(overallRate),"Do Step 1 first",IF(OR(COUNT($C1769,I1769)&lt;&gt;2,overallRate=0),0,IF(E1769="Yes",ROUND(MAX(IF($B1769="No - non-arm's length",0,MIN((0.75*I1769),847)),MIN(I1769,(0.75*$C1769),847)),2),IF($B1769="No - non-arm's length",MIN(1129,I1769,$C1769)*overallRate,MIN(1129,I1769)*overallRate))))</f>
        <v>Do Step 1 first</v>
      </c>
      <c r="N1769" s="62" t="str">
        <f>IF(ISTEXT(overallRate),"Do Step 1 first",IF(OR(COUNT($C1769,J1769)&lt;&gt;2,overallRate=0),0,IF(F1769="Yes",ROUND(MAX(IF($B1769="No - non-arm's length",0,MIN((0.75*J1769),847)),MIN(J1769,(0.75*$C1769),847)),2),IF($B1769="No - non-arm's length",MIN(1129,J1769,$C1769)*overallRate,MIN(1129,J1769)*overallRate))))</f>
        <v>Do Step 1 first</v>
      </c>
      <c r="O1769" s="62" t="str">
        <f>IF(ISTEXT(overallRate),"Do Step 1 first",IF(OR(COUNT($C1769,K1769)&lt;&gt;2,overallRate=0),0,IF(G1769="Yes",ROUND(MAX(IF($B1769="No - non-arm's length",0,MIN((0.75*K1769),847)),MIN(K1769,(0.75*$C1769),847)),2),IF($B1769="No - non-arm's length",MIN(1129,K1769,$C1769)*overallRate,MIN(1129,K1769)*overallRate))))</f>
        <v>Do Step 1 first</v>
      </c>
      <c r="P1769" s="3">
        <f t="shared" si="27"/>
        <v>0</v>
      </c>
    </row>
    <row r="1770" spans="12:16" x14ac:dyDescent="0.5">
      <c r="L1770" s="62" t="str">
        <f>IF(ISTEXT(overallRate),"Do Step 1 first",IF(OR(COUNT($C1770,H1770)&lt;&gt;2,overallRate=0),0,IF(D1770="Yes",ROUND(MAX(IF($B1770="No - non-arm's length",0,MIN((0.75*H1770),847)),MIN(H1770,(0.75*$C1770),847)),2),IF($B1770="No - non-arm's length",MIN(1129,H1770,$C1770)*overallRate,MIN(1129,H1770)*overallRate))))</f>
        <v>Do Step 1 first</v>
      </c>
      <c r="M1770" s="62" t="str">
        <f>IF(ISTEXT(overallRate),"Do Step 1 first",IF(OR(COUNT($C1770,I1770)&lt;&gt;2,overallRate=0),0,IF(E1770="Yes",ROUND(MAX(IF($B1770="No - non-arm's length",0,MIN((0.75*I1770),847)),MIN(I1770,(0.75*$C1770),847)),2),IF($B1770="No - non-arm's length",MIN(1129,I1770,$C1770)*overallRate,MIN(1129,I1770)*overallRate))))</f>
        <v>Do Step 1 first</v>
      </c>
      <c r="N1770" s="62" t="str">
        <f>IF(ISTEXT(overallRate),"Do Step 1 first",IF(OR(COUNT($C1770,J1770)&lt;&gt;2,overallRate=0),0,IF(F1770="Yes",ROUND(MAX(IF($B1770="No - non-arm's length",0,MIN((0.75*J1770),847)),MIN(J1770,(0.75*$C1770),847)),2),IF($B1770="No - non-arm's length",MIN(1129,J1770,$C1770)*overallRate,MIN(1129,J1770)*overallRate))))</f>
        <v>Do Step 1 first</v>
      </c>
      <c r="O1770" s="62" t="str">
        <f>IF(ISTEXT(overallRate),"Do Step 1 first",IF(OR(COUNT($C1770,K1770)&lt;&gt;2,overallRate=0),0,IF(G1770="Yes",ROUND(MAX(IF($B1770="No - non-arm's length",0,MIN((0.75*K1770),847)),MIN(K1770,(0.75*$C1770),847)),2),IF($B1770="No - non-arm's length",MIN(1129,K1770,$C1770)*overallRate,MIN(1129,K1770)*overallRate))))</f>
        <v>Do Step 1 first</v>
      </c>
      <c r="P1770" s="3">
        <f t="shared" si="27"/>
        <v>0</v>
      </c>
    </row>
    <row r="1771" spans="12:16" x14ac:dyDescent="0.5">
      <c r="L1771" s="62" t="str">
        <f>IF(ISTEXT(overallRate),"Do Step 1 first",IF(OR(COUNT($C1771,H1771)&lt;&gt;2,overallRate=0),0,IF(D1771="Yes",ROUND(MAX(IF($B1771="No - non-arm's length",0,MIN((0.75*H1771),847)),MIN(H1771,(0.75*$C1771),847)),2),IF($B1771="No - non-arm's length",MIN(1129,H1771,$C1771)*overallRate,MIN(1129,H1771)*overallRate))))</f>
        <v>Do Step 1 first</v>
      </c>
      <c r="M1771" s="62" t="str">
        <f>IF(ISTEXT(overallRate),"Do Step 1 first",IF(OR(COUNT($C1771,I1771)&lt;&gt;2,overallRate=0),0,IF(E1771="Yes",ROUND(MAX(IF($B1771="No - non-arm's length",0,MIN((0.75*I1771),847)),MIN(I1771,(0.75*$C1771),847)),2),IF($B1771="No - non-arm's length",MIN(1129,I1771,$C1771)*overallRate,MIN(1129,I1771)*overallRate))))</f>
        <v>Do Step 1 first</v>
      </c>
      <c r="N1771" s="62" t="str">
        <f>IF(ISTEXT(overallRate),"Do Step 1 first",IF(OR(COUNT($C1771,J1771)&lt;&gt;2,overallRate=0),0,IF(F1771="Yes",ROUND(MAX(IF($B1771="No - non-arm's length",0,MIN((0.75*J1771),847)),MIN(J1771,(0.75*$C1771),847)),2),IF($B1771="No - non-arm's length",MIN(1129,J1771,$C1771)*overallRate,MIN(1129,J1771)*overallRate))))</f>
        <v>Do Step 1 first</v>
      </c>
      <c r="O1771" s="62" t="str">
        <f>IF(ISTEXT(overallRate),"Do Step 1 first",IF(OR(COUNT($C1771,K1771)&lt;&gt;2,overallRate=0),0,IF(G1771="Yes",ROUND(MAX(IF($B1771="No - non-arm's length",0,MIN((0.75*K1771),847)),MIN(K1771,(0.75*$C1771),847)),2),IF($B1771="No - non-arm's length",MIN(1129,K1771,$C1771)*overallRate,MIN(1129,K1771)*overallRate))))</f>
        <v>Do Step 1 first</v>
      </c>
      <c r="P1771" s="3">
        <f t="shared" si="27"/>
        <v>0</v>
      </c>
    </row>
    <row r="1772" spans="12:16" x14ac:dyDescent="0.5">
      <c r="L1772" s="62" t="str">
        <f>IF(ISTEXT(overallRate),"Do Step 1 first",IF(OR(COUNT($C1772,H1772)&lt;&gt;2,overallRate=0),0,IF(D1772="Yes",ROUND(MAX(IF($B1772="No - non-arm's length",0,MIN((0.75*H1772),847)),MIN(H1772,(0.75*$C1772),847)),2),IF($B1772="No - non-arm's length",MIN(1129,H1772,$C1772)*overallRate,MIN(1129,H1772)*overallRate))))</f>
        <v>Do Step 1 first</v>
      </c>
      <c r="M1772" s="62" t="str">
        <f>IF(ISTEXT(overallRate),"Do Step 1 first",IF(OR(COUNT($C1772,I1772)&lt;&gt;2,overallRate=0),0,IF(E1772="Yes",ROUND(MAX(IF($B1772="No - non-arm's length",0,MIN((0.75*I1772),847)),MIN(I1772,(0.75*$C1772),847)),2),IF($B1772="No - non-arm's length",MIN(1129,I1772,$C1772)*overallRate,MIN(1129,I1772)*overallRate))))</f>
        <v>Do Step 1 first</v>
      </c>
      <c r="N1772" s="62" t="str">
        <f>IF(ISTEXT(overallRate),"Do Step 1 first",IF(OR(COUNT($C1772,J1772)&lt;&gt;2,overallRate=0),0,IF(F1772="Yes",ROUND(MAX(IF($B1772="No - non-arm's length",0,MIN((0.75*J1772),847)),MIN(J1772,(0.75*$C1772),847)),2),IF($B1772="No - non-arm's length",MIN(1129,J1772,$C1772)*overallRate,MIN(1129,J1772)*overallRate))))</f>
        <v>Do Step 1 first</v>
      </c>
      <c r="O1772" s="62" t="str">
        <f>IF(ISTEXT(overallRate),"Do Step 1 first",IF(OR(COUNT($C1772,K1772)&lt;&gt;2,overallRate=0),0,IF(G1772="Yes",ROUND(MAX(IF($B1772="No - non-arm's length",0,MIN((0.75*K1772),847)),MIN(K1772,(0.75*$C1772),847)),2),IF($B1772="No - non-arm's length",MIN(1129,K1772,$C1772)*overallRate,MIN(1129,K1772)*overallRate))))</f>
        <v>Do Step 1 first</v>
      </c>
      <c r="P1772" s="3">
        <f t="shared" si="27"/>
        <v>0</v>
      </c>
    </row>
    <row r="1773" spans="12:16" x14ac:dyDescent="0.5">
      <c r="L1773" s="62" t="str">
        <f>IF(ISTEXT(overallRate),"Do Step 1 first",IF(OR(COUNT($C1773,H1773)&lt;&gt;2,overallRate=0),0,IF(D1773="Yes",ROUND(MAX(IF($B1773="No - non-arm's length",0,MIN((0.75*H1773),847)),MIN(H1773,(0.75*$C1773),847)),2),IF($B1773="No - non-arm's length",MIN(1129,H1773,$C1773)*overallRate,MIN(1129,H1773)*overallRate))))</f>
        <v>Do Step 1 first</v>
      </c>
      <c r="M1773" s="62" t="str">
        <f>IF(ISTEXT(overallRate),"Do Step 1 first",IF(OR(COUNT($C1773,I1773)&lt;&gt;2,overallRate=0),0,IF(E1773="Yes",ROUND(MAX(IF($B1773="No - non-arm's length",0,MIN((0.75*I1773),847)),MIN(I1773,(0.75*$C1773),847)),2),IF($B1773="No - non-arm's length",MIN(1129,I1773,$C1773)*overallRate,MIN(1129,I1773)*overallRate))))</f>
        <v>Do Step 1 first</v>
      </c>
      <c r="N1773" s="62" t="str">
        <f>IF(ISTEXT(overallRate),"Do Step 1 first",IF(OR(COUNT($C1773,J1773)&lt;&gt;2,overallRate=0),0,IF(F1773="Yes",ROUND(MAX(IF($B1773="No - non-arm's length",0,MIN((0.75*J1773),847)),MIN(J1773,(0.75*$C1773),847)),2),IF($B1773="No - non-arm's length",MIN(1129,J1773,$C1773)*overallRate,MIN(1129,J1773)*overallRate))))</f>
        <v>Do Step 1 first</v>
      </c>
      <c r="O1773" s="62" t="str">
        <f>IF(ISTEXT(overallRate),"Do Step 1 first",IF(OR(COUNT($C1773,K1773)&lt;&gt;2,overallRate=0),0,IF(G1773="Yes",ROUND(MAX(IF($B1773="No - non-arm's length",0,MIN((0.75*K1773),847)),MIN(K1773,(0.75*$C1773),847)),2),IF($B1773="No - non-arm's length",MIN(1129,K1773,$C1773)*overallRate,MIN(1129,K1773)*overallRate))))</f>
        <v>Do Step 1 first</v>
      </c>
      <c r="P1773" s="3">
        <f t="shared" si="27"/>
        <v>0</v>
      </c>
    </row>
    <row r="1774" spans="12:16" x14ac:dyDescent="0.5">
      <c r="L1774" s="62" t="str">
        <f>IF(ISTEXT(overallRate),"Do Step 1 first",IF(OR(COUNT($C1774,H1774)&lt;&gt;2,overallRate=0),0,IF(D1774="Yes",ROUND(MAX(IF($B1774="No - non-arm's length",0,MIN((0.75*H1774),847)),MIN(H1774,(0.75*$C1774),847)),2),IF($B1774="No - non-arm's length",MIN(1129,H1774,$C1774)*overallRate,MIN(1129,H1774)*overallRate))))</f>
        <v>Do Step 1 first</v>
      </c>
      <c r="M1774" s="62" t="str">
        <f>IF(ISTEXT(overallRate),"Do Step 1 first",IF(OR(COUNT($C1774,I1774)&lt;&gt;2,overallRate=0),0,IF(E1774="Yes",ROUND(MAX(IF($B1774="No - non-arm's length",0,MIN((0.75*I1774),847)),MIN(I1774,(0.75*$C1774),847)),2),IF($B1774="No - non-arm's length",MIN(1129,I1774,$C1774)*overallRate,MIN(1129,I1774)*overallRate))))</f>
        <v>Do Step 1 first</v>
      </c>
      <c r="N1774" s="62" t="str">
        <f>IF(ISTEXT(overallRate),"Do Step 1 first",IF(OR(COUNT($C1774,J1774)&lt;&gt;2,overallRate=0),0,IF(F1774="Yes",ROUND(MAX(IF($B1774="No - non-arm's length",0,MIN((0.75*J1774),847)),MIN(J1774,(0.75*$C1774),847)),2),IF($B1774="No - non-arm's length",MIN(1129,J1774,$C1774)*overallRate,MIN(1129,J1774)*overallRate))))</f>
        <v>Do Step 1 first</v>
      </c>
      <c r="O1774" s="62" t="str">
        <f>IF(ISTEXT(overallRate),"Do Step 1 first",IF(OR(COUNT($C1774,K1774)&lt;&gt;2,overallRate=0),0,IF(G1774="Yes",ROUND(MAX(IF($B1774="No - non-arm's length",0,MIN((0.75*K1774),847)),MIN(K1774,(0.75*$C1774),847)),2),IF($B1774="No - non-arm's length",MIN(1129,K1774,$C1774)*overallRate,MIN(1129,K1774)*overallRate))))</f>
        <v>Do Step 1 first</v>
      </c>
      <c r="P1774" s="3">
        <f t="shared" si="27"/>
        <v>0</v>
      </c>
    </row>
    <row r="1775" spans="12:16" x14ac:dyDescent="0.5">
      <c r="L1775" s="62" t="str">
        <f>IF(ISTEXT(overallRate),"Do Step 1 first",IF(OR(COUNT($C1775,H1775)&lt;&gt;2,overallRate=0),0,IF(D1775="Yes",ROUND(MAX(IF($B1775="No - non-arm's length",0,MIN((0.75*H1775),847)),MIN(H1775,(0.75*$C1775),847)),2),IF($B1775="No - non-arm's length",MIN(1129,H1775,$C1775)*overallRate,MIN(1129,H1775)*overallRate))))</f>
        <v>Do Step 1 first</v>
      </c>
      <c r="M1775" s="62" t="str">
        <f>IF(ISTEXT(overallRate),"Do Step 1 first",IF(OR(COUNT($C1775,I1775)&lt;&gt;2,overallRate=0),0,IF(E1775="Yes",ROUND(MAX(IF($B1775="No - non-arm's length",0,MIN((0.75*I1775),847)),MIN(I1775,(0.75*$C1775),847)),2),IF($B1775="No - non-arm's length",MIN(1129,I1775,$C1775)*overallRate,MIN(1129,I1775)*overallRate))))</f>
        <v>Do Step 1 first</v>
      </c>
      <c r="N1775" s="62" t="str">
        <f>IF(ISTEXT(overallRate),"Do Step 1 first",IF(OR(COUNT($C1775,J1775)&lt;&gt;2,overallRate=0),0,IF(F1775="Yes",ROUND(MAX(IF($B1775="No - non-arm's length",0,MIN((0.75*J1775),847)),MIN(J1775,(0.75*$C1775),847)),2),IF($B1775="No - non-arm's length",MIN(1129,J1775,$C1775)*overallRate,MIN(1129,J1775)*overallRate))))</f>
        <v>Do Step 1 first</v>
      </c>
      <c r="O1775" s="62" t="str">
        <f>IF(ISTEXT(overallRate),"Do Step 1 first",IF(OR(COUNT($C1775,K1775)&lt;&gt;2,overallRate=0),0,IF(G1775="Yes",ROUND(MAX(IF($B1775="No - non-arm's length",0,MIN((0.75*K1775),847)),MIN(K1775,(0.75*$C1775),847)),2),IF($B1775="No - non-arm's length",MIN(1129,K1775,$C1775)*overallRate,MIN(1129,K1775)*overallRate))))</f>
        <v>Do Step 1 first</v>
      </c>
      <c r="P1775" s="3">
        <f t="shared" si="27"/>
        <v>0</v>
      </c>
    </row>
    <row r="1776" spans="12:16" x14ac:dyDescent="0.5">
      <c r="L1776" s="62" t="str">
        <f>IF(ISTEXT(overallRate),"Do Step 1 first",IF(OR(COUNT($C1776,H1776)&lt;&gt;2,overallRate=0),0,IF(D1776="Yes",ROUND(MAX(IF($B1776="No - non-arm's length",0,MIN((0.75*H1776),847)),MIN(H1776,(0.75*$C1776),847)),2),IF($B1776="No - non-arm's length",MIN(1129,H1776,$C1776)*overallRate,MIN(1129,H1776)*overallRate))))</f>
        <v>Do Step 1 first</v>
      </c>
      <c r="M1776" s="62" t="str">
        <f>IF(ISTEXT(overallRate),"Do Step 1 first",IF(OR(COUNT($C1776,I1776)&lt;&gt;2,overallRate=0),0,IF(E1776="Yes",ROUND(MAX(IF($B1776="No - non-arm's length",0,MIN((0.75*I1776),847)),MIN(I1776,(0.75*$C1776),847)),2),IF($B1776="No - non-arm's length",MIN(1129,I1776,$C1776)*overallRate,MIN(1129,I1776)*overallRate))))</f>
        <v>Do Step 1 first</v>
      </c>
      <c r="N1776" s="62" t="str">
        <f>IF(ISTEXT(overallRate),"Do Step 1 first",IF(OR(COUNT($C1776,J1776)&lt;&gt;2,overallRate=0),0,IF(F1776="Yes",ROUND(MAX(IF($B1776="No - non-arm's length",0,MIN((0.75*J1776),847)),MIN(J1776,(0.75*$C1776),847)),2),IF($B1776="No - non-arm's length",MIN(1129,J1776,$C1776)*overallRate,MIN(1129,J1776)*overallRate))))</f>
        <v>Do Step 1 first</v>
      </c>
      <c r="O1776" s="62" t="str">
        <f>IF(ISTEXT(overallRate),"Do Step 1 first",IF(OR(COUNT($C1776,K1776)&lt;&gt;2,overallRate=0),0,IF(G1776="Yes",ROUND(MAX(IF($B1776="No - non-arm's length",0,MIN((0.75*K1776),847)),MIN(K1776,(0.75*$C1776),847)),2),IF($B1776="No - non-arm's length",MIN(1129,K1776,$C1776)*overallRate,MIN(1129,K1776)*overallRate))))</f>
        <v>Do Step 1 first</v>
      </c>
      <c r="P1776" s="3">
        <f t="shared" si="27"/>
        <v>0</v>
      </c>
    </row>
    <row r="1777" spans="12:16" x14ac:dyDescent="0.5">
      <c r="L1777" s="62" t="str">
        <f>IF(ISTEXT(overallRate),"Do Step 1 first",IF(OR(COUNT($C1777,H1777)&lt;&gt;2,overallRate=0),0,IF(D1777="Yes",ROUND(MAX(IF($B1777="No - non-arm's length",0,MIN((0.75*H1777),847)),MIN(H1777,(0.75*$C1777),847)),2),IF($B1777="No - non-arm's length",MIN(1129,H1777,$C1777)*overallRate,MIN(1129,H1777)*overallRate))))</f>
        <v>Do Step 1 first</v>
      </c>
      <c r="M1777" s="62" t="str">
        <f>IF(ISTEXT(overallRate),"Do Step 1 first",IF(OR(COUNT($C1777,I1777)&lt;&gt;2,overallRate=0),0,IF(E1777="Yes",ROUND(MAX(IF($B1777="No - non-arm's length",0,MIN((0.75*I1777),847)),MIN(I1777,(0.75*$C1777),847)),2),IF($B1777="No - non-arm's length",MIN(1129,I1777,$C1777)*overallRate,MIN(1129,I1777)*overallRate))))</f>
        <v>Do Step 1 first</v>
      </c>
      <c r="N1777" s="62" t="str">
        <f>IF(ISTEXT(overallRate),"Do Step 1 first",IF(OR(COUNT($C1777,J1777)&lt;&gt;2,overallRate=0),0,IF(F1777="Yes",ROUND(MAX(IF($B1777="No - non-arm's length",0,MIN((0.75*J1777),847)),MIN(J1777,(0.75*$C1777),847)),2),IF($B1777="No - non-arm's length",MIN(1129,J1777,$C1777)*overallRate,MIN(1129,J1777)*overallRate))))</f>
        <v>Do Step 1 first</v>
      </c>
      <c r="O1777" s="62" t="str">
        <f>IF(ISTEXT(overallRate),"Do Step 1 first",IF(OR(COUNT($C1777,K1777)&lt;&gt;2,overallRate=0),0,IF(G1777="Yes",ROUND(MAX(IF($B1777="No - non-arm's length",0,MIN((0.75*K1777),847)),MIN(K1777,(0.75*$C1777),847)),2),IF($B1777="No - non-arm's length",MIN(1129,K1777,$C1777)*overallRate,MIN(1129,K1777)*overallRate))))</f>
        <v>Do Step 1 first</v>
      </c>
      <c r="P1777" s="3">
        <f t="shared" si="27"/>
        <v>0</v>
      </c>
    </row>
    <row r="1778" spans="12:16" x14ac:dyDescent="0.5">
      <c r="L1778" s="62" t="str">
        <f>IF(ISTEXT(overallRate),"Do Step 1 first",IF(OR(COUNT($C1778,H1778)&lt;&gt;2,overallRate=0),0,IF(D1778="Yes",ROUND(MAX(IF($B1778="No - non-arm's length",0,MIN((0.75*H1778),847)),MIN(H1778,(0.75*$C1778),847)),2),IF($B1778="No - non-arm's length",MIN(1129,H1778,$C1778)*overallRate,MIN(1129,H1778)*overallRate))))</f>
        <v>Do Step 1 first</v>
      </c>
      <c r="M1778" s="62" t="str">
        <f>IF(ISTEXT(overallRate),"Do Step 1 first",IF(OR(COUNT($C1778,I1778)&lt;&gt;2,overallRate=0),0,IF(E1778="Yes",ROUND(MAX(IF($B1778="No - non-arm's length",0,MIN((0.75*I1778),847)),MIN(I1778,(0.75*$C1778),847)),2),IF($B1778="No - non-arm's length",MIN(1129,I1778,$C1778)*overallRate,MIN(1129,I1778)*overallRate))))</f>
        <v>Do Step 1 first</v>
      </c>
      <c r="N1778" s="62" t="str">
        <f>IF(ISTEXT(overallRate),"Do Step 1 first",IF(OR(COUNT($C1778,J1778)&lt;&gt;2,overallRate=0),0,IF(F1778="Yes",ROUND(MAX(IF($B1778="No - non-arm's length",0,MIN((0.75*J1778),847)),MIN(J1778,(0.75*$C1778),847)),2),IF($B1778="No - non-arm's length",MIN(1129,J1778,$C1778)*overallRate,MIN(1129,J1778)*overallRate))))</f>
        <v>Do Step 1 first</v>
      </c>
      <c r="O1778" s="62" t="str">
        <f>IF(ISTEXT(overallRate),"Do Step 1 first",IF(OR(COUNT($C1778,K1778)&lt;&gt;2,overallRate=0),0,IF(G1778="Yes",ROUND(MAX(IF($B1778="No - non-arm's length",0,MIN((0.75*K1778),847)),MIN(K1778,(0.75*$C1778),847)),2),IF($B1778="No - non-arm's length",MIN(1129,K1778,$C1778)*overallRate,MIN(1129,K1778)*overallRate))))</f>
        <v>Do Step 1 first</v>
      </c>
      <c r="P1778" s="3">
        <f t="shared" si="27"/>
        <v>0</v>
      </c>
    </row>
    <row r="1779" spans="12:16" x14ac:dyDescent="0.5">
      <c r="L1779" s="62" t="str">
        <f>IF(ISTEXT(overallRate),"Do Step 1 first",IF(OR(COUNT($C1779,H1779)&lt;&gt;2,overallRate=0),0,IF(D1779="Yes",ROUND(MAX(IF($B1779="No - non-arm's length",0,MIN((0.75*H1779),847)),MIN(H1779,(0.75*$C1779),847)),2),IF($B1779="No - non-arm's length",MIN(1129,H1779,$C1779)*overallRate,MIN(1129,H1779)*overallRate))))</f>
        <v>Do Step 1 first</v>
      </c>
      <c r="M1779" s="62" t="str">
        <f>IF(ISTEXT(overallRate),"Do Step 1 first",IF(OR(COUNT($C1779,I1779)&lt;&gt;2,overallRate=0),0,IF(E1779="Yes",ROUND(MAX(IF($B1779="No - non-arm's length",0,MIN((0.75*I1779),847)),MIN(I1779,(0.75*$C1779),847)),2),IF($B1779="No - non-arm's length",MIN(1129,I1779,$C1779)*overallRate,MIN(1129,I1779)*overallRate))))</f>
        <v>Do Step 1 first</v>
      </c>
      <c r="N1779" s="62" t="str">
        <f>IF(ISTEXT(overallRate),"Do Step 1 first",IF(OR(COUNT($C1779,J1779)&lt;&gt;2,overallRate=0),0,IF(F1779="Yes",ROUND(MAX(IF($B1779="No - non-arm's length",0,MIN((0.75*J1779),847)),MIN(J1779,(0.75*$C1779),847)),2),IF($B1779="No - non-arm's length",MIN(1129,J1779,$C1779)*overallRate,MIN(1129,J1779)*overallRate))))</f>
        <v>Do Step 1 first</v>
      </c>
      <c r="O1779" s="62" t="str">
        <f>IF(ISTEXT(overallRate),"Do Step 1 first",IF(OR(COUNT($C1779,K1779)&lt;&gt;2,overallRate=0),0,IF(G1779="Yes",ROUND(MAX(IF($B1779="No - non-arm's length",0,MIN((0.75*K1779),847)),MIN(K1779,(0.75*$C1779),847)),2),IF($B1779="No - non-arm's length",MIN(1129,K1779,$C1779)*overallRate,MIN(1129,K1779)*overallRate))))</f>
        <v>Do Step 1 first</v>
      </c>
      <c r="P1779" s="3">
        <f t="shared" si="27"/>
        <v>0</v>
      </c>
    </row>
    <row r="1780" spans="12:16" x14ac:dyDescent="0.5">
      <c r="L1780" s="62" t="str">
        <f>IF(ISTEXT(overallRate),"Do Step 1 first",IF(OR(COUNT($C1780,H1780)&lt;&gt;2,overallRate=0),0,IF(D1780="Yes",ROUND(MAX(IF($B1780="No - non-arm's length",0,MIN((0.75*H1780),847)),MIN(H1780,(0.75*$C1780),847)),2),IF($B1780="No - non-arm's length",MIN(1129,H1780,$C1780)*overallRate,MIN(1129,H1780)*overallRate))))</f>
        <v>Do Step 1 first</v>
      </c>
      <c r="M1780" s="62" t="str">
        <f>IF(ISTEXT(overallRate),"Do Step 1 first",IF(OR(COUNT($C1780,I1780)&lt;&gt;2,overallRate=0),0,IF(E1780="Yes",ROUND(MAX(IF($B1780="No - non-arm's length",0,MIN((0.75*I1780),847)),MIN(I1780,(0.75*$C1780),847)),2),IF($B1780="No - non-arm's length",MIN(1129,I1780,$C1780)*overallRate,MIN(1129,I1780)*overallRate))))</f>
        <v>Do Step 1 first</v>
      </c>
      <c r="N1780" s="62" t="str">
        <f>IF(ISTEXT(overallRate),"Do Step 1 first",IF(OR(COUNT($C1780,J1780)&lt;&gt;2,overallRate=0),0,IF(F1780="Yes",ROUND(MAX(IF($B1780="No - non-arm's length",0,MIN((0.75*J1780),847)),MIN(J1780,(0.75*$C1780),847)),2),IF($B1780="No - non-arm's length",MIN(1129,J1780,$C1780)*overallRate,MIN(1129,J1780)*overallRate))))</f>
        <v>Do Step 1 first</v>
      </c>
      <c r="O1780" s="62" t="str">
        <f>IF(ISTEXT(overallRate),"Do Step 1 first",IF(OR(COUNT($C1780,K1780)&lt;&gt;2,overallRate=0),0,IF(G1780="Yes",ROUND(MAX(IF($B1780="No - non-arm's length",0,MIN((0.75*K1780),847)),MIN(K1780,(0.75*$C1780),847)),2),IF($B1780="No - non-arm's length",MIN(1129,K1780,$C1780)*overallRate,MIN(1129,K1780)*overallRate))))</f>
        <v>Do Step 1 first</v>
      </c>
      <c r="P1780" s="3">
        <f t="shared" si="27"/>
        <v>0</v>
      </c>
    </row>
    <row r="1781" spans="12:16" x14ac:dyDescent="0.5">
      <c r="L1781" s="62" t="str">
        <f>IF(ISTEXT(overallRate),"Do Step 1 first",IF(OR(COUNT($C1781,H1781)&lt;&gt;2,overallRate=0),0,IF(D1781="Yes",ROUND(MAX(IF($B1781="No - non-arm's length",0,MIN((0.75*H1781),847)),MIN(H1781,(0.75*$C1781),847)),2),IF($B1781="No - non-arm's length",MIN(1129,H1781,$C1781)*overallRate,MIN(1129,H1781)*overallRate))))</f>
        <v>Do Step 1 first</v>
      </c>
      <c r="M1781" s="62" t="str">
        <f>IF(ISTEXT(overallRate),"Do Step 1 first",IF(OR(COUNT($C1781,I1781)&lt;&gt;2,overallRate=0),0,IF(E1781="Yes",ROUND(MAX(IF($B1781="No - non-arm's length",0,MIN((0.75*I1781),847)),MIN(I1781,(0.75*$C1781),847)),2),IF($B1781="No - non-arm's length",MIN(1129,I1781,$C1781)*overallRate,MIN(1129,I1781)*overallRate))))</f>
        <v>Do Step 1 first</v>
      </c>
      <c r="N1781" s="62" t="str">
        <f>IF(ISTEXT(overallRate),"Do Step 1 first",IF(OR(COUNT($C1781,J1781)&lt;&gt;2,overallRate=0),0,IF(F1781="Yes",ROUND(MAX(IF($B1781="No - non-arm's length",0,MIN((0.75*J1781),847)),MIN(J1781,(0.75*$C1781),847)),2),IF($B1781="No - non-arm's length",MIN(1129,J1781,$C1781)*overallRate,MIN(1129,J1781)*overallRate))))</f>
        <v>Do Step 1 first</v>
      </c>
      <c r="O1781" s="62" t="str">
        <f>IF(ISTEXT(overallRate),"Do Step 1 first",IF(OR(COUNT($C1781,K1781)&lt;&gt;2,overallRate=0),0,IF(G1781="Yes",ROUND(MAX(IF($B1781="No - non-arm's length",0,MIN((0.75*K1781),847)),MIN(K1781,(0.75*$C1781),847)),2),IF($B1781="No - non-arm's length",MIN(1129,K1781,$C1781)*overallRate,MIN(1129,K1781)*overallRate))))</f>
        <v>Do Step 1 first</v>
      </c>
      <c r="P1781" s="3">
        <f t="shared" si="27"/>
        <v>0</v>
      </c>
    </row>
    <row r="1782" spans="12:16" x14ac:dyDescent="0.5">
      <c r="L1782" s="62" t="str">
        <f>IF(ISTEXT(overallRate),"Do Step 1 first",IF(OR(COUNT($C1782,H1782)&lt;&gt;2,overallRate=0),0,IF(D1782="Yes",ROUND(MAX(IF($B1782="No - non-arm's length",0,MIN((0.75*H1782),847)),MIN(H1782,(0.75*$C1782),847)),2),IF($B1782="No - non-arm's length",MIN(1129,H1782,$C1782)*overallRate,MIN(1129,H1782)*overallRate))))</f>
        <v>Do Step 1 first</v>
      </c>
      <c r="M1782" s="62" t="str">
        <f>IF(ISTEXT(overallRate),"Do Step 1 first",IF(OR(COUNT($C1782,I1782)&lt;&gt;2,overallRate=0),0,IF(E1782="Yes",ROUND(MAX(IF($B1782="No - non-arm's length",0,MIN((0.75*I1782),847)),MIN(I1782,(0.75*$C1782),847)),2),IF($B1782="No - non-arm's length",MIN(1129,I1782,$C1782)*overallRate,MIN(1129,I1782)*overallRate))))</f>
        <v>Do Step 1 first</v>
      </c>
      <c r="N1782" s="62" t="str">
        <f>IF(ISTEXT(overallRate),"Do Step 1 first",IF(OR(COUNT($C1782,J1782)&lt;&gt;2,overallRate=0),0,IF(F1782="Yes",ROUND(MAX(IF($B1782="No - non-arm's length",0,MIN((0.75*J1782),847)),MIN(J1782,(0.75*$C1782),847)),2),IF($B1782="No - non-arm's length",MIN(1129,J1782,$C1782)*overallRate,MIN(1129,J1782)*overallRate))))</f>
        <v>Do Step 1 first</v>
      </c>
      <c r="O1782" s="62" t="str">
        <f>IF(ISTEXT(overallRate),"Do Step 1 first",IF(OR(COUNT($C1782,K1782)&lt;&gt;2,overallRate=0),0,IF(G1782="Yes",ROUND(MAX(IF($B1782="No - non-arm's length",0,MIN((0.75*K1782),847)),MIN(K1782,(0.75*$C1782),847)),2),IF($B1782="No - non-arm's length",MIN(1129,K1782,$C1782)*overallRate,MIN(1129,K1782)*overallRate))))</f>
        <v>Do Step 1 first</v>
      </c>
      <c r="P1782" s="3">
        <f t="shared" si="27"/>
        <v>0</v>
      </c>
    </row>
    <row r="1783" spans="12:16" x14ac:dyDescent="0.5">
      <c r="L1783" s="62" t="str">
        <f>IF(ISTEXT(overallRate),"Do Step 1 first",IF(OR(COUNT($C1783,H1783)&lt;&gt;2,overallRate=0),0,IF(D1783="Yes",ROUND(MAX(IF($B1783="No - non-arm's length",0,MIN((0.75*H1783),847)),MIN(H1783,(0.75*$C1783),847)),2),IF($B1783="No - non-arm's length",MIN(1129,H1783,$C1783)*overallRate,MIN(1129,H1783)*overallRate))))</f>
        <v>Do Step 1 first</v>
      </c>
      <c r="M1783" s="62" t="str">
        <f>IF(ISTEXT(overallRate),"Do Step 1 first",IF(OR(COUNT($C1783,I1783)&lt;&gt;2,overallRate=0),0,IF(E1783="Yes",ROUND(MAX(IF($B1783="No - non-arm's length",0,MIN((0.75*I1783),847)),MIN(I1783,(0.75*$C1783),847)),2),IF($B1783="No - non-arm's length",MIN(1129,I1783,$C1783)*overallRate,MIN(1129,I1783)*overallRate))))</f>
        <v>Do Step 1 first</v>
      </c>
      <c r="N1783" s="62" t="str">
        <f>IF(ISTEXT(overallRate),"Do Step 1 first",IF(OR(COUNT($C1783,J1783)&lt;&gt;2,overallRate=0),0,IF(F1783="Yes",ROUND(MAX(IF($B1783="No - non-arm's length",0,MIN((0.75*J1783),847)),MIN(J1783,(0.75*$C1783),847)),2),IF($B1783="No - non-arm's length",MIN(1129,J1783,$C1783)*overallRate,MIN(1129,J1783)*overallRate))))</f>
        <v>Do Step 1 first</v>
      </c>
      <c r="O1783" s="62" t="str">
        <f>IF(ISTEXT(overallRate),"Do Step 1 first",IF(OR(COUNT($C1783,K1783)&lt;&gt;2,overallRate=0),0,IF(G1783="Yes",ROUND(MAX(IF($B1783="No - non-arm's length",0,MIN((0.75*K1783),847)),MIN(K1783,(0.75*$C1783),847)),2),IF($B1783="No - non-arm's length",MIN(1129,K1783,$C1783)*overallRate,MIN(1129,K1783)*overallRate))))</f>
        <v>Do Step 1 first</v>
      </c>
      <c r="P1783" s="3">
        <f t="shared" si="27"/>
        <v>0</v>
      </c>
    </row>
    <row r="1784" spans="12:16" x14ac:dyDescent="0.5">
      <c r="L1784" s="62" t="str">
        <f>IF(ISTEXT(overallRate),"Do Step 1 first",IF(OR(COUNT($C1784,H1784)&lt;&gt;2,overallRate=0),0,IF(D1784="Yes",ROUND(MAX(IF($B1784="No - non-arm's length",0,MIN((0.75*H1784),847)),MIN(H1784,(0.75*$C1784),847)),2),IF($B1784="No - non-arm's length",MIN(1129,H1784,$C1784)*overallRate,MIN(1129,H1784)*overallRate))))</f>
        <v>Do Step 1 first</v>
      </c>
      <c r="M1784" s="62" t="str">
        <f>IF(ISTEXT(overallRate),"Do Step 1 first",IF(OR(COUNT($C1784,I1784)&lt;&gt;2,overallRate=0),0,IF(E1784="Yes",ROUND(MAX(IF($B1784="No - non-arm's length",0,MIN((0.75*I1784),847)),MIN(I1784,(0.75*$C1784),847)),2),IF($B1784="No - non-arm's length",MIN(1129,I1784,$C1784)*overallRate,MIN(1129,I1784)*overallRate))))</f>
        <v>Do Step 1 first</v>
      </c>
      <c r="N1784" s="62" t="str">
        <f>IF(ISTEXT(overallRate),"Do Step 1 first",IF(OR(COUNT($C1784,J1784)&lt;&gt;2,overallRate=0),0,IF(F1784="Yes",ROUND(MAX(IF($B1784="No - non-arm's length",0,MIN((0.75*J1784),847)),MIN(J1784,(0.75*$C1784),847)),2),IF($B1784="No - non-arm's length",MIN(1129,J1784,$C1784)*overallRate,MIN(1129,J1784)*overallRate))))</f>
        <v>Do Step 1 first</v>
      </c>
      <c r="O1784" s="62" t="str">
        <f>IF(ISTEXT(overallRate),"Do Step 1 first",IF(OR(COUNT($C1784,K1784)&lt;&gt;2,overallRate=0),0,IF(G1784="Yes",ROUND(MAX(IF($B1784="No - non-arm's length",0,MIN((0.75*K1784),847)),MIN(K1784,(0.75*$C1784),847)),2),IF($B1784="No - non-arm's length",MIN(1129,K1784,$C1784)*overallRate,MIN(1129,K1784)*overallRate))))</f>
        <v>Do Step 1 first</v>
      </c>
      <c r="P1784" s="3">
        <f t="shared" si="27"/>
        <v>0</v>
      </c>
    </row>
    <row r="1785" spans="12:16" x14ac:dyDescent="0.5">
      <c r="L1785" s="62" t="str">
        <f>IF(ISTEXT(overallRate),"Do Step 1 first",IF(OR(COUNT($C1785,H1785)&lt;&gt;2,overallRate=0),0,IF(D1785="Yes",ROUND(MAX(IF($B1785="No - non-arm's length",0,MIN((0.75*H1785),847)),MIN(H1785,(0.75*$C1785),847)),2),IF($B1785="No - non-arm's length",MIN(1129,H1785,$C1785)*overallRate,MIN(1129,H1785)*overallRate))))</f>
        <v>Do Step 1 first</v>
      </c>
      <c r="M1785" s="62" t="str">
        <f>IF(ISTEXT(overallRate),"Do Step 1 first",IF(OR(COUNT($C1785,I1785)&lt;&gt;2,overallRate=0),0,IF(E1785="Yes",ROUND(MAX(IF($B1785="No - non-arm's length",0,MIN((0.75*I1785),847)),MIN(I1785,(0.75*$C1785),847)),2),IF($B1785="No - non-arm's length",MIN(1129,I1785,$C1785)*overallRate,MIN(1129,I1785)*overallRate))))</f>
        <v>Do Step 1 first</v>
      </c>
      <c r="N1785" s="62" t="str">
        <f>IF(ISTEXT(overallRate),"Do Step 1 first",IF(OR(COUNT($C1785,J1785)&lt;&gt;2,overallRate=0),0,IF(F1785="Yes",ROUND(MAX(IF($B1785="No - non-arm's length",0,MIN((0.75*J1785),847)),MIN(J1785,(0.75*$C1785),847)),2),IF($B1785="No - non-arm's length",MIN(1129,J1785,$C1785)*overallRate,MIN(1129,J1785)*overallRate))))</f>
        <v>Do Step 1 first</v>
      </c>
      <c r="O1785" s="62" t="str">
        <f>IF(ISTEXT(overallRate),"Do Step 1 first",IF(OR(COUNT($C1785,K1785)&lt;&gt;2,overallRate=0),0,IF(G1785="Yes",ROUND(MAX(IF($B1785="No - non-arm's length",0,MIN((0.75*K1785),847)),MIN(K1785,(0.75*$C1785),847)),2),IF($B1785="No - non-arm's length",MIN(1129,K1785,$C1785)*overallRate,MIN(1129,K1785)*overallRate))))</f>
        <v>Do Step 1 first</v>
      </c>
      <c r="P1785" s="3">
        <f t="shared" si="27"/>
        <v>0</v>
      </c>
    </row>
    <row r="1786" spans="12:16" x14ac:dyDescent="0.5">
      <c r="L1786" s="62" t="str">
        <f>IF(ISTEXT(overallRate),"Do Step 1 first",IF(OR(COUNT($C1786,H1786)&lt;&gt;2,overallRate=0),0,IF(D1786="Yes",ROUND(MAX(IF($B1786="No - non-arm's length",0,MIN((0.75*H1786),847)),MIN(H1786,(0.75*$C1786),847)),2),IF($B1786="No - non-arm's length",MIN(1129,H1786,$C1786)*overallRate,MIN(1129,H1786)*overallRate))))</f>
        <v>Do Step 1 first</v>
      </c>
      <c r="M1786" s="62" t="str">
        <f>IF(ISTEXT(overallRate),"Do Step 1 first",IF(OR(COUNT($C1786,I1786)&lt;&gt;2,overallRate=0),0,IF(E1786="Yes",ROUND(MAX(IF($B1786="No - non-arm's length",0,MIN((0.75*I1786),847)),MIN(I1786,(0.75*$C1786),847)),2),IF($B1786="No - non-arm's length",MIN(1129,I1786,$C1786)*overallRate,MIN(1129,I1786)*overallRate))))</f>
        <v>Do Step 1 first</v>
      </c>
      <c r="N1786" s="62" t="str">
        <f>IF(ISTEXT(overallRate),"Do Step 1 first",IF(OR(COUNT($C1786,J1786)&lt;&gt;2,overallRate=0),0,IF(F1786="Yes",ROUND(MAX(IF($B1786="No - non-arm's length",0,MIN((0.75*J1786),847)),MIN(J1786,(0.75*$C1786),847)),2),IF($B1786="No - non-arm's length",MIN(1129,J1786,$C1786)*overallRate,MIN(1129,J1786)*overallRate))))</f>
        <v>Do Step 1 first</v>
      </c>
      <c r="O1786" s="62" t="str">
        <f>IF(ISTEXT(overallRate),"Do Step 1 first",IF(OR(COUNT($C1786,K1786)&lt;&gt;2,overallRate=0),0,IF(G1786="Yes",ROUND(MAX(IF($B1786="No - non-arm's length",0,MIN((0.75*K1786),847)),MIN(K1786,(0.75*$C1786),847)),2),IF($B1786="No - non-arm's length",MIN(1129,K1786,$C1786)*overallRate,MIN(1129,K1786)*overallRate))))</f>
        <v>Do Step 1 first</v>
      </c>
      <c r="P1786" s="3">
        <f t="shared" si="27"/>
        <v>0</v>
      </c>
    </row>
    <row r="1787" spans="12:16" x14ac:dyDescent="0.5">
      <c r="L1787" s="62" t="str">
        <f>IF(ISTEXT(overallRate),"Do Step 1 first",IF(OR(COUNT($C1787,H1787)&lt;&gt;2,overallRate=0),0,IF(D1787="Yes",ROUND(MAX(IF($B1787="No - non-arm's length",0,MIN((0.75*H1787),847)),MIN(H1787,(0.75*$C1787),847)),2),IF($B1787="No - non-arm's length",MIN(1129,H1787,$C1787)*overallRate,MIN(1129,H1787)*overallRate))))</f>
        <v>Do Step 1 first</v>
      </c>
      <c r="M1787" s="62" t="str">
        <f>IF(ISTEXT(overallRate),"Do Step 1 first",IF(OR(COUNT($C1787,I1787)&lt;&gt;2,overallRate=0),0,IF(E1787="Yes",ROUND(MAX(IF($B1787="No - non-arm's length",0,MIN((0.75*I1787),847)),MIN(I1787,(0.75*$C1787),847)),2),IF($B1787="No - non-arm's length",MIN(1129,I1787,$C1787)*overallRate,MIN(1129,I1787)*overallRate))))</f>
        <v>Do Step 1 first</v>
      </c>
      <c r="N1787" s="62" t="str">
        <f>IF(ISTEXT(overallRate),"Do Step 1 first",IF(OR(COUNT($C1787,J1787)&lt;&gt;2,overallRate=0),0,IF(F1787="Yes",ROUND(MAX(IF($B1787="No - non-arm's length",0,MIN((0.75*J1787),847)),MIN(J1787,(0.75*$C1787),847)),2),IF($B1787="No - non-arm's length",MIN(1129,J1787,$C1787)*overallRate,MIN(1129,J1787)*overallRate))))</f>
        <v>Do Step 1 first</v>
      </c>
      <c r="O1787" s="62" t="str">
        <f>IF(ISTEXT(overallRate),"Do Step 1 first",IF(OR(COUNT($C1787,K1787)&lt;&gt;2,overallRate=0),0,IF(G1787="Yes",ROUND(MAX(IF($B1787="No - non-arm's length",0,MIN((0.75*K1787),847)),MIN(K1787,(0.75*$C1787),847)),2),IF($B1787="No - non-arm's length",MIN(1129,K1787,$C1787)*overallRate,MIN(1129,K1787)*overallRate))))</f>
        <v>Do Step 1 first</v>
      </c>
      <c r="P1787" s="3">
        <f t="shared" si="27"/>
        <v>0</v>
      </c>
    </row>
    <row r="1788" spans="12:16" x14ac:dyDescent="0.5">
      <c r="L1788" s="62" t="str">
        <f>IF(ISTEXT(overallRate),"Do Step 1 first",IF(OR(COUNT($C1788,H1788)&lt;&gt;2,overallRate=0),0,IF(D1788="Yes",ROUND(MAX(IF($B1788="No - non-arm's length",0,MIN((0.75*H1788),847)),MIN(H1788,(0.75*$C1788),847)),2),IF($B1788="No - non-arm's length",MIN(1129,H1788,$C1788)*overallRate,MIN(1129,H1788)*overallRate))))</f>
        <v>Do Step 1 first</v>
      </c>
      <c r="M1788" s="62" t="str">
        <f>IF(ISTEXT(overallRate),"Do Step 1 first",IF(OR(COUNT($C1788,I1788)&lt;&gt;2,overallRate=0),0,IF(E1788="Yes",ROUND(MAX(IF($B1788="No - non-arm's length",0,MIN((0.75*I1788),847)),MIN(I1788,(0.75*$C1788),847)),2),IF($B1788="No - non-arm's length",MIN(1129,I1788,$C1788)*overallRate,MIN(1129,I1788)*overallRate))))</f>
        <v>Do Step 1 first</v>
      </c>
      <c r="N1788" s="62" t="str">
        <f>IF(ISTEXT(overallRate),"Do Step 1 first",IF(OR(COUNT($C1788,J1788)&lt;&gt;2,overallRate=0),0,IF(F1788="Yes",ROUND(MAX(IF($B1788="No - non-arm's length",0,MIN((0.75*J1788),847)),MIN(J1788,(0.75*$C1788),847)),2),IF($B1788="No - non-arm's length",MIN(1129,J1788,$C1788)*overallRate,MIN(1129,J1788)*overallRate))))</f>
        <v>Do Step 1 first</v>
      </c>
      <c r="O1788" s="62" t="str">
        <f>IF(ISTEXT(overallRate),"Do Step 1 first",IF(OR(COUNT($C1788,K1788)&lt;&gt;2,overallRate=0),0,IF(G1788="Yes",ROUND(MAX(IF($B1788="No - non-arm's length",0,MIN((0.75*K1788),847)),MIN(K1788,(0.75*$C1788),847)),2),IF($B1788="No - non-arm's length",MIN(1129,K1788,$C1788)*overallRate,MIN(1129,K1788)*overallRate))))</f>
        <v>Do Step 1 first</v>
      </c>
      <c r="P1788" s="3">
        <f t="shared" si="27"/>
        <v>0</v>
      </c>
    </row>
    <row r="1789" spans="12:16" x14ac:dyDescent="0.5">
      <c r="L1789" s="62" t="str">
        <f>IF(ISTEXT(overallRate),"Do Step 1 first",IF(OR(COUNT($C1789,H1789)&lt;&gt;2,overallRate=0),0,IF(D1789="Yes",ROUND(MAX(IF($B1789="No - non-arm's length",0,MIN((0.75*H1789),847)),MIN(H1789,(0.75*$C1789),847)),2),IF($B1789="No - non-arm's length",MIN(1129,H1789,$C1789)*overallRate,MIN(1129,H1789)*overallRate))))</f>
        <v>Do Step 1 first</v>
      </c>
      <c r="M1789" s="62" t="str">
        <f>IF(ISTEXT(overallRate),"Do Step 1 first",IF(OR(COUNT($C1789,I1789)&lt;&gt;2,overallRate=0),0,IF(E1789="Yes",ROUND(MAX(IF($B1789="No - non-arm's length",0,MIN((0.75*I1789),847)),MIN(I1789,(0.75*$C1789),847)),2),IF($B1789="No - non-arm's length",MIN(1129,I1789,$C1789)*overallRate,MIN(1129,I1789)*overallRate))))</f>
        <v>Do Step 1 first</v>
      </c>
      <c r="N1789" s="62" t="str">
        <f>IF(ISTEXT(overallRate),"Do Step 1 first",IF(OR(COUNT($C1789,J1789)&lt;&gt;2,overallRate=0),0,IF(F1789="Yes",ROUND(MAX(IF($B1789="No - non-arm's length",0,MIN((0.75*J1789),847)),MIN(J1789,(0.75*$C1789),847)),2),IF($B1789="No - non-arm's length",MIN(1129,J1789,$C1789)*overallRate,MIN(1129,J1789)*overallRate))))</f>
        <v>Do Step 1 first</v>
      </c>
      <c r="O1789" s="62" t="str">
        <f>IF(ISTEXT(overallRate),"Do Step 1 first",IF(OR(COUNT($C1789,K1789)&lt;&gt;2,overallRate=0),0,IF(G1789="Yes",ROUND(MAX(IF($B1789="No - non-arm's length",0,MIN((0.75*K1789),847)),MIN(K1789,(0.75*$C1789),847)),2),IF($B1789="No - non-arm's length",MIN(1129,K1789,$C1789)*overallRate,MIN(1129,K1789)*overallRate))))</f>
        <v>Do Step 1 first</v>
      </c>
      <c r="P1789" s="3">
        <f t="shared" si="27"/>
        <v>0</v>
      </c>
    </row>
    <row r="1790" spans="12:16" x14ac:dyDescent="0.5">
      <c r="L1790" s="62" t="str">
        <f>IF(ISTEXT(overallRate),"Do Step 1 first",IF(OR(COUNT($C1790,H1790)&lt;&gt;2,overallRate=0),0,IF(D1790="Yes",ROUND(MAX(IF($B1790="No - non-arm's length",0,MIN((0.75*H1790),847)),MIN(H1790,(0.75*$C1790),847)),2),IF($B1790="No - non-arm's length",MIN(1129,H1790,$C1790)*overallRate,MIN(1129,H1790)*overallRate))))</f>
        <v>Do Step 1 first</v>
      </c>
      <c r="M1790" s="62" t="str">
        <f>IF(ISTEXT(overallRate),"Do Step 1 first",IF(OR(COUNT($C1790,I1790)&lt;&gt;2,overallRate=0),0,IF(E1790="Yes",ROUND(MAX(IF($B1790="No - non-arm's length",0,MIN((0.75*I1790),847)),MIN(I1790,(0.75*$C1790),847)),2),IF($B1790="No - non-arm's length",MIN(1129,I1790,$C1790)*overallRate,MIN(1129,I1790)*overallRate))))</f>
        <v>Do Step 1 first</v>
      </c>
      <c r="N1790" s="62" t="str">
        <f>IF(ISTEXT(overallRate),"Do Step 1 first",IF(OR(COUNT($C1790,J1790)&lt;&gt;2,overallRate=0),0,IF(F1790="Yes",ROUND(MAX(IF($B1790="No - non-arm's length",0,MIN((0.75*J1790),847)),MIN(J1790,(0.75*$C1790),847)),2),IF($B1790="No - non-arm's length",MIN(1129,J1790,$C1790)*overallRate,MIN(1129,J1790)*overallRate))))</f>
        <v>Do Step 1 first</v>
      </c>
      <c r="O1790" s="62" t="str">
        <f>IF(ISTEXT(overallRate),"Do Step 1 first",IF(OR(COUNT($C1790,K1790)&lt;&gt;2,overallRate=0),0,IF(G1790="Yes",ROUND(MAX(IF($B1790="No - non-arm's length",0,MIN((0.75*K1790),847)),MIN(K1790,(0.75*$C1790),847)),2),IF($B1790="No - non-arm's length",MIN(1129,K1790,$C1790)*overallRate,MIN(1129,K1790)*overallRate))))</f>
        <v>Do Step 1 first</v>
      </c>
      <c r="P1790" s="3">
        <f t="shared" si="27"/>
        <v>0</v>
      </c>
    </row>
    <row r="1791" spans="12:16" x14ac:dyDescent="0.5">
      <c r="L1791" s="62" t="str">
        <f>IF(ISTEXT(overallRate),"Do Step 1 first",IF(OR(COUNT($C1791,H1791)&lt;&gt;2,overallRate=0),0,IF(D1791="Yes",ROUND(MAX(IF($B1791="No - non-arm's length",0,MIN((0.75*H1791),847)),MIN(H1791,(0.75*$C1791),847)),2),IF($B1791="No - non-arm's length",MIN(1129,H1791,$C1791)*overallRate,MIN(1129,H1791)*overallRate))))</f>
        <v>Do Step 1 first</v>
      </c>
      <c r="M1791" s="62" t="str">
        <f>IF(ISTEXT(overallRate),"Do Step 1 first",IF(OR(COUNT($C1791,I1791)&lt;&gt;2,overallRate=0),0,IF(E1791="Yes",ROUND(MAX(IF($B1791="No - non-arm's length",0,MIN((0.75*I1791),847)),MIN(I1791,(0.75*$C1791),847)),2),IF($B1791="No - non-arm's length",MIN(1129,I1791,$C1791)*overallRate,MIN(1129,I1791)*overallRate))))</f>
        <v>Do Step 1 first</v>
      </c>
      <c r="N1791" s="62" t="str">
        <f>IF(ISTEXT(overallRate),"Do Step 1 first",IF(OR(COUNT($C1791,J1791)&lt;&gt;2,overallRate=0),0,IF(F1791="Yes",ROUND(MAX(IF($B1791="No - non-arm's length",0,MIN((0.75*J1791),847)),MIN(J1791,(0.75*$C1791),847)),2),IF($B1791="No - non-arm's length",MIN(1129,J1791,$C1791)*overallRate,MIN(1129,J1791)*overallRate))))</f>
        <v>Do Step 1 first</v>
      </c>
      <c r="O1791" s="62" t="str">
        <f>IF(ISTEXT(overallRate),"Do Step 1 first",IF(OR(COUNT($C1791,K1791)&lt;&gt;2,overallRate=0),0,IF(G1791="Yes",ROUND(MAX(IF($B1791="No - non-arm's length",0,MIN((0.75*K1791),847)),MIN(K1791,(0.75*$C1791),847)),2),IF($B1791="No - non-arm's length",MIN(1129,K1791,$C1791)*overallRate,MIN(1129,K1791)*overallRate))))</f>
        <v>Do Step 1 first</v>
      </c>
      <c r="P1791" s="3">
        <f t="shared" si="27"/>
        <v>0</v>
      </c>
    </row>
    <row r="1792" spans="12:16" x14ac:dyDescent="0.5">
      <c r="L1792" s="62" t="str">
        <f>IF(ISTEXT(overallRate),"Do Step 1 first",IF(OR(COUNT($C1792,H1792)&lt;&gt;2,overallRate=0),0,IF(D1792="Yes",ROUND(MAX(IF($B1792="No - non-arm's length",0,MIN((0.75*H1792),847)),MIN(H1792,(0.75*$C1792),847)),2),IF($B1792="No - non-arm's length",MIN(1129,H1792,$C1792)*overallRate,MIN(1129,H1792)*overallRate))))</f>
        <v>Do Step 1 first</v>
      </c>
      <c r="M1792" s="62" t="str">
        <f>IF(ISTEXT(overallRate),"Do Step 1 first",IF(OR(COUNT($C1792,I1792)&lt;&gt;2,overallRate=0),0,IF(E1792="Yes",ROUND(MAX(IF($B1792="No - non-arm's length",0,MIN((0.75*I1792),847)),MIN(I1792,(0.75*$C1792),847)),2),IF($B1792="No - non-arm's length",MIN(1129,I1792,$C1792)*overallRate,MIN(1129,I1792)*overallRate))))</f>
        <v>Do Step 1 first</v>
      </c>
      <c r="N1792" s="62" t="str">
        <f>IF(ISTEXT(overallRate),"Do Step 1 first",IF(OR(COUNT($C1792,J1792)&lt;&gt;2,overallRate=0),0,IF(F1792="Yes",ROUND(MAX(IF($B1792="No - non-arm's length",0,MIN((0.75*J1792),847)),MIN(J1792,(0.75*$C1792),847)),2),IF($B1792="No - non-arm's length",MIN(1129,J1792,$C1792)*overallRate,MIN(1129,J1792)*overallRate))))</f>
        <v>Do Step 1 first</v>
      </c>
      <c r="O1792" s="62" t="str">
        <f>IF(ISTEXT(overallRate),"Do Step 1 first",IF(OR(COUNT($C1792,K1792)&lt;&gt;2,overallRate=0),0,IF(G1792="Yes",ROUND(MAX(IF($B1792="No - non-arm's length",0,MIN((0.75*K1792),847)),MIN(K1792,(0.75*$C1792),847)),2),IF($B1792="No - non-arm's length",MIN(1129,K1792,$C1792)*overallRate,MIN(1129,K1792)*overallRate))))</f>
        <v>Do Step 1 first</v>
      </c>
      <c r="P1792" s="3">
        <f t="shared" si="27"/>
        <v>0</v>
      </c>
    </row>
    <row r="1793" spans="12:16" x14ac:dyDescent="0.5">
      <c r="L1793" s="62" t="str">
        <f>IF(ISTEXT(overallRate),"Do Step 1 first",IF(OR(COUNT($C1793,H1793)&lt;&gt;2,overallRate=0),0,IF(D1793="Yes",ROUND(MAX(IF($B1793="No - non-arm's length",0,MIN((0.75*H1793),847)),MIN(H1793,(0.75*$C1793),847)),2),IF($B1793="No - non-arm's length",MIN(1129,H1793,$C1793)*overallRate,MIN(1129,H1793)*overallRate))))</f>
        <v>Do Step 1 first</v>
      </c>
      <c r="M1793" s="62" t="str">
        <f>IF(ISTEXT(overallRate),"Do Step 1 first",IF(OR(COUNT($C1793,I1793)&lt;&gt;2,overallRate=0),0,IF(E1793="Yes",ROUND(MAX(IF($B1793="No - non-arm's length",0,MIN((0.75*I1793),847)),MIN(I1793,(0.75*$C1793),847)),2),IF($B1793="No - non-arm's length",MIN(1129,I1793,$C1793)*overallRate,MIN(1129,I1793)*overallRate))))</f>
        <v>Do Step 1 first</v>
      </c>
      <c r="N1793" s="62" t="str">
        <f>IF(ISTEXT(overallRate),"Do Step 1 first",IF(OR(COUNT($C1793,J1793)&lt;&gt;2,overallRate=0),0,IF(F1793="Yes",ROUND(MAX(IF($B1793="No - non-arm's length",0,MIN((0.75*J1793),847)),MIN(J1793,(0.75*$C1793),847)),2),IF($B1793="No - non-arm's length",MIN(1129,J1793,$C1793)*overallRate,MIN(1129,J1793)*overallRate))))</f>
        <v>Do Step 1 first</v>
      </c>
      <c r="O1793" s="62" t="str">
        <f>IF(ISTEXT(overallRate),"Do Step 1 first",IF(OR(COUNT($C1793,K1793)&lt;&gt;2,overallRate=0),0,IF(G1793="Yes",ROUND(MAX(IF($B1793="No - non-arm's length",0,MIN((0.75*K1793),847)),MIN(K1793,(0.75*$C1793),847)),2),IF($B1793="No - non-arm's length",MIN(1129,K1793,$C1793)*overallRate,MIN(1129,K1793)*overallRate))))</f>
        <v>Do Step 1 first</v>
      </c>
      <c r="P1793" s="3">
        <f t="shared" si="27"/>
        <v>0</v>
      </c>
    </row>
    <row r="1794" spans="12:16" x14ac:dyDescent="0.5">
      <c r="L1794" s="62" t="str">
        <f>IF(ISTEXT(overallRate),"Do Step 1 first",IF(OR(COUNT($C1794,H1794)&lt;&gt;2,overallRate=0),0,IF(D1794="Yes",ROUND(MAX(IF($B1794="No - non-arm's length",0,MIN((0.75*H1794),847)),MIN(H1794,(0.75*$C1794),847)),2),IF($B1794="No - non-arm's length",MIN(1129,H1794,$C1794)*overallRate,MIN(1129,H1794)*overallRate))))</f>
        <v>Do Step 1 first</v>
      </c>
      <c r="M1794" s="62" t="str">
        <f>IF(ISTEXT(overallRate),"Do Step 1 first",IF(OR(COUNT($C1794,I1794)&lt;&gt;2,overallRate=0),0,IF(E1794="Yes",ROUND(MAX(IF($B1794="No - non-arm's length",0,MIN((0.75*I1794),847)),MIN(I1794,(0.75*$C1794),847)),2),IF($B1794="No - non-arm's length",MIN(1129,I1794,$C1794)*overallRate,MIN(1129,I1794)*overallRate))))</f>
        <v>Do Step 1 first</v>
      </c>
      <c r="N1794" s="62" t="str">
        <f>IF(ISTEXT(overallRate),"Do Step 1 first",IF(OR(COUNT($C1794,J1794)&lt;&gt;2,overallRate=0),0,IF(F1794="Yes",ROUND(MAX(IF($B1794="No - non-arm's length",0,MIN((0.75*J1794),847)),MIN(J1794,(0.75*$C1794),847)),2),IF($B1794="No - non-arm's length",MIN(1129,J1794,$C1794)*overallRate,MIN(1129,J1794)*overallRate))))</f>
        <v>Do Step 1 first</v>
      </c>
      <c r="O1794" s="62" t="str">
        <f>IF(ISTEXT(overallRate),"Do Step 1 first",IF(OR(COUNT($C1794,K1794)&lt;&gt;2,overallRate=0),0,IF(G1794="Yes",ROUND(MAX(IF($B1794="No - non-arm's length",0,MIN((0.75*K1794),847)),MIN(K1794,(0.75*$C1794),847)),2),IF($B1794="No - non-arm's length",MIN(1129,K1794,$C1794)*overallRate,MIN(1129,K1794)*overallRate))))</f>
        <v>Do Step 1 first</v>
      </c>
      <c r="P1794" s="3">
        <f t="shared" si="27"/>
        <v>0</v>
      </c>
    </row>
    <row r="1795" spans="12:16" x14ac:dyDescent="0.5">
      <c r="L1795" s="62" t="str">
        <f>IF(ISTEXT(overallRate),"Do Step 1 first",IF(OR(COUNT($C1795,H1795)&lt;&gt;2,overallRate=0),0,IF(D1795="Yes",ROUND(MAX(IF($B1795="No - non-arm's length",0,MIN((0.75*H1795),847)),MIN(H1795,(0.75*$C1795),847)),2),IF($B1795="No - non-arm's length",MIN(1129,H1795,$C1795)*overallRate,MIN(1129,H1795)*overallRate))))</f>
        <v>Do Step 1 first</v>
      </c>
      <c r="M1795" s="62" t="str">
        <f>IF(ISTEXT(overallRate),"Do Step 1 first",IF(OR(COUNT($C1795,I1795)&lt;&gt;2,overallRate=0),0,IF(E1795="Yes",ROUND(MAX(IF($B1795="No - non-arm's length",0,MIN((0.75*I1795),847)),MIN(I1795,(0.75*$C1795),847)),2),IF($B1795="No - non-arm's length",MIN(1129,I1795,$C1795)*overallRate,MIN(1129,I1795)*overallRate))))</f>
        <v>Do Step 1 first</v>
      </c>
      <c r="N1795" s="62" t="str">
        <f>IF(ISTEXT(overallRate),"Do Step 1 first",IF(OR(COUNT($C1795,J1795)&lt;&gt;2,overallRate=0),0,IF(F1795="Yes",ROUND(MAX(IF($B1795="No - non-arm's length",0,MIN((0.75*J1795),847)),MIN(J1795,(0.75*$C1795),847)),2),IF($B1795="No - non-arm's length",MIN(1129,J1795,$C1795)*overallRate,MIN(1129,J1795)*overallRate))))</f>
        <v>Do Step 1 first</v>
      </c>
      <c r="O1795" s="62" t="str">
        <f>IF(ISTEXT(overallRate),"Do Step 1 first",IF(OR(COUNT($C1795,K1795)&lt;&gt;2,overallRate=0),0,IF(G1795="Yes",ROUND(MAX(IF($B1795="No - non-arm's length",0,MIN((0.75*K1795),847)),MIN(K1795,(0.75*$C1795),847)),2),IF($B1795="No - non-arm's length",MIN(1129,K1795,$C1795)*overallRate,MIN(1129,K1795)*overallRate))))</f>
        <v>Do Step 1 first</v>
      </c>
      <c r="P1795" s="3">
        <f t="shared" si="27"/>
        <v>0</v>
      </c>
    </row>
    <row r="1796" spans="12:16" x14ac:dyDescent="0.5">
      <c r="L1796" s="62" t="str">
        <f>IF(ISTEXT(overallRate),"Do Step 1 first",IF(OR(COUNT($C1796,H1796)&lt;&gt;2,overallRate=0),0,IF(D1796="Yes",ROUND(MAX(IF($B1796="No - non-arm's length",0,MIN((0.75*H1796),847)),MIN(H1796,(0.75*$C1796),847)),2),IF($B1796="No - non-arm's length",MIN(1129,H1796,$C1796)*overallRate,MIN(1129,H1796)*overallRate))))</f>
        <v>Do Step 1 first</v>
      </c>
      <c r="M1796" s="62" t="str">
        <f>IF(ISTEXT(overallRate),"Do Step 1 first",IF(OR(COUNT($C1796,I1796)&lt;&gt;2,overallRate=0),0,IF(E1796="Yes",ROUND(MAX(IF($B1796="No - non-arm's length",0,MIN((0.75*I1796),847)),MIN(I1796,(0.75*$C1796),847)),2),IF($B1796="No - non-arm's length",MIN(1129,I1796,$C1796)*overallRate,MIN(1129,I1796)*overallRate))))</f>
        <v>Do Step 1 first</v>
      </c>
      <c r="N1796" s="62" t="str">
        <f>IF(ISTEXT(overallRate),"Do Step 1 first",IF(OR(COUNT($C1796,J1796)&lt;&gt;2,overallRate=0),0,IF(F1796="Yes",ROUND(MAX(IF($B1796="No - non-arm's length",0,MIN((0.75*J1796),847)),MIN(J1796,(0.75*$C1796),847)),2),IF($B1796="No - non-arm's length",MIN(1129,J1796,$C1796)*overallRate,MIN(1129,J1796)*overallRate))))</f>
        <v>Do Step 1 first</v>
      </c>
      <c r="O1796" s="62" t="str">
        <f>IF(ISTEXT(overallRate),"Do Step 1 first",IF(OR(COUNT($C1796,K1796)&lt;&gt;2,overallRate=0),0,IF(G1796="Yes",ROUND(MAX(IF($B1796="No - non-arm's length",0,MIN((0.75*K1796),847)),MIN(K1796,(0.75*$C1796),847)),2),IF($B1796="No - non-arm's length",MIN(1129,K1796,$C1796)*overallRate,MIN(1129,K1796)*overallRate))))</f>
        <v>Do Step 1 first</v>
      </c>
      <c r="P1796" s="3">
        <f t="shared" si="27"/>
        <v>0</v>
      </c>
    </row>
    <row r="1797" spans="12:16" x14ac:dyDescent="0.5">
      <c r="L1797" s="62" t="str">
        <f>IF(ISTEXT(overallRate),"Do Step 1 first",IF(OR(COUNT($C1797,H1797)&lt;&gt;2,overallRate=0),0,IF(D1797="Yes",ROUND(MAX(IF($B1797="No - non-arm's length",0,MIN((0.75*H1797),847)),MIN(H1797,(0.75*$C1797),847)),2),IF($B1797="No - non-arm's length",MIN(1129,H1797,$C1797)*overallRate,MIN(1129,H1797)*overallRate))))</f>
        <v>Do Step 1 first</v>
      </c>
      <c r="M1797" s="62" t="str">
        <f>IF(ISTEXT(overallRate),"Do Step 1 first",IF(OR(COUNT($C1797,I1797)&lt;&gt;2,overallRate=0),0,IF(E1797="Yes",ROUND(MAX(IF($B1797="No - non-arm's length",0,MIN((0.75*I1797),847)),MIN(I1797,(0.75*$C1797),847)),2),IF($B1797="No - non-arm's length",MIN(1129,I1797,$C1797)*overallRate,MIN(1129,I1797)*overallRate))))</f>
        <v>Do Step 1 first</v>
      </c>
      <c r="N1797" s="62" t="str">
        <f>IF(ISTEXT(overallRate),"Do Step 1 first",IF(OR(COUNT($C1797,J1797)&lt;&gt;2,overallRate=0),0,IF(F1797="Yes",ROUND(MAX(IF($B1797="No - non-arm's length",0,MIN((0.75*J1797),847)),MIN(J1797,(0.75*$C1797),847)),2),IF($B1797="No - non-arm's length",MIN(1129,J1797,$C1797)*overallRate,MIN(1129,J1797)*overallRate))))</f>
        <v>Do Step 1 first</v>
      </c>
      <c r="O1797" s="62" t="str">
        <f>IF(ISTEXT(overallRate),"Do Step 1 first",IF(OR(COUNT($C1797,K1797)&lt;&gt;2,overallRate=0),0,IF(G1797="Yes",ROUND(MAX(IF($B1797="No - non-arm's length",0,MIN((0.75*K1797),847)),MIN(K1797,(0.75*$C1797),847)),2),IF($B1797="No - non-arm's length",MIN(1129,K1797,$C1797)*overallRate,MIN(1129,K1797)*overallRate))))</f>
        <v>Do Step 1 first</v>
      </c>
      <c r="P1797" s="3">
        <f t="shared" si="27"/>
        <v>0</v>
      </c>
    </row>
    <row r="1798" spans="12:16" x14ac:dyDescent="0.5">
      <c r="L1798" s="62" t="str">
        <f>IF(ISTEXT(overallRate),"Do Step 1 first",IF(OR(COUNT($C1798,H1798)&lt;&gt;2,overallRate=0),0,IF(D1798="Yes",ROUND(MAX(IF($B1798="No - non-arm's length",0,MIN((0.75*H1798),847)),MIN(H1798,(0.75*$C1798),847)),2),IF($B1798="No - non-arm's length",MIN(1129,H1798,$C1798)*overallRate,MIN(1129,H1798)*overallRate))))</f>
        <v>Do Step 1 first</v>
      </c>
      <c r="M1798" s="62" t="str">
        <f>IF(ISTEXT(overallRate),"Do Step 1 first",IF(OR(COUNT($C1798,I1798)&lt;&gt;2,overallRate=0),0,IF(E1798="Yes",ROUND(MAX(IF($B1798="No - non-arm's length",0,MIN((0.75*I1798),847)),MIN(I1798,(0.75*$C1798),847)),2),IF($B1798="No - non-arm's length",MIN(1129,I1798,$C1798)*overallRate,MIN(1129,I1798)*overallRate))))</f>
        <v>Do Step 1 first</v>
      </c>
      <c r="N1798" s="62" t="str">
        <f>IF(ISTEXT(overallRate),"Do Step 1 first",IF(OR(COUNT($C1798,J1798)&lt;&gt;2,overallRate=0),0,IF(F1798="Yes",ROUND(MAX(IF($B1798="No - non-arm's length",0,MIN((0.75*J1798),847)),MIN(J1798,(0.75*$C1798),847)),2),IF($B1798="No - non-arm's length",MIN(1129,J1798,$C1798)*overallRate,MIN(1129,J1798)*overallRate))))</f>
        <v>Do Step 1 first</v>
      </c>
      <c r="O1798" s="62" t="str">
        <f>IF(ISTEXT(overallRate),"Do Step 1 first",IF(OR(COUNT($C1798,K1798)&lt;&gt;2,overallRate=0),0,IF(G1798="Yes",ROUND(MAX(IF($B1798="No - non-arm's length",0,MIN((0.75*K1798),847)),MIN(K1798,(0.75*$C1798),847)),2),IF($B1798="No - non-arm's length",MIN(1129,K1798,$C1798)*overallRate,MIN(1129,K1798)*overallRate))))</f>
        <v>Do Step 1 first</v>
      </c>
      <c r="P1798" s="3">
        <f t="shared" si="27"/>
        <v>0</v>
      </c>
    </row>
    <row r="1799" spans="12:16" x14ac:dyDescent="0.5">
      <c r="L1799" s="62" t="str">
        <f>IF(ISTEXT(overallRate),"Do Step 1 first",IF(OR(COUNT($C1799,H1799)&lt;&gt;2,overallRate=0),0,IF(D1799="Yes",ROUND(MAX(IF($B1799="No - non-arm's length",0,MIN((0.75*H1799),847)),MIN(H1799,(0.75*$C1799),847)),2),IF($B1799="No - non-arm's length",MIN(1129,H1799,$C1799)*overallRate,MIN(1129,H1799)*overallRate))))</f>
        <v>Do Step 1 first</v>
      </c>
      <c r="M1799" s="62" t="str">
        <f>IF(ISTEXT(overallRate),"Do Step 1 first",IF(OR(COUNT($C1799,I1799)&lt;&gt;2,overallRate=0),0,IF(E1799="Yes",ROUND(MAX(IF($B1799="No - non-arm's length",0,MIN((0.75*I1799),847)),MIN(I1799,(0.75*$C1799),847)),2),IF($B1799="No - non-arm's length",MIN(1129,I1799,$C1799)*overallRate,MIN(1129,I1799)*overallRate))))</f>
        <v>Do Step 1 first</v>
      </c>
      <c r="N1799" s="62" t="str">
        <f>IF(ISTEXT(overallRate),"Do Step 1 first",IF(OR(COUNT($C1799,J1799)&lt;&gt;2,overallRate=0),0,IF(F1799="Yes",ROUND(MAX(IF($B1799="No - non-arm's length",0,MIN((0.75*J1799),847)),MIN(J1799,(0.75*$C1799),847)),2),IF($B1799="No - non-arm's length",MIN(1129,J1799,$C1799)*overallRate,MIN(1129,J1799)*overallRate))))</f>
        <v>Do Step 1 first</v>
      </c>
      <c r="O1799" s="62" t="str">
        <f>IF(ISTEXT(overallRate),"Do Step 1 first",IF(OR(COUNT($C1799,K1799)&lt;&gt;2,overallRate=0),0,IF(G1799="Yes",ROUND(MAX(IF($B1799="No - non-arm's length",0,MIN((0.75*K1799),847)),MIN(K1799,(0.75*$C1799),847)),2),IF($B1799="No - non-arm's length",MIN(1129,K1799,$C1799)*overallRate,MIN(1129,K1799)*overallRate))))</f>
        <v>Do Step 1 first</v>
      </c>
      <c r="P1799" s="3">
        <f t="shared" ref="P1799:P1862" si="28">IF(AND(COUNT(C1799:K1799)&gt;0,OR(COUNT(C1799:K1799)&lt;&gt;5,ISBLANK(B1799))),"Fill out all amounts",SUM(L1799:O1799))</f>
        <v>0</v>
      </c>
    </row>
    <row r="1800" spans="12:16" x14ac:dyDescent="0.5">
      <c r="L1800" s="62" t="str">
        <f>IF(ISTEXT(overallRate),"Do Step 1 first",IF(OR(COUNT($C1800,H1800)&lt;&gt;2,overallRate=0),0,IF(D1800="Yes",ROUND(MAX(IF($B1800="No - non-arm's length",0,MIN((0.75*H1800),847)),MIN(H1800,(0.75*$C1800),847)),2),IF($B1800="No - non-arm's length",MIN(1129,H1800,$C1800)*overallRate,MIN(1129,H1800)*overallRate))))</f>
        <v>Do Step 1 first</v>
      </c>
      <c r="M1800" s="62" t="str">
        <f>IF(ISTEXT(overallRate),"Do Step 1 first",IF(OR(COUNT($C1800,I1800)&lt;&gt;2,overallRate=0),0,IF(E1800="Yes",ROUND(MAX(IF($B1800="No - non-arm's length",0,MIN((0.75*I1800),847)),MIN(I1800,(0.75*$C1800),847)),2),IF($B1800="No - non-arm's length",MIN(1129,I1800,$C1800)*overallRate,MIN(1129,I1800)*overallRate))))</f>
        <v>Do Step 1 first</v>
      </c>
      <c r="N1800" s="62" t="str">
        <f>IF(ISTEXT(overallRate),"Do Step 1 first",IF(OR(COUNT($C1800,J1800)&lt;&gt;2,overallRate=0),0,IF(F1800="Yes",ROUND(MAX(IF($B1800="No - non-arm's length",0,MIN((0.75*J1800),847)),MIN(J1800,(0.75*$C1800),847)),2),IF($B1800="No - non-arm's length",MIN(1129,J1800,$C1800)*overallRate,MIN(1129,J1800)*overallRate))))</f>
        <v>Do Step 1 first</v>
      </c>
      <c r="O1800" s="62" t="str">
        <f>IF(ISTEXT(overallRate),"Do Step 1 first",IF(OR(COUNT($C1800,K1800)&lt;&gt;2,overallRate=0),0,IF(G1800="Yes",ROUND(MAX(IF($B1800="No - non-arm's length",0,MIN((0.75*K1800),847)),MIN(K1800,(0.75*$C1800),847)),2),IF($B1800="No - non-arm's length",MIN(1129,K1800,$C1800)*overallRate,MIN(1129,K1800)*overallRate))))</f>
        <v>Do Step 1 first</v>
      </c>
      <c r="P1800" s="3">
        <f t="shared" si="28"/>
        <v>0</v>
      </c>
    </row>
    <row r="1801" spans="12:16" x14ac:dyDescent="0.5">
      <c r="L1801" s="62" t="str">
        <f>IF(ISTEXT(overallRate),"Do Step 1 first",IF(OR(COUNT($C1801,H1801)&lt;&gt;2,overallRate=0),0,IF(D1801="Yes",ROUND(MAX(IF($B1801="No - non-arm's length",0,MIN((0.75*H1801),847)),MIN(H1801,(0.75*$C1801),847)),2),IF($B1801="No - non-arm's length",MIN(1129,H1801,$C1801)*overallRate,MIN(1129,H1801)*overallRate))))</f>
        <v>Do Step 1 first</v>
      </c>
      <c r="M1801" s="62" t="str">
        <f>IF(ISTEXT(overallRate),"Do Step 1 first",IF(OR(COUNT($C1801,I1801)&lt;&gt;2,overallRate=0),0,IF(E1801="Yes",ROUND(MAX(IF($B1801="No - non-arm's length",0,MIN((0.75*I1801),847)),MIN(I1801,(0.75*$C1801),847)),2),IF($B1801="No - non-arm's length",MIN(1129,I1801,$C1801)*overallRate,MIN(1129,I1801)*overallRate))))</f>
        <v>Do Step 1 first</v>
      </c>
      <c r="N1801" s="62" t="str">
        <f>IF(ISTEXT(overallRate),"Do Step 1 first",IF(OR(COUNT($C1801,J1801)&lt;&gt;2,overallRate=0),0,IF(F1801="Yes",ROUND(MAX(IF($B1801="No - non-arm's length",0,MIN((0.75*J1801),847)),MIN(J1801,(0.75*$C1801),847)),2),IF($B1801="No - non-arm's length",MIN(1129,J1801,$C1801)*overallRate,MIN(1129,J1801)*overallRate))))</f>
        <v>Do Step 1 first</v>
      </c>
      <c r="O1801" s="62" t="str">
        <f>IF(ISTEXT(overallRate),"Do Step 1 first",IF(OR(COUNT($C1801,K1801)&lt;&gt;2,overallRate=0),0,IF(G1801="Yes",ROUND(MAX(IF($B1801="No - non-arm's length",0,MIN((0.75*K1801),847)),MIN(K1801,(0.75*$C1801),847)),2),IF($B1801="No - non-arm's length",MIN(1129,K1801,$C1801)*overallRate,MIN(1129,K1801)*overallRate))))</f>
        <v>Do Step 1 first</v>
      </c>
      <c r="P1801" s="3">
        <f t="shared" si="28"/>
        <v>0</v>
      </c>
    </row>
    <row r="1802" spans="12:16" x14ac:dyDescent="0.5">
      <c r="L1802" s="62" t="str">
        <f>IF(ISTEXT(overallRate),"Do Step 1 first",IF(OR(COUNT($C1802,H1802)&lt;&gt;2,overallRate=0),0,IF(D1802="Yes",ROUND(MAX(IF($B1802="No - non-arm's length",0,MIN((0.75*H1802),847)),MIN(H1802,(0.75*$C1802),847)),2),IF($B1802="No - non-arm's length",MIN(1129,H1802,$C1802)*overallRate,MIN(1129,H1802)*overallRate))))</f>
        <v>Do Step 1 first</v>
      </c>
      <c r="M1802" s="62" t="str">
        <f>IF(ISTEXT(overallRate),"Do Step 1 first",IF(OR(COUNT($C1802,I1802)&lt;&gt;2,overallRate=0),0,IF(E1802="Yes",ROUND(MAX(IF($B1802="No - non-arm's length",0,MIN((0.75*I1802),847)),MIN(I1802,(0.75*$C1802),847)),2),IF($B1802="No - non-arm's length",MIN(1129,I1802,$C1802)*overallRate,MIN(1129,I1802)*overallRate))))</f>
        <v>Do Step 1 first</v>
      </c>
      <c r="N1802" s="62" t="str">
        <f>IF(ISTEXT(overallRate),"Do Step 1 first",IF(OR(COUNT($C1802,J1802)&lt;&gt;2,overallRate=0),0,IF(F1802="Yes",ROUND(MAX(IF($B1802="No - non-arm's length",0,MIN((0.75*J1802),847)),MIN(J1802,(0.75*$C1802),847)),2),IF($B1802="No - non-arm's length",MIN(1129,J1802,$C1802)*overallRate,MIN(1129,J1802)*overallRate))))</f>
        <v>Do Step 1 first</v>
      </c>
      <c r="O1802" s="62" t="str">
        <f>IF(ISTEXT(overallRate),"Do Step 1 first",IF(OR(COUNT($C1802,K1802)&lt;&gt;2,overallRate=0),0,IF(G1802="Yes",ROUND(MAX(IF($B1802="No - non-arm's length",0,MIN((0.75*K1802),847)),MIN(K1802,(0.75*$C1802),847)),2),IF($B1802="No - non-arm's length",MIN(1129,K1802,$C1802)*overallRate,MIN(1129,K1802)*overallRate))))</f>
        <v>Do Step 1 first</v>
      </c>
      <c r="P1802" s="3">
        <f t="shared" si="28"/>
        <v>0</v>
      </c>
    </row>
    <row r="1803" spans="12:16" x14ac:dyDescent="0.5">
      <c r="L1803" s="62" t="str">
        <f>IF(ISTEXT(overallRate),"Do Step 1 first",IF(OR(COUNT($C1803,H1803)&lt;&gt;2,overallRate=0),0,IF(D1803="Yes",ROUND(MAX(IF($B1803="No - non-arm's length",0,MIN((0.75*H1803),847)),MIN(H1803,(0.75*$C1803),847)),2),IF($B1803="No - non-arm's length",MIN(1129,H1803,$C1803)*overallRate,MIN(1129,H1803)*overallRate))))</f>
        <v>Do Step 1 first</v>
      </c>
      <c r="M1803" s="62" t="str">
        <f>IF(ISTEXT(overallRate),"Do Step 1 first",IF(OR(COUNT($C1803,I1803)&lt;&gt;2,overallRate=0),0,IF(E1803="Yes",ROUND(MAX(IF($B1803="No - non-arm's length",0,MIN((0.75*I1803),847)),MIN(I1803,(0.75*$C1803),847)),2),IF($B1803="No - non-arm's length",MIN(1129,I1803,$C1803)*overallRate,MIN(1129,I1803)*overallRate))))</f>
        <v>Do Step 1 first</v>
      </c>
      <c r="N1803" s="62" t="str">
        <f>IF(ISTEXT(overallRate),"Do Step 1 first",IF(OR(COUNT($C1803,J1803)&lt;&gt;2,overallRate=0),0,IF(F1803="Yes",ROUND(MAX(IF($B1803="No - non-arm's length",0,MIN((0.75*J1803),847)),MIN(J1803,(0.75*$C1803),847)),2),IF($B1803="No - non-arm's length",MIN(1129,J1803,$C1803)*overallRate,MIN(1129,J1803)*overallRate))))</f>
        <v>Do Step 1 first</v>
      </c>
      <c r="O1803" s="62" t="str">
        <f>IF(ISTEXT(overallRate),"Do Step 1 first",IF(OR(COUNT($C1803,K1803)&lt;&gt;2,overallRate=0),0,IF(G1803="Yes",ROUND(MAX(IF($B1803="No - non-arm's length",0,MIN((0.75*K1803),847)),MIN(K1803,(0.75*$C1803),847)),2),IF($B1803="No - non-arm's length",MIN(1129,K1803,$C1803)*overallRate,MIN(1129,K1803)*overallRate))))</f>
        <v>Do Step 1 first</v>
      </c>
      <c r="P1803" s="3">
        <f t="shared" si="28"/>
        <v>0</v>
      </c>
    </row>
    <row r="1804" spans="12:16" x14ac:dyDescent="0.5">
      <c r="L1804" s="62" t="str">
        <f>IF(ISTEXT(overallRate),"Do Step 1 first",IF(OR(COUNT($C1804,H1804)&lt;&gt;2,overallRate=0),0,IF(D1804="Yes",ROUND(MAX(IF($B1804="No - non-arm's length",0,MIN((0.75*H1804),847)),MIN(H1804,(0.75*$C1804),847)),2),IF($B1804="No - non-arm's length",MIN(1129,H1804,$C1804)*overallRate,MIN(1129,H1804)*overallRate))))</f>
        <v>Do Step 1 first</v>
      </c>
      <c r="M1804" s="62" t="str">
        <f>IF(ISTEXT(overallRate),"Do Step 1 first",IF(OR(COUNT($C1804,I1804)&lt;&gt;2,overallRate=0),0,IF(E1804="Yes",ROUND(MAX(IF($B1804="No - non-arm's length",0,MIN((0.75*I1804),847)),MIN(I1804,(0.75*$C1804),847)),2),IF($B1804="No - non-arm's length",MIN(1129,I1804,$C1804)*overallRate,MIN(1129,I1804)*overallRate))))</f>
        <v>Do Step 1 first</v>
      </c>
      <c r="N1804" s="62" t="str">
        <f>IF(ISTEXT(overallRate),"Do Step 1 first",IF(OR(COUNT($C1804,J1804)&lt;&gt;2,overallRate=0),0,IF(F1804="Yes",ROUND(MAX(IF($B1804="No - non-arm's length",0,MIN((0.75*J1804),847)),MIN(J1804,(0.75*$C1804),847)),2),IF($B1804="No - non-arm's length",MIN(1129,J1804,$C1804)*overallRate,MIN(1129,J1804)*overallRate))))</f>
        <v>Do Step 1 first</v>
      </c>
      <c r="O1804" s="62" t="str">
        <f>IF(ISTEXT(overallRate),"Do Step 1 first",IF(OR(COUNT($C1804,K1804)&lt;&gt;2,overallRate=0),0,IF(G1804="Yes",ROUND(MAX(IF($B1804="No - non-arm's length",0,MIN((0.75*K1804),847)),MIN(K1804,(0.75*$C1804),847)),2),IF($B1804="No - non-arm's length",MIN(1129,K1804,$C1804)*overallRate,MIN(1129,K1804)*overallRate))))</f>
        <v>Do Step 1 first</v>
      </c>
      <c r="P1804" s="3">
        <f t="shared" si="28"/>
        <v>0</v>
      </c>
    </row>
    <row r="1805" spans="12:16" x14ac:dyDescent="0.5">
      <c r="L1805" s="62" t="str">
        <f>IF(ISTEXT(overallRate),"Do Step 1 first",IF(OR(COUNT($C1805,H1805)&lt;&gt;2,overallRate=0),0,IF(D1805="Yes",ROUND(MAX(IF($B1805="No - non-arm's length",0,MIN((0.75*H1805),847)),MIN(H1805,(0.75*$C1805),847)),2),IF($B1805="No - non-arm's length",MIN(1129,H1805,$C1805)*overallRate,MIN(1129,H1805)*overallRate))))</f>
        <v>Do Step 1 first</v>
      </c>
      <c r="M1805" s="62" t="str">
        <f>IF(ISTEXT(overallRate),"Do Step 1 first",IF(OR(COUNT($C1805,I1805)&lt;&gt;2,overallRate=0),0,IF(E1805="Yes",ROUND(MAX(IF($B1805="No - non-arm's length",0,MIN((0.75*I1805),847)),MIN(I1805,(0.75*$C1805),847)),2),IF($B1805="No - non-arm's length",MIN(1129,I1805,$C1805)*overallRate,MIN(1129,I1805)*overallRate))))</f>
        <v>Do Step 1 first</v>
      </c>
      <c r="N1805" s="62" t="str">
        <f>IF(ISTEXT(overallRate),"Do Step 1 first",IF(OR(COUNT($C1805,J1805)&lt;&gt;2,overallRate=0),0,IF(F1805="Yes",ROUND(MAX(IF($B1805="No - non-arm's length",0,MIN((0.75*J1805),847)),MIN(J1805,(0.75*$C1805),847)),2),IF($B1805="No - non-arm's length",MIN(1129,J1805,$C1805)*overallRate,MIN(1129,J1805)*overallRate))))</f>
        <v>Do Step 1 first</v>
      </c>
      <c r="O1805" s="62" t="str">
        <f>IF(ISTEXT(overallRate),"Do Step 1 first",IF(OR(COUNT($C1805,K1805)&lt;&gt;2,overallRate=0),0,IF(G1805="Yes",ROUND(MAX(IF($B1805="No - non-arm's length",0,MIN((0.75*K1805),847)),MIN(K1805,(0.75*$C1805),847)),2),IF($B1805="No - non-arm's length",MIN(1129,K1805,$C1805)*overallRate,MIN(1129,K1805)*overallRate))))</f>
        <v>Do Step 1 first</v>
      </c>
      <c r="P1805" s="3">
        <f t="shared" si="28"/>
        <v>0</v>
      </c>
    </row>
    <row r="1806" spans="12:16" x14ac:dyDescent="0.5">
      <c r="L1806" s="62" t="str">
        <f>IF(ISTEXT(overallRate),"Do Step 1 first",IF(OR(COUNT($C1806,H1806)&lt;&gt;2,overallRate=0),0,IF(D1806="Yes",ROUND(MAX(IF($B1806="No - non-arm's length",0,MIN((0.75*H1806),847)),MIN(H1806,(0.75*$C1806),847)),2),IF($B1806="No - non-arm's length",MIN(1129,H1806,$C1806)*overallRate,MIN(1129,H1806)*overallRate))))</f>
        <v>Do Step 1 first</v>
      </c>
      <c r="M1806" s="62" t="str">
        <f>IF(ISTEXT(overallRate),"Do Step 1 first",IF(OR(COUNT($C1806,I1806)&lt;&gt;2,overallRate=0),0,IF(E1806="Yes",ROUND(MAX(IF($B1806="No - non-arm's length",0,MIN((0.75*I1806),847)),MIN(I1806,(0.75*$C1806),847)),2),IF($B1806="No - non-arm's length",MIN(1129,I1806,$C1806)*overallRate,MIN(1129,I1806)*overallRate))))</f>
        <v>Do Step 1 first</v>
      </c>
      <c r="N1806" s="62" t="str">
        <f>IF(ISTEXT(overallRate),"Do Step 1 first",IF(OR(COUNT($C1806,J1806)&lt;&gt;2,overallRate=0),0,IF(F1806="Yes",ROUND(MAX(IF($B1806="No - non-arm's length",0,MIN((0.75*J1806),847)),MIN(J1806,(0.75*$C1806),847)),2),IF($B1806="No - non-arm's length",MIN(1129,J1806,$C1806)*overallRate,MIN(1129,J1806)*overallRate))))</f>
        <v>Do Step 1 first</v>
      </c>
      <c r="O1806" s="62" t="str">
        <f>IF(ISTEXT(overallRate),"Do Step 1 first",IF(OR(COUNT($C1806,K1806)&lt;&gt;2,overallRate=0),0,IF(G1806="Yes",ROUND(MAX(IF($B1806="No - non-arm's length",0,MIN((0.75*K1806),847)),MIN(K1806,(0.75*$C1806),847)),2),IF($B1806="No - non-arm's length",MIN(1129,K1806,$C1806)*overallRate,MIN(1129,K1806)*overallRate))))</f>
        <v>Do Step 1 first</v>
      </c>
      <c r="P1806" s="3">
        <f t="shared" si="28"/>
        <v>0</v>
      </c>
    </row>
    <row r="1807" spans="12:16" x14ac:dyDescent="0.5">
      <c r="L1807" s="62" t="str">
        <f>IF(ISTEXT(overallRate),"Do Step 1 first",IF(OR(COUNT($C1807,H1807)&lt;&gt;2,overallRate=0),0,IF(D1807="Yes",ROUND(MAX(IF($B1807="No - non-arm's length",0,MIN((0.75*H1807),847)),MIN(H1807,(0.75*$C1807),847)),2),IF($B1807="No - non-arm's length",MIN(1129,H1807,$C1807)*overallRate,MIN(1129,H1807)*overallRate))))</f>
        <v>Do Step 1 first</v>
      </c>
      <c r="M1807" s="62" t="str">
        <f>IF(ISTEXT(overallRate),"Do Step 1 first",IF(OR(COUNT($C1807,I1807)&lt;&gt;2,overallRate=0),0,IF(E1807="Yes",ROUND(MAX(IF($B1807="No - non-arm's length",0,MIN((0.75*I1807),847)),MIN(I1807,(0.75*$C1807),847)),2),IF($B1807="No - non-arm's length",MIN(1129,I1807,$C1807)*overallRate,MIN(1129,I1807)*overallRate))))</f>
        <v>Do Step 1 first</v>
      </c>
      <c r="N1807" s="62" t="str">
        <f>IF(ISTEXT(overallRate),"Do Step 1 first",IF(OR(COUNT($C1807,J1807)&lt;&gt;2,overallRate=0),0,IF(F1807="Yes",ROUND(MAX(IF($B1807="No - non-arm's length",0,MIN((0.75*J1807),847)),MIN(J1807,(0.75*$C1807),847)),2),IF($B1807="No - non-arm's length",MIN(1129,J1807,$C1807)*overallRate,MIN(1129,J1807)*overallRate))))</f>
        <v>Do Step 1 first</v>
      </c>
      <c r="O1807" s="62" t="str">
        <f>IF(ISTEXT(overallRate),"Do Step 1 first",IF(OR(COUNT($C1807,K1807)&lt;&gt;2,overallRate=0),0,IF(G1807="Yes",ROUND(MAX(IF($B1807="No - non-arm's length",0,MIN((0.75*K1807),847)),MIN(K1807,(0.75*$C1807),847)),2),IF($B1807="No - non-arm's length",MIN(1129,K1807,$C1807)*overallRate,MIN(1129,K1807)*overallRate))))</f>
        <v>Do Step 1 first</v>
      </c>
      <c r="P1807" s="3">
        <f t="shared" si="28"/>
        <v>0</v>
      </c>
    </row>
    <row r="1808" spans="12:16" x14ac:dyDescent="0.5">
      <c r="L1808" s="62" t="str">
        <f>IF(ISTEXT(overallRate),"Do Step 1 first",IF(OR(COUNT($C1808,H1808)&lt;&gt;2,overallRate=0),0,IF(D1808="Yes",ROUND(MAX(IF($B1808="No - non-arm's length",0,MIN((0.75*H1808),847)),MIN(H1808,(0.75*$C1808),847)),2),IF($B1808="No - non-arm's length",MIN(1129,H1808,$C1808)*overallRate,MIN(1129,H1808)*overallRate))))</f>
        <v>Do Step 1 first</v>
      </c>
      <c r="M1808" s="62" t="str">
        <f>IF(ISTEXT(overallRate),"Do Step 1 first",IF(OR(COUNT($C1808,I1808)&lt;&gt;2,overallRate=0),0,IF(E1808="Yes",ROUND(MAX(IF($B1808="No - non-arm's length",0,MIN((0.75*I1808),847)),MIN(I1808,(0.75*$C1808),847)),2),IF($B1808="No - non-arm's length",MIN(1129,I1808,$C1808)*overallRate,MIN(1129,I1808)*overallRate))))</f>
        <v>Do Step 1 first</v>
      </c>
      <c r="N1808" s="62" t="str">
        <f>IF(ISTEXT(overallRate),"Do Step 1 first",IF(OR(COUNT($C1808,J1808)&lt;&gt;2,overallRate=0),0,IF(F1808="Yes",ROUND(MAX(IF($B1808="No - non-arm's length",0,MIN((0.75*J1808),847)),MIN(J1808,(0.75*$C1808),847)),2),IF($B1808="No - non-arm's length",MIN(1129,J1808,$C1808)*overallRate,MIN(1129,J1808)*overallRate))))</f>
        <v>Do Step 1 first</v>
      </c>
      <c r="O1808" s="62" t="str">
        <f>IF(ISTEXT(overallRate),"Do Step 1 first",IF(OR(COUNT($C1808,K1808)&lt;&gt;2,overallRate=0),0,IF(G1808="Yes",ROUND(MAX(IF($B1808="No - non-arm's length",0,MIN((0.75*K1808),847)),MIN(K1808,(0.75*$C1808),847)),2),IF($B1808="No - non-arm's length",MIN(1129,K1808,$C1808)*overallRate,MIN(1129,K1808)*overallRate))))</f>
        <v>Do Step 1 first</v>
      </c>
      <c r="P1808" s="3">
        <f t="shared" si="28"/>
        <v>0</v>
      </c>
    </row>
    <row r="1809" spans="12:16" x14ac:dyDescent="0.5">
      <c r="L1809" s="62" t="str">
        <f>IF(ISTEXT(overallRate),"Do Step 1 first",IF(OR(COUNT($C1809,H1809)&lt;&gt;2,overallRate=0),0,IF(D1809="Yes",ROUND(MAX(IF($B1809="No - non-arm's length",0,MIN((0.75*H1809),847)),MIN(H1809,(0.75*$C1809),847)),2),IF($B1809="No - non-arm's length",MIN(1129,H1809,$C1809)*overallRate,MIN(1129,H1809)*overallRate))))</f>
        <v>Do Step 1 first</v>
      </c>
      <c r="M1809" s="62" t="str">
        <f>IF(ISTEXT(overallRate),"Do Step 1 first",IF(OR(COUNT($C1809,I1809)&lt;&gt;2,overallRate=0),0,IF(E1809="Yes",ROUND(MAX(IF($B1809="No - non-arm's length",0,MIN((0.75*I1809),847)),MIN(I1809,(0.75*$C1809),847)),2),IF($B1809="No - non-arm's length",MIN(1129,I1809,$C1809)*overallRate,MIN(1129,I1809)*overallRate))))</f>
        <v>Do Step 1 first</v>
      </c>
      <c r="N1809" s="62" t="str">
        <f>IF(ISTEXT(overallRate),"Do Step 1 first",IF(OR(COUNT($C1809,J1809)&lt;&gt;2,overallRate=0),0,IF(F1809="Yes",ROUND(MAX(IF($B1809="No - non-arm's length",0,MIN((0.75*J1809),847)),MIN(J1809,(0.75*$C1809),847)),2),IF($B1809="No - non-arm's length",MIN(1129,J1809,$C1809)*overallRate,MIN(1129,J1809)*overallRate))))</f>
        <v>Do Step 1 first</v>
      </c>
      <c r="O1809" s="62" t="str">
        <f>IF(ISTEXT(overallRate),"Do Step 1 first",IF(OR(COUNT($C1809,K1809)&lt;&gt;2,overallRate=0),0,IF(G1809="Yes",ROUND(MAX(IF($B1809="No - non-arm's length",0,MIN((0.75*K1809),847)),MIN(K1809,(0.75*$C1809),847)),2),IF($B1809="No - non-arm's length",MIN(1129,K1809,$C1809)*overallRate,MIN(1129,K1809)*overallRate))))</f>
        <v>Do Step 1 first</v>
      </c>
      <c r="P1809" s="3">
        <f t="shared" si="28"/>
        <v>0</v>
      </c>
    </row>
    <row r="1810" spans="12:16" x14ac:dyDescent="0.5">
      <c r="L1810" s="62" t="str">
        <f>IF(ISTEXT(overallRate),"Do Step 1 first",IF(OR(COUNT($C1810,H1810)&lt;&gt;2,overallRate=0),0,IF(D1810="Yes",ROUND(MAX(IF($B1810="No - non-arm's length",0,MIN((0.75*H1810),847)),MIN(H1810,(0.75*$C1810),847)),2),IF($B1810="No - non-arm's length",MIN(1129,H1810,$C1810)*overallRate,MIN(1129,H1810)*overallRate))))</f>
        <v>Do Step 1 first</v>
      </c>
      <c r="M1810" s="62" t="str">
        <f>IF(ISTEXT(overallRate),"Do Step 1 first",IF(OR(COUNT($C1810,I1810)&lt;&gt;2,overallRate=0),0,IF(E1810="Yes",ROUND(MAX(IF($B1810="No - non-arm's length",0,MIN((0.75*I1810),847)),MIN(I1810,(0.75*$C1810),847)),2),IF($B1810="No - non-arm's length",MIN(1129,I1810,$C1810)*overallRate,MIN(1129,I1810)*overallRate))))</f>
        <v>Do Step 1 first</v>
      </c>
      <c r="N1810" s="62" t="str">
        <f>IF(ISTEXT(overallRate),"Do Step 1 first",IF(OR(COUNT($C1810,J1810)&lt;&gt;2,overallRate=0),0,IF(F1810="Yes",ROUND(MAX(IF($B1810="No - non-arm's length",0,MIN((0.75*J1810),847)),MIN(J1810,(0.75*$C1810),847)),2),IF($B1810="No - non-arm's length",MIN(1129,J1810,$C1810)*overallRate,MIN(1129,J1810)*overallRate))))</f>
        <v>Do Step 1 first</v>
      </c>
      <c r="O1810" s="62" t="str">
        <f>IF(ISTEXT(overallRate),"Do Step 1 first",IF(OR(COUNT($C1810,K1810)&lt;&gt;2,overallRate=0),0,IF(G1810="Yes",ROUND(MAX(IF($B1810="No - non-arm's length",0,MIN((0.75*K1810),847)),MIN(K1810,(0.75*$C1810),847)),2),IF($B1810="No - non-arm's length",MIN(1129,K1810,$C1810)*overallRate,MIN(1129,K1810)*overallRate))))</f>
        <v>Do Step 1 first</v>
      </c>
      <c r="P1810" s="3">
        <f t="shared" si="28"/>
        <v>0</v>
      </c>
    </row>
    <row r="1811" spans="12:16" x14ac:dyDescent="0.5">
      <c r="L1811" s="62" t="str">
        <f>IF(ISTEXT(overallRate),"Do Step 1 first",IF(OR(COUNT($C1811,H1811)&lt;&gt;2,overallRate=0),0,IF(D1811="Yes",ROUND(MAX(IF($B1811="No - non-arm's length",0,MIN((0.75*H1811),847)),MIN(H1811,(0.75*$C1811),847)),2),IF($B1811="No - non-arm's length",MIN(1129,H1811,$C1811)*overallRate,MIN(1129,H1811)*overallRate))))</f>
        <v>Do Step 1 first</v>
      </c>
      <c r="M1811" s="62" t="str">
        <f>IF(ISTEXT(overallRate),"Do Step 1 first",IF(OR(COUNT($C1811,I1811)&lt;&gt;2,overallRate=0),0,IF(E1811="Yes",ROUND(MAX(IF($B1811="No - non-arm's length",0,MIN((0.75*I1811),847)),MIN(I1811,(0.75*$C1811),847)),2),IF($B1811="No - non-arm's length",MIN(1129,I1811,$C1811)*overallRate,MIN(1129,I1811)*overallRate))))</f>
        <v>Do Step 1 first</v>
      </c>
      <c r="N1811" s="62" t="str">
        <f>IF(ISTEXT(overallRate),"Do Step 1 first",IF(OR(COUNT($C1811,J1811)&lt;&gt;2,overallRate=0),0,IF(F1811="Yes",ROUND(MAX(IF($B1811="No - non-arm's length",0,MIN((0.75*J1811),847)),MIN(J1811,(0.75*$C1811),847)),2),IF($B1811="No - non-arm's length",MIN(1129,J1811,$C1811)*overallRate,MIN(1129,J1811)*overallRate))))</f>
        <v>Do Step 1 first</v>
      </c>
      <c r="O1811" s="62" t="str">
        <f>IF(ISTEXT(overallRate),"Do Step 1 first",IF(OR(COUNT($C1811,K1811)&lt;&gt;2,overallRate=0),0,IF(G1811="Yes",ROUND(MAX(IF($B1811="No - non-arm's length",0,MIN((0.75*K1811),847)),MIN(K1811,(0.75*$C1811),847)),2),IF($B1811="No - non-arm's length",MIN(1129,K1811,$C1811)*overallRate,MIN(1129,K1811)*overallRate))))</f>
        <v>Do Step 1 first</v>
      </c>
      <c r="P1811" s="3">
        <f t="shared" si="28"/>
        <v>0</v>
      </c>
    </row>
    <row r="1812" spans="12:16" x14ac:dyDescent="0.5">
      <c r="L1812" s="62" t="str">
        <f>IF(ISTEXT(overallRate),"Do Step 1 first",IF(OR(COUNT($C1812,H1812)&lt;&gt;2,overallRate=0),0,IF(D1812="Yes",ROUND(MAX(IF($B1812="No - non-arm's length",0,MIN((0.75*H1812),847)),MIN(H1812,(0.75*$C1812),847)),2),IF($B1812="No - non-arm's length",MIN(1129,H1812,$C1812)*overallRate,MIN(1129,H1812)*overallRate))))</f>
        <v>Do Step 1 first</v>
      </c>
      <c r="M1812" s="62" t="str">
        <f>IF(ISTEXT(overallRate),"Do Step 1 first",IF(OR(COUNT($C1812,I1812)&lt;&gt;2,overallRate=0),0,IF(E1812="Yes",ROUND(MAX(IF($B1812="No - non-arm's length",0,MIN((0.75*I1812),847)),MIN(I1812,(0.75*$C1812),847)),2),IF($B1812="No - non-arm's length",MIN(1129,I1812,$C1812)*overallRate,MIN(1129,I1812)*overallRate))))</f>
        <v>Do Step 1 first</v>
      </c>
      <c r="N1812" s="62" t="str">
        <f>IF(ISTEXT(overallRate),"Do Step 1 first",IF(OR(COUNT($C1812,J1812)&lt;&gt;2,overallRate=0),0,IF(F1812="Yes",ROUND(MAX(IF($B1812="No - non-arm's length",0,MIN((0.75*J1812),847)),MIN(J1812,(0.75*$C1812),847)),2),IF($B1812="No - non-arm's length",MIN(1129,J1812,$C1812)*overallRate,MIN(1129,J1812)*overallRate))))</f>
        <v>Do Step 1 first</v>
      </c>
      <c r="O1812" s="62" t="str">
        <f>IF(ISTEXT(overallRate),"Do Step 1 first",IF(OR(COUNT($C1812,K1812)&lt;&gt;2,overallRate=0),0,IF(G1812="Yes",ROUND(MAX(IF($B1812="No - non-arm's length",0,MIN((0.75*K1812),847)),MIN(K1812,(0.75*$C1812),847)),2),IF($B1812="No - non-arm's length",MIN(1129,K1812,$C1812)*overallRate,MIN(1129,K1812)*overallRate))))</f>
        <v>Do Step 1 first</v>
      </c>
      <c r="P1812" s="3">
        <f t="shared" si="28"/>
        <v>0</v>
      </c>
    </row>
    <row r="1813" spans="12:16" x14ac:dyDescent="0.5">
      <c r="L1813" s="62" t="str">
        <f>IF(ISTEXT(overallRate),"Do Step 1 first",IF(OR(COUNT($C1813,H1813)&lt;&gt;2,overallRate=0),0,IF(D1813="Yes",ROUND(MAX(IF($B1813="No - non-arm's length",0,MIN((0.75*H1813),847)),MIN(H1813,(0.75*$C1813),847)),2),IF($B1813="No - non-arm's length",MIN(1129,H1813,$C1813)*overallRate,MIN(1129,H1813)*overallRate))))</f>
        <v>Do Step 1 first</v>
      </c>
      <c r="M1813" s="62" t="str">
        <f>IF(ISTEXT(overallRate),"Do Step 1 first",IF(OR(COUNT($C1813,I1813)&lt;&gt;2,overallRate=0),0,IF(E1813="Yes",ROUND(MAX(IF($B1813="No - non-arm's length",0,MIN((0.75*I1813),847)),MIN(I1813,(0.75*$C1813),847)),2),IF($B1813="No - non-arm's length",MIN(1129,I1813,$C1813)*overallRate,MIN(1129,I1813)*overallRate))))</f>
        <v>Do Step 1 first</v>
      </c>
      <c r="N1813" s="62" t="str">
        <f>IF(ISTEXT(overallRate),"Do Step 1 first",IF(OR(COUNT($C1813,J1813)&lt;&gt;2,overallRate=0),0,IF(F1813="Yes",ROUND(MAX(IF($B1813="No - non-arm's length",0,MIN((0.75*J1813),847)),MIN(J1813,(0.75*$C1813),847)),2),IF($B1813="No - non-arm's length",MIN(1129,J1813,$C1813)*overallRate,MIN(1129,J1813)*overallRate))))</f>
        <v>Do Step 1 first</v>
      </c>
      <c r="O1813" s="62" t="str">
        <f>IF(ISTEXT(overallRate),"Do Step 1 first",IF(OR(COUNT($C1813,K1813)&lt;&gt;2,overallRate=0),0,IF(G1813="Yes",ROUND(MAX(IF($B1813="No - non-arm's length",0,MIN((0.75*K1813),847)),MIN(K1813,(0.75*$C1813),847)),2),IF($B1813="No - non-arm's length",MIN(1129,K1813,$C1813)*overallRate,MIN(1129,K1813)*overallRate))))</f>
        <v>Do Step 1 first</v>
      </c>
      <c r="P1813" s="3">
        <f t="shared" si="28"/>
        <v>0</v>
      </c>
    </row>
    <row r="1814" spans="12:16" x14ac:dyDescent="0.5">
      <c r="L1814" s="62" t="str">
        <f>IF(ISTEXT(overallRate),"Do Step 1 first",IF(OR(COUNT($C1814,H1814)&lt;&gt;2,overallRate=0),0,IF(D1814="Yes",ROUND(MAX(IF($B1814="No - non-arm's length",0,MIN((0.75*H1814),847)),MIN(H1814,(0.75*$C1814),847)),2),IF($B1814="No - non-arm's length",MIN(1129,H1814,$C1814)*overallRate,MIN(1129,H1814)*overallRate))))</f>
        <v>Do Step 1 first</v>
      </c>
      <c r="M1814" s="62" t="str">
        <f>IF(ISTEXT(overallRate),"Do Step 1 first",IF(OR(COUNT($C1814,I1814)&lt;&gt;2,overallRate=0),0,IF(E1814="Yes",ROUND(MAX(IF($B1814="No - non-arm's length",0,MIN((0.75*I1814),847)),MIN(I1814,(0.75*$C1814),847)),2),IF($B1814="No - non-arm's length",MIN(1129,I1814,$C1814)*overallRate,MIN(1129,I1814)*overallRate))))</f>
        <v>Do Step 1 first</v>
      </c>
      <c r="N1814" s="62" t="str">
        <f>IF(ISTEXT(overallRate),"Do Step 1 first",IF(OR(COUNT($C1814,J1814)&lt;&gt;2,overallRate=0),0,IF(F1814="Yes",ROUND(MAX(IF($B1814="No - non-arm's length",0,MIN((0.75*J1814),847)),MIN(J1814,(0.75*$C1814),847)),2),IF($B1814="No - non-arm's length",MIN(1129,J1814,$C1814)*overallRate,MIN(1129,J1814)*overallRate))))</f>
        <v>Do Step 1 first</v>
      </c>
      <c r="O1814" s="62" t="str">
        <f>IF(ISTEXT(overallRate),"Do Step 1 first",IF(OR(COUNT($C1814,K1814)&lt;&gt;2,overallRate=0),0,IF(G1814="Yes",ROUND(MAX(IF($B1814="No - non-arm's length",0,MIN((0.75*K1814),847)),MIN(K1814,(0.75*$C1814),847)),2),IF($B1814="No - non-arm's length",MIN(1129,K1814,$C1814)*overallRate,MIN(1129,K1814)*overallRate))))</f>
        <v>Do Step 1 first</v>
      </c>
      <c r="P1814" s="3">
        <f t="shared" si="28"/>
        <v>0</v>
      </c>
    </row>
    <row r="1815" spans="12:16" x14ac:dyDescent="0.5">
      <c r="L1815" s="62" t="str">
        <f>IF(ISTEXT(overallRate),"Do Step 1 first",IF(OR(COUNT($C1815,H1815)&lt;&gt;2,overallRate=0),0,IF(D1815="Yes",ROUND(MAX(IF($B1815="No - non-arm's length",0,MIN((0.75*H1815),847)),MIN(H1815,(0.75*$C1815),847)),2),IF($B1815="No - non-arm's length",MIN(1129,H1815,$C1815)*overallRate,MIN(1129,H1815)*overallRate))))</f>
        <v>Do Step 1 first</v>
      </c>
      <c r="M1815" s="62" t="str">
        <f>IF(ISTEXT(overallRate),"Do Step 1 first",IF(OR(COUNT($C1815,I1815)&lt;&gt;2,overallRate=0),0,IF(E1815="Yes",ROUND(MAX(IF($B1815="No - non-arm's length",0,MIN((0.75*I1815),847)),MIN(I1815,(0.75*$C1815),847)),2),IF($B1815="No - non-arm's length",MIN(1129,I1815,$C1815)*overallRate,MIN(1129,I1815)*overallRate))))</f>
        <v>Do Step 1 first</v>
      </c>
      <c r="N1815" s="62" t="str">
        <f>IF(ISTEXT(overallRate),"Do Step 1 first",IF(OR(COUNT($C1815,J1815)&lt;&gt;2,overallRate=0),0,IF(F1815="Yes",ROUND(MAX(IF($B1815="No - non-arm's length",0,MIN((0.75*J1815),847)),MIN(J1815,(0.75*$C1815),847)),2),IF($B1815="No - non-arm's length",MIN(1129,J1815,$C1815)*overallRate,MIN(1129,J1815)*overallRate))))</f>
        <v>Do Step 1 first</v>
      </c>
      <c r="O1815" s="62" t="str">
        <f>IF(ISTEXT(overallRate),"Do Step 1 first",IF(OR(COUNT($C1815,K1815)&lt;&gt;2,overallRate=0),0,IF(G1815="Yes",ROUND(MAX(IF($B1815="No - non-arm's length",0,MIN((0.75*K1815),847)),MIN(K1815,(0.75*$C1815),847)),2),IF($B1815="No - non-arm's length",MIN(1129,K1815,$C1815)*overallRate,MIN(1129,K1815)*overallRate))))</f>
        <v>Do Step 1 first</v>
      </c>
      <c r="P1815" s="3">
        <f t="shared" si="28"/>
        <v>0</v>
      </c>
    </row>
    <row r="1816" spans="12:16" x14ac:dyDescent="0.5">
      <c r="L1816" s="62" t="str">
        <f>IF(ISTEXT(overallRate),"Do Step 1 first",IF(OR(COUNT($C1816,H1816)&lt;&gt;2,overallRate=0),0,IF(D1816="Yes",ROUND(MAX(IF($B1816="No - non-arm's length",0,MIN((0.75*H1816),847)),MIN(H1816,(0.75*$C1816),847)),2),IF($B1816="No - non-arm's length",MIN(1129,H1816,$C1816)*overallRate,MIN(1129,H1816)*overallRate))))</f>
        <v>Do Step 1 first</v>
      </c>
      <c r="M1816" s="62" t="str">
        <f>IF(ISTEXT(overallRate),"Do Step 1 first",IF(OR(COUNT($C1816,I1816)&lt;&gt;2,overallRate=0),0,IF(E1816="Yes",ROUND(MAX(IF($B1816="No - non-arm's length",0,MIN((0.75*I1816),847)),MIN(I1816,(0.75*$C1816),847)),2),IF($B1816="No - non-arm's length",MIN(1129,I1816,$C1816)*overallRate,MIN(1129,I1816)*overallRate))))</f>
        <v>Do Step 1 first</v>
      </c>
      <c r="N1816" s="62" t="str">
        <f>IF(ISTEXT(overallRate),"Do Step 1 first",IF(OR(COUNT($C1816,J1816)&lt;&gt;2,overallRate=0),0,IF(F1816="Yes",ROUND(MAX(IF($B1816="No - non-arm's length",0,MIN((0.75*J1816),847)),MIN(J1816,(0.75*$C1816),847)),2),IF($B1816="No - non-arm's length",MIN(1129,J1816,$C1816)*overallRate,MIN(1129,J1816)*overallRate))))</f>
        <v>Do Step 1 first</v>
      </c>
      <c r="O1816" s="62" t="str">
        <f>IF(ISTEXT(overallRate),"Do Step 1 first",IF(OR(COUNT($C1816,K1816)&lt;&gt;2,overallRate=0),0,IF(G1816="Yes",ROUND(MAX(IF($B1816="No - non-arm's length",0,MIN((0.75*K1816),847)),MIN(K1816,(0.75*$C1816),847)),2),IF($B1816="No - non-arm's length",MIN(1129,K1816,$C1816)*overallRate,MIN(1129,K1816)*overallRate))))</f>
        <v>Do Step 1 first</v>
      </c>
      <c r="P1816" s="3">
        <f t="shared" si="28"/>
        <v>0</v>
      </c>
    </row>
    <row r="1817" spans="12:16" x14ac:dyDescent="0.5">
      <c r="L1817" s="62" t="str">
        <f>IF(ISTEXT(overallRate),"Do Step 1 first",IF(OR(COUNT($C1817,H1817)&lt;&gt;2,overallRate=0),0,IF(D1817="Yes",ROUND(MAX(IF($B1817="No - non-arm's length",0,MIN((0.75*H1817),847)),MIN(H1817,(0.75*$C1817),847)),2),IF($B1817="No - non-arm's length",MIN(1129,H1817,$C1817)*overallRate,MIN(1129,H1817)*overallRate))))</f>
        <v>Do Step 1 first</v>
      </c>
      <c r="M1817" s="62" t="str">
        <f>IF(ISTEXT(overallRate),"Do Step 1 first",IF(OR(COUNT($C1817,I1817)&lt;&gt;2,overallRate=0),0,IF(E1817="Yes",ROUND(MAX(IF($B1817="No - non-arm's length",0,MIN((0.75*I1817),847)),MIN(I1817,(0.75*$C1817),847)),2),IF($B1817="No - non-arm's length",MIN(1129,I1817,$C1817)*overallRate,MIN(1129,I1817)*overallRate))))</f>
        <v>Do Step 1 first</v>
      </c>
      <c r="N1817" s="62" t="str">
        <f>IF(ISTEXT(overallRate),"Do Step 1 first",IF(OR(COUNT($C1817,J1817)&lt;&gt;2,overallRate=0),0,IF(F1817="Yes",ROUND(MAX(IF($B1817="No - non-arm's length",0,MIN((0.75*J1817),847)),MIN(J1817,(0.75*$C1817),847)),2),IF($B1817="No - non-arm's length",MIN(1129,J1817,$C1817)*overallRate,MIN(1129,J1817)*overallRate))))</f>
        <v>Do Step 1 first</v>
      </c>
      <c r="O1817" s="62" t="str">
        <f>IF(ISTEXT(overallRate),"Do Step 1 first",IF(OR(COUNT($C1817,K1817)&lt;&gt;2,overallRate=0),0,IF(G1817="Yes",ROUND(MAX(IF($B1817="No - non-arm's length",0,MIN((0.75*K1817),847)),MIN(K1817,(0.75*$C1817),847)),2),IF($B1817="No - non-arm's length",MIN(1129,K1817,$C1817)*overallRate,MIN(1129,K1817)*overallRate))))</f>
        <v>Do Step 1 first</v>
      </c>
      <c r="P1817" s="3">
        <f t="shared" si="28"/>
        <v>0</v>
      </c>
    </row>
    <row r="1818" spans="12:16" x14ac:dyDescent="0.5">
      <c r="L1818" s="62" t="str">
        <f>IF(ISTEXT(overallRate),"Do Step 1 first",IF(OR(COUNT($C1818,H1818)&lt;&gt;2,overallRate=0),0,IF(D1818="Yes",ROUND(MAX(IF($B1818="No - non-arm's length",0,MIN((0.75*H1818),847)),MIN(H1818,(0.75*$C1818),847)),2),IF($B1818="No - non-arm's length",MIN(1129,H1818,$C1818)*overallRate,MIN(1129,H1818)*overallRate))))</f>
        <v>Do Step 1 first</v>
      </c>
      <c r="M1818" s="62" t="str">
        <f>IF(ISTEXT(overallRate),"Do Step 1 first",IF(OR(COUNT($C1818,I1818)&lt;&gt;2,overallRate=0),0,IF(E1818="Yes",ROUND(MAX(IF($B1818="No - non-arm's length",0,MIN((0.75*I1818),847)),MIN(I1818,(0.75*$C1818),847)),2),IF($B1818="No - non-arm's length",MIN(1129,I1818,$C1818)*overallRate,MIN(1129,I1818)*overallRate))))</f>
        <v>Do Step 1 first</v>
      </c>
      <c r="N1818" s="62" t="str">
        <f>IF(ISTEXT(overallRate),"Do Step 1 first",IF(OR(COUNT($C1818,J1818)&lt;&gt;2,overallRate=0),0,IF(F1818="Yes",ROUND(MAX(IF($B1818="No - non-arm's length",0,MIN((0.75*J1818),847)),MIN(J1818,(0.75*$C1818),847)),2),IF($B1818="No - non-arm's length",MIN(1129,J1818,$C1818)*overallRate,MIN(1129,J1818)*overallRate))))</f>
        <v>Do Step 1 first</v>
      </c>
      <c r="O1818" s="62" t="str">
        <f>IF(ISTEXT(overallRate),"Do Step 1 first",IF(OR(COUNT($C1818,K1818)&lt;&gt;2,overallRate=0),0,IF(G1818="Yes",ROUND(MAX(IF($B1818="No - non-arm's length",0,MIN((0.75*K1818),847)),MIN(K1818,(0.75*$C1818),847)),2),IF($B1818="No - non-arm's length",MIN(1129,K1818,$C1818)*overallRate,MIN(1129,K1818)*overallRate))))</f>
        <v>Do Step 1 first</v>
      </c>
      <c r="P1818" s="3">
        <f t="shared" si="28"/>
        <v>0</v>
      </c>
    </row>
    <row r="1819" spans="12:16" x14ac:dyDescent="0.5">
      <c r="L1819" s="62" t="str">
        <f>IF(ISTEXT(overallRate),"Do Step 1 first",IF(OR(COUNT($C1819,H1819)&lt;&gt;2,overallRate=0),0,IF(D1819="Yes",ROUND(MAX(IF($B1819="No - non-arm's length",0,MIN((0.75*H1819),847)),MIN(H1819,(0.75*$C1819),847)),2),IF($B1819="No - non-arm's length",MIN(1129,H1819,$C1819)*overallRate,MIN(1129,H1819)*overallRate))))</f>
        <v>Do Step 1 first</v>
      </c>
      <c r="M1819" s="62" t="str">
        <f>IF(ISTEXT(overallRate),"Do Step 1 first",IF(OR(COUNT($C1819,I1819)&lt;&gt;2,overallRate=0),0,IF(E1819="Yes",ROUND(MAX(IF($B1819="No - non-arm's length",0,MIN((0.75*I1819),847)),MIN(I1819,(0.75*$C1819),847)),2),IF($B1819="No - non-arm's length",MIN(1129,I1819,$C1819)*overallRate,MIN(1129,I1819)*overallRate))))</f>
        <v>Do Step 1 first</v>
      </c>
      <c r="N1819" s="62" t="str">
        <f>IF(ISTEXT(overallRate),"Do Step 1 first",IF(OR(COUNT($C1819,J1819)&lt;&gt;2,overallRate=0),0,IF(F1819="Yes",ROUND(MAX(IF($B1819="No - non-arm's length",0,MIN((0.75*J1819),847)),MIN(J1819,(0.75*$C1819),847)),2),IF($B1819="No - non-arm's length",MIN(1129,J1819,$C1819)*overallRate,MIN(1129,J1819)*overallRate))))</f>
        <v>Do Step 1 first</v>
      </c>
      <c r="O1819" s="62" t="str">
        <f>IF(ISTEXT(overallRate),"Do Step 1 first",IF(OR(COUNT($C1819,K1819)&lt;&gt;2,overallRate=0),0,IF(G1819="Yes",ROUND(MAX(IF($B1819="No - non-arm's length",0,MIN((0.75*K1819),847)),MIN(K1819,(0.75*$C1819),847)),2),IF($B1819="No - non-arm's length",MIN(1129,K1819,$C1819)*overallRate,MIN(1129,K1819)*overallRate))))</f>
        <v>Do Step 1 first</v>
      </c>
      <c r="P1819" s="3">
        <f t="shared" si="28"/>
        <v>0</v>
      </c>
    </row>
    <row r="1820" spans="12:16" x14ac:dyDescent="0.5">
      <c r="L1820" s="62" t="str">
        <f>IF(ISTEXT(overallRate),"Do Step 1 first",IF(OR(COUNT($C1820,H1820)&lt;&gt;2,overallRate=0),0,IF(D1820="Yes",ROUND(MAX(IF($B1820="No - non-arm's length",0,MIN((0.75*H1820),847)),MIN(H1820,(0.75*$C1820),847)),2),IF($B1820="No - non-arm's length",MIN(1129,H1820,$C1820)*overallRate,MIN(1129,H1820)*overallRate))))</f>
        <v>Do Step 1 first</v>
      </c>
      <c r="M1820" s="62" t="str">
        <f>IF(ISTEXT(overallRate),"Do Step 1 first",IF(OR(COUNT($C1820,I1820)&lt;&gt;2,overallRate=0),0,IF(E1820="Yes",ROUND(MAX(IF($B1820="No - non-arm's length",0,MIN((0.75*I1820),847)),MIN(I1820,(0.75*$C1820),847)),2),IF($B1820="No - non-arm's length",MIN(1129,I1820,$C1820)*overallRate,MIN(1129,I1820)*overallRate))))</f>
        <v>Do Step 1 first</v>
      </c>
      <c r="N1820" s="62" t="str">
        <f>IF(ISTEXT(overallRate),"Do Step 1 first",IF(OR(COUNT($C1820,J1820)&lt;&gt;2,overallRate=0),0,IF(F1820="Yes",ROUND(MAX(IF($B1820="No - non-arm's length",0,MIN((0.75*J1820),847)),MIN(J1820,(0.75*$C1820),847)),2),IF($B1820="No - non-arm's length",MIN(1129,J1820,$C1820)*overallRate,MIN(1129,J1820)*overallRate))))</f>
        <v>Do Step 1 first</v>
      </c>
      <c r="O1820" s="62" t="str">
        <f>IF(ISTEXT(overallRate),"Do Step 1 first",IF(OR(COUNT($C1820,K1820)&lt;&gt;2,overallRate=0),0,IF(G1820="Yes",ROUND(MAX(IF($B1820="No - non-arm's length",0,MIN((0.75*K1820),847)),MIN(K1820,(0.75*$C1820),847)),2),IF($B1820="No - non-arm's length",MIN(1129,K1820,$C1820)*overallRate,MIN(1129,K1820)*overallRate))))</f>
        <v>Do Step 1 first</v>
      </c>
      <c r="P1820" s="3">
        <f t="shared" si="28"/>
        <v>0</v>
      </c>
    </row>
    <row r="1821" spans="12:16" x14ac:dyDescent="0.5">
      <c r="L1821" s="62" t="str">
        <f>IF(ISTEXT(overallRate),"Do Step 1 first",IF(OR(COUNT($C1821,H1821)&lt;&gt;2,overallRate=0),0,IF(D1821="Yes",ROUND(MAX(IF($B1821="No - non-arm's length",0,MIN((0.75*H1821),847)),MIN(H1821,(0.75*$C1821),847)),2),IF($B1821="No - non-arm's length",MIN(1129,H1821,$C1821)*overallRate,MIN(1129,H1821)*overallRate))))</f>
        <v>Do Step 1 first</v>
      </c>
      <c r="M1821" s="62" t="str">
        <f>IF(ISTEXT(overallRate),"Do Step 1 first",IF(OR(COUNT($C1821,I1821)&lt;&gt;2,overallRate=0),0,IF(E1821="Yes",ROUND(MAX(IF($B1821="No - non-arm's length",0,MIN((0.75*I1821),847)),MIN(I1821,(0.75*$C1821),847)),2),IF($B1821="No - non-arm's length",MIN(1129,I1821,$C1821)*overallRate,MIN(1129,I1821)*overallRate))))</f>
        <v>Do Step 1 first</v>
      </c>
      <c r="N1821" s="62" t="str">
        <f>IF(ISTEXT(overallRate),"Do Step 1 first",IF(OR(COUNT($C1821,J1821)&lt;&gt;2,overallRate=0),0,IF(F1821="Yes",ROUND(MAX(IF($B1821="No - non-arm's length",0,MIN((0.75*J1821),847)),MIN(J1821,(0.75*$C1821),847)),2),IF($B1821="No - non-arm's length",MIN(1129,J1821,$C1821)*overallRate,MIN(1129,J1821)*overallRate))))</f>
        <v>Do Step 1 first</v>
      </c>
      <c r="O1821" s="62" t="str">
        <f>IF(ISTEXT(overallRate),"Do Step 1 first",IF(OR(COUNT($C1821,K1821)&lt;&gt;2,overallRate=0),0,IF(G1821="Yes",ROUND(MAX(IF($B1821="No - non-arm's length",0,MIN((0.75*K1821),847)),MIN(K1821,(0.75*$C1821),847)),2),IF($B1821="No - non-arm's length",MIN(1129,K1821,$C1821)*overallRate,MIN(1129,K1821)*overallRate))))</f>
        <v>Do Step 1 first</v>
      </c>
      <c r="P1821" s="3">
        <f t="shared" si="28"/>
        <v>0</v>
      </c>
    </row>
    <row r="1822" spans="12:16" x14ac:dyDescent="0.5">
      <c r="L1822" s="62" t="str">
        <f>IF(ISTEXT(overallRate),"Do Step 1 first",IF(OR(COUNT($C1822,H1822)&lt;&gt;2,overallRate=0),0,IF(D1822="Yes",ROUND(MAX(IF($B1822="No - non-arm's length",0,MIN((0.75*H1822),847)),MIN(H1822,(0.75*$C1822),847)),2),IF($B1822="No - non-arm's length",MIN(1129,H1822,$C1822)*overallRate,MIN(1129,H1822)*overallRate))))</f>
        <v>Do Step 1 first</v>
      </c>
      <c r="M1822" s="62" t="str">
        <f>IF(ISTEXT(overallRate),"Do Step 1 first",IF(OR(COUNT($C1822,I1822)&lt;&gt;2,overallRate=0),0,IF(E1822="Yes",ROUND(MAX(IF($B1822="No - non-arm's length",0,MIN((0.75*I1822),847)),MIN(I1822,(0.75*$C1822),847)),2),IF($B1822="No - non-arm's length",MIN(1129,I1822,$C1822)*overallRate,MIN(1129,I1822)*overallRate))))</f>
        <v>Do Step 1 first</v>
      </c>
      <c r="N1822" s="62" t="str">
        <f>IF(ISTEXT(overallRate),"Do Step 1 first",IF(OR(COUNT($C1822,J1822)&lt;&gt;2,overallRate=0),0,IF(F1822="Yes",ROUND(MAX(IF($B1822="No - non-arm's length",0,MIN((0.75*J1822),847)),MIN(J1822,(0.75*$C1822),847)),2),IF($B1822="No - non-arm's length",MIN(1129,J1822,$C1822)*overallRate,MIN(1129,J1822)*overallRate))))</f>
        <v>Do Step 1 first</v>
      </c>
      <c r="O1822" s="62" t="str">
        <f>IF(ISTEXT(overallRate),"Do Step 1 first",IF(OR(COUNT($C1822,K1822)&lt;&gt;2,overallRate=0),0,IF(G1822="Yes",ROUND(MAX(IF($B1822="No - non-arm's length",0,MIN((0.75*K1822),847)),MIN(K1822,(0.75*$C1822),847)),2),IF($B1822="No - non-arm's length",MIN(1129,K1822,$C1822)*overallRate,MIN(1129,K1822)*overallRate))))</f>
        <v>Do Step 1 first</v>
      </c>
      <c r="P1822" s="3">
        <f t="shared" si="28"/>
        <v>0</v>
      </c>
    </row>
    <row r="1823" spans="12:16" x14ac:dyDescent="0.5">
      <c r="L1823" s="62" t="str">
        <f>IF(ISTEXT(overallRate),"Do Step 1 first",IF(OR(COUNT($C1823,H1823)&lt;&gt;2,overallRate=0),0,IF(D1823="Yes",ROUND(MAX(IF($B1823="No - non-arm's length",0,MIN((0.75*H1823),847)),MIN(H1823,(0.75*$C1823),847)),2),IF($B1823="No - non-arm's length",MIN(1129,H1823,$C1823)*overallRate,MIN(1129,H1823)*overallRate))))</f>
        <v>Do Step 1 first</v>
      </c>
      <c r="M1823" s="62" t="str">
        <f>IF(ISTEXT(overallRate),"Do Step 1 first",IF(OR(COUNT($C1823,I1823)&lt;&gt;2,overallRate=0),0,IF(E1823="Yes",ROUND(MAX(IF($B1823="No - non-arm's length",0,MIN((0.75*I1823),847)),MIN(I1823,(0.75*$C1823),847)),2),IF($B1823="No - non-arm's length",MIN(1129,I1823,$C1823)*overallRate,MIN(1129,I1823)*overallRate))))</f>
        <v>Do Step 1 first</v>
      </c>
      <c r="N1823" s="62" t="str">
        <f>IF(ISTEXT(overallRate),"Do Step 1 first",IF(OR(COUNT($C1823,J1823)&lt;&gt;2,overallRate=0),0,IF(F1823="Yes",ROUND(MAX(IF($B1823="No - non-arm's length",0,MIN((0.75*J1823),847)),MIN(J1823,(0.75*$C1823),847)),2),IF($B1823="No - non-arm's length",MIN(1129,J1823,$C1823)*overallRate,MIN(1129,J1823)*overallRate))))</f>
        <v>Do Step 1 first</v>
      </c>
      <c r="O1823" s="62" t="str">
        <f>IF(ISTEXT(overallRate),"Do Step 1 first",IF(OR(COUNT($C1823,K1823)&lt;&gt;2,overallRate=0),0,IF(G1823="Yes",ROUND(MAX(IF($B1823="No - non-arm's length",0,MIN((0.75*K1823),847)),MIN(K1823,(0.75*$C1823),847)),2),IF($B1823="No - non-arm's length",MIN(1129,K1823,$C1823)*overallRate,MIN(1129,K1823)*overallRate))))</f>
        <v>Do Step 1 first</v>
      </c>
      <c r="P1823" s="3">
        <f t="shared" si="28"/>
        <v>0</v>
      </c>
    </row>
    <row r="1824" spans="12:16" x14ac:dyDescent="0.5">
      <c r="L1824" s="62" t="str">
        <f>IF(ISTEXT(overallRate),"Do Step 1 first",IF(OR(COUNT($C1824,H1824)&lt;&gt;2,overallRate=0),0,IF(D1824="Yes",ROUND(MAX(IF($B1824="No - non-arm's length",0,MIN((0.75*H1824),847)),MIN(H1824,(0.75*$C1824),847)),2),IF($B1824="No - non-arm's length",MIN(1129,H1824,$C1824)*overallRate,MIN(1129,H1824)*overallRate))))</f>
        <v>Do Step 1 first</v>
      </c>
      <c r="M1824" s="62" t="str">
        <f>IF(ISTEXT(overallRate),"Do Step 1 first",IF(OR(COUNT($C1824,I1824)&lt;&gt;2,overallRate=0),0,IF(E1824="Yes",ROUND(MAX(IF($B1824="No - non-arm's length",0,MIN((0.75*I1824),847)),MIN(I1824,(0.75*$C1824),847)),2),IF($B1824="No - non-arm's length",MIN(1129,I1824,$C1824)*overallRate,MIN(1129,I1824)*overallRate))))</f>
        <v>Do Step 1 first</v>
      </c>
      <c r="N1824" s="62" t="str">
        <f>IF(ISTEXT(overallRate),"Do Step 1 first",IF(OR(COUNT($C1824,J1824)&lt;&gt;2,overallRate=0),0,IF(F1824="Yes",ROUND(MAX(IF($B1824="No - non-arm's length",0,MIN((0.75*J1824),847)),MIN(J1824,(0.75*$C1824),847)),2),IF($B1824="No - non-arm's length",MIN(1129,J1824,$C1824)*overallRate,MIN(1129,J1824)*overallRate))))</f>
        <v>Do Step 1 first</v>
      </c>
      <c r="O1824" s="62" t="str">
        <f>IF(ISTEXT(overallRate),"Do Step 1 first",IF(OR(COUNT($C1824,K1824)&lt;&gt;2,overallRate=0),0,IF(G1824="Yes",ROUND(MAX(IF($B1824="No - non-arm's length",0,MIN((0.75*K1824),847)),MIN(K1824,(0.75*$C1824),847)),2),IF($B1824="No - non-arm's length",MIN(1129,K1824,$C1824)*overallRate,MIN(1129,K1824)*overallRate))))</f>
        <v>Do Step 1 first</v>
      </c>
      <c r="P1824" s="3">
        <f t="shared" si="28"/>
        <v>0</v>
      </c>
    </row>
    <row r="1825" spans="12:16" x14ac:dyDescent="0.5">
      <c r="L1825" s="62" t="str">
        <f>IF(ISTEXT(overallRate),"Do Step 1 first",IF(OR(COUNT($C1825,H1825)&lt;&gt;2,overallRate=0),0,IF(D1825="Yes",ROUND(MAX(IF($B1825="No - non-arm's length",0,MIN((0.75*H1825),847)),MIN(H1825,(0.75*$C1825),847)),2),IF($B1825="No - non-arm's length",MIN(1129,H1825,$C1825)*overallRate,MIN(1129,H1825)*overallRate))))</f>
        <v>Do Step 1 first</v>
      </c>
      <c r="M1825" s="62" t="str">
        <f>IF(ISTEXT(overallRate),"Do Step 1 first",IF(OR(COUNT($C1825,I1825)&lt;&gt;2,overallRate=0),0,IF(E1825="Yes",ROUND(MAX(IF($B1825="No - non-arm's length",0,MIN((0.75*I1825),847)),MIN(I1825,(0.75*$C1825),847)),2),IF($B1825="No - non-arm's length",MIN(1129,I1825,$C1825)*overallRate,MIN(1129,I1825)*overallRate))))</f>
        <v>Do Step 1 first</v>
      </c>
      <c r="N1825" s="62" t="str">
        <f>IF(ISTEXT(overallRate),"Do Step 1 first",IF(OR(COUNT($C1825,J1825)&lt;&gt;2,overallRate=0),0,IF(F1825="Yes",ROUND(MAX(IF($B1825="No - non-arm's length",0,MIN((0.75*J1825),847)),MIN(J1825,(0.75*$C1825),847)),2),IF($B1825="No - non-arm's length",MIN(1129,J1825,$C1825)*overallRate,MIN(1129,J1825)*overallRate))))</f>
        <v>Do Step 1 first</v>
      </c>
      <c r="O1825" s="62" t="str">
        <f>IF(ISTEXT(overallRate),"Do Step 1 first",IF(OR(COUNT($C1825,K1825)&lt;&gt;2,overallRate=0),0,IF(G1825="Yes",ROUND(MAX(IF($B1825="No - non-arm's length",0,MIN((0.75*K1825),847)),MIN(K1825,(0.75*$C1825),847)),2),IF($B1825="No - non-arm's length",MIN(1129,K1825,$C1825)*overallRate,MIN(1129,K1825)*overallRate))))</f>
        <v>Do Step 1 first</v>
      </c>
      <c r="P1825" s="3">
        <f t="shared" si="28"/>
        <v>0</v>
      </c>
    </row>
    <row r="1826" spans="12:16" x14ac:dyDescent="0.5">
      <c r="L1826" s="62" t="str">
        <f>IF(ISTEXT(overallRate),"Do Step 1 first",IF(OR(COUNT($C1826,H1826)&lt;&gt;2,overallRate=0),0,IF(D1826="Yes",ROUND(MAX(IF($B1826="No - non-arm's length",0,MIN((0.75*H1826),847)),MIN(H1826,(0.75*$C1826),847)),2),IF($B1826="No - non-arm's length",MIN(1129,H1826,$C1826)*overallRate,MIN(1129,H1826)*overallRate))))</f>
        <v>Do Step 1 first</v>
      </c>
      <c r="M1826" s="62" t="str">
        <f>IF(ISTEXT(overallRate),"Do Step 1 first",IF(OR(COUNT($C1826,I1826)&lt;&gt;2,overallRate=0),0,IF(E1826="Yes",ROUND(MAX(IF($B1826="No - non-arm's length",0,MIN((0.75*I1826),847)),MIN(I1826,(0.75*$C1826),847)),2),IF($B1826="No - non-arm's length",MIN(1129,I1826,$C1826)*overallRate,MIN(1129,I1826)*overallRate))))</f>
        <v>Do Step 1 first</v>
      </c>
      <c r="N1826" s="62" t="str">
        <f>IF(ISTEXT(overallRate),"Do Step 1 first",IF(OR(COUNT($C1826,J1826)&lt;&gt;2,overallRate=0),0,IF(F1826="Yes",ROUND(MAX(IF($B1826="No - non-arm's length",0,MIN((0.75*J1826),847)),MIN(J1826,(0.75*$C1826),847)),2),IF($B1826="No - non-arm's length",MIN(1129,J1826,$C1826)*overallRate,MIN(1129,J1826)*overallRate))))</f>
        <v>Do Step 1 first</v>
      </c>
      <c r="O1826" s="62" t="str">
        <f>IF(ISTEXT(overallRate),"Do Step 1 first",IF(OR(COUNT($C1826,K1826)&lt;&gt;2,overallRate=0),0,IF(G1826="Yes",ROUND(MAX(IF($B1826="No - non-arm's length",0,MIN((0.75*K1826),847)),MIN(K1826,(0.75*$C1826),847)),2),IF($B1826="No - non-arm's length",MIN(1129,K1826,$C1826)*overallRate,MIN(1129,K1826)*overallRate))))</f>
        <v>Do Step 1 first</v>
      </c>
      <c r="P1826" s="3">
        <f t="shared" si="28"/>
        <v>0</v>
      </c>
    </row>
    <row r="1827" spans="12:16" x14ac:dyDescent="0.5">
      <c r="L1827" s="62" t="str">
        <f>IF(ISTEXT(overallRate),"Do Step 1 first",IF(OR(COUNT($C1827,H1827)&lt;&gt;2,overallRate=0),0,IF(D1827="Yes",ROUND(MAX(IF($B1827="No - non-arm's length",0,MIN((0.75*H1827),847)),MIN(H1827,(0.75*$C1827),847)),2),IF($B1827="No - non-arm's length",MIN(1129,H1827,$C1827)*overallRate,MIN(1129,H1827)*overallRate))))</f>
        <v>Do Step 1 first</v>
      </c>
      <c r="M1827" s="62" t="str">
        <f>IF(ISTEXT(overallRate),"Do Step 1 first",IF(OR(COUNT($C1827,I1827)&lt;&gt;2,overallRate=0),0,IF(E1827="Yes",ROUND(MAX(IF($B1827="No - non-arm's length",0,MIN((0.75*I1827),847)),MIN(I1827,(0.75*$C1827),847)),2),IF($B1827="No - non-arm's length",MIN(1129,I1827,$C1827)*overallRate,MIN(1129,I1827)*overallRate))))</f>
        <v>Do Step 1 first</v>
      </c>
      <c r="N1827" s="62" t="str">
        <f>IF(ISTEXT(overallRate),"Do Step 1 first",IF(OR(COUNT($C1827,J1827)&lt;&gt;2,overallRate=0),0,IF(F1827="Yes",ROUND(MAX(IF($B1827="No - non-arm's length",0,MIN((0.75*J1827),847)),MIN(J1827,(0.75*$C1827),847)),2),IF($B1827="No - non-arm's length",MIN(1129,J1827,$C1827)*overallRate,MIN(1129,J1827)*overallRate))))</f>
        <v>Do Step 1 first</v>
      </c>
      <c r="O1827" s="62" t="str">
        <f>IF(ISTEXT(overallRate),"Do Step 1 first",IF(OR(COUNT($C1827,K1827)&lt;&gt;2,overallRate=0),0,IF(G1827="Yes",ROUND(MAX(IF($B1827="No - non-arm's length",0,MIN((0.75*K1827),847)),MIN(K1827,(0.75*$C1827),847)),2),IF($B1827="No - non-arm's length",MIN(1129,K1827,$C1827)*overallRate,MIN(1129,K1827)*overallRate))))</f>
        <v>Do Step 1 first</v>
      </c>
      <c r="P1827" s="3">
        <f t="shared" si="28"/>
        <v>0</v>
      </c>
    </row>
    <row r="1828" spans="12:16" x14ac:dyDescent="0.5">
      <c r="L1828" s="62" t="str">
        <f>IF(ISTEXT(overallRate),"Do Step 1 first",IF(OR(COUNT($C1828,H1828)&lt;&gt;2,overallRate=0),0,IF(D1828="Yes",ROUND(MAX(IF($B1828="No - non-arm's length",0,MIN((0.75*H1828),847)),MIN(H1828,(0.75*$C1828),847)),2),IF($B1828="No - non-arm's length",MIN(1129,H1828,$C1828)*overallRate,MIN(1129,H1828)*overallRate))))</f>
        <v>Do Step 1 first</v>
      </c>
      <c r="M1828" s="62" t="str">
        <f>IF(ISTEXT(overallRate),"Do Step 1 first",IF(OR(COUNT($C1828,I1828)&lt;&gt;2,overallRate=0),0,IF(E1828="Yes",ROUND(MAX(IF($B1828="No - non-arm's length",0,MIN((0.75*I1828),847)),MIN(I1828,(0.75*$C1828),847)),2),IF($B1828="No - non-arm's length",MIN(1129,I1828,$C1828)*overallRate,MIN(1129,I1828)*overallRate))))</f>
        <v>Do Step 1 first</v>
      </c>
      <c r="N1828" s="62" t="str">
        <f>IF(ISTEXT(overallRate),"Do Step 1 first",IF(OR(COUNT($C1828,J1828)&lt;&gt;2,overallRate=0),0,IF(F1828="Yes",ROUND(MAX(IF($B1828="No - non-arm's length",0,MIN((0.75*J1828),847)),MIN(J1828,(0.75*$C1828),847)),2),IF($B1828="No - non-arm's length",MIN(1129,J1828,$C1828)*overallRate,MIN(1129,J1828)*overallRate))))</f>
        <v>Do Step 1 first</v>
      </c>
      <c r="O1828" s="62" t="str">
        <f>IF(ISTEXT(overallRate),"Do Step 1 first",IF(OR(COUNT($C1828,K1828)&lt;&gt;2,overallRate=0),0,IF(G1828="Yes",ROUND(MAX(IF($B1828="No - non-arm's length",0,MIN((0.75*K1828),847)),MIN(K1828,(0.75*$C1828),847)),2),IF($B1828="No - non-arm's length",MIN(1129,K1828,$C1828)*overallRate,MIN(1129,K1828)*overallRate))))</f>
        <v>Do Step 1 first</v>
      </c>
      <c r="P1828" s="3">
        <f t="shared" si="28"/>
        <v>0</v>
      </c>
    </row>
    <row r="1829" spans="12:16" x14ac:dyDescent="0.5">
      <c r="L1829" s="62" t="str">
        <f>IF(ISTEXT(overallRate),"Do Step 1 first",IF(OR(COUNT($C1829,H1829)&lt;&gt;2,overallRate=0),0,IF(D1829="Yes",ROUND(MAX(IF($B1829="No - non-arm's length",0,MIN((0.75*H1829),847)),MIN(H1829,(0.75*$C1829),847)),2),IF($B1829="No - non-arm's length",MIN(1129,H1829,$C1829)*overallRate,MIN(1129,H1829)*overallRate))))</f>
        <v>Do Step 1 first</v>
      </c>
      <c r="M1829" s="62" t="str">
        <f>IF(ISTEXT(overallRate),"Do Step 1 first",IF(OR(COUNT($C1829,I1829)&lt;&gt;2,overallRate=0),0,IF(E1829="Yes",ROUND(MAX(IF($B1829="No - non-arm's length",0,MIN((0.75*I1829),847)),MIN(I1829,(0.75*$C1829),847)),2),IF($B1829="No - non-arm's length",MIN(1129,I1829,$C1829)*overallRate,MIN(1129,I1829)*overallRate))))</f>
        <v>Do Step 1 first</v>
      </c>
      <c r="N1829" s="62" t="str">
        <f>IF(ISTEXT(overallRate),"Do Step 1 first",IF(OR(COUNT($C1829,J1829)&lt;&gt;2,overallRate=0),0,IF(F1829="Yes",ROUND(MAX(IF($B1829="No - non-arm's length",0,MIN((0.75*J1829),847)),MIN(J1829,(0.75*$C1829),847)),2),IF($B1829="No - non-arm's length",MIN(1129,J1829,$C1829)*overallRate,MIN(1129,J1829)*overallRate))))</f>
        <v>Do Step 1 first</v>
      </c>
      <c r="O1829" s="62" t="str">
        <f>IF(ISTEXT(overallRate),"Do Step 1 first",IF(OR(COUNT($C1829,K1829)&lt;&gt;2,overallRate=0),0,IF(G1829="Yes",ROUND(MAX(IF($B1829="No - non-arm's length",0,MIN((0.75*K1829),847)),MIN(K1829,(0.75*$C1829),847)),2),IF($B1829="No - non-arm's length",MIN(1129,K1829,$C1829)*overallRate,MIN(1129,K1829)*overallRate))))</f>
        <v>Do Step 1 first</v>
      </c>
      <c r="P1829" s="3">
        <f t="shared" si="28"/>
        <v>0</v>
      </c>
    </row>
    <row r="1830" spans="12:16" x14ac:dyDescent="0.5">
      <c r="L1830" s="62" t="str">
        <f>IF(ISTEXT(overallRate),"Do Step 1 first",IF(OR(COUNT($C1830,H1830)&lt;&gt;2,overallRate=0),0,IF(D1830="Yes",ROUND(MAX(IF($B1830="No - non-arm's length",0,MIN((0.75*H1830),847)),MIN(H1830,(0.75*$C1830),847)),2),IF($B1830="No - non-arm's length",MIN(1129,H1830,$C1830)*overallRate,MIN(1129,H1830)*overallRate))))</f>
        <v>Do Step 1 first</v>
      </c>
      <c r="M1830" s="62" t="str">
        <f>IF(ISTEXT(overallRate),"Do Step 1 first",IF(OR(COUNT($C1830,I1830)&lt;&gt;2,overallRate=0),0,IF(E1830="Yes",ROUND(MAX(IF($B1830="No - non-arm's length",0,MIN((0.75*I1830),847)),MIN(I1830,(0.75*$C1830),847)),2),IF($B1830="No - non-arm's length",MIN(1129,I1830,$C1830)*overallRate,MIN(1129,I1830)*overallRate))))</f>
        <v>Do Step 1 first</v>
      </c>
      <c r="N1830" s="62" t="str">
        <f>IF(ISTEXT(overallRate),"Do Step 1 first",IF(OR(COUNT($C1830,J1830)&lt;&gt;2,overallRate=0),0,IF(F1830="Yes",ROUND(MAX(IF($B1830="No - non-arm's length",0,MIN((0.75*J1830),847)),MIN(J1830,(0.75*$C1830),847)),2),IF($B1830="No - non-arm's length",MIN(1129,J1830,$C1830)*overallRate,MIN(1129,J1830)*overallRate))))</f>
        <v>Do Step 1 first</v>
      </c>
      <c r="O1830" s="62" t="str">
        <f>IF(ISTEXT(overallRate),"Do Step 1 first",IF(OR(COUNT($C1830,K1830)&lt;&gt;2,overallRate=0),0,IF(G1830="Yes",ROUND(MAX(IF($B1830="No - non-arm's length",0,MIN((0.75*K1830),847)),MIN(K1830,(0.75*$C1830),847)),2),IF($B1830="No - non-arm's length",MIN(1129,K1830,$C1830)*overallRate,MIN(1129,K1830)*overallRate))))</f>
        <v>Do Step 1 first</v>
      </c>
      <c r="P1830" s="3">
        <f t="shared" si="28"/>
        <v>0</v>
      </c>
    </row>
    <row r="1831" spans="12:16" x14ac:dyDescent="0.5">
      <c r="L1831" s="62" t="str">
        <f>IF(ISTEXT(overallRate),"Do Step 1 first",IF(OR(COUNT($C1831,H1831)&lt;&gt;2,overallRate=0),0,IF(D1831="Yes",ROUND(MAX(IF($B1831="No - non-arm's length",0,MIN((0.75*H1831),847)),MIN(H1831,(0.75*$C1831),847)),2),IF($B1831="No - non-arm's length",MIN(1129,H1831,$C1831)*overallRate,MIN(1129,H1831)*overallRate))))</f>
        <v>Do Step 1 first</v>
      </c>
      <c r="M1831" s="62" t="str">
        <f>IF(ISTEXT(overallRate),"Do Step 1 first",IF(OR(COUNT($C1831,I1831)&lt;&gt;2,overallRate=0),0,IF(E1831="Yes",ROUND(MAX(IF($B1831="No - non-arm's length",0,MIN((0.75*I1831),847)),MIN(I1831,(0.75*$C1831),847)),2),IF($B1831="No - non-arm's length",MIN(1129,I1831,$C1831)*overallRate,MIN(1129,I1831)*overallRate))))</f>
        <v>Do Step 1 first</v>
      </c>
      <c r="N1831" s="62" t="str">
        <f>IF(ISTEXT(overallRate),"Do Step 1 first",IF(OR(COUNT($C1831,J1831)&lt;&gt;2,overallRate=0),0,IF(F1831="Yes",ROUND(MAX(IF($B1831="No - non-arm's length",0,MIN((0.75*J1831),847)),MIN(J1831,(0.75*$C1831),847)),2),IF($B1831="No - non-arm's length",MIN(1129,J1831,$C1831)*overallRate,MIN(1129,J1831)*overallRate))))</f>
        <v>Do Step 1 first</v>
      </c>
      <c r="O1831" s="62" t="str">
        <f>IF(ISTEXT(overallRate),"Do Step 1 first",IF(OR(COUNT($C1831,K1831)&lt;&gt;2,overallRate=0),0,IF(G1831="Yes",ROUND(MAX(IF($B1831="No - non-arm's length",0,MIN((0.75*K1831),847)),MIN(K1831,(0.75*$C1831),847)),2),IF($B1831="No - non-arm's length",MIN(1129,K1831,$C1831)*overallRate,MIN(1129,K1831)*overallRate))))</f>
        <v>Do Step 1 first</v>
      </c>
      <c r="P1831" s="3">
        <f t="shared" si="28"/>
        <v>0</v>
      </c>
    </row>
    <row r="1832" spans="12:16" x14ac:dyDescent="0.5">
      <c r="L1832" s="62" t="str">
        <f>IF(ISTEXT(overallRate),"Do Step 1 first",IF(OR(COUNT($C1832,H1832)&lt;&gt;2,overallRate=0),0,IF(D1832="Yes",ROUND(MAX(IF($B1832="No - non-arm's length",0,MIN((0.75*H1832),847)),MIN(H1832,(0.75*$C1832),847)),2),IF($B1832="No - non-arm's length",MIN(1129,H1832,$C1832)*overallRate,MIN(1129,H1832)*overallRate))))</f>
        <v>Do Step 1 first</v>
      </c>
      <c r="M1832" s="62" t="str">
        <f>IF(ISTEXT(overallRate),"Do Step 1 first",IF(OR(COUNT($C1832,I1832)&lt;&gt;2,overallRate=0),0,IF(E1832="Yes",ROUND(MAX(IF($B1832="No - non-arm's length",0,MIN((0.75*I1832),847)),MIN(I1832,(0.75*$C1832),847)),2),IF($B1832="No - non-arm's length",MIN(1129,I1832,$C1832)*overallRate,MIN(1129,I1832)*overallRate))))</f>
        <v>Do Step 1 first</v>
      </c>
      <c r="N1832" s="62" t="str">
        <f>IF(ISTEXT(overallRate),"Do Step 1 first",IF(OR(COUNT($C1832,J1832)&lt;&gt;2,overallRate=0),0,IF(F1832="Yes",ROUND(MAX(IF($B1832="No - non-arm's length",0,MIN((0.75*J1832),847)),MIN(J1832,(0.75*$C1832),847)),2),IF($B1832="No - non-arm's length",MIN(1129,J1832,$C1832)*overallRate,MIN(1129,J1832)*overallRate))))</f>
        <v>Do Step 1 first</v>
      </c>
      <c r="O1832" s="62" t="str">
        <f>IF(ISTEXT(overallRate),"Do Step 1 first",IF(OR(COUNT($C1832,K1832)&lt;&gt;2,overallRate=0),0,IF(G1832="Yes",ROUND(MAX(IF($B1832="No - non-arm's length",0,MIN((0.75*K1832),847)),MIN(K1832,(0.75*$C1832),847)),2),IF($B1832="No - non-arm's length",MIN(1129,K1832,$C1832)*overallRate,MIN(1129,K1832)*overallRate))))</f>
        <v>Do Step 1 first</v>
      </c>
      <c r="P1832" s="3">
        <f t="shared" si="28"/>
        <v>0</v>
      </c>
    </row>
    <row r="1833" spans="12:16" x14ac:dyDescent="0.5">
      <c r="L1833" s="62" t="str">
        <f>IF(ISTEXT(overallRate),"Do Step 1 first",IF(OR(COUNT($C1833,H1833)&lt;&gt;2,overallRate=0),0,IF(D1833="Yes",ROUND(MAX(IF($B1833="No - non-arm's length",0,MIN((0.75*H1833),847)),MIN(H1833,(0.75*$C1833),847)),2),IF($B1833="No - non-arm's length",MIN(1129,H1833,$C1833)*overallRate,MIN(1129,H1833)*overallRate))))</f>
        <v>Do Step 1 first</v>
      </c>
      <c r="M1833" s="62" t="str">
        <f>IF(ISTEXT(overallRate),"Do Step 1 first",IF(OR(COUNT($C1833,I1833)&lt;&gt;2,overallRate=0),0,IF(E1833="Yes",ROUND(MAX(IF($B1833="No - non-arm's length",0,MIN((0.75*I1833),847)),MIN(I1833,(0.75*$C1833),847)),2),IF($B1833="No - non-arm's length",MIN(1129,I1833,$C1833)*overallRate,MIN(1129,I1833)*overallRate))))</f>
        <v>Do Step 1 first</v>
      </c>
      <c r="N1833" s="62" t="str">
        <f>IF(ISTEXT(overallRate),"Do Step 1 first",IF(OR(COUNT($C1833,J1833)&lt;&gt;2,overallRate=0),0,IF(F1833="Yes",ROUND(MAX(IF($B1833="No - non-arm's length",0,MIN((0.75*J1833),847)),MIN(J1833,(0.75*$C1833),847)),2),IF($B1833="No - non-arm's length",MIN(1129,J1833,$C1833)*overallRate,MIN(1129,J1833)*overallRate))))</f>
        <v>Do Step 1 first</v>
      </c>
      <c r="O1833" s="62" t="str">
        <f>IF(ISTEXT(overallRate),"Do Step 1 first",IF(OR(COUNT($C1833,K1833)&lt;&gt;2,overallRate=0),0,IF(G1833="Yes",ROUND(MAX(IF($B1833="No - non-arm's length",0,MIN((0.75*K1833),847)),MIN(K1833,(0.75*$C1833),847)),2),IF($B1833="No - non-arm's length",MIN(1129,K1833,$C1833)*overallRate,MIN(1129,K1833)*overallRate))))</f>
        <v>Do Step 1 first</v>
      </c>
      <c r="P1833" s="3">
        <f t="shared" si="28"/>
        <v>0</v>
      </c>
    </row>
    <row r="1834" spans="12:16" x14ac:dyDescent="0.5">
      <c r="L1834" s="62" t="str">
        <f>IF(ISTEXT(overallRate),"Do Step 1 first",IF(OR(COUNT($C1834,H1834)&lt;&gt;2,overallRate=0),0,IF(D1834="Yes",ROUND(MAX(IF($B1834="No - non-arm's length",0,MIN((0.75*H1834),847)),MIN(H1834,(0.75*$C1834),847)),2),IF($B1834="No - non-arm's length",MIN(1129,H1834,$C1834)*overallRate,MIN(1129,H1834)*overallRate))))</f>
        <v>Do Step 1 first</v>
      </c>
      <c r="M1834" s="62" t="str">
        <f>IF(ISTEXT(overallRate),"Do Step 1 first",IF(OR(COUNT($C1834,I1834)&lt;&gt;2,overallRate=0),0,IF(E1834="Yes",ROUND(MAX(IF($B1834="No - non-arm's length",0,MIN((0.75*I1834),847)),MIN(I1834,(0.75*$C1834),847)),2),IF($B1834="No - non-arm's length",MIN(1129,I1834,$C1834)*overallRate,MIN(1129,I1834)*overallRate))))</f>
        <v>Do Step 1 first</v>
      </c>
      <c r="N1834" s="62" t="str">
        <f>IF(ISTEXT(overallRate),"Do Step 1 first",IF(OR(COUNT($C1834,J1834)&lt;&gt;2,overallRate=0),0,IF(F1834="Yes",ROUND(MAX(IF($B1834="No - non-arm's length",0,MIN((0.75*J1834),847)),MIN(J1834,(0.75*$C1834),847)),2),IF($B1834="No - non-arm's length",MIN(1129,J1834,$C1834)*overallRate,MIN(1129,J1834)*overallRate))))</f>
        <v>Do Step 1 first</v>
      </c>
      <c r="O1834" s="62" t="str">
        <f>IF(ISTEXT(overallRate),"Do Step 1 first",IF(OR(COUNT($C1834,K1834)&lt;&gt;2,overallRate=0),0,IF(G1834="Yes",ROUND(MAX(IF($B1834="No - non-arm's length",0,MIN((0.75*K1834),847)),MIN(K1834,(0.75*$C1834),847)),2),IF($B1834="No - non-arm's length",MIN(1129,K1834,$C1834)*overallRate,MIN(1129,K1834)*overallRate))))</f>
        <v>Do Step 1 first</v>
      </c>
      <c r="P1834" s="3">
        <f t="shared" si="28"/>
        <v>0</v>
      </c>
    </row>
    <row r="1835" spans="12:16" x14ac:dyDescent="0.5">
      <c r="L1835" s="62" t="str">
        <f>IF(ISTEXT(overallRate),"Do Step 1 first",IF(OR(COUNT($C1835,H1835)&lt;&gt;2,overallRate=0),0,IF(D1835="Yes",ROUND(MAX(IF($B1835="No - non-arm's length",0,MIN((0.75*H1835),847)),MIN(H1835,(0.75*$C1835),847)),2),IF($B1835="No - non-arm's length",MIN(1129,H1835,$C1835)*overallRate,MIN(1129,H1835)*overallRate))))</f>
        <v>Do Step 1 first</v>
      </c>
      <c r="M1835" s="62" t="str">
        <f>IF(ISTEXT(overallRate),"Do Step 1 first",IF(OR(COUNT($C1835,I1835)&lt;&gt;2,overallRate=0),0,IF(E1835="Yes",ROUND(MAX(IF($B1835="No - non-arm's length",0,MIN((0.75*I1835),847)),MIN(I1835,(0.75*$C1835),847)),2),IF($B1835="No - non-arm's length",MIN(1129,I1835,$C1835)*overallRate,MIN(1129,I1835)*overallRate))))</f>
        <v>Do Step 1 first</v>
      </c>
      <c r="N1835" s="62" t="str">
        <f>IF(ISTEXT(overallRate),"Do Step 1 first",IF(OR(COUNT($C1835,J1835)&lt;&gt;2,overallRate=0),0,IF(F1835="Yes",ROUND(MAX(IF($B1835="No - non-arm's length",0,MIN((0.75*J1835),847)),MIN(J1835,(0.75*$C1835),847)),2),IF($B1835="No - non-arm's length",MIN(1129,J1835,$C1835)*overallRate,MIN(1129,J1835)*overallRate))))</f>
        <v>Do Step 1 first</v>
      </c>
      <c r="O1835" s="62" t="str">
        <f>IF(ISTEXT(overallRate),"Do Step 1 first",IF(OR(COUNT($C1835,K1835)&lt;&gt;2,overallRate=0),0,IF(G1835="Yes",ROUND(MAX(IF($B1835="No - non-arm's length",0,MIN((0.75*K1835),847)),MIN(K1835,(0.75*$C1835),847)),2),IF($B1835="No - non-arm's length",MIN(1129,K1835,$C1835)*overallRate,MIN(1129,K1835)*overallRate))))</f>
        <v>Do Step 1 first</v>
      </c>
      <c r="P1835" s="3">
        <f t="shared" si="28"/>
        <v>0</v>
      </c>
    </row>
    <row r="1836" spans="12:16" x14ac:dyDescent="0.5">
      <c r="L1836" s="62" t="str">
        <f>IF(ISTEXT(overallRate),"Do Step 1 first",IF(OR(COUNT($C1836,H1836)&lt;&gt;2,overallRate=0),0,IF(D1836="Yes",ROUND(MAX(IF($B1836="No - non-arm's length",0,MIN((0.75*H1836),847)),MIN(H1836,(0.75*$C1836),847)),2),IF($B1836="No - non-arm's length",MIN(1129,H1836,$C1836)*overallRate,MIN(1129,H1836)*overallRate))))</f>
        <v>Do Step 1 first</v>
      </c>
      <c r="M1836" s="62" t="str">
        <f>IF(ISTEXT(overallRate),"Do Step 1 first",IF(OR(COUNT($C1836,I1836)&lt;&gt;2,overallRate=0),0,IF(E1836="Yes",ROUND(MAX(IF($B1836="No - non-arm's length",0,MIN((0.75*I1836),847)),MIN(I1836,(0.75*$C1836),847)),2),IF($B1836="No - non-arm's length",MIN(1129,I1836,$C1836)*overallRate,MIN(1129,I1836)*overallRate))))</f>
        <v>Do Step 1 first</v>
      </c>
      <c r="N1836" s="62" t="str">
        <f>IF(ISTEXT(overallRate),"Do Step 1 first",IF(OR(COUNT($C1836,J1836)&lt;&gt;2,overallRate=0),0,IF(F1836="Yes",ROUND(MAX(IF($B1836="No - non-arm's length",0,MIN((0.75*J1836),847)),MIN(J1836,(0.75*$C1836),847)),2),IF($B1836="No - non-arm's length",MIN(1129,J1836,$C1836)*overallRate,MIN(1129,J1836)*overallRate))))</f>
        <v>Do Step 1 first</v>
      </c>
      <c r="O1836" s="62" t="str">
        <f>IF(ISTEXT(overallRate),"Do Step 1 first",IF(OR(COUNT($C1836,K1836)&lt;&gt;2,overallRate=0),0,IF(G1836="Yes",ROUND(MAX(IF($B1836="No - non-arm's length",0,MIN((0.75*K1836),847)),MIN(K1836,(0.75*$C1836),847)),2),IF($B1836="No - non-arm's length",MIN(1129,K1836,$C1836)*overallRate,MIN(1129,K1836)*overallRate))))</f>
        <v>Do Step 1 first</v>
      </c>
      <c r="P1836" s="3">
        <f t="shared" si="28"/>
        <v>0</v>
      </c>
    </row>
    <row r="1837" spans="12:16" x14ac:dyDescent="0.5">
      <c r="L1837" s="62" t="str">
        <f>IF(ISTEXT(overallRate),"Do Step 1 first",IF(OR(COUNT($C1837,H1837)&lt;&gt;2,overallRate=0),0,IF(D1837="Yes",ROUND(MAX(IF($B1837="No - non-arm's length",0,MIN((0.75*H1837),847)),MIN(H1837,(0.75*$C1837),847)),2),IF($B1837="No - non-arm's length",MIN(1129,H1837,$C1837)*overallRate,MIN(1129,H1837)*overallRate))))</f>
        <v>Do Step 1 first</v>
      </c>
      <c r="M1837" s="62" t="str">
        <f>IF(ISTEXT(overallRate),"Do Step 1 first",IF(OR(COUNT($C1837,I1837)&lt;&gt;2,overallRate=0),0,IF(E1837="Yes",ROUND(MAX(IF($B1837="No - non-arm's length",0,MIN((0.75*I1837),847)),MIN(I1837,(0.75*$C1837),847)),2),IF($B1837="No - non-arm's length",MIN(1129,I1837,$C1837)*overallRate,MIN(1129,I1837)*overallRate))))</f>
        <v>Do Step 1 first</v>
      </c>
      <c r="N1837" s="62" t="str">
        <f>IF(ISTEXT(overallRate),"Do Step 1 first",IF(OR(COUNT($C1837,J1837)&lt;&gt;2,overallRate=0),0,IF(F1837="Yes",ROUND(MAX(IF($B1837="No - non-arm's length",0,MIN((0.75*J1837),847)),MIN(J1837,(0.75*$C1837),847)),2),IF($B1837="No - non-arm's length",MIN(1129,J1837,$C1837)*overallRate,MIN(1129,J1837)*overallRate))))</f>
        <v>Do Step 1 first</v>
      </c>
      <c r="O1837" s="62" t="str">
        <f>IF(ISTEXT(overallRate),"Do Step 1 first",IF(OR(COUNT($C1837,K1837)&lt;&gt;2,overallRate=0),0,IF(G1837="Yes",ROUND(MAX(IF($B1837="No - non-arm's length",0,MIN((0.75*K1837),847)),MIN(K1837,(0.75*$C1837),847)),2),IF($B1837="No - non-arm's length",MIN(1129,K1837,$C1837)*overallRate,MIN(1129,K1837)*overallRate))))</f>
        <v>Do Step 1 first</v>
      </c>
      <c r="P1837" s="3">
        <f t="shared" si="28"/>
        <v>0</v>
      </c>
    </row>
    <row r="1838" spans="12:16" x14ac:dyDescent="0.5">
      <c r="L1838" s="62" t="str">
        <f>IF(ISTEXT(overallRate),"Do Step 1 first",IF(OR(COUNT($C1838,H1838)&lt;&gt;2,overallRate=0),0,IF(D1838="Yes",ROUND(MAX(IF($B1838="No - non-arm's length",0,MIN((0.75*H1838),847)),MIN(H1838,(0.75*$C1838),847)),2),IF($B1838="No - non-arm's length",MIN(1129,H1838,$C1838)*overallRate,MIN(1129,H1838)*overallRate))))</f>
        <v>Do Step 1 first</v>
      </c>
      <c r="M1838" s="62" t="str">
        <f>IF(ISTEXT(overallRate),"Do Step 1 first",IF(OR(COUNT($C1838,I1838)&lt;&gt;2,overallRate=0),0,IF(E1838="Yes",ROUND(MAX(IF($B1838="No - non-arm's length",0,MIN((0.75*I1838),847)),MIN(I1838,(0.75*$C1838),847)),2),IF($B1838="No - non-arm's length",MIN(1129,I1838,$C1838)*overallRate,MIN(1129,I1838)*overallRate))))</f>
        <v>Do Step 1 first</v>
      </c>
      <c r="N1838" s="62" t="str">
        <f>IF(ISTEXT(overallRate),"Do Step 1 first",IF(OR(COUNT($C1838,J1838)&lt;&gt;2,overallRate=0),0,IF(F1838="Yes",ROUND(MAX(IF($B1838="No - non-arm's length",0,MIN((0.75*J1838),847)),MIN(J1838,(0.75*$C1838),847)),2),IF($B1838="No - non-arm's length",MIN(1129,J1838,$C1838)*overallRate,MIN(1129,J1838)*overallRate))))</f>
        <v>Do Step 1 first</v>
      </c>
      <c r="O1838" s="62" t="str">
        <f>IF(ISTEXT(overallRate),"Do Step 1 first",IF(OR(COUNT($C1838,K1838)&lt;&gt;2,overallRate=0),0,IF(G1838="Yes",ROUND(MAX(IF($B1838="No - non-arm's length",0,MIN((0.75*K1838),847)),MIN(K1838,(0.75*$C1838),847)),2),IF($B1838="No - non-arm's length",MIN(1129,K1838,$C1838)*overallRate,MIN(1129,K1838)*overallRate))))</f>
        <v>Do Step 1 first</v>
      </c>
      <c r="P1838" s="3">
        <f t="shared" si="28"/>
        <v>0</v>
      </c>
    </row>
    <row r="1839" spans="12:16" x14ac:dyDescent="0.5">
      <c r="L1839" s="62" t="str">
        <f>IF(ISTEXT(overallRate),"Do Step 1 first",IF(OR(COUNT($C1839,H1839)&lt;&gt;2,overallRate=0),0,IF(D1839="Yes",ROUND(MAX(IF($B1839="No - non-arm's length",0,MIN((0.75*H1839),847)),MIN(H1839,(0.75*$C1839),847)),2),IF($B1839="No - non-arm's length",MIN(1129,H1839,$C1839)*overallRate,MIN(1129,H1839)*overallRate))))</f>
        <v>Do Step 1 first</v>
      </c>
      <c r="M1839" s="62" t="str">
        <f>IF(ISTEXT(overallRate),"Do Step 1 first",IF(OR(COUNT($C1839,I1839)&lt;&gt;2,overallRate=0),0,IF(E1839="Yes",ROUND(MAX(IF($B1839="No - non-arm's length",0,MIN((0.75*I1839),847)),MIN(I1839,(0.75*$C1839),847)),2),IF($B1839="No - non-arm's length",MIN(1129,I1839,$C1839)*overallRate,MIN(1129,I1839)*overallRate))))</f>
        <v>Do Step 1 first</v>
      </c>
      <c r="N1839" s="62" t="str">
        <f>IF(ISTEXT(overallRate),"Do Step 1 first",IF(OR(COUNT($C1839,J1839)&lt;&gt;2,overallRate=0),0,IF(F1839="Yes",ROUND(MAX(IF($B1839="No - non-arm's length",0,MIN((0.75*J1839),847)),MIN(J1839,(0.75*$C1839),847)),2),IF($B1839="No - non-arm's length",MIN(1129,J1839,$C1839)*overallRate,MIN(1129,J1839)*overallRate))))</f>
        <v>Do Step 1 first</v>
      </c>
      <c r="O1839" s="62" t="str">
        <f>IF(ISTEXT(overallRate),"Do Step 1 first",IF(OR(COUNT($C1839,K1839)&lt;&gt;2,overallRate=0),0,IF(G1839="Yes",ROUND(MAX(IF($B1839="No - non-arm's length",0,MIN((0.75*K1839),847)),MIN(K1839,(0.75*$C1839),847)),2),IF($B1839="No - non-arm's length",MIN(1129,K1839,$C1839)*overallRate,MIN(1129,K1839)*overallRate))))</f>
        <v>Do Step 1 first</v>
      </c>
      <c r="P1839" s="3">
        <f t="shared" si="28"/>
        <v>0</v>
      </c>
    </row>
    <row r="1840" spans="12:16" x14ac:dyDescent="0.5">
      <c r="L1840" s="62" t="str">
        <f>IF(ISTEXT(overallRate),"Do Step 1 first",IF(OR(COUNT($C1840,H1840)&lt;&gt;2,overallRate=0),0,IF(D1840="Yes",ROUND(MAX(IF($B1840="No - non-arm's length",0,MIN((0.75*H1840),847)),MIN(H1840,(0.75*$C1840),847)),2),IF($B1840="No - non-arm's length",MIN(1129,H1840,$C1840)*overallRate,MIN(1129,H1840)*overallRate))))</f>
        <v>Do Step 1 first</v>
      </c>
      <c r="M1840" s="62" t="str">
        <f>IF(ISTEXT(overallRate),"Do Step 1 first",IF(OR(COUNT($C1840,I1840)&lt;&gt;2,overallRate=0),0,IF(E1840="Yes",ROUND(MAX(IF($B1840="No - non-arm's length",0,MIN((0.75*I1840),847)),MIN(I1840,(0.75*$C1840),847)),2),IF($B1840="No - non-arm's length",MIN(1129,I1840,$C1840)*overallRate,MIN(1129,I1840)*overallRate))))</f>
        <v>Do Step 1 first</v>
      </c>
      <c r="N1840" s="62" t="str">
        <f>IF(ISTEXT(overallRate),"Do Step 1 first",IF(OR(COUNT($C1840,J1840)&lt;&gt;2,overallRate=0),0,IF(F1840="Yes",ROUND(MAX(IF($B1840="No - non-arm's length",0,MIN((0.75*J1840),847)),MIN(J1840,(0.75*$C1840),847)),2),IF($B1840="No - non-arm's length",MIN(1129,J1840,$C1840)*overallRate,MIN(1129,J1840)*overallRate))))</f>
        <v>Do Step 1 first</v>
      </c>
      <c r="O1840" s="62" t="str">
        <f>IF(ISTEXT(overallRate),"Do Step 1 first",IF(OR(COUNT($C1840,K1840)&lt;&gt;2,overallRate=0),0,IF(G1840="Yes",ROUND(MAX(IF($B1840="No - non-arm's length",0,MIN((0.75*K1840),847)),MIN(K1840,(0.75*$C1840),847)),2),IF($B1840="No - non-arm's length",MIN(1129,K1840,$C1840)*overallRate,MIN(1129,K1840)*overallRate))))</f>
        <v>Do Step 1 first</v>
      </c>
      <c r="P1840" s="3">
        <f t="shared" si="28"/>
        <v>0</v>
      </c>
    </row>
    <row r="1841" spans="12:16" x14ac:dyDescent="0.5">
      <c r="L1841" s="62" t="str">
        <f>IF(ISTEXT(overallRate),"Do Step 1 first",IF(OR(COUNT($C1841,H1841)&lt;&gt;2,overallRate=0),0,IF(D1841="Yes",ROUND(MAX(IF($B1841="No - non-arm's length",0,MIN((0.75*H1841),847)),MIN(H1841,(0.75*$C1841),847)),2),IF($B1841="No - non-arm's length",MIN(1129,H1841,$C1841)*overallRate,MIN(1129,H1841)*overallRate))))</f>
        <v>Do Step 1 first</v>
      </c>
      <c r="M1841" s="62" t="str">
        <f>IF(ISTEXT(overallRate),"Do Step 1 first",IF(OR(COUNT($C1841,I1841)&lt;&gt;2,overallRate=0),0,IF(E1841="Yes",ROUND(MAX(IF($B1841="No - non-arm's length",0,MIN((0.75*I1841),847)),MIN(I1841,(0.75*$C1841),847)),2),IF($B1841="No - non-arm's length",MIN(1129,I1841,$C1841)*overallRate,MIN(1129,I1841)*overallRate))))</f>
        <v>Do Step 1 first</v>
      </c>
      <c r="N1841" s="62" t="str">
        <f>IF(ISTEXT(overallRate),"Do Step 1 first",IF(OR(COUNT($C1841,J1841)&lt;&gt;2,overallRate=0),0,IF(F1841="Yes",ROUND(MAX(IF($B1841="No - non-arm's length",0,MIN((0.75*J1841),847)),MIN(J1841,(0.75*$C1841),847)),2),IF($B1841="No - non-arm's length",MIN(1129,J1841,$C1841)*overallRate,MIN(1129,J1841)*overallRate))))</f>
        <v>Do Step 1 first</v>
      </c>
      <c r="O1841" s="62" t="str">
        <f>IF(ISTEXT(overallRate),"Do Step 1 first",IF(OR(COUNT($C1841,K1841)&lt;&gt;2,overallRate=0),0,IF(G1841="Yes",ROUND(MAX(IF($B1841="No - non-arm's length",0,MIN((0.75*K1841),847)),MIN(K1841,(0.75*$C1841),847)),2),IF($B1841="No - non-arm's length",MIN(1129,K1841,$C1841)*overallRate,MIN(1129,K1841)*overallRate))))</f>
        <v>Do Step 1 first</v>
      </c>
      <c r="P1841" s="3">
        <f t="shared" si="28"/>
        <v>0</v>
      </c>
    </row>
    <row r="1842" spans="12:16" x14ac:dyDescent="0.5">
      <c r="L1842" s="62" t="str">
        <f>IF(ISTEXT(overallRate),"Do Step 1 first",IF(OR(COUNT($C1842,H1842)&lt;&gt;2,overallRate=0),0,IF(D1842="Yes",ROUND(MAX(IF($B1842="No - non-arm's length",0,MIN((0.75*H1842),847)),MIN(H1842,(0.75*$C1842),847)),2),IF($B1842="No - non-arm's length",MIN(1129,H1842,$C1842)*overallRate,MIN(1129,H1842)*overallRate))))</f>
        <v>Do Step 1 first</v>
      </c>
      <c r="M1842" s="62" t="str">
        <f>IF(ISTEXT(overallRate),"Do Step 1 first",IF(OR(COUNT($C1842,I1842)&lt;&gt;2,overallRate=0),0,IF(E1842="Yes",ROUND(MAX(IF($B1842="No - non-arm's length",0,MIN((0.75*I1842),847)),MIN(I1842,(0.75*$C1842),847)),2),IF($B1842="No - non-arm's length",MIN(1129,I1842,$C1842)*overallRate,MIN(1129,I1842)*overallRate))))</f>
        <v>Do Step 1 first</v>
      </c>
      <c r="N1842" s="62" t="str">
        <f>IF(ISTEXT(overallRate),"Do Step 1 first",IF(OR(COUNT($C1842,J1842)&lt;&gt;2,overallRate=0),0,IF(F1842="Yes",ROUND(MAX(IF($B1842="No - non-arm's length",0,MIN((0.75*J1842),847)),MIN(J1842,(0.75*$C1842),847)),2),IF($B1842="No - non-arm's length",MIN(1129,J1842,$C1842)*overallRate,MIN(1129,J1842)*overallRate))))</f>
        <v>Do Step 1 first</v>
      </c>
      <c r="O1842" s="62" t="str">
        <f>IF(ISTEXT(overallRate),"Do Step 1 first",IF(OR(COUNT($C1842,K1842)&lt;&gt;2,overallRate=0),0,IF(G1842="Yes",ROUND(MAX(IF($B1842="No - non-arm's length",0,MIN((0.75*K1842),847)),MIN(K1842,(0.75*$C1842),847)),2),IF($B1842="No - non-arm's length",MIN(1129,K1842,$C1842)*overallRate,MIN(1129,K1842)*overallRate))))</f>
        <v>Do Step 1 first</v>
      </c>
      <c r="P1842" s="3">
        <f t="shared" si="28"/>
        <v>0</v>
      </c>
    </row>
    <row r="1843" spans="12:16" x14ac:dyDescent="0.5">
      <c r="L1843" s="62" t="str">
        <f>IF(ISTEXT(overallRate),"Do Step 1 first",IF(OR(COUNT($C1843,H1843)&lt;&gt;2,overallRate=0),0,IF(D1843="Yes",ROUND(MAX(IF($B1843="No - non-arm's length",0,MIN((0.75*H1843),847)),MIN(H1843,(0.75*$C1843),847)),2),IF($B1843="No - non-arm's length",MIN(1129,H1843,$C1843)*overallRate,MIN(1129,H1843)*overallRate))))</f>
        <v>Do Step 1 first</v>
      </c>
      <c r="M1843" s="62" t="str">
        <f>IF(ISTEXT(overallRate),"Do Step 1 first",IF(OR(COUNT($C1843,I1843)&lt;&gt;2,overallRate=0),0,IF(E1843="Yes",ROUND(MAX(IF($B1843="No - non-arm's length",0,MIN((0.75*I1843),847)),MIN(I1843,(0.75*$C1843),847)),2),IF($B1843="No - non-arm's length",MIN(1129,I1843,$C1843)*overallRate,MIN(1129,I1843)*overallRate))))</f>
        <v>Do Step 1 first</v>
      </c>
      <c r="N1843" s="62" t="str">
        <f>IF(ISTEXT(overallRate),"Do Step 1 first",IF(OR(COUNT($C1843,J1843)&lt;&gt;2,overallRate=0),0,IF(F1843="Yes",ROUND(MAX(IF($B1843="No - non-arm's length",0,MIN((0.75*J1843),847)),MIN(J1843,(0.75*$C1843),847)),2),IF($B1843="No - non-arm's length",MIN(1129,J1843,$C1843)*overallRate,MIN(1129,J1843)*overallRate))))</f>
        <v>Do Step 1 first</v>
      </c>
      <c r="O1843" s="62" t="str">
        <f>IF(ISTEXT(overallRate),"Do Step 1 first",IF(OR(COUNT($C1843,K1843)&lt;&gt;2,overallRate=0),0,IF(G1843="Yes",ROUND(MAX(IF($B1843="No - non-arm's length",0,MIN((0.75*K1843),847)),MIN(K1843,(0.75*$C1843),847)),2),IF($B1843="No - non-arm's length",MIN(1129,K1843,$C1843)*overallRate,MIN(1129,K1843)*overallRate))))</f>
        <v>Do Step 1 first</v>
      </c>
      <c r="P1843" s="3">
        <f t="shared" si="28"/>
        <v>0</v>
      </c>
    </row>
    <row r="1844" spans="12:16" x14ac:dyDescent="0.5">
      <c r="L1844" s="62" t="str">
        <f>IF(ISTEXT(overallRate),"Do Step 1 first",IF(OR(COUNT($C1844,H1844)&lt;&gt;2,overallRate=0),0,IF(D1844="Yes",ROUND(MAX(IF($B1844="No - non-arm's length",0,MIN((0.75*H1844),847)),MIN(H1844,(0.75*$C1844),847)),2),IF($B1844="No - non-arm's length",MIN(1129,H1844,$C1844)*overallRate,MIN(1129,H1844)*overallRate))))</f>
        <v>Do Step 1 first</v>
      </c>
      <c r="M1844" s="62" t="str">
        <f>IF(ISTEXT(overallRate),"Do Step 1 first",IF(OR(COUNT($C1844,I1844)&lt;&gt;2,overallRate=0),0,IF(E1844="Yes",ROUND(MAX(IF($B1844="No - non-arm's length",0,MIN((0.75*I1844),847)),MIN(I1844,(0.75*$C1844),847)),2),IF($B1844="No - non-arm's length",MIN(1129,I1844,$C1844)*overallRate,MIN(1129,I1844)*overallRate))))</f>
        <v>Do Step 1 first</v>
      </c>
      <c r="N1844" s="62" t="str">
        <f>IF(ISTEXT(overallRate),"Do Step 1 first",IF(OR(COUNT($C1844,J1844)&lt;&gt;2,overallRate=0),0,IF(F1844="Yes",ROUND(MAX(IF($B1844="No - non-arm's length",0,MIN((0.75*J1844),847)),MIN(J1844,(0.75*$C1844),847)),2),IF($B1844="No - non-arm's length",MIN(1129,J1844,$C1844)*overallRate,MIN(1129,J1844)*overallRate))))</f>
        <v>Do Step 1 first</v>
      </c>
      <c r="O1844" s="62" t="str">
        <f>IF(ISTEXT(overallRate),"Do Step 1 first",IF(OR(COUNT($C1844,K1844)&lt;&gt;2,overallRate=0),0,IF(G1844="Yes",ROUND(MAX(IF($B1844="No - non-arm's length",0,MIN((0.75*K1844),847)),MIN(K1844,(0.75*$C1844),847)),2),IF($B1844="No - non-arm's length",MIN(1129,K1844,$C1844)*overallRate,MIN(1129,K1844)*overallRate))))</f>
        <v>Do Step 1 first</v>
      </c>
      <c r="P1844" s="3">
        <f t="shared" si="28"/>
        <v>0</v>
      </c>
    </row>
    <row r="1845" spans="12:16" x14ac:dyDescent="0.5">
      <c r="L1845" s="62" t="str">
        <f>IF(ISTEXT(overallRate),"Do Step 1 first",IF(OR(COUNT($C1845,H1845)&lt;&gt;2,overallRate=0),0,IF(D1845="Yes",ROUND(MAX(IF($B1845="No - non-arm's length",0,MIN((0.75*H1845),847)),MIN(H1845,(0.75*$C1845),847)),2),IF($B1845="No - non-arm's length",MIN(1129,H1845,$C1845)*overallRate,MIN(1129,H1845)*overallRate))))</f>
        <v>Do Step 1 first</v>
      </c>
      <c r="M1845" s="62" t="str">
        <f>IF(ISTEXT(overallRate),"Do Step 1 first",IF(OR(COUNT($C1845,I1845)&lt;&gt;2,overallRate=0),0,IF(E1845="Yes",ROUND(MAX(IF($B1845="No - non-arm's length",0,MIN((0.75*I1845),847)),MIN(I1845,(0.75*$C1845),847)),2),IF($B1845="No - non-arm's length",MIN(1129,I1845,$C1845)*overallRate,MIN(1129,I1845)*overallRate))))</f>
        <v>Do Step 1 first</v>
      </c>
      <c r="N1845" s="62" t="str">
        <f>IF(ISTEXT(overallRate),"Do Step 1 first",IF(OR(COUNT($C1845,J1845)&lt;&gt;2,overallRate=0),0,IF(F1845="Yes",ROUND(MAX(IF($B1845="No - non-arm's length",0,MIN((0.75*J1845),847)),MIN(J1845,(0.75*$C1845),847)),2),IF($B1845="No - non-arm's length",MIN(1129,J1845,$C1845)*overallRate,MIN(1129,J1845)*overallRate))))</f>
        <v>Do Step 1 first</v>
      </c>
      <c r="O1845" s="62" t="str">
        <f>IF(ISTEXT(overallRate),"Do Step 1 first",IF(OR(COUNT($C1845,K1845)&lt;&gt;2,overallRate=0),0,IF(G1845="Yes",ROUND(MAX(IF($B1845="No - non-arm's length",0,MIN((0.75*K1845),847)),MIN(K1845,(0.75*$C1845),847)),2),IF($B1845="No - non-arm's length",MIN(1129,K1845,$C1845)*overallRate,MIN(1129,K1845)*overallRate))))</f>
        <v>Do Step 1 first</v>
      </c>
      <c r="P1845" s="3">
        <f t="shared" si="28"/>
        <v>0</v>
      </c>
    </row>
    <row r="1846" spans="12:16" x14ac:dyDescent="0.5">
      <c r="L1846" s="62" t="str">
        <f>IF(ISTEXT(overallRate),"Do Step 1 first",IF(OR(COUNT($C1846,H1846)&lt;&gt;2,overallRate=0),0,IF(D1846="Yes",ROUND(MAX(IF($B1846="No - non-arm's length",0,MIN((0.75*H1846),847)),MIN(H1846,(0.75*$C1846),847)),2),IF($B1846="No - non-arm's length",MIN(1129,H1846,$C1846)*overallRate,MIN(1129,H1846)*overallRate))))</f>
        <v>Do Step 1 first</v>
      </c>
      <c r="M1846" s="62" t="str">
        <f>IF(ISTEXT(overallRate),"Do Step 1 first",IF(OR(COUNT($C1846,I1846)&lt;&gt;2,overallRate=0),0,IF(E1846="Yes",ROUND(MAX(IF($B1846="No - non-arm's length",0,MIN((0.75*I1846),847)),MIN(I1846,(0.75*$C1846),847)),2),IF($B1846="No - non-arm's length",MIN(1129,I1846,$C1846)*overallRate,MIN(1129,I1846)*overallRate))))</f>
        <v>Do Step 1 first</v>
      </c>
      <c r="N1846" s="62" t="str">
        <f>IF(ISTEXT(overallRate),"Do Step 1 first",IF(OR(COUNT($C1846,J1846)&lt;&gt;2,overallRate=0),0,IF(F1846="Yes",ROUND(MAX(IF($B1846="No - non-arm's length",0,MIN((0.75*J1846),847)),MIN(J1846,(0.75*$C1846),847)),2),IF($B1846="No - non-arm's length",MIN(1129,J1846,$C1846)*overallRate,MIN(1129,J1846)*overallRate))))</f>
        <v>Do Step 1 first</v>
      </c>
      <c r="O1846" s="62" t="str">
        <f>IF(ISTEXT(overallRate),"Do Step 1 first",IF(OR(COUNT($C1846,K1846)&lt;&gt;2,overallRate=0),0,IF(G1846="Yes",ROUND(MAX(IF($B1846="No - non-arm's length",0,MIN((0.75*K1846),847)),MIN(K1846,(0.75*$C1846),847)),2),IF($B1846="No - non-arm's length",MIN(1129,K1846,$C1846)*overallRate,MIN(1129,K1846)*overallRate))))</f>
        <v>Do Step 1 first</v>
      </c>
      <c r="P1846" s="3">
        <f t="shared" si="28"/>
        <v>0</v>
      </c>
    </row>
    <row r="1847" spans="12:16" x14ac:dyDescent="0.5">
      <c r="L1847" s="62" t="str">
        <f>IF(ISTEXT(overallRate),"Do Step 1 first",IF(OR(COUNT($C1847,H1847)&lt;&gt;2,overallRate=0),0,IF(D1847="Yes",ROUND(MAX(IF($B1847="No - non-arm's length",0,MIN((0.75*H1847),847)),MIN(H1847,(0.75*$C1847),847)),2),IF($B1847="No - non-arm's length",MIN(1129,H1847,$C1847)*overallRate,MIN(1129,H1847)*overallRate))))</f>
        <v>Do Step 1 first</v>
      </c>
      <c r="M1847" s="62" t="str">
        <f>IF(ISTEXT(overallRate),"Do Step 1 first",IF(OR(COUNT($C1847,I1847)&lt;&gt;2,overallRate=0),0,IF(E1847="Yes",ROUND(MAX(IF($B1847="No - non-arm's length",0,MIN((0.75*I1847),847)),MIN(I1847,(0.75*$C1847),847)),2),IF($B1847="No - non-arm's length",MIN(1129,I1847,$C1847)*overallRate,MIN(1129,I1847)*overallRate))))</f>
        <v>Do Step 1 first</v>
      </c>
      <c r="N1847" s="62" t="str">
        <f>IF(ISTEXT(overallRate),"Do Step 1 first",IF(OR(COUNT($C1847,J1847)&lt;&gt;2,overallRate=0),0,IF(F1847="Yes",ROUND(MAX(IF($B1847="No - non-arm's length",0,MIN((0.75*J1847),847)),MIN(J1847,(0.75*$C1847),847)),2),IF($B1847="No - non-arm's length",MIN(1129,J1847,$C1847)*overallRate,MIN(1129,J1847)*overallRate))))</f>
        <v>Do Step 1 first</v>
      </c>
      <c r="O1847" s="62" t="str">
        <f>IF(ISTEXT(overallRate),"Do Step 1 first",IF(OR(COUNT($C1847,K1847)&lt;&gt;2,overallRate=0),0,IF(G1847="Yes",ROUND(MAX(IF($B1847="No - non-arm's length",0,MIN((0.75*K1847),847)),MIN(K1847,(0.75*$C1847),847)),2),IF($B1847="No - non-arm's length",MIN(1129,K1847,$C1847)*overallRate,MIN(1129,K1847)*overallRate))))</f>
        <v>Do Step 1 first</v>
      </c>
      <c r="P1847" s="3">
        <f t="shared" si="28"/>
        <v>0</v>
      </c>
    </row>
    <row r="1848" spans="12:16" x14ac:dyDescent="0.5">
      <c r="L1848" s="62" t="str">
        <f>IF(ISTEXT(overallRate),"Do Step 1 first",IF(OR(COUNT($C1848,H1848)&lt;&gt;2,overallRate=0),0,IF(D1848="Yes",ROUND(MAX(IF($B1848="No - non-arm's length",0,MIN((0.75*H1848),847)),MIN(H1848,(0.75*$C1848),847)),2),IF($B1848="No - non-arm's length",MIN(1129,H1848,$C1848)*overallRate,MIN(1129,H1848)*overallRate))))</f>
        <v>Do Step 1 first</v>
      </c>
      <c r="M1848" s="62" t="str">
        <f>IF(ISTEXT(overallRate),"Do Step 1 first",IF(OR(COUNT($C1848,I1848)&lt;&gt;2,overallRate=0),0,IF(E1848="Yes",ROUND(MAX(IF($B1848="No - non-arm's length",0,MIN((0.75*I1848),847)),MIN(I1848,(0.75*$C1848),847)),2),IF($B1848="No - non-arm's length",MIN(1129,I1848,$C1848)*overallRate,MIN(1129,I1848)*overallRate))))</f>
        <v>Do Step 1 first</v>
      </c>
      <c r="N1848" s="62" t="str">
        <f>IF(ISTEXT(overallRate),"Do Step 1 first",IF(OR(COUNT($C1848,J1848)&lt;&gt;2,overallRate=0),0,IF(F1848="Yes",ROUND(MAX(IF($B1848="No - non-arm's length",0,MIN((0.75*J1848),847)),MIN(J1848,(0.75*$C1848),847)),2),IF($B1848="No - non-arm's length",MIN(1129,J1848,$C1848)*overallRate,MIN(1129,J1848)*overallRate))))</f>
        <v>Do Step 1 first</v>
      </c>
      <c r="O1848" s="62" t="str">
        <f>IF(ISTEXT(overallRate),"Do Step 1 first",IF(OR(COUNT($C1848,K1848)&lt;&gt;2,overallRate=0),0,IF(G1848="Yes",ROUND(MAX(IF($B1848="No - non-arm's length",0,MIN((0.75*K1848),847)),MIN(K1848,(0.75*$C1848),847)),2),IF($B1848="No - non-arm's length",MIN(1129,K1848,$C1848)*overallRate,MIN(1129,K1848)*overallRate))))</f>
        <v>Do Step 1 first</v>
      </c>
      <c r="P1848" s="3">
        <f t="shared" si="28"/>
        <v>0</v>
      </c>
    </row>
    <row r="1849" spans="12:16" x14ac:dyDescent="0.5">
      <c r="L1849" s="62" t="str">
        <f>IF(ISTEXT(overallRate),"Do Step 1 first",IF(OR(COUNT($C1849,H1849)&lt;&gt;2,overallRate=0),0,IF(D1849="Yes",ROUND(MAX(IF($B1849="No - non-arm's length",0,MIN((0.75*H1849),847)),MIN(H1849,(0.75*$C1849),847)),2),IF($B1849="No - non-arm's length",MIN(1129,H1849,$C1849)*overallRate,MIN(1129,H1849)*overallRate))))</f>
        <v>Do Step 1 first</v>
      </c>
      <c r="M1849" s="62" t="str">
        <f>IF(ISTEXT(overallRate),"Do Step 1 first",IF(OR(COUNT($C1849,I1849)&lt;&gt;2,overallRate=0),0,IF(E1849="Yes",ROUND(MAX(IF($B1849="No - non-arm's length",0,MIN((0.75*I1849),847)),MIN(I1849,(0.75*$C1849),847)),2),IF($B1849="No - non-arm's length",MIN(1129,I1849,$C1849)*overallRate,MIN(1129,I1849)*overallRate))))</f>
        <v>Do Step 1 first</v>
      </c>
      <c r="N1849" s="62" t="str">
        <f>IF(ISTEXT(overallRate),"Do Step 1 first",IF(OR(COUNT($C1849,J1849)&lt;&gt;2,overallRate=0),0,IF(F1849="Yes",ROUND(MAX(IF($B1849="No - non-arm's length",0,MIN((0.75*J1849),847)),MIN(J1849,(0.75*$C1849),847)),2),IF($B1849="No - non-arm's length",MIN(1129,J1849,$C1849)*overallRate,MIN(1129,J1849)*overallRate))))</f>
        <v>Do Step 1 first</v>
      </c>
      <c r="O1849" s="62" t="str">
        <f>IF(ISTEXT(overallRate),"Do Step 1 first",IF(OR(COUNT($C1849,K1849)&lt;&gt;2,overallRate=0),0,IF(G1849="Yes",ROUND(MAX(IF($B1849="No - non-arm's length",0,MIN((0.75*K1849),847)),MIN(K1849,(0.75*$C1849),847)),2),IF($B1849="No - non-arm's length",MIN(1129,K1849,$C1849)*overallRate,MIN(1129,K1849)*overallRate))))</f>
        <v>Do Step 1 first</v>
      </c>
      <c r="P1849" s="3">
        <f t="shared" si="28"/>
        <v>0</v>
      </c>
    </row>
    <row r="1850" spans="12:16" x14ac:dyDescent="0.5">
      <c r="L1850" s="62" t="str">
        <f>IF(ISTEXT(overallRate),"Do Step 1 first",IF(OR(COUNT($C1850,H1850)&lt;&gt;2,overallRate=0),0,IF(D1850="Yes",ROUND(MAX(IF($B1850="No - non-arm's length",0,MIN((0.75*H1850),847)),MIN(H1850,(0.75*$C1850),847)),2),IF($B1850="No - non-arm's length",MIN(1129,H1850,$C1850)*overallRate,MIN(1129,H1850)*overallRate))))</f>
        <v>Do Step 1 first</v>
      </c>
      <c r="M1850" s="62" t="str">
        <f>IF(ISTEXT(overallRate),"Do Step 1 first",IF(OR(COUNT($C1850,I1850)&lt;&gt;2,overallRate=0),0,IF(E1850="Yes",ROUND(MAX(IF($B1850="No - non-arm's length",0,MIN((0.75*I1850),847)),MIN(I1850,(0.75*$C1850),847)),2),IF($B1850="No - non-arm's length",MIN(1129,I1850,$C1850)*overallRate,MIN(1129,I1850)*overallRate))))</f>
        <v>Do Step 1 first</v>
      </c>
      <c r="N1850" s="62" t="str">
        <f>IF(ISTEXT(overallRate),"Do Step 1 first",IF(OR(COUNT($C1850,J1850)&lt;&gt;2,overallRate=0),0,IF(F1850="Yes",ROUND(MAX(IF($B1850="No - non-arm's length",0,MIN((0.75*J1850),847)),MIN(J1850,(0.75*$C1850),847)),2),IF($B1850="No - non-arm's length",MIN(1129,J1850,$C1850)*overallRate,MIN(1129,J1850)*overallRate))))</f>
        <v>Do Step 1 first</v>
      </c>
      <c r="O1850" s="62" t="str">
        <f>IF(ISTEXT(overallRate),"Do Step 1 first",IF(OR(COUNT($C1850,K1850)&lt;&gt;2,overallRate=0),0,IF(G1850="Yes",ROUND(MAX(IF($B1850="No - non-arm's length",0,MIN((0.75*K1850),847)),MIN(K1850,(0.75*$C1850),847)),2),IF($B1850="No - non-arm's length",MIN(1129,K1850,$C1850)*overallRate,MIN(1129,K1850)*overallRate))))</f>
        <v>Do Step 1 first</v>
      </c>
      <c r="P1850" s="3">
        <f t="shared" si="28"/>
        <v>0</v>
      </c>
    </row>
    <row r="1851" spans="12:16" x14ac:dyDescent="0.5">
      <c r="L1851" s="62" t="str">
        <f>IF(ISTEXT(overallRate),"Do Step 1 first",IF(OR(COUNT($C1851,H1851)&lt;&gt;2,overallRate=0),0,IF(D1851="Yes",ROUND(MAX(IF($B1851="No - non-arm's length",0,MIN((0.75*H1851),847)),MIN(H1851,(0.75*$C1851),847)),2),IF($B1851="No - non-arm's length",MIN(1129,H1851,$C1851)*overallRate,MIN(1129,H1851)*overallRate))))</f>
        <v>Do Step 1 first</v>
      </c>
      <c r="M1851" s="62" t="str">
        <f>IF(ISTEXT(overallRate),"Do Step 1 first",IF(OR(COUNT($C1851,I1851)&lt;&gt;2,overallRate=0),0,IF(E1851="Yes",ROUND(MAX(IF($B1851="No - non-arm's length",0,MIN((0.75*I1851),847)),MIN(I1851,(0.75*$C1851),847)),2),IF($B1851="No - non-arm's length",MIN(1129,I1851,$C1851)*overallRate,MIN(1129,I1851)*overallRate))))</f>
        <v>Do Step 1 first</v>
      </c>
      <c r="N1851" s="62" t="str">
        <f>IF(ISTEXT(overallRate),"Do Step 1 first",IF(OR(COUNT($C1851,J1851)&lt;&gt;2,overallRate=0),0,IF(F1851="Yes",ROUND(MAX(IF($B1851="No - non-arm's length",0,MIN((0.75*J1851),847)),MIN(J1851,(0.75*$C1851),847)),2),IF($B1851="No - non-arm's length",MIN(1129,J1851,$C1851)*overallRate,MIN(1129,J1851)*overallRate))))</f>
        <v>Do Step 1 first</v>
      </c>
      <c r="O1851" s="62" t="str">
        <f>IF(ISTEXT(overallRate),"Do Step 1 first",IF(OR(COUNT($C1851,K1851)&lt;&gt;2,overallRate=0),0,IF(G1851="Yes",ROUND(MAX(IF($B1851="No - non-arm's length",0,MIN((0.75*K1851),847)),MIN(K1851,(0.75*$C1851),847)),2),IF($B1851="No - non-arm's length",MIN(1129,K1851,$C1851)*overallRate,MIN(1129,K1851)*overallRate))))</f>
        <v>Do Step 1 first</v>
      </c>
      <c r="P1851" s="3">
        <f t="shared" si="28"/>
        <v>0</v>
      </c>
    </row>
    <row r="1852" spans="12:16" x14ac:dyDescent="0.5">
      <c r="L1852" s="62" t="str">
        <f>IF(ISTEXT(overallRate),"Do Step 1 first",IF(OR(COUNT($C1852,H1852)&lt;&gt;2,overallRate=0),0,IF(D1852="Yes",ROUND(MAX(IF($B1852="No - non-arm's length",0,MIN((0.75*H1852),847)),MIN(H1852,(0.75*$C1852),847)),2),IF($B1852="No - non-arm's length",MIN(1129,H1852,$C1852)*overallRate,MIN(1129,H1852)*overallRate))))</f>
        <v>Do Step 1 first</v>
      </c>
      <c r="M1852" s="62" t="str">
        <f>IF(ISTEXT(overallRate),"Do Step 1 first",IF(OR(COUNT($C1852,I1852)&lt;&gt;2,overallRate=0),0,IF(E1852="Yes",ROUND(MAX(IF($B1852="No - non-arm's length",0,MIN((0.75*I1852),847)),MIN(I1852,(0.75*$C1852),847)),2),IF($B1852="No - non-arm's length",MIN(1129,I1852,$C1852)*overallRate,MIN(1129,I1852)*overallRate))))</f>
        <v>Do Step 1 first</v>
      </c>
      <c r="N1852" s="62" t="str">
        <f>IF(ISTEXT(overallRate),"Do Step 1 first",IF(OR(COUNT($C1852,J1852)&lt;&gt;2,overallRate=0),0,IF(F1852="Yes",ROUND(MAX(IF($B1852="No - non-arm's length",0,MIN((0.75*J1852),847)),MIN(J1852,(0.75*$C1852),847)),2),IF($B1852="No - non-arm's length",MIN(1129,J1852,$C1852)*overallRate,MIN(1129,J1852)*overallRate))))</f>
        <v>Do Step 1 first</v>
      </c>
      <c r="O1852" s="62" t="str">
        <f>IF(ISTEXT(overallRate),"Do Step 1 first",IF(OR(COUNT($C1852,K1852)&lt;&gt;2,overallRate=0),0,IF(G1852="Yes",ROUND(MAX(IF($B1852="No - non-arm's length",0,MIN((0.75*K1852),847)),MIN(K1852,(0.75*$C1852),847)),2),IF($B1852="No - non-arm's length",MIN(1129,K1852,$C1852)*overallRate,MIN(1129,K1852)*overallRate))))</f>
        <v>Do Step 1 first</v>
      </c>
      <c r="P1852" s="3">
        <f t="shared" si="28"/>
        <v>0</v>
      </c>
    </row>
    <row r="1853" spans="12:16" x14ac:dyDescent="0.5">
      <c r="L1853" s="62" t="str">
        <f>IF(ISTEXT(overallRate),"Do Step 1 first",IF(OR(COUNT($C1853,H1853)&lt;&gt;2,overallRate=0),0,IF(D1853="Yes",ROUND(MAX(IF($B1853="No - non-arm's length",0,MIN((0.75*H1853),847)),MIN(H1853,(0.75*$C1853),847)),2),IF($B1853="No - non-arm's length",MIN(1129,H1853,$C1853)*overallRate,MIN(1129,H1853)*overallRate))))</f>
        <v>Do Step 1 first</v>
      </c>
      <c r="M1853" s="62" t="str">
        <f>IF(ISTEXT(overallRate),"Do Step 1 first",IF(OR(COUNT($C1853,I1853)&lt;&gt;2,overallRate=0),0,IF(E1853="Yes",ROUND(MAX(IF($B1853="No - non-arm's length",0,MIN((0.75*I1853),847)),MIN(I1853,(0.75*$C1853),847)),2),IF($B1853="No - non-arm's length",MIN(1129,I1853,$C1853)*overallRate,MIN(1129,I1853)*overallRate))))</f>
        <v>Do Step 1 first</v>
      </c>
      <c r="N1853" s="62" t="str">
        <f>IF(ISTEXT(overallRate),"Do Step 1 first",IF(OR(COUNT($C1853,J1853)&lt;&gt;2,overallRate=0),0,IF(F1853="Yes",ROUND(MAX(IF($B1853="No - non-arm's length",0,MIN((0.75*J1853),847)),MIN(J1853,(0.75*$C1853),847)),2),IF($B1853="No - non-arm's length",MIN(1129,J1853,$C1853)*overallRate,MIN(1129,J1853)*overallRate))))</f>
        <v>Do Step 1 first</v>
      </c>
      <c r="O1853" s="62" t="str">
        <f>IF(ISTEXT(overallRate),"Do Step 1 first",IF(OR(COUNT($C1853,K1853)&lt;&gt;2,overallRate=0),0,IF(G1853="Yes",ROUND(MAX(IF($B1853="No - non-arm's length",0,MIN((0.75*K1853),847)),MIN(K1853,(0.75*$C1853),847)),2),IF($B1853="No - non-arm's length",MIN(1129,K1853,$C1853)*overallRate,MIN(1129,K1853)*overallRate))))</f>
        <v>Do Step 1 first</v>
      </c>
      <c r="P1853" s="3">
        <f t="shared" si="28"/>
        <v>0</v>
      </c>
    </row>
    <row r="1854" spans="12:16" x14ac:dyDescent="0.5">
      <c r="L1854" s="62" t="str">
        <f>IF(ISTEXT(overallRate),"Do Step 1 first",IF(OR(COUNT($C1854,H1854)&lt;&gt;2,overallRate=0),0,IF(D1854="Yes",ROUND(MAX(IF($B1854="No - non-arm's length",0,MIN((0.75*H1854),847)),MIN(H1854,(0.75*$C1854),847)),2),IF($B1854="No - non-arm's length",MIN(1129,H1854,$C1854)*overallRate,MIN(1129,H1854)*overallRate))))</f>
        <v>Do Step 1 first</v>
      </c>
      <c r="M1854" s="62" t="str">
        <f>IF(ISTEXT(overallRate),"Do Step 1 first",IF(OR(COUNT($C1854,I1854)&lt;&gt;2,overallRate=0),0,IF(E1854="Yes",ROUND(MAX(IF($B1854="No - non-arm's length",0,MIN((0.75*I1854),847)),MIN(I1854,(0.75*$C1854),847)),2),IF($B1854="No - non-arm's length",MIN(1129,I1854,$C1854)*overallRate,MIN(1129,I1854)*overallRate))))</f>
        <v>Do Step 1 first</v>
      </c>
      <c r="N1854" s="62" t="str">
        <f>IF(ISTEXT(overallRate),"Do Step 1 first",IF(OR(COUNT($C1854,J1854)&lt;&gt;2,overallRate=0),0,IF(F1854="Yes",ROUND(MAX(IF($B1854="No - non-arm's length",0,MIN((0.75*J1854),847)),MIN(J1854,(0.75*$C1854),847)),2),IF($B1854="No - non-arm's length",MIN(1129,J1854,$C1854)*overallRate,MIN(1129,J1854)*overallRate))))</f>
        <v>Do Step 1 first</v>
      </c>
      <c r="O1854" s="62" t="str">
        <f>IF(ISTEXT(overallRate),"Do Step 1 first",IF(OR(COUNT($C1854,K1854)&lt;&gt;2,overallRate=0),0,IF(G1854="Yes",ROUND(MAX(IF($B1854="No - non-arm's length",0,MIN((0.75*K1854),847)),MIN(K1854,(0.75*$C1854),847)),2),IF($B1854="No - non-arm's length",MIN(1129,K1854,$C1854)*overallRate,MIN(1129,K1854)*overallRate))))</f>
        <v>Do Step 1 first</v>
      </c>
      <c r="P1854" s="3">
        <f t="shared" si="28"/>
        <v>0</v>
      </c>
    </row>
    <row r="1855" spans="12:16" x14ac:dyDescent="0.5">
      <c r="L1855" s="62" t="str">
        <f>IF(ISTEXT(overallRate),"Do Step 1 first",IF(OR(COUNT($C1855,H1855)&lt;&gt;2,overallRate=0),0,IF(D1855="Yes",ROUND(MAX(IF($B1855="No - non-arm's length",0,MIN((0.75*H1855),847)),MIN(H1855,(0.75*$C1855),847)),2),IF($B1855="No - non-arm's length",MIN(1129,H1855,$C1855)*overallRate,MIN(1129,H1855)*overallRate))))</f>
        <v>Do Step 1 first</v>
      </c>
      <c r="M1855" s="62" t="str">
        <f>IF(ISTEXT(overallRate),"Do Step 1 first",IF(OR(COUNT($C1855,I1855)&lt;&gt;2,overallRate=0),0,IF(E1855="Yes",ROUND(MAX(IF($B1855="No - non-arm's length",0,MIN((0.75*I1855),847)),MIN(I1855,(0.75*$C1855),847)),2),IF($B1855="No - non-arm's length",MIN(1129,I1855,$C1855)*overallRate,MIN(1129,I1855)*overallRate))))</f>
        <v>Do Step 1 first</v>
      </c>
      <c r="N1855" s="62" t="str">
        <f>IF(ISTEXT(overallRate),"Do Step 1 first",IF(OR(COUNT($C1855,J1855)&lt;&gt;2,overallRate=0),0,IF(F1855="Yes",ROUND(MAX(IF($B1855="No - non-arm's length",0,MIN((0.75*J1855),847)),MIN(J1855,(0.75*$C1855),847)),2),IF($B1855="No - non-arm's length",MIN(1129,J1855,$C1855)*overallRate,MIN(1129,J1855)*overallRate))))</f>
        <v>Do Step 1 first</v>
      </c>
      <c r="O1855" s="62" t="str">
        <f>IF(ISTEXT(overallRate),"Do Step 1 first",IF(OR(COUNT($C1855,K1855)&lt;&gt;2,overallRate=0),0,IF(G1855="Yes",ROUND(MAX(IF($B1855="No - non-arm's length",0,MIN((0.75*K1855),847)),MIN(K1855,(0.75*$C1855),847)),2),IF($B1855="No - non-arm's length",MIN(1129,K1855,$C1855)*overallRate,MIN(1129,K1855)*overallRate))))</f>
        <v>Do Step 1 first</v>
      </c>
      <c r="P1855" s="3">
        <f t="shared" si="28"/>
        <v>0</v>
      </c>
    </row>
    <row r="1856" spans="12:16" x14ac:dyDescent="0.5">
      <c r="L1856" s="62" t="str">
        <f>IF(ISTEXT(overallRate),"Do Step 1 first",IF(OR(COUNT($C1856,H1856)&lt;&gt;2,overallRate=0),0,IF(D1856="Yes",ROUND(MAX(IF($B1856="No - non-arm's length",0,MIN((0.75*H1856),847)),MIN(H1856,(0.75*$C1856),847)),2),IF($B1856="No - non-arm's length",MIN(1129,H1856,$C1856)*overallRate,MIN(1129,H1856)*overallRate))))</f>
        <v>Do Step 1 first</v>
      </c>
      <c r="M1856" s="62" t="str">
        <f>IF(ISTEXT(overallRate),"Do Step 1 first",IF(OR(COUNT($C1856,I1856)&lt;&gt;2,overallRate=0),0,IF(E1856="Yes",ROUND(MAX(IF($B1856="No - non-arm's length",0,MIN((0.75*I1856),847)),MIN(I1856,(0.75*$C1856),847)),2),IF($B1856="No - non-arm's length",MIN(1129,I1856,$C1856)*overallRate,MIN(1129,I1856)*overallRate))))</f>
        <v>Do Step 1 first</v>
      </c>
      <c r="N1856" s="62" t="str">
        <f>IF(ISTEXT(overallRate),"Do Step 1 first",IF(OR(COUNT($C1856,J1856)&lt;&gt;2,overallRate=0),0,IF(F1856="Yes",ROUND(MAX(IF($B1856="No - non-arm's length",0,MIN((0.75*J1856),847)),MIN(J1856,(0.75*$C1856),847)),2),IF($B1856="No - non-arm's length",MIN(1129,J1856,$C1856)*overallRate,MIN(1129,J1856)*overallRate))))</f>
        <v>Do Step 1 first</v>
      </c>
      <c r="O1856" s="62" t="str">
        <f>IF(ISTEXT(overallRate),"Do Step 1 first",IF(OR(COUNT($C1856,K1856)&lt;&gt;2,overallRate=0),0,IF(G1856="Yes",ROUND(MAX(IF($B1856="No - non-arm's length",0,MIN((0.75*K1856),847)),MIN(K1856,(0.75*$C1856),847)),2),IF($B1856="No - non-arm's length",MIN(1129,K1856,$C1856)*overallRate,MIN(1129,K1856)*overallRate))))</f>
        <v>Do Step 1 first</v>
      </c>
      <c r="P1856" s="3">
        <f t="shared" si="28"/>
        <v>0</v>
      </c>
    </row>
    <row r="1857" spans="12:16" x14ac:dyDescent="0.5">
      <c r="L1857" s="62" t="str">
        <f>IF(ISTEXT(overallRate),"Do Step 1 first",IF(OR(COUNT($C1857,H1857)&lt;&gt;2,overallRate=0),0,IF(D1857="Yes",ROUND(MAX(IF($B1857="No - non-arm's length",0,MIN((0.75*H1857),847)),MIN(H1857,(0.75*$C1857),847)),2),IF($B1857="No - non-arm's length",MIN(1129,H1857,$C1857)*overallRate,MIN(1129,H1857)*overallRate))))</f>
        <v>Do Step 1 first</v>
      </c>
      <c r="M1857" s="62" t="str">
        <f>IF(ISTEXT(overallRate),"Do Step 1 first",IF(OR(COUNT($C1857,I1857)&lt;&gt;2,overallRate=0),0,IF(E1857="Yes",ROUND(MAX(IF($B1857="No - non-arm's length",0,MIN((0.75*I1857),847)),MIN(I1857,(0.75*$C1857),847)),2),IF($B1857="No - non-arm's length",MIN(1129,I1857,$C1857)*overallRate,MIN(1129,I1857)*overallRate))))</f>
        <v>Do Step 1 first</v>
      </c>
      <c r="N1857" s="62" t="str">
        <f>IF(ISTEXT(overallRate),"Do Step 1 first",IF(OR(COUNT($C1857,J1857)&lt;&gt;2,overallRate=0),0,IF(F1857="Yes",ROUND(MAX(IF($B1857="No - non-arm's length",0,MIN((0.75*J1857),847)),MIN(J1857,(0.75*$C1857),847)),2),IF($B1857="No - non-arm's length",MIN(1129,J1857,$C1857)*overallRate,MIN(1129,J1857)*overallRate))))</f>
        <v>Do Step 1 first</v>
      </c>
      <c r="O1857" s="62" t="str">
        <f>IF(ISTEXT(overallRate),"Do Step 1 first",IF(OR(COUNT($C1857,K1857)&lt;&gt;2,overallRate=0),0,IF(G1857="Yes",ROUND(MAX(IF($B1857="No - non-arm's length",0,MIN((0.75*K1857),847)),MIN(K1857,(0.75*$C1857),847)),2),IF($B1857="No - non-arm's length",MIN(1129,K1857,$C1857)*overallRate,MIN(1129,K1857)*overallRate))))</f>
        <v>Do Step 1 first</v>
      </c>
      <c r="P1857" s="3">
        <f t="shared" si="28"/>
        <v>0</v>
      </c>
    </row>
    <row r="1858" spans="12:16" x14ac:dyDescent="0.5">
      <c r="L1858" s="62" t="str">
        <f>IF(ISTEXT(overallRate),"Do Step 1 first",IF(OR(COUNT($C1858,H1858)&lt;&gt;2,overallRate=0),0,IF(D1858="Yes",ROUND(MAX(IF($B1858="No - non-arm's length",0,MIN((0.75*H1858),847)),MIN(H1858,(0.75*$C1858),847)),2),IF($B1858="No - non-arm's length",MIN(1129,H1858,$C1858)*overallRate,MIN(1129,H1858)*overallRate))))</f>
        <v>Do Step 1 first</v>
      </c>
      <c r="M1858" s="62" t="str">
        <f>IF(ISTEXT(overallRate),"Do Step 1 first",IF(OR(COUNT($C1858,I1858)&lt;&gt;2,overallRate=0),0,IF(E1858="Yes",ROUND(MAX(IF($B1858="No - non-arm's length",0,MIN((0.75*I1858),847)),MIN(I1858,(0.75*$C1858),847)),2),IF($B1858="No - non-arm's length",MIN(1129,I1858,$C1858)*overallRate,MIN(1129,I1858)*overallRate))))</f>
        <v>Do Step 1 first</v>
      </c>
      <c r="N1858" s="62" t="str">
        <f>IF(ISTEXT(overallRate),"Do Step 1 first",IF(OR(COUNT($C1858,J1858)&lt;&gt;2,overallRate=0),0,IF(F1858="Yes",ROUND(MAX(IF($B1858="No - non-arm's length",0,MIN((0.75*J1858),847)),MIN(J1858,(0.75*$C1858),847)),2),IF($B1858="No - non-arm's length",MIN(1129,J1858,$C1858)*overallRate,MIN(1129,J1858)*overallRate))))</f>
        <v>Do Step 1 first</v>
      </c>
      <c r="O1858" s="62" t="str">
        <f>IF(ISTEXT(overallRate),"Do Step 1 first",IF(OR(COUNT($C1858,K1858)&lt;&gt;2,overallRate=0),0,IF(G1858="Yes",ROUND(MAX(IF($B1858="No - non-arm's length",0,MIN((0.75*K1858),847)),MIN(K1858,(0.75*$C1858),847)),2),IF($B1858="No - non-arm's length",MIN(1129,K1858,$C1858)*overallRate,MIN(1129,K1858)*overallRate))))</f>
        <v>Do Step 1 first</v>
      </c>
      <c r="P1858" s="3">
        <f t="shared" si="28"/>
        <v>0</v>
      </c>
    </row>
    <row r="1859" spans="12:16" x14ac:dyDescent="0.5">
      <c r="L1859" s="62" t="str">
        <f>IF(ISTEXT(overallRate),"Do Step 1 first",IF(OR(COUNT($C1859,H1859)&lt;&gt;2,overallRate=0),0,IF(D1859="Yes",ROUND(MAX(IF($B1859="No - non-arm's length",0,MIN((0.75*H1859),847)),MIN(H1859,(0.75*$C1859),847)),2),IF($B1859="No - non-arm's length",MIN(1129,H1859,$C1859)*overallRate,MIN(1129,H1859)*overallRate))))</f>
        <v>Do Step 1 first</v>
      </c>
      <c r="M1859" s="62" t="str">
        <f>IF(ISTEXT(overallRate),"Do Step 1 first",IF(OR(COUNT($C1859,I1859)&lt;&gt;2,overallRate=0),0,IF(E1859="Yes",ROUND(MAX(IF($B1859="No - non-arm's length",0,MIN((0.75*I1859),847)),MIN(I1859,(0.75*$C1859),847)),2),IF($B1859="No - non-arm's length",MIN(1129,I1859,$C1859)*overallRate,MIN(1129,I1859)*overallRate))))</f>
        <v>Do Step 1 first</v>
      </c>
      <c r="N1859" s="62" t="str">
        <f>IF(ISTEXT(overallRate),"Do Step 1 first",IF(OR(COUNT($C1859,J1859)&lt;&gt;2,overallRate=0),0,IF(F1859="Yes",ROUND(MAX(IF($B1859="No - non-arm's length",0,MIN((0.75*J1859),847)),MIN(J1859,(0.75*$C1859),847)),2),IF($B1859="No - non-arm's length",MIN(1129,J1859,$C1859)*overallRate,MIN(1129,J1859)*overallRate))))</f>
        <v>Do Step 1 first</v>
      </c>
      <c r="O1859" s="62" t="str">
        <f>IF(ISTEXT(overallRate),"Do Step 1 first",IF(OR(COUNT($C1859,K1859)&lt;&gt;2,overallRate=0),0,IF(G1859="Yes",ROUND(MAX(IF($B1859="No - non-arm's length",0,MIN((0.75*K1859),847)),MIN(K1859,(0.75*$C1859),847)),2),IF($B1859="No - non-arm's length",MIN(1129,K1859,$C1859)*overallRate,MIN(1129,K1859)*overallRate))))</f>
        <v>Do Step 1 first</v>
      </c>
      <c r="P1859" s="3">
        <f t="shared" si="28"/>
        <v>0</v>
      </c>
    </row>
    <row r="1860" spans="12:16" x14ac:dyDescent="0.5">
      <c r="L1860" s="62" t="str">
        <f>IF(ISTEXT(overallRate),"Do Step 1 first",IF(OR(COUNT($C1860,H1860)&lt;&gt;2,overallRate=0),0,IF(D1860="Yes",ROUND(MAX(IF($B1860="No - non-arm's length",0,MIN((0.75*H1860),847)),MIN(H1860,(0.75*$C1860),847)),2),IF($B1860="No - non-arm's length",MIN(1129,H1860,$C1860)*overallRate,MIN(1129,H1860)*overallRate))))</f>
        <v>Do Step 1 first</v>
      </c>
      <c r="M1860" s="62" t="str">
        <f>IF(ISTEXT(overallRate),"Do Step 1 first",IF(OR(COUNT($C1860,I1860)&lt;&gt;2,overallRate=0),0,IF(E1860="Yes",ROUND(MAX(IF($B1860="No - non-arm's length",0,MIN((0.75*I1860),847)),MIN(I1860,(0.75*$C1860),847)),2),IF($B1860="No - non-arm's length",MIN(1129,I1860,$C1860)*overallRate,MIN(1129,I1860)*overallRate))))</f>
        <v>Do Step 1 first</v>
      </c>
      <c r="N1860" s="62" t="str">
        <f>IF(ISTEXT(overallRate),"Do Step 1 first",IF(OR(COUNT($C1860,J1860)&lt;&gt;2,overallRate=0),0,IF(F1860="Yes",ROUND(MAX(IF($B1860="No - non-arm's length",0,MIN((0.75*J1860),847)),MIN(J1860,(0.75*$C1860),847)),2),IF($B1860="No - non-arm's length",MIN(1129,J1860,$C1860)*overallRate,MIN(1129,J1860)*overallRate))))</f>
        <v>Do Step 1 first</v>
      </c>
      <c r="O1860" s="62" t="str">
        <f>IF(ISTEXT(overallRate),"Do Step 1 first",IF(OR(COUNT($C1860,K1860)&lt;&gt;2,overallRate=0),0,IF(G1860="Yes",ROUND(MAX(IF($B1860="No - non-arm's length",0,MIN((0.75*K1860),847)),MIN(K1860,(0.75*$C1860),847)),2),IF($B1860="No - non-arm's length",MIN(1129,K1860,$C1860)*overallRate,MIN(1129,K1860)*overallRate))))</f>
        <v>Do Step 1 first</v>
      </c>
      <c r="P1860" s="3">
        <f t="shared" si="28"/>
        <v>0</v>
      </c>
    </row>
    <row r="1861" spans="12:16" x14ac:dyDescent="0.5">
      <c r="L1861" s="62" t="str">
        <f>IF(ISTEXT(overallRate),"Do Step 1 first",IF(OR(COUNT($C1861,H1861)&lt;&gt;2,overallRate=0),0,IF(D1861="Yes",ROUND(MAX(IF($B1861="No - non-arm's length",0,MIN((0.75*H1861),847)),MIN(H1861,(0.75*$C1861),847)),2),IF($B1861="No - non-arm's length",MIN(1129,H1861,$C1861)*overallRate,MIN(1129,H1861)*overallRate))))</f>
        <v>Do Step 1 first</v>
      </c>
      <c r="M1861" s="62" t="str">
        <f>IF(ISTEXT(overallRate),"Do Step 1 first",IF(OR(COUNT($C1861,I1861)&lt;&gt;2,overallRate=0),0,IF(E1861="Yes",ROUND(MAX(IF($B1861="No - non-arm's length",0,MIN((0.75*I1861),847)),MIN(I1861,(0.75*$C1861),847)),2),IF($B1861="No - non-arm's length",MIN(1129,I1861,$C1861)*overallRate,MIN(1129,I1861)*overallRate))))</f>
        <v>Do Step 1 first</v>
      </c>
      <c r="N1861" s="62" t="str">
        <f>IF(ISTEXT(overallRate),"Do Step 1 first",IF(OR(COUNT($C1861,J1861)&lt;&gt;2,overallRate=0),0,IF(F1861="Yes",ROUND(MAX(IF($B1861="No - non-arm's length",0,MIN((0.75*J1861),847)),MIN(J1861,(0.75*$C1861),847)),2),IF($B1861="No - non-arm's length",MIN(1129,J1861,$C1861)*overallRate,MIN(1129,J1861)*overallRate))))</f>
        <v>Do Step 1 first</v>
      </c>
      <c r="O1861" s="62" t="str">
        <f>IF(ISTEXT(overallRate),"Do Step 1 first",IF(OR(COUNT($C1861,K1861)&lt;&gt;2,overallRate=0),0,IF(G1861="Yes",ROUND(MAX(IF($B1861="No - non-arm's length",0,MIN((0.75*K1861),847)),MIN(K1861,(0.75*$C1861),847)),2),IF($B1861="No - non-arm's length",MIN(1129,K1861,$C1861)*overallRate,MIN(1129,K1861)*overallRate))))</f>
        <v>Do Step 1 first</v>
      </c>
      <c r="P1861" s="3">
        <f t="shared" si="28"/>
        <v>0</v>
      </c>
    </row>
    <row r="1862" spans="12:16" x14ac:dyDescent="0.5">
      <c r="L1862" s="62" t="str">
        <f>IF(ISTEXT(overallRate),"Do Step 1 first",IF(OR(COUNT($C1862,H1862)&lt;&gt;2,overallRate=0),0,IF(D1862="Yes",ROUND(MAX(IF($B1862="No - non-arm's length",0,MIN((0.75*H1862),847)),MIN(H1862,(0.75*$C1862),847)),2),IF($B1862="No - non-arm's length",MIN(1129,H1862,$C1862)*overallRate,MIN(1129,H1862)*overallRate))))</f>
        <v>Do Step 1 first</v>
      </c>
      <c r="M1862" s="62" t="str">
        <f>IF(ISTEXT(overallRate),"Do Step 1 first",IF(OR(COUNT($C1862,I1862)&lt;&gt;2,overallRate=0),0,IF(E1862="Yes",ROUND(MAX(IF($B1862="No - non-arm's length",0,MIN((0.75*I1862),847)),MIN(I1862,(0.75*$C1862),847)),2),IF($B1862="No - non-arm's length",MIN(1129,I1862,$C1862)*overallRate,MIN(1129,I1862)*overallRate))))</f>
        <v>Do Step 1 first</v>
      </c>
      <c r="N1862" s="62" t="str">
        <f>IF(ISTEXT(overallRate),"Do Step 1 first",IF(OR(COUNT($C1862,J1862)&lt;&gt;2,overallRate=0),0,IF(F1862="Yes",ROUND(MAX(IF($B1862="No - non-arm's length",0,MIN((0.75*J1862),847)),MIN(J1862,(0.75*$C1862),847)),2),IF($B1862="No - non-arm's length",MIN(1129,J1862,$C1862)*overallRate,MIN(1129,J1862)*overallRate))))</f>
        <v>Do Step 1 first</v>
      </c>
      <c r="O1862" s="62" t="str">
        <f>IF(ISTEXT(overallRate),"Do Step 1 first",IF(OR(COUNT($C1862,K1862)&lt;&gt;2,overallRate=0),0,IF(G1862="Yes",ROUND(MAX(IF($B1862="No - non-arm's length",0,MIN((0.75*K1862),847)),MIN(K1862,(0.75*$C1862),847)),2),IF($B1862="No - non-arm's length",MIN(1129,K1862,$C1862)*overallRate,MIN(1129,K1862)*overallRate))))</f>
        <v>Do Step 1 first</v>
      </c>
      <c r="P1862" s="3">
        <f t="shared" si="28"/>
        <v>0</v>
      </c>
    </row>
    <row r="1863" spans="12:16" x14ac:dyDescent="0.5">
      <c r="L1863" s="62" t="str">
        <f>IF(ISTEXT(overallRate),"Do Step 1 first",IF(OR(COUNT($C1863,H1863)&lt;&gt;2,overallRate=0),0,IF(D1863="Yes",ROUND(MAX(IF($B1863="No - non-arm's length",0,MIN((0.75*H1863),847)),MIN(H1863,(0.75*$C1863),847)),2),IF($B1863="No - non-arm's length",MIN(1129,H1863,$C1863)*overallRate,MIN(1129,H1863)*overallRate))))</f>
        <v>Do Step 1 first</v>
      </c>
      <c r="M1863" s="62" t="str">
        <f>IF(ISTEXT(overallRate),"Do Step 1 first",IF(OR(COUNT($C1863,I1863)&lt;&gt;2,overallRate=0),0,IF(E1863="Yes",ROUND(MAX(IF($B1863="No - non-arm's length",0,MIN((0.75*I1863),847)),MIN(I1863,(0.75*$C1863),847)),2),IF($B1863="No - non-arm's length",MIN(1129,I1863,$C1863)*overallRate,MIN(1129,I1863)*overallRate))))</f>
        <v>Do Step 1 first</v>
      </c>
      <c r="N1863" s="62" t="str">
        <f>IF(ISTEXT(overallRate),"Do Step 1 first",IF(OR(COUNT($C1863,J1863)&lt;&gt;2,overallRate=0),0,IF(F1863="Yes",ROUND(MAX(IF($B1863="No - non-arm's length",0,MIN((0.75*J1863),847)),MIN(J1863,(0.75*$C1863),847)),2),IF($B1863="No - non-arm's length",MIN(1129,J1863,$C1863)*overallRate,MIN(1129,J1863)*overallRate))))</f>
        <v>Do Step 1 first</v>
      </c>
      <c r="O1863" s="62" t="str">
        <f>IF(ISTEXT(overallRate),"Do Step 1 first",IF(OR(COUNT($C1863,K1863)&lt;&gt;2,overallRate=0),0,IF(G1863="Yes",ROUND(MAX(IF($B1863="No - non-arm's length",0,MIN((0.75*K1863),847)),MIN(K1863,(0.75*$C1863),847)),2),IF($B1863="No - non-arm's length",MIN(1129,K1863,$C1863)*overallRate,MIN(1129,K1863)*overallRate))))</f>
        <v>Do Step 1 first</v>
      </c>
      <c r="P1863" s="3">
        <f t="shared" ref="P1863:P1926" si="29">IF(AND(COUNT(C1863:K1863)&gt;0,OR(COUNT(C1863:K1863)&lt;&gt;5,ISBLANK(B1863))),"Fill out all amounts",SUM(L1863:O1863))</f>
        <v>0</v>
      </c>
    </row>
    <row r="1864" spans="12:16" x14ac:dyDescent="0.5">
      <c r="L1864" s="62" t="str">
        <f>IF(ISTEXT(overallRate),"Do Step 1 first",IF(OR(COUNT($C1864,H1864)&lt;&gt;2,overallRate=0),0,IF(D1864="Yes",ROUND(MAX(IF($B1864="No - non-arm's length",0,MIN((0.75*H1864),847)),MIN(H1864,(0.75*$C1864),847)),2),IF($B1864="No - non-arm's length",MIN(1129,H1864,$C1864)*overallRate,MIN(1129,H1864)*overallRate))))</f>
        <v>Do Step 1 first</v>
      </c>
      <c r="M1864" s="62" t="str">
        <f>IF(ISTEXT(overallRate),"Do Step 1 first",IF(OR(COUNT($C1864,I1864)&lt;&gt;2,overallRate=0),0,IF(E1864="Yes",ROUND(MAX(IF($B1864="No - non-arm's length",0,MIN((0.75*I1864),847)),MIN(I1864,(0.75*$C1864),847)),2),IF($B1864="No - non-arm's length",MIN(1129,I1864,$C1864)*overallRate,MIN(1129,I1864)*overallRate))))</f>
        <v>Do Step 1 first</v>
      </c>
      <c r="N1864" s="62" t="str">
        <f>IF(ISTEXT(overallRate),"Do Step 1 first",IF(OR(COUNT($C1864,J1864)&lt;&gt;2,overallRate=0),0,IF(F1864="Yes",ROUND(MAX(IF($B1864="No - non-arm's length",0,MIN((0.75*J1864),847)),MIN(J1864,(0.75*$C1864),847)),2),IF($B1864="No - non-arm's length",MIN(1129,J1864,$C1864)*overallRate,MIN(1129,J1864)*overallRate))))</f>
        <v>Do Step 1 first</v>
      </c>
      <c r="O1864" s="62" t="str">
        <f>IF(ISTEXT(overallRate),"Do Step 1 first",IF(OR(COUNT($C1864,K1864)&lt;&gt;2,overallRate=0),0,IF(G1864="Yes",ROUND(MAX(IF($B1864="No - non-arm's length",0,MIN((0.75*K1864),847)),MIN(K1864,(0.75*$C1864),847)),2),IF($B1864="No - non-arm's length",MIN(1129,K1864,$C1864)*overallRate,MIN(1129,K1864)*overallRate))))</f>
        <v>Do Step 1 first</v>
      </c>
      <c r="P1864" s="3">
        <f t="shared" si="29"/>
        <v>0</v>
      </c>
    </row>
    <row r="1865" spans="12:16" x14ac:dyDescent="0.5">
      <c r="L1865" s="62" t="str">
        <f>IF(ISTEXT(overallRate),"Do Step 1 first",IF(OR(COUNT($C1865,H1865)&lt;&gt;2,overallRate=0),0,IF(D1865="Yes",ROUND(MAX(IF($B1865="No - non-arm's length",0,MIN((0.75*H1865),847)),MIN(H1865,(0.75*$C1865),847)),2),IF($B1865="No - non-arm's length",MIN(1129,H1865,$C1865)*overallRate,MIN(1129,H1865)*overallRate))))</f>
        <v>Do Step 1 first</v>
      </c>
      <c r="M1865" s="62" t="str">
        <f>IF(ISTEXT(overallRate),"Do Step 1 first",IF(OR(COUNT($C1865,I1865)&lt;&gt;2,overallRate=0),0,IF(E1865="Yes",ROUND(MAX(IF($B1865="No - non-arm's length",0,MIN((0.75*I1865),847)),MIN(I1865,(0.75*$C1865),847)),2),IF($B1865="No - non-arm's length",MIN(1129,I1865,$C1865)*overallRate,MIN(1129,I1865)*overallRate))))</f>
        <v>Do Step 1 first</v>
      </c>
      <c r="N1865" s="62" t="str">
        <f>IF(ISTEXT(overallRate),"Do Step 1 first",IF(OR(COUNT($C1865,J1865)&lt;&gt;2,overallRate=0),0,IF(F1865="Yes",ROUND(MAX(IF($B1865="No - non-arm's length",0,MIN((0.75*J1865),847)),MIN(J1865,(0.75*$C1865),847)),2),IF($B1865="No - non-arm's length",MIN(1129,J1865,$C1865)*overallRate,MIN(1129,J1865)*overallRate))))</f>
        <v>Do Step 1 first</v>
      </c>
      <c r="O1865" s="62" t="str">
        <f>IF(ISTEXT(overallRate),"Do Step 1 first",IF(OR(COUNT($C1865,K1865)&lt;&gt;2,overallRate=0),0,IF(G1865="Yes",ROUND(MAX(IF($B1865="No - non-arm's length",0,MIN((0.75*K1865),847)),MIN(K1865,(0.75*$C1865),847)),2),IF($B1865="No - non-arm's length",MIN(1129,K1865,$C1865)*overallRate,MIN(1129,K1865)*overallRate))))</f>
        <v>Do Step 1 first</v>
      </c>
      <c r="P1865" s="3">
        <f t="shared" si="29"/>
        <v>0</v>
      </c>
    </row>
    <row r="1866" spans="12:16" x14ac:dyDescent="0.5">
      <c r="L1866" s="62" t="str">
        <f>IF(ISTEXT(overallRate),"Do Step 1 first",IF(OR(COUNT($C1866,H1866)&lt;&gt;2,overallRate=0),0,IF(D1866="Yes",ROUND(MAX(IF($B1866="No - non-arm's length",0,MIN((0.75*H1866),847)),MIN(H1866,(0.75*$C1866),847)),2),IF($B1866="No - non-arm's length",MIN(1129,H1866,$C1866)*overallRate,MIN(1129,H1866)*overallRate))))</f>
        <v>Do Step 1 first</v>
      </c>
      <c r="M1866" s="62" t="str">
        <f>IF(ISTEXT(overallRate),"Do Step 1 first",IF(OR(COUNT($C1866,I1866)&lt;&gt;2,overallRate=0),0,IF(E1866="Yes",ROUND(MAX(IF($B1866="No - non-arm's length",0,MIN((0.75*I1866),847)),MIN(I1866,(0.75*$C1866),847)),2),IF($B1866="No - non-arm's length",MIN(1129,I1866,$C1866)*overallRate,MIN(1129,I1866)*overallRate))))</f>
        <v>Do Step 1 first</v>
      </c>
      <c r="N1866" s="62" t="str">
        <f>IF(ISTEXT(overallRate),"Do Step 1 first",IF(OR(COUNT($C1866,J1866)&lt;&gt;2,overallRate=0),0,IF(F1866="Yes",ROUND(MAX(IF($B1866="No - non-arm's length",0,MIN((0.75*J1866),847)),MIN(J1866,(0.75*$C1866),847)),2),IF($B1866="No - non-arm's length",MIN(1129,J1866,$C1866)*overallRate,MIN(1129,J1866)*overallRate))))</f>
        <v>Do Step 1 first</v>
      </c>
      <c r="O1866" s="62" t="str">
        <f>IF(ISTEXT(overallRate),"Do Step 1 first",IF(OR(COUNT($C1866,K1866)&lt;&gt;2,overallRate=0),0,IF(G1866="Yes",ROUND(MAX(IF($B1866="No - non-arm's length",0,MIN((0.75*K1866),847)),MIN(K1866,(0.75*$C1866),847)),2),IF($B1866="No - non-arm's length",MIN(1129,K1866,$C1866)*overallRate,MIN(1129,K1866)*overallRate))))</f>
        <v>Do Step 1 first</v>
      </c>
      <c r="P1866" s="3">
        <f t="shared" si="29"/>
        <v>0</v>
      </c>
    </row>
    <row r="1867" spans="12:16" x14ac:dyDescent="0.5">
      <c r="L1867" s="62" t="str">
        <f>IF(ISTEXT(overallRate),"Do Step 1 first",IF(OR(COUNT($C1867,H1867)&lt;&gt;2,overallRate=0),0,IF(D1867="Yes",ROUND(MAX(IF($B1867="No - non-arm's length",0,MIN((0.75*H1867),847)),MIN(H1867,(0.75*$C1867),847)),2),IF($B1867="No - non-arm's length",MIN(1129,H1867,$C1867)*overallRate,MIN(1129,H1867)*overallRate))))</f>
        <v>Do Step 1 first</v>
      </c>
      <c r="M1867" s="62" t="str">
        <f>IF(ISTEXT(overallRate),"Do Step 1 first",IF(OR(COUNT($C1867,I1867)&lt;&gt;2,overallRate=0),0,IF(E1867="Yes",ROUND(MAX(IF($B1867="No - non-arm's length",0,MIN((0.75*I1867),847)),MIN(I1867,(0.75*$C1867),847)),2),IF($B1867="No - non-arm's length",MIN(1129,I1867,$C1867)*overallRate,MIN(1129,I1867)*overallRate))))</f>
        <v>Do Step 1 first</v>
      </c>
      <c r="N1867" s="62" t="str">
        <f>IF(ISTEXT(overallRate),"Do Step 1 first",IF(OR(COUNT($C1867,J1867)&lt;&gt;2,overallRate=0),0,IF(F1867="Yes",ROUND(MAX(IF($B1867="No - non-arm's length",0,MIN((0.75*J1867),847)),MIN(J1867,(0.75*$C1867),847)),2),IF($B1867="No - non-arm's length",MIN(1129,J1867,$C1867)*overallRate,MIN(1129,J1867)*overallRate))))</f>
        <v>Do Step 1 first</v>
      </c>
      <c r="O1867" s="62" t="str">
        <f>IF(ISTEXT(overallRate),"Do Step 1 first",IF(OR(COUNT($C1867,K1867)&lt;&gt;2,overallRate=0),0,IF(G1867="Yes",ROUND(MAX(IF($B1867="No - non-arm's length",0,MIN((0.75*K1867),847)),MIN(K1867,(0.75*$C1867),847)),2),IF($B1867="No - non-arm's length",MIN(1129,K1867,$C1867)*overallRate,MIN(1129,K1867)*overallRate))))</f>
        <v>Do Step 1 first</v>
      </c>
      <c r="P1867" s="3">
        <f t="shared" si="29"/>
        <v>0</v>
      </c>
    </row>
    <row r="1868" spans="12:16" x14ac:dyDescent="0.5">
      <c r="L1868" s="62" t="str">
        <f>IF(ISTEXT(overallRate),"Do Step 1 first",IF(OR(COUNT($C1868,H1868)&lt;&gt;2,overallRate=0),0,IF(D1868="Yes",ROUND(MAX(IF($B1868="No - non-arm's length",0,MIN((0.75*H1868),847)),MIN(H1868,(0.75*$C1868),847)),2),IF($B1868="No - non-arm's length",MIN(1129,H1868,$C1868)*overallRate,MIN(1129,H1868)*overallRate))))</f>
        <v>Do Step 1 first</v>
      </c>
      <c r="M1868" s="62" t="str">
        <f>IF(ISTEXT(overallRate),"Do Step 1 first",IF(OR(COUNT($C1868,I1868)&lt;&gt;2,overallRate=0),0,IF(E1868="Yes",ROUND(MAX(IF($B1868="No - non-arm's length",0,MIN((0.75*I1868),847)),MIN(I1868,(0.75*$C1868),847)),2),IF($B1868="No - non-arm's length",MIN(1129,I1868,$C1868)*overallRate,MIN(1129,I1868)*overallRate))))</f>
        <v>Do Step 1 first</v>
      </c>
      <c r="N1868" s="62" t="str">
        <f>IF(ISTEXT(overallRate),"Do Step 1 first",IF(OR(COUNT($C1868,J1868)&lt;&gt;2,overallRate=0),0,IF(F1868="Yes",ROUND(MAX(IF($B1868="No - non-arm's length",0,MIN((0.75*J1868),847)),MIN(J1868,(0.75*$C1868),847)),2),IF($B1868="No - non-arm's length",MIN(1129,J1868,$C1868)*overallRate,MIN(1129,J1868)*overallRate))))</f>
        <v>Do Step 1 first</v>
      </c>
      <c r="O1868" s="62" t="str">
        <f>IF(ISTEXT(overallRate),"Do Step 1 first",IF(OR(COUNT($C1868,K1868)&lt;&gt;2,overallRate=0),0,IF(G1868="Yes",ROUND(MAX(IF($B1868="No - non-arm's length",0,MIN((0.75*K1868),847)),MIN(K1868,(0.75*$C1868),847)),2),IF($B1868="No - non-arm's length",MIN(1129,K1868,$C1868)*overallRate,MIN(1129,K1868)*overallRate))))</f>
        <v>Do Step 1 first</v>
      </c>
      <c r="P1868" s="3">
        <f t="shared" si="29"/>
        <v>0</v>
      </c>
    </row>
    <row r="1869" spans="12:16" x14ac:dyDescent="0.5">
      <c r="L1869" s="62" t="str">
        <f>IF(ISTEXT(overallRate),"Do Step 1 first",IF(OR(COUNT($C1869,H1869)&lt;&gt;2,overallRate=0),0,IF(D1869="Yes",ROUND(MAX(IF($B1869="No - non-arm's length",0,MIN((0.75*H1869),847)),MIN(H1869,(0.75*$C1869),847)),2),IF($B1869="No - non-arm's length",MIN(1129,H1869,$C1869)*overallRate,MIN(1129,H1869)*overallRate))))</f>
        <v>Do Step 1 first</v>
      </c>
      <c r="M1869" s="62" t="str">
        <f>IF(ISTEXT(overallRate),"Do Step 1 first",IF(OR(COUNT($C1869,I1869)&lt;&gt;2,overallRate=0),0,IF(E1869="Yes",ROUND(MAX(IF($B1869="No - non-arm's length",0,MIN((0.75*I1869),847)),MIN(I1869,(0.75*$C1869),847)),2),IF($B1869="No - non-arm's length",MIN(1129,I1869,$C1869)*overallRate,MIN(1129,I1869)*overallRate))))</f>
        <v>Do Step 1 first</v>
      </c>
      <c r="N1869" s="62" t="str">
        <f>IF(ISTEXT(overallRate),"Do Step 1 first",IF(OR(COUNT($C1869,J1869)&lt;&gt;2,overallRate=0),0,IF(F1869="Yes",ROUND(MAX(IF($B1869="No - non-arm's length",0,MIN((0.75*J1869),847)),MIN(J1869,(0.75*$C1869),847)),2),IF($B1869="No - non-arm's length",MIN(1129,J1869,$C1869)*overallRate,MIN(1129,J1869)*overallRate))))</f>
        <v>Do Step 1 first</v>
      </c>
      <c r="O1869" s="62" t="str">
        <f>IF(ISTEXT(overallRate),"Do Step 1 first",IF(OR(COUNT($C1869,K1869)&lt;&gt;2,overallRate=0),0,IF(G1869="Yes",ROUND(MAX(IF($B1869="No - non-arm's length",0,MIN((0.75*K1869),847)),MIN(K1869,(0.75*$C1869),847)),2),IF($B1869="No - non-arm's length",MIN(1129,K1869,$C1869)*overallRate,MIN(1129,K1869)*overallRate))))</f>
        <v>Do Step 1 first</v>
      </c>
      <c r="P1869" s="3">
        <f t="shared" si="29"/>
        <v>0</v>
      </c>
    </row>
    <row r="1870" spans="12:16" x14ac:dyDescent="0.5">
      <c r="L1870" s="62" t="str">
        <f>IF(ISTEXT(overallRate),"Do Step 1 first",IF(OR(COUNT($C1870,H1870)&lt;&gt;2,overallRate=0),0,IF(D1870="Yes",ROUND(MAX(IF($B1870="No - non-arm's length",0,MIN((0.75*H1870),847)),MIN(H1870,(0.75*$C1870),847)),2),IF($B1870="No - non-arm's length",MIN(1129,H1870,$C1870)*overallRate,MIN(1129,H1870)*overallRate))))</f>
        <v>Do Step 1 first</v>
      </c>
      <c r="M1870" s="62" t="str">
        <f>IF(ISTEXT(overallRate),"Do Step 1 first",IF(OR(COUNT($C1870,I1870)&lt;&gt;2,overallRate=0),0,IF(E1870="Yes",ROUND(MAX(IF($B1870="No - non-arm's length",0,MIN((0.75*I1870),847)),MIN(I1870,(0.75*$C1870),847)),2),IF($B1870="No - non-arm's length",MIN(1129,I1870,$C1870)*overallRate,MIN(1129,I1870)*overallRate))))</f>
        <v>Do Step 1 first</v>
      </c>
      <c r="N1870" s="62" t="str">
        <f>IF(ISTEXT(overallRate),"Do Step 1 first",IF(OR(COUNT($C1870,J1870)&lt;&gt;2,overallRate=0),0,IF(F1870="Yes",ROUND(MAX(IF($B1870="No - non-arm's length",0,MIN((0.75*J1870),847)),MIN(J1870,(0.75*$C1870),847)),2),IF($B1870="No - non-arm's length",MIN(1129,J1870,$C1870)*overallRate,MIN(1129,J1870)*overallRate))))</f>
        <v>Do Step 1 first</v>
      </c>
      <c r="O1870" s="62" t="str">
        <f>IF(ISTEXT(overallRate),"Do Step 1 first",IF(OR(COUNT($C1870,K1870)&lt;&gt;2,overallRate=0),0,IF(G1870="Yes",ROUND(MAX(IF($B1870="No - non-arm's length",0,MIN((0.75*K1870),847)),MIN(K1870,(0.75*$C1870),847)),2),IF($B1870="No - non-arm's length",MIN(1129,K1870,$C1870)*overallRate,MIN(1129,K1870)*overallRate))))</f>
        <v>Do Step 1 first</v>
      </c>
      <c r="P1870" s="3">
        <f t="shared" si="29"/>
        <v>0</v>
      </c>
    </row>
    <row r="1871" spans="12:16" x14ac:dyDescent="0.5">
      <c r="L1871" s="62" t="str">
        <f>IF(ISTEXT(overallRate),"Do Step 1 first",IF(OR(COUNT($C1871,H1871)&lt;&gt;2,overallRate=0),0,IF(D1871="Yes",ROUND(MAX(IF($B1871="No - non-arm's length",0,MIN((0.75*H1871),847)),MIN(H1871,(0.75*$C1871),847)),2),IF($B1871="No - non-arm's length",MIN(1129,H1871,$C1871)*overallRate,MIN(1129,H1871)*overallRate))))</f>
        <v>Do Step 1 first</v>
      </c>
      <c r="M1871" s="62" t="str">
        <f>IF(ISTEXT(overallRate),"Do Step 1 first",IF(OR(COUNT($C1871,I1871)&lt;&gt;2,overallRate=0),0,IF(E1871="Yes",ROUND(MAX(IF($B1871="No - non-arm's length",0,MIN((0.75*I1871),847)),MIN(I1871,(0.75*$C1871),847)),2),IF($B1871="No - non-arm's length",MIN(1129,I1871,$C1871)*overallRate,MIN(1129,I1871)*overallRate))))</f>
        <v>Do Step 1 first</v>
      </c>
      <c r="N1871" s="62" t="str">
        <f>IF(ISTEXT(overallRate),"Do Step 1 first",IF(OR(COUNT($C1871,J1871)&lt;&gt;2,overallRate=0),0,IF(F1871="Yes",ROUND(MAX(IF($B1871="No - non-arm's length",0,MIN((0.75*J1871),847)),MIN(J1871,(0.75*$C1871),847)),2),IF($B1871="No - non-arm's length",MIN(1129,J1871,$C1871)*overallRate,MIN(1129,J1871)*overallRate))))</f>
        <v>Do Step 1 first</v>
      </c>
      <c r="O1871" s="62" t="str">
        <f>IF(ISTEXT(overallRate),"Do Step 1 first",IF(OR(COUNT($C1871,K1871)&lt;&gt;2,overallRate=0),0,IF(G1871="Yes",ROUND(MAX(IF($B1871="No - non-arm's length",0,MIN((0.75*K1871),847)),MIN(K1871,(0.75*$C1871),847)),2),IF($B1871="No - non-arm's length",MIN(1129,K1871,$C1871)*overallRate,MIN(1129,K1871)*overallRate))))</f>
        <v>Do Step 1 first</v>
      </c>
      <c r="P1871" s="3">
        <f t="shared" si="29"/>
        <v>0</v>
      </c>
    </row>
    <row r="1872" spans="12:16" x14ac:dyDescent="0.5">
      <c r="L1872" s="62" t="str">
        <f>IF(ISTEXT(overallRate),"Do Step 1 first",IF(OR(COUNT($C1872,H1872)&lt;&gt;2,overallRate=0),0,IF(D1872="Yes",ROUND(MAX(IF($B1872="No - non-arm's length",0,MIN((0.75*H1872),847)),MIN(H1872,(0.75*$C1872),847)),2),IF($B1872="No - non-arm's length",MIN(1129,H1872,$C1872)*overallRate,MIN(1129,H1872)*overallRate))))</f>
        <v>Do Step 1 first</v>
      </c>
      <c r="M1872" s="62" t="str">
        <f>IF(ISTEXT(overallRate),"Do Step 1 first",IF(OR(COUNT($C1872,I1872)&lt;&gt;2,overallRate=0),0,IF(E1872="Yes",ROUND(MAX(IF($B1872="No - non-arm's length",0,MIN((0.75*I1872),847)),MIN(I1872,(0.75*$C1872),847)),2),IF($B1872="No - non-arm's length",MIN(1129,I1872,$C1872)*overallRate,MIN(1129,I1872)*overallRate))))</f>
        <v>Do Step 1 first</v>
      </c>
      <c r="N1872" s="62" t="str">
        <f>IF(ISTEXT(overallRate),"Do Step 1 first",IF(OR(COUNT($C1872,J1872)&lt;&gt;2,overallRate=0),0,IF(F1872="Yes",ROUND(MAX(IF($B1872="No - non-arm's length",0,MIN((0.75*J1872),847)),MIN(J1872,(0.75*$C1872),847)),2),IF($B1872="No - non-arm's length",MIN(1129,J1872,$C1872)*overallRate,MIN(1129,J1872)*overallRate))))</f>
        <v>Do Step 1 first</v>
      </c>
      <c r="O1872" s="62" t="str">
        <f>IF(ISTEXT(overallRate),"Do Step 1 first",IF(OR(COUNT($C1872,K1872)&lt;&gt;2,overallRate=0),0,IF(G1872="Yes",ROUND(MAX(IF($B1872="No - non-arm's length",0,MIN((0.75*K1872),847)),MIN(K1872,(0.75*$C1872),847)),2),IF($B1872="No - non-arm's length",MIN(1129,K1872,$C1872)*overallRate,MIN(1129,K1872)*overallRate))))</f>
        <v>Do Step 1 first</v>
      </c>
      <c r="P1872" s="3">
        <f t="shared" si="29"/>
        <v>0</v>
      </c>
    </row>
    <row r="1873" spans="12:16" x14ac:dyDescent="0.5">
      <c r="L1873" s="62" t="str">
        <f>IF(ISTEXT(overallRate),"Do Step 1 first",IF(OR(COUNT($C1873,H1873)&lt;&gt;2,overallRate=0),0,IF(D1873="Yes",ROUND(MAX(IF($B1873="No - non-arm's length",0,MIN((0.75*H1873),847)),MIN(H1873,(0.75*$C1873),847)),2),IF($B1873="No - non-arm's length",MIN(1129,H1873,$C1873)*overallRate,MIN(1129,H1873)*overallRate))))</f>
        <v>Do Step 1 first</v>
      </c>
      <c r="M1873" s="62" t="str">
        <f>IF(ISTEXT(overallRate),"Do Step 1 first",IF(OR(COUNT($C1873,I1873)&lt;&gt;2,overallRate=0),0,IF(E1873="Yes",ROUND(MAX(IF($B1873="No - non-arm's length",0,MIN((0.75*I1873),847)),MIN(I1873,(0.75*$C1873),847)),2),IF($B1873="No - non-arm's length",MIN(1129,I1873,$C1873)*overallRate,MIN(1129,I1873)*overallRate))))</f>
        <v>Do Step 1 first</v>
      </c>
      <c r="N1873" s="62" t="str">
        <f>IF(ISTEXT(overallRate),"Do Step 1 first",IF(OR(COUNT($C1873,J1873)&lt;&gt;2,overallRate=0),0,IF(F1873="Yes",ROUND(MAX(IF($B1873="No - non-arm's length",0,MIN((0.75*J1873),847)),MIN(J1873,(0.75*$C1873),847)),2),IF($B1873="No - non-arm's length",MIN(1129,J1873,$C1873)*overallRate,MIN(1129,J1873)*overallRate))))</f>
        <v>Do Step 1 first</v>
      </c>
      <c r="O1873" s="62" t="str">
        <f>IF(ISTEXT(overallRate),"Do Step 1 first",IF(OR(COUNT($C1873,K1873)&lt;&gt;2,overallRate=0),0,IF(G1873="Yes",ROUND(MAX(IF($B1873="No - non-arm's length",0,MIN((0.75*K1873),847)),MIN(K1873,(0.75*$C1873),847)),2),IF($B1873="No - non-arm's length",MIN(1129,K1873,$C1873)*overallRate,MIN(1129,K1873)*overallRate))))</f>
        <v>Do Step 1 first</v>
      </c>
      <c r="P1873" s="3">
        <f t="shared" si="29"/>
        <v>0</v>
      </c>
    </row>
    <row r="1874" spans="12:16" x14ac:dyDescent="0.5">
      <c r="L1874" s="62" t="str">
        <f>IF(ISTEXT(overallRate),"Do Step 1 first",IF(OR(COUNT($C1874,H1874)&lt;&gt;2,overallRate=0),0,IF(D1874="Yes",ROUND(MAX(IF($B1874="No - non-arm's length",0,MIN((0.75*H1874),847)),MIN(H1874,(0.75*$C1874),847)),2),IF($B1874="No - non-arm's length",MIN(1129,H1874,$C1874)*overallRate,MIN(1129,H1874)*overallRate))))</f>
        <v>Do Step 1 first</v>
      </c>
      <c r="M1874" s="62" t="str">
        <f>IF(ISTEXT(overallRate),"Do Step 1 first",IF(OR(COUNT($C1874,I1874)&lt;&gt;2,overallRate=0),0,IF(E1874="Yes",ROUND(MAX(IF($B1874="No - non-arm's length",0,MIN((0.75*I1874),847)),MIN(I1874,(0.75*$C1874),847)),2),IF($B1874="No - non-arm's length",MIN(1129,I1874,$C1874)*overallRate,MIN(1129,I1874)*overallRate))))</f>
        <v>Do Step 1 first</v>
      </c>
      <c r="N1874" s="62" t="str">
        <f>IF(ISTEXT(overallRate),"Do Step 1 first",IF(OR(COUNT($C1874,J1874)&lt;&gt;2,overallRate=0),0,IF(F1874="Yes",ROUND(MAX(IF($B1874="No - non-arm's length",0,MIN((0.75*J1874),847)),MIN(J1874,(0.75*$C1874),847)),2),IF($B1874="No - non-arm's length",MIN(1129,J1874,$C1874)*overallRate,MIN(1129,J1874)*overallRate))))</f>
        <v>Do Step 1 first</v>
      </c>
      <c r="O1874" s="62" t="str">
        <f>IF(ISTEXT(overallRate),"Do Step 1 first",IF(OR(COUNT($C1874,K1874)&lt;&gt;2,overallRate=0),0,IF(G1874="Yes",ROUND(MAX(IF($B1874="No - non-arm's length",0,MIN((0.75*K1874),847)),MIN(K1874,(0.75*$C1874),847)),2),IF($B1874="No - non-arm's length",MIN(1129,K1874,$C1874)*overallRate,MIN(1129,K1874)*overallRate))))</f>
        <v>Do Step 1 first</v>
      </c>
      <c r="P1874" s="3">
        <f t="shared" si="29"/>
        <v>0</v>
      </c>
    </row>
    <row r="1875" spans="12:16" x14ac:dyDescent="0.5">
      <c r="L1875" s="62" t="str">
        <f>IF(ISTEXT(overallRate),"Do Step 1 first",IF(OR(COUNT($C1875,H1875)&lt;&gt;2,overallRate=0),0,IF(D1875="Yes",ROUND(MAX(IF($B1875="No - non-arm's length",0,MIN((0.75*H1875),847)),MIN(H1875,(0.75*$C1875),847)),2),IF($B1875="No - non-arm's length",MIN(1129,H1875,$C1875)*overallRate,MIN(1129,H1875)*overallRate))))</f>
        <v>Do Step 1 first</v>
      </c>
      <c r="M1875" s="62" t="str">
        <f>IF(ISTEXT(overallRate),"Do Step 1 first",IF(OR(COUNT($C1875,I1875)&lt;&gt;2,overallRate=0),0,IF(E1875="Yes",ROUND(MAX(IF($B1875="No - non-arm's length",0,MIN((0.75*I1875),847)),MIN(I1875,(0.75*$C1875),847)),2),IF($B1875="No - non-arm's length",MIN(1129,I1875,$C1875)*overallRate,MIN(1129,I1875)*overallRate))))</f>
        <v>Do Step 1 first</v>
      </c>
      <c r="N1875" s="62" t="str">
        <f>IF(ISTEXT(overallRate),"Do Step 1 first",IF(OR(COUNT($C1875,J1875)&lt;&gt;2,overallRate=0),0,IF(F1875="Yes",ROUND(MAX(IF($B1875="No - non-arm's length",0,MIN((0.75*J1875),847)),MIN(J1875,(0.75*$C1875),847)),2),IF($B1875="No - non-arm's length",MIN(1129,J1875,$C1875)*overallRate,MIN(1129,J1875)*overallRate))))</f>
        <v>Do Step 1 first</v>
      </c>
      <c r="O1875" s="62" t="str">
        <f>IF(ISTEXT(overallRate),"Do Step 1 first",IF(OR(COUNT($C1875,K1875)&lt;&gt;2,overallRate=0),0,IF(G1875="Yes",ROUND(MAX(IF($B1875="No - non-arm's length",0,MIN((0.75*K1875),847)),MIN(K1875,(0.75*$C1875),847)),2),IF($B1875="No - non-arm's length",MIN(1129,K1875,$C1875)*overallRate,MIN(1129,K1875)*overallRate))))</f>
        <v>Do Step 1 first</v>
      </c>
      <c r="P1875" s="3">
        <f t="shared" si="29"/>
        <v>0</v>
      </c>
    </row>
    <row r="1876" spans="12:16" x14ac:dyDescent="0.5">
      <c r="L1876" s="62" t="str">
        <f>IF(ISTEXT(overallRate),"Do Step 1 first",IF(OR(COUNT($C1876,H1876)&lt;&gt;2,overallRate=0),0,IF(D1876="Yes",ROUND(MAX(IF($B1876="No - non-arm's length",0,MIN((0.75*H1876),847)),MIN(H1876,(0.75*$C1876),847)),2),IF($B1876="No - non-arm's length",MIN(1129,H1876,$C1876)*overallRate,MIN(1129,H1876)*overallRate))))</f>
        <v>Do Step 1 first</v>
      </c>
      <c r="M1876" s="62" t="str">
        <f>IF(ISTEXT(overallRate),"Do Step 1 first",IF(OR(COUNT($C1876,I1876)&lt;&gt;2,overallRate=0),0,IF(E1876="Yes",ROUND(MAX(IF($B1876="No - non-arm's length",0,MIN((0.75*I1876),847)),MIN(I1876,(0.75*$C1876),847)),2),IF($B1876="No - non-arm's length",MIN(1129,I1876,$C1876)*overallRate,MIN(1129,I1876)*overallRate))))</f>
        <v>Do Step 1 first</v>
      </c>
      <c r="N1876" s="62" t="str">
        <f>IF(ISTEXT(overallRate),"Do Step 1 first",IF(OR(COUNT($C1876,J1876)&lt;&gt;2,overallRate=0),0,IF(F1876="Yes",ROUND(MAX(IF($B1876="No - non-arm's length",0,MIN((0.75*J1876),847)),MIN(J1876,(0.75*$C1876),847)),2),IF($B1876="No - non-arm's length",MIN(1129,J1876,$C1876)*overallRate,MIN(1129,J1876)*overallRate))))</f>
        <v>Do Step 1 first</v>
      </c>
      <c r="O1876" s="62" t="str">
        <f>IF(ISTEXT(overallRate),"Do Step 1 first",IF(OR(COUNT($C1876,K1876)&lt;&gt;2,overallRate=0),0,IF(G1876="Yes",ROUND(MAX(IF($B1876="No - non-arm's length",0,MIN((0.75*K1876),847)),MIN(K1876,(0.75*$C1876),847)),2),IF($B1876="No - non-arm's length",MIN(1129,K1876,$C1876)*overallRate,MIN(1129,K1876)*overallRate))))</f>
        <v>Do Step 1 first</v>
      </c>
      <c r="P1876" s="3">
        <f t="shared" si="29"/>
        <v>0</v>
      </c>
    </row>
    <row r="1877" spans="12:16" x14ac:dyDescent="0.5">
      <c r="L1877" s="62" t="str">
        <f>IF(ISTEXT(overallRate),"Do Step 1 first",IF(OR(COUNT($C1877,H1877)&lt;&gt;2,overallRate=0),0,IF(D1877="Yes",ROUND(MAX(IF($B1877="No - non-arm's length",0,MIN((0.75*H1877),847)),MIN(H1877,(0.75*$C1877),847)),2),IF($B1877="No - non-arm's length",MIN(1129,H1877,$C1877)*overallRate,MIN(1129,H1877)*overallRate))))</f>
        <v>Do Step 1 first</v>
      </c>
      <c r="M1877" s="62" t="str">
        <f>IF(ISTEXT(overallRate),"Do Step 1 first",IF(OR(COUNT($C1877,I1877)&lt;&gt;2,overallRate=0),0,IF(E1877="Yes",ROUND(MAX(IF($B1877="No - non-arm's length",0,MIN((0.75*I1877),847)),MIN(I1877,(0.75*$C1877),847)),2),IF($B1877="No - non-arm's length",MIN(1129,I1877,$C1877)*overallRate,MIN(1129,I1877)*overallRate))))</f>
        <v>Do Step 1 first</v>
      </c>
      <c r="N1877" s="62" t="str">
        <f>IF(ISTEXT(overallRate),"Do Step 1 first",IF(OR(COUNT($C1877,J1877)&lt;&gt;2,overallRate=0),0,IF(F1877="Yes",ROUND(MAX(IF($B1877="No - non-arm's length",0,MIN((0.75*J1877),847)),MIN(J1877,(0.75*$C1877),847)),2),IF($B1877="No - non-arm's length",MIN(1129,J1877,$C1877)*overallRate,MIN(1129,J1877)*overallRate))))</f>
        <v>Do Step 1 first</v>
      </c>
      <c r="O1877" s="62" t="str">
        <f>IF(ISTEXT(overallRate),"Do Step 1 first",IF(OR(COUNT($C1877,K1877)&lt;&gt;2,overallRate=0),0,IF(G1877="Yes",ROUND(MAX(IF($B1877="No - non-arm's length",0,MIN((0.75*K1877),847)),MIN(K1877,(0.75*$C1877),847)),2),IF($B1877="No - non-arm's length",MIN(1129,K1877,$C1877)*overallRate,MIN(1129,K1877)*overallRate))))</f>
        <v>Do Step 1 first</v>
      </c>
      <c r="P1877" s="3">
        <f t="shared" si="29"/>
        <v>0</v>
      </c>
    </row>
    <row r="1878" spans="12:16" x14ac:dyDescent="0.5">
      <c r="L1878" s="62" t="str">
        <f>IF(ISTEXT(overallRate),"Do Step 1 first",IF(OR(COUNT($C1878,H1878)&lt;&gt;2,overallRate=0),0,IF(D1878="Yes",ROUND(MAX(IF($B1878="No - non-arm's length",0,MIN((0.75*H1878),847)),MIN(H1878,(0.75*$C1878),847)),2),IF($B1878="No - non-arm's length",MIN(1129,H1878,$C1878)*overallRate,MIN(1129,H1878)*overallRate))))</f>
        <v>Do Step 1 first</v>
      </c>
      <c r="M1878" s="62" t="str">
        <f>IF(ISTEXT(overallRate),"Do Step 1 first",IF(OR(COUNT($C1878,I1878)&lt;&gt;2,overallRate=0),0,IF(E1878="Yes",ROUND(MAX(IF($B1878="No - non-arm's length",0,MIN((0.75*I1878),847)),MIN(I1878,(0.75*$C1878),847)),2),IF($B1878="No - non-arm's length",MIN(1129,I1878,$C1878)*overallRate,MIN(1129,I1878)*overallRate))))</f>
        <v>Do Step 1 first</v>
      </c>
      <c r="N1878" s="62" t="str">
        <f>IF(ISTEXT(overallRate),"Do Step 1 first",IF(OR(COUNT($C1878,J1878)&lt;&gt;2,overallRate=0),0,IF(F1878="Yes",ROUND(MAX(IF($B1878="No - non-arm's length",0,MIN((0.75*J1878),847)),MIN(J1878,(0.75*$C1878),847)),2),IF($B1878="No - non-arm's length",MIN(1129,J1878,$C1878)*overallRate,MIN(1129,J1878)*overallRate))))</f>
        <v>Do Step 1 first</v>
      </c>
      <c r="O1878" s="62" t="str">
        <f>IF(ISTEXT(overallRate),"Do Step 1 first",IF(OR(COUNT($C1878,K1878)&lt;&gt;2,overallRate=0),0,IF(G1878="Yes",ROUND(MAX(IF($B1878="No - non-arm's length",0,MIN((0.75*K1878),847)),MIN(K1878,(0.75*$C1878),847)),2),IF($B1878="No - non-arm's length",MIN(1129,K1878,$C1878)*overallRate,MIN(1129,K1878)*overallRate))))</f>
        <v>Do Step 1 first</v>
      </c>
      <c r="P1878" s="3">
        <f t="shared" si="29"/>
        <v>0</v>
      </c>
    </row>
    <row r="1879" spans="12:16" x14ac:dyDescent="0.5">
      <c r="L1879" s="62" t="str">
        <f>IF(ISTEXT(overallRate),"Do Step 1 first",IF(OR(COUNT($C1879,H1879)&lt;&gt;2,overallRate=0),0,IF(D1879="Yes",ROUND(MAX(IF($B1879="No - non-arm's length",0,MIN((0.75*H1879),847)),MIN(H1879,(0.75*$C1879),847)),2),IF($B1879="No - non-arm's length",MIN(1129,H1879,$C1879)*overallRate,MIN(1129,H1879)*overallRate))))</f>
        <v>Do Step 1 first</v>
      </c>
      <c r="M1879" s="62" t="str">
        <f>IF(ISTEXT(overallRate),"Do Step 1 first",IF(OR(COUNT($C1879,I1879)&lt;&gt;2,overallRate=0),0,IF(E1879="Yes",ROUND(MAX(IF($B1879="No - non-arm's length",0,MIN((0.75*I1879),847)),MIN(I1879,(0.75*$C1879),847)),2),IF($B1879="No - non-arm's length",MIN(1129,I1879,$C1879)*overallRate,MIN(1129,I1879)*overallRate))))</f>
        <v>Do Step 1 first</v>
      </c>
      <c r="N1879" s="62" t="str">
        <f>IF(ISTEXT(overallRate),"Do Step 1 first",IF(OR(COUNT($C1879,J1879)&lt;&gt;2,overallRate=0),0,IF(F1879="Yes",ROUND(MAX(IF($B1879="No - non-arm's length",0,MIN((0.75*J1879),847)),MIN(J1879,(0.75*$C1879),847)),2),IF($B1879="No - non-arm's length",MIN(1129,J1879,$C1879)*overallRate,MIN(1129,J1879)*overallRate))))</f>
        <v>Do Step 1 first</v>
      </c>
      <c r="O1879" s="62" t="str">
        <f>IF(ISTEXT(overallRate),"Do Step 1 first",IF(OR(COUNT($C1879,K1879)&lt;&gt;2,overallRate=0),0,IF(G1879="Yes",ROUND(MAX(IF($B1879="No - non-arm's length",0,MIN((0.75*K1879),847)),MIN(K1879,(0.75*$C1879),847)),2),IF($B1879="No - non-arm's length",MIN(1129,K1879,$C1879)*overallRate,MIN(1129,K1879)*overallRate))))</f>
        <v>Do Step 1 first</v>
      </c>
      <c r="P1879" s="3">
        <f t="shared" si="29"/>
        <v>0</v>
      </c>
    </row>
    <row r="1880" spans="12:16" x14ac:dyDescent="0.5">
      <c r="L1880" s="62" t="str">
        <f>IF(ISTEXT(overallRate),"Do Step 1 first",IF(OR(COUNT($C1880,H1880)&lt;&gt;2,overallRate=0),0,IF(D1880="Yes",ROUND(MAX(IF($B1880="No - non-arm's length",0,MIN((0.75*H1880),847)),MIN(H1880,(0.75*$C1880),847)),2),IF($B1880="No - non-arm's length",MIN(1129,H1880,$C1880)*overallRate,MIN(1129,H1880)*overallRate))))</f>
        <v>Do Step 1 first</v>
      </c>
      <c r="M1880" s="62" t="str">
        <f>IF(ISTEXT(overallRate),"Do Step 1 first",IF(OR(COUNT($C1880,I1880)&lt;&gt;2,overallRate=0),0,IF(E1880="Yes",ROUND(MAX(IF($B1880="No - non-arm's length",0,MIN((0.75*I1880),847)),MIN(I1880,(0.75*$C1880),847)),2),IF($B1880="No - non-arm's length",MIN(1129,I1880,$C1880)*overallRate,MIN(1129,I1880)*overallRate))))</f>
        <v>Do Step 1 first</v>
      </c>
      <c r="N1880" s="62" t="str">
        <f>IF(ISTEXT(overallRate),"Do Step 1 first",IF(OR(COUNT($C1880,J1880)&lt;&gt;2,overallRate=0),0,IF(F1880="Yes",ROUND(MAX(IF($B1880="No - non-arm's length",0,MIN((0.75*J1880),847)),MIN(J1880,(0.75*$C1880),847)),2),IF($B1880="No - non-arm's length",MIN(1129,J1880,$C1880)*overallRate,MIN(1129,J1880)*overallRate))))</f>
        <v>Do Step 1 first</v>
      </c>
      <c r="O1880" s="62" t="str">
        <f>IF(ISTEXT(overallRate),"Do Step 1 first",IF(OR(COUNT($C1880,K1880)&lt;&gt;2,overallRate=0),0,IF(G1880="Yes",ROUND(MAX(IF($B1880="No - non-arm's length",0,MIN((0.75*K1880),847)),MIN(K1880,(0.75*$C1880),847)),2),IF($B1880="No - non-arm's length",MIN(1129,K1880,$C1880)*overallRate,MIN(1129,K1880)*overallRate))))</f>
        <v>Do Step 1 first</v>
      </c>
      <c r="P1880" s="3">
        <f t="shared" si="29"/>
        <v>0</v>
      </c>
    </row>
    <row r="1881" spans="12:16" x14ac:dyDescent="0.5">
      <c r="L1881" s="62" t="str">
        <f>IF(ISTEXT(overallRate),"Do Step 1 first",IF(OR(COUNT($C1881,H1881)&lt;&gt;2,overallRate=0),0,IF(D1881="Yes",ROUND(MAX(IF($B1881="No - non-arm's length",0,MIN((0.75*H1881),847)),MIN(H1881,(0.75*$C1881),847)),2),IF($B1881="No - non-arm's length",MIN(1129,H1881,$C1881)*overallRate,MIN(1129,H1881)*overallRate))))</f>
        <v>Do Step 1 first</v>
      </c>
      <c r="M1881" s="62" t="str">
        <f>IF(ISTEXT(overallRate),"Do Step 1 first",IF(OR(COUNT($C1881,I1881)&lt;&gt;2,overallRate=0),0,IF(E1881="Yes",ROUND(MAX(IF($B1881="No - non-arm's length",0,MIN((0.75*I1881),847)),MIN(I1881,(0.75*$C1881),847)),2),IF($B1881="No - non-arm's length",MIN(1129,I1881,$C1881)*overallRate,MIN(1129,I1881)*overallRate))))</f>
        <v>Do Step 1 first</v>
      </c>
      <c r="N1881" s="62" t="str">
        <f>IF(ISTEXT(overallRate),"Do Step 1 first",IF(OR(COUNT($C1881,J1881)&lt;&gt;2,overallRate=0),0,IF(F1881="Yes",ROUND(MAX(IF($B1881="No - non-arm's length",0,MIN((0.75*J1881),847)),MIN(J1881,(0.75*$C1881),847)),2),IF($B1881="No - non-arm's length",MIN(1129,J1881,$C1881)*overallRate,MIN(1129,J1881)*overallRate))))</f>
        <v>Do Step 1 first</v>
      </c>
      <c r="O1881" s="62" t="str">
        <f>IF(ISTEXT(overallRate),"Do Step 1 first",IF(OR(COUNT($C1881,K1881)&lt;&gt;2,overallRate=0),0,IF(G1881="Yes",ROUND(MAX(IF($B1881="No - non-arm's length",0,MIN((0.75*K1881),847)),MIN(K1881,(0.75*$C1881),847)),2),IF($B1881="No - non-arm's length",MIN(1129,K1881,$C1881)*overallRate,MIN(1129,K1881)*overallRate))))</f>
        <v>Do Step 1 first</v>
      </c>
      <c r="P1881" s="3">
        <f t="shared" si="29"/>
        <v>0</v>
      </c>
    </row>
    <row r="1882" spans="12:16" x14ac:dyDescent="0.5">
      <c r="L1882" s="62" t="str">
        <f>IF(ISTEXT(overallRate),"Do Step 1 first",IF(OR(COUNT($C1882,H1882)&lt;&gt;2,overallRate=0),0,IF(D1882="Yes",ROUND(MAX(IF($B1882="No - non-arm's length",0,MIN((0.75*H1882),847)),MIN(H1882,(0.75*$C1882),847)),2),IF($B1882="No - non-arm's length",MIN(1129,H1882,$C1882)*overallRate,MIN(1129,H1882)*overallRate))))</f>
        <v>Do Step 1 first</v>
      </c>
      <c r="M1882" s="62" t="str">
        <f>IF(ISTEXT(overallRate),"Do Step 1 first",IF(OR(COUNT($C1882,I1882)&lt;&gt;2,overallRate=0),0,IF(E1882="Yes",ROUND(MAX(IF($B1882="No - non-arm's length",0,MIN((0.75*I1882),847)),MIN(I1882,(0.75*$C1882),847)),2),IF($B1882="No - non-arm's length",MIN(1129,I1882,$C1882)*overallRate,MIN(1129,I1882)*overallRate))))</f>
        <v>Do Step 1 first</v>
      </c>
      <c r="N1882" s="62" t="str">
        <f>IF(ISTEXT(overallRate),"Do Step 1 first",IF(OR(COUNT($C1882,J1882)&lt;&gt;2,overallRate=0),0,IF(F1882="Yes",ROUND(MAX(IF($B1882="No - non-arm's length",0,MIN((0.75*J1882),847)),MIN(J1882,(0.75*$C1882),847)),2),IF($B1882="No - non-arm's length",MIN(1129,J1882,$C1882)*overallRate,MIN(1129,J1882)*overallRate))))</f>
        <v>Do Step 1 first</v>
      </c>
      <c r="O1882" s="62" t="str">
        <f>IF(ISTEXT(overallRate),"Do Step 1 first",IF(OR(COUNT($C1882,K1882)&lt;&gt;2,overallRate=0),0,IF(G1882="Yes",ROUND(MAX(IF($B1882="No - non-arm's length",0,MIN((0.75*K1882),847)),MIN(K1882,(0.75*$C1882),847)),2),IF($B1882="No - non-arm's length",MIN(1129,K1882,$C1882)*overallRate,MIN(1129,K1882)*overallRate))))</f>
        <v>Do Step 1 first</v>
      </c>
      <c r="P1882" s="3">
        <f t="shared" si="29"/>
        <v>0</v>
      </c>
    </row>
    <row r="1883" spans="12:16" x14ac:dyDescent="0.5">
      <c r="L1883" s="62" t="str">
        <f>IF(ISTEXT(overallRate),"Do Step 1 first",IF(OR(COUNT($C1883,H1883)&lt;&gt;2,overallRate=0),0,IF(D1883="Yes",ROUND(MAX(IF($B1883="No - non-arm's length",0,MIN((0.75*H1883),847)),MIN(H1883,(0.75*$C1883),847)),2),IF($B1883="No - non-arm's length",MIN(1129,H1883,$C1883)*overallRate,MIN(1129,H1883)*overallRate))))</f>
        <v>Do Step 1 first</v>
      </c>
      <c r="M1883" s="62" t="str">
        <f>IF(ISTEXT(overallRate),"Do Step 1 first",IF(OR(COUNT($C1883,I1883)&lt;&gt;2,overallRate=0),0,IF(E1883="Yes",ROUND(MAX(IF($B1883="No - non-arm's length",0,MIN((0.75*I1883),847)),MIN(I1883,(0.75*$C1883),847)),2),IF($B1883="No - non-arm's length",MIN(1129,I1883,$C1883)*overallRate,MIN(1129,I1883)*overallRate))))</f>
        <v>Do Step 1 first</v>
      </c>
      <c r="N1883" s="62" t="str">
        <f>IF(ISTEXT(overallRate),"Do Step 1 first",IF(OR(COUNT($C1883,J1883)&lt;&gt;2,overallRate=0),0,IF(F1883="Yes",ROUND(MAX(IF($B1883="No - non-arm's length",0,MIN((0.75*J1883),847)),MIN(J1883,(0.75*$C1883),847)),2),IF($B1883="No - non-arm's length",MIN(1129,J1883,$C1883)*overallRate,MIN(1129,J1883)*overallRate))))</f>
        <v>Do Step 1 first</v>
      </c>
      <c r="O1883" s="62" t="str">
        <f>IF(ISTEXT(overallRate),"Do Step 1 first",IF(OR(COUNT($C1883,K1883)&lt;&gt;2,overallRate=0),0,IF(G1883="Yes",ROUND(MAX(IF($B1883="No - non-arm's length",0,MIN((0.75*K1883),847)),MIN(K1883,(0.75*$C1883),847)),2),IF($B1883="No - non-arm's length",MIN(1129,K1883,$C1883)*overallRate,MIN(1129,K1883)*overallRate))))</f>
        <v>Do Step 1 first</v>
      </c>
      <c r="P1883" s="3">
        <f t="shared" si="29"/>
        <v>0</v>
      </c>
    </row>
    <row r="1884" spans="12:16" x14ac:dyDescent="0.5">
      <c r="L1884" s="62" t="str">
        <f>IF(ISTEXT(overallRate),"Do Step 1 first",IF(OR(COUNT($C1884,H1884)&lt;&gt;2,overallRate=0),0,IF(D1884="Yes",ROUND(MAX(IF($B1884="No - non-arm's length",0,MIN((0.75*H1884),847)),MIN(H1884,(0.75*$C1884),847)),2),IF($B1884="No - non-arm's length",MIN(1129,H1884,$C1884)*overallRate,MIN(1129,H1884)*overallRate))))</f>
        <v>Do Step 1 first</v>
      </c>
      <c r="M1884" s="62" t="str">
        <f>IF(ISTEXT(overallRate),"Do Step 1 first",IF(OR(COUNT($C1884,I1884)&lt;&gt;2,overallRate=0),0,IF(E1884="Yes",ROUND(MAX(IF($B1884="No - non-arm's length",0,MIN((0.75*I1884),847)),MIN(I1884,(0.75*$C1884),847)),2),IF($B1884="No - non-arm's length",MIN(1129,I1884,$C1884)*overallRate,MIN(1129,I1884)*overallRate))))</f>
        <v>Do Step 1 first</v>
      </c>
      <c r="N1884" s="62" t="str">
        <f>IF(ISTEXT(overallRate),"Do Step 1 first",IF(OR(COUNT($C1884,J1884)&lt;&gt;2,overallRate=0),0,IF(F1884="Yes",ROUND(MAX(IF($B1884="No - non-arm's length",0,MIN((0.75*J1884),847)),MIN(J1884,(0.75*$C1884),847)),2),IF($B1884="No - non-arm's length",MIN(1129,J1884,$C1884)*overallRate,MIN(1129,J1884)*overallRate))))</f>
        <v>Do Step 1 first</v>
      </c>
      <c r="O1884" s="62" t="str">
        <f>IF(ISTEXT(overallRate),"Do Step 1 first",IF(OR(COUNT($C1884,K1884)&lt;&gt;2,overallRate=0),0,IF(G1884="Yes",ROUND(MAX(IF($B1884="No - non-arm's length",0,MIN((0.75*K1884),847)),MIN(K1884,(0.75*$C1884),847)),2),IF($B1884="No - non-arm's length",MIN(1129,K1884,$C1884)*overallRate,MIN(1129,K1884)*overallRate))))</f>
        <v>Do Step 1 first</v>
      </c>
      <c r="P1884" s="3">
        <f t="shared" si="29"/>
        <v>0</v>
      </c>
    </row>
    <row r="1885" spans="12:16" x14ac:dyDescent="0.5">
      <c r="L1885" s="62" t="str">
        <f>IF(ISTEXT(overallRate),"Do Step 1 first",IF(OR(COUNT($C1885,H1885)&lt;&gt;2,overallRate=0),0,IF(D1885="Yes",ROUND(MAX(IF($B1885="No - non-arm's length",0,MIN((0.75*H1885),847)),MIN(H1885,(0.75*$C1885),847)),2),IF($B1885="No - non-arm's length",MIN(1129,H1885,$C1885)*overallRate,MIN(1129,H1885)*overallRate))))</f>
        <v>Do Step 1 first</v>
      </c>
      <c r="M1885" s="62" t="str">
        <f>IF(ISTEXT(overallRate),"Do Step 1 first",IF(OR(COUNT($C1885,I1885)&lt;&gt;2,overallRate=0),0,IF(E1885="Yes",ROUND(MAX(IF($B1885="No - non-arm's length",0,MIN((0.75*I1885),847)),MIN(I1885,(0.75*$C1885),847)),2),IF($B1885="No - non-arm's length",MIN(1129,I1885,$C1885)*overallRate,MIN(1129,I1885)*overallRate))))</f>
        <v>Do Step 1 first</v>
      </c>
      <c r="N1885" s="62" t="str">
        <f>IF(ISTEXT(overallRate),"Do Step 1 first",IF(OR(COUNT($C1885,J1885)&lt;&gt;2,overallRate=0),0,IF(F1885="Yes",ROUND(MAX(IF($B1885="No - non-arm's length",0,MIN((0.75*J1885),847)),MIN(J1885,(0.75*$C1885),847)),2),IF($B1885="No - non-arm's length",MIN(1129,J1885,$C1885)*overallRate,MIN(1129,J1885)*overallRate))))</f>
        <v>Do Step 1 first</v>
      </c>
      <c r="O1885" s="62" t="str">
        <f>IF(ISTEXT(overallRate),"Do Step 1 first",IF(OR(COUNT($C1885,K1885)&lt;&gt;2,overallRate=0),0,IF(G1885="Yes",ROUND(MAX(IF($B1885="No - non-arm's length",0,MIN((0.75*K1885),847)),MIN(K1885,(0.75*$C1885),847)),2),IF($B1885="No - non-arm's length",MIN(1129,K1885,$C1885)*overallRate,MIN(1129,K1885)*overallRate))))</f>
        <v>Do Step 1 first</v>
      </c>
      <c r="P1885" s="3">
        <f t="shared" si="29"/>
        <v>0</v>
      </c>
    </row>
    <row r="1886" spans="12:16" x14ac:dyDescent="0.5">
      <c r="L1886" s="62" t="str">
        <f>IF(ISTEXT(overallRate),"Do Step 1 first",IF(OR(COUNT($C1886,H1886)&lt;&gt;2,overallRate=0),0,IF(D1886="Yes",ROUND(MAX(IF($B1886="No - non-arm's length",0,MIN((0.75*H1886),847)),MIN(H1886,(0.75*$C1886),847)),2),IF($B1886="No - non-arm's length",MIN(1129,H1886,$C1886)*overallRate,MIN(1129,H1886)*overallRate))))</f>
        <v>Do Step 1 first</v>
      </c>
      <c r="M1886" s="62" t="str">
        <f>IF(ISTEXT(overallRate),"Do Step 1 first",IF(OR(COUNT($C1886,I1886)&lt;&gt;2,overallRate=0),0,IF(E1886="Yes",ROUND(MAX(IF($B1886="No - non-arm's length",0,MIN((0.75*I1886),847)),MIN(I1886,(0.75*$C1886),847)),2),IF($B1886="No - non-arm's length",MIN(1129,I1886,$C1886)*overallRate,MIN(1129,I1886)*overallRate))))</f>
        <v>Do Step 1 first</v>
      </c>
      <c r="N1886" s="62" t="str">
        <f>IF(ISTEXT(overallRate),"Do Step 1 first",IF(OR(COUNT($C1886,J1886)&lt;&gt;2,overallRate=0),0,IF(F1886="Yes",ROUND(MAX(IF($B1886="No - non-arm's length",0,MIN((0.75*J1886),847)),MIN(J1886,(0.75*$C1886),847)),2),IF($B1886="No - non-arm's length",MIN(1129,J1886,$C1886)*overallRate,MIN(1129,J1886)*overallRate))))</f>
        <v>Do Step 1 first</v>
      </c>
      <c r="O1886" s="62" t="str">
        <f>IF(ISTEXT(overallRate),"Do Step 1 first",IF(OR(COUNT($C1886,K1886)&lt;&gt;2,overallRate=0),0,IF(G1886="Yes",ROUND(MAX(IF($B1886="No - non-arm's length",0,MIN((0.75*K1886),847)),MIN(K1886,(0.75*$C1886),847)),2),IF($B1886="No - non-arm's length",MIN(1129,K1886,$C1886)*overallRate,MIN(1129,K1886)*overallRate))))</f>
        <v>Do Step 1 first</v>
      </c>
      <c r="P1886" s="3">
        <f t="shared" si="29"/>
        <v>0</v>
      </c>
    </row>
    <row r="1887" spans="12:16" x14ac:dyDescent="0.5">
      <c r="L1887" s="62" t="str">
        <f>IF(ISTEXT(overallRate),"Do Step 1 first",IF(OR(COUNT($C1887,H1887)&lt;&gt;2,overallRate=0),0,IF(D1887="Yes",ROUND(MAX(IF($B1887="No - non-arm's length",0,MIN((0.75*H1887),847)),MIN(H1887,(0.75*$C1887),847)),2),IF($B1887="No - non-arm's length",MIN(1129,H1887,$C1887)*overallRate,MIN(1129,H1887)*overallRate))))</f>
        <v>Do Step 1 first</v>
      </c>
      <c r="M1887" s="62" t="str">
        <f>IF(ISTEXT(overallRate),"Do Step 1 first",IF(OR(COUNT($C1887,I1887)&lt;&gt;2,overallRate=0),0,IF(E1887="Yes",ROUND(MAX(IF($B1887="No - non-arm's length",0,MIN((0.75*I1887),847)),MIN(I1887,(0.75*$C1887),847)),2),IF($B1887="No - non-arm's length",MIN(1129,I1887,$C1887)*overallRate,MIN(1129,I1887)*overallRate))))</f>
        <v>Do Step 1 first</v>
      </c>
      <c r="N1887" s="62" t="str">
        <f>IF(ISTEXT(overallRate),"Do Step 1 first",IF(OR(COUNT($C1887,J1887)&lt;&gt;2,overallRate=0),0,IF(F1887="Yes",ROUND(MAX(IF($B1887="No - non-arm's length",0,MIN((0.75*J1887),847)),MIN(J1887,(0.75*$C1887),847)),2),IF($B1887="No - non-arm's length",MIN(1129,J1887,$C1887)*overallRate,MIN(1129,J1887)*overallRate))))</f>
        <v>Do Step 1 first</v>
      </c>
      <c r="O1887" s="62" t="str">
        <f>IF(ISTEXT(overallRate),"Do Step 1 first",IF(OR(COUNT($C1887,K1887)&lt;&gt;2,overallRate=0),0,IF(G1887="Yes",ROUND(MAX(IF($B1887="No - non-arm's length",0,MIN((0.75*K1887),847)),MIN(K1887,(0.75*$C1887),847)),2),IF($B1887="No - non-arm's length",MIN(1129,K1887,$C1887)*overallRate,MIN(1129,K1887)*overallRate))))</f>
        <v>Do Step 1 first</v>
      </c>
      <c r="P1887" s="3">
        <f t="shared" si="29"/>
        <v>0</v>
      </c>
    </row>
    <row r="1888" spans="12:16" x14ac:dyDescent="0.5">
      <c r="L1888" s="62" t="str">
        <f>IF(ISTEXT(overallRate),"Do Step 1 first",IF(OR(COUNT($C1888,H1888)&lt;&gt;2,overallRate=0),0,IF(D1888="Yes",ROUND(MAX(IF($B1888="No - non-arm's length",0,MIN((0.75*H1888),847)),MIN(H1888,(0.75*$C1888),847)),2),IF($B1888="No - non-arm's length",MIN(1129,H1888,$C1888)*overallRate,MIN(1129,H1888)*overallRate))))</f>
        <v>Do Step 1 first</v>
      </c>
      <c r="M1888" s="62" t="str">
        <f>IF(ISTEXT(overallRate),"Do Step 1 first",IF(OR(COUNT($C1888,I1888)&lt;&gt;2,overallRate=0),0,IF(E1888="Yes",ROUND(MAX(IF($B1888="No - non-arm's length",0,MIN((0.75*I1888),847)),MIN(I1888,(0.75*$C1888),847)),2),IF($B1888="No - non-arm's length",MIN(1129,I1888,$C1888)*overallRate,MIN(1129,I1888)*overallRate))))</f>
        <v>Do Step 1 first</v>
      </c>
      <c r="N1888" s="62" t="str">
        <f>IF(ISTEXT(overallRate),"Do Step 1 first",IF(OR(COUNT($C1888,J1888)&lt;&gt;2,overallRate=0),0,IF(F1888="Yes",ROUND(MAX(IF($B1888="No - non-arm's length",0,MIN((0.75*J1888),847)),MIN(J1888,(0.75*$C1888),847)),2),IF($B1888="No - non-arm's length",MIN(1129,J1888,$C1888)*overallRate,MIN(1129,J1888)*overallRate))))</f>
        <v>Do Step 1 first</v>
      </c>
      <c r="O1888" s="62" t="str">
        <f>IF(ISTEXT(overallRate),"Do Step 1 first",IF(OR(COUNT($C1888,K1888)&lt;&gt;2,overallRate=0),0,IF(G1888="Yes",ROUND(MAX(IF($B1888="No - non-arm's length",0,MIN((0.75*K1888),847)),MIN(K1888,(0.75*$C1888),847)),2),IF($B1888="No - non-arm's length",MIN(1129,K1888,$C1888)*overallRate,MIN(1129,K1888)*overallRate))))</f>
        <v>Do Step 1 first</v>
      </c>
      <c r="P1888" s="3">
        <f t="shared" si="29"/>
        <v>0</v>
      </c>
    </row>
    <row r="1889" spans="12:16" x14ac:dyDescent="0.5">
      <c r="L1889" s="62" t="str">
        <f>IF(ISTEXT(overallRate),"Do Step 1 first",IF(OR(COUNT($C1889,H1889)&lt;&gt;2,overallRate=0),0,IF(D1889="Yes",ROUND(MAX(IF($B1889="No - non-arm's length",0,MIN((0.75*H1889),847)),MIN(H1889,(0.75*$C1889),847)),2),IF($B1889="No - non-arm's length",MIN(1129,H1889,$C1889)*overallRate,MIN(1129,H1889)*overallRate))))</f>
        <v>Do Step 1 first</v>
      </c>
      <c r="M1889" s="62" t="str">
        <f>IF(ISTEXT(overallRate),"Do Step 1 first",IF(OR(COUNT($C1889,I1889)&lt;&gt;2,overallRate=0),0,IF(E1889="Yes",ROUND(MAX(IF($B1889="No - non-arm's length",0,MIN((0.75*I1889),847)),MIN(I1889,(0.75*$C1889),847)),2),IF($B1889="No - non-arm's length",MIN(1129,I1889,$C1889)*overallRate,MIN(1129,I1889)*overallRate))))</f>
        <v>Do Step 1 first</v>
      </c>
      <c r="N1889" s="62" t="str">
        <f>IF(ISTEXT(overallRate),"Do Step 1 first",IF(OR(COUNT($C1889,J1889)&lt;&gt;2,overallRate=0),0,IF(F1889="Yes",ROUND(MAX(IF($B1889="No - non-arm's length",0,MIN((0.75*J1889),847)),MIN(J1889,(0.75*$C1889),847)),2),IF($B1889="No - non-arm's length",MIN(1129,J1889,$C1889)*overallRate,MIN(1129,J1889)*overallRate))))</f>
        <v>Do Step 1 first</v>
      </c>
      <c r="O1889" s="62" t="str">
        <f>IF(ISTEXT(overallRate),"Do Step 1 first",IF(OR(COUNT($C1889,K1889)&lt;&gt;2,overallRate=0),0,IF(G1889="Yes",ROUND(MAX(IF($B1889="No - non-arm's length",0,MIN((0.75*K1889),847)),MIN(K1889,(0.75*$C1889),847)),2),IF($B1889="No - non-arm's length",MIN(1129,K1889,$C1889)*overallRate,MIN(1129,K1889)*overallRate))))</f>
        <v>Do Step 1 first</v>
      </c>
      <c r="P1889" s="3">
        <f t="shared" si="29"/>
        <v>0</v>
      </c>
    </row>
    <row r="1890" spans="12:16" x14ac:dyDescent="0.5">
      <c r="L1890" s="62" t="str">
        <f>IF(ISTEXT(overallRate),"Do Step 1 first",IF(OR(COUNT($C1890,H1890)&lt;&gt;2,overallRate=0),0,IF(D1890="Yes",ROUND(MAX(IF($B1890="No - non-arm's length",0,MIN((0.75*H1890),847)),MIN(H1890,(0.75*$C1890),847)),2),IF($B1890="No - non-arm's length",MIN(1129,H1890,$C1890)*overallRate,MIN(1129,H1890)*overallRate))))</f>
        <v>Do Step 1 first</v>
      </c>
      <c r="M1890" s="62" t="str">
        <f>IF(ISTEXT(overallRate),"Do Step 1 first",IF(OR(COUNT($C1890,I1890)&lt;&gt;2,overallRate=0),0,IF(E1890="Yes",ROUND(MAX(IF($B1890="No - non-arm's length",0,MIN((0.75*I1890),847)),MIN(I1890,(0.75*$C1890),847)),2),IF($B1890="No - non-arm's length",MIN(1129,I1890,$C1890)*overallRate,MIN(1129,I1890)*overallRate))))</f>
        <v>Do Step 1 first</v>
      </c>
      <c r="N1890" s="62" t="str">
        <f>IF(ISTEXT(overallRate),"Do Step 1 first",IF(OR(COUNT($C1890,J1890)&lt;&gt;2,overallRate=0),0,IF(F1890="Yes",ROUND(MAX(IF($B1890="No - non-arm's length",0,MIN((0.75*J1890),847)),MIN(J1890,(0.75*$C1890),847)),2),IF($B1890="No - non-arm's length",MIN(1129,J1890,$C1890)*overallRate,MIN(1129,J1890)*overallRate))))</f>
        <v>Do Step 1 first</v>
      </c>
      <c r="O1890" s="62" t="str">
        <f>IF(ISTEXT(overallRate),"Do Step 1 first",IF(OR(COUNT($C1890,K1890)&lt;&gt;2,overallRate=0),0,IF(G1890="Yes",ROUND(MAX(IF($B1890="No - non-arm's length",0,MIN((0.75*K1890),847)),MIN(K1890,(0.75*$C1890),847)),2),IF($B1890="No - non-arm's length",MIN(1129,K1890,$C1890)*overallRate,MIN(1129,K1890)*overallRate))))</f>
        <v>Do Step 1 first</v>
      </c>
      <c r="P1890" s="3">
        <f t="shared" si="29"/>
        <v>0</v>
      </c>
    </row>
    <row r="1891" spans="12:16" x14ac:dyDescent="0.5">
      <c r="L1891" s="62" t="str">
        <f>IF(ISTEXT(overallRate),"Do Step 1 first",IF(OR(COUNT($C1891,H1891)&lt;&gt;2,overallRate=0),0,IF(D1891="Yes",ROUND(MAX(IF($B1891="No - non-arm's length",0,MIN((0.75*H1891),847)),MIN(H1891,(0.75*$C1891),847)),2),IF($B1891="No - non-arm's length",MIN(1129,H1891,$C1891)*overallRate,MIN(1129,H1891)*overallRate))))</f>
        <v>Do Step 1 first</v>
      </c>
      <c r="M1891" s="62" t="str">
        <f>IF(ISTEXT(overallRate),"Do Step 1 first",IF(OR(COUNT($C1891,I1891)&lt;&gt;2,overallRate=0),0,IF(E1891="Yes",ROUND(MAX(IF($B1891="No - non-arm's length",0,MIN((0.75*I1891),847)),MIN(I1891,(0.75*$C1891),847)),2),IF($B1891="No - non-arm's length",MIN(1129,I1891,$C1891)*overallRate,MIN(1129,I1891)*overallRate))))</f>
        <v>Do Step 1 first</v>
      </c>
      <c r="N1891" s="62" t="str">
        <f>IF(ISTEXT(overallRate),"Do Step 1 first",IF(OR(COUNT($C1891,J1891)&lt;&gt;2,overallRate=0),0,IF(F1891="Yes",ROUND(MAX(IF($B1891="No - non-arm's length",0,MIN((0.75*J1891),847)),MIN(J1891,(0.75*$C1891),847)),2),IF($B1891="No - non-arm's length",MIN(1129,J1891,$C1891)*overallRate,MIN(1129,J1891)*overallRate))))</f>
        <v>Do Step 1 first</v>
      </c>
      <c r="O1891" s="62" t="str">
        <f>IF(ISTEXT(overallRate),"Do Step 1 first",IF(OR(COUNT($C1891,K1891)&lt;&gt;2,overallRate=0),0,IF(G1891="Yes",ROUND(MAX(IF($B1891="No - non-arm's length",0,MIN((0.75*K1891),847)),MIN(K1891,(0.75*$C1891),847)),2),IF($B1891="No - non-arm's length",MIN(1129,K1891,$C1891)*overallRate,MIN(1129,K1891)*overallRate))))</f>
        <v>Do Step 1 first</v>
      </c>
      <c r="P1891" s="3">
        <f t="shared" si="29"/>
        <v>0</v>
      </c>
    </row>
    <row r="1892" spans="12:16" x14ac:dyDescent="0.5">
      <c r="L1892" s="62" t="str">
        <f>IF(ISTEXT(overallRate),"Do Step 1 first",IF(OR(COUNT($C1892,H1892)&lt;&gt;2,overallRate=0),0,IF(D1892="Yes",ROUND(MAX(IF($B1892="No - non-arm's length",0,MIN((0.75*H1892),847)),MIN(H1892,(0.75*$C1892),847)),2),IF($B1892="No - non-arm's length",MIN(1129,H1892,$C1892)*overallRate,MIN(1129,H1892)*overallRate))))</f>
        <v>Do Step 1 first</v>
      </c>
      <c r="M1892" s="62" t="str">
        <f>IF(ISTEXT(overallRate),"Do Step 1 first",IF(OR(COUNT($C1892,I1892)&lt;&gt;2,overallRate=0),0,IF(E1892="Yes",ROUND(MAX(IF($B1892="No - non-arm's length",0,MIN((0.75*I1892),847)),MIN(I1892,(0.75*$C1892),847)),2),IF($B1892="No - non-arm's length",MIN(1129,I1892,$C1892)*overallRate,MIN(1129,I1892)*overallRate))))</f>
        <v>Do Step 1 first</v>
      </c>
      <c r="N1892" s="62" t="str">
        <f>IF(ISTEXT(overallRate),"Do Step 1 first",IF(OR(COUNT($C1892,J1892)&lt;&gt;2,overallRate=0),0,IF(F1892="Yes",ROUND(MAX(IF($B1892="No - non-arm's length",0,MIN((0.75*J1892),847)),MIN(J1892,(0.75*$C1892),847)),2),IF($B1892="No - non-arm's length",MIN(1129,J1892,$C1892)*overallRate,MIN(1129,J1892)*overallRate))))</f>
        <v>Do Step 1 first</v>
      </c>
      <c r="O1892" s="62" t="str">
        <f>IF(ISTEXT(overallRate),"Do Step 1 first",IF(OR(COUNT($C1892,K1892)&lt;&gt;2,overallRate=0),0,IF(G1892="Yes",ROUND(MAX(IF($B1892="No - non-arm's length",0,MIN((0.75*K1892),847)),MIN(K1892,(0.75*$C1892),847)),2),IF($B1892="No - non-arm's length",MIN(1129,K1892,$C1892)*overallRate,MIN(1129,K1892)*overallRate))))</f>
        <v>Do Step 1 first</v>
      </c>
      <c r="P1892" s="3">
        <f t="shared" si="29"/>
        <v>0</v>
      </c>
    </row>
    <row r="1893" spans="12:16" x14ac:dyDescent="0.5">
      <c r="L1893" s="62" t="str">
        <f>IF(ISTEXT(overallRate),"Do Step 1 first",IF(OR(COUNT($C1893,H1893)&lt;&gt;2,overallRate=0),0,IF(D1893="Yes",ROUND(MAX(IF($B1893="No - non-arm's length",0,MIN((0.75*H1893),847)),MIN(H1893,(0.75*$C1893),847)),2),IF($B1893="No - non-arm's length",MIN(1129,H1893,$C1893)*overallRate,MIN(1129,H1893)*overallRate))))</f>
        <v>Do Step 1 first</v>
      </c>
      <c r="M1893" s="62" t="str">
        <f>IF(ISTEXT(overallRate),"Do Step 1 first",IF(OR(COUNT($C1893,I1893)&lt;&gt;2,overallRate=0),0,IF(E1893="Yes",ROUND(MAX(IF($B1893="No - non-arm's length",0,MIN((0.75*I1893),847)),MIN(I1893,(0.75*$C1893),847)),2),IF($B1893="No - non-arm's length",MIN(1129,I1893,$C1893)*overallRate,MIN(1129,I1893)*overallRate))))</f>
        <v>Do Step 1 first</v>
      </c>
      <c r="N1893" s="62" t="str">
        <f>IF(ISTEXT(overallRate),"Do Step 1 first",IF(OR(COUNT($C1893,J1893)&lt;&gt;2,overallRate=0),0,IF(F1893="Yes",ROUND(MAX(IF($B1893="No - non-arm's length",0,MIN((0.75*J1893),847)),MIN(J1893,(0.75*$C1893),847)),2),IF($B1893="No - non-arm's length",MIN(1129,J1893,$C1893)*overallRate,MIN(1129,J1893)*overallRate))))</f>
        <v>Do Step 1 first</v>
      </c>
      <c r="O1893" s="62" t="str">
        <f>IF(ISTEXT(overallRate),"Do Step 1 first",IF(OR(COUNT($C1893,K1893)&lt;&gt;2,overallRate=0),0,IF(G1893="Yes",ROUND(MAX(IF($B1893="No - non-arm's length",0,MIN((0.75*K1893),847)),MIN(K1893,(0.75*$C1893),847)),2),IF($B1893="No - non-arm's length",MIN(1129,K1893,$C1893)*overallRate,MIN(1129,K1893)*overallRate))))</f>
        <v>Do Step 1 first</v>
      </c>
      <c r="P1893" s="3">
        <f t="shared" si="29"/>
        <v>0</v>
      </c>
    </row>
    <row r="1894" spans="12:16" x14ac:dyDescent="0.5">
      <c r="L1894" s="62" t="str">
        <f>IF(ISTEXT(overallRate),"Do Step 1 first",IF(OR(COUNT($C1894,H1894)&lt;&gt;2,overallRate=0),0,IF(D1894="Yes",ROUND(MAX(IF($B1894="No - non-arm's length",0,MIN((0.75*H1894),847)),MIN(H1894,(0.75*$C1894),847)),2),IF($B1894="No - non-arm's length",MIN(1129,H1894,$C1894)*overallRate,MIN(1129,H1894)*overallRate))))</f>
        <v>Do Step 1 first</v>
      </c>
      <c r="M1894" s="62" t="str">
        <f>IF(ISTEXT(overallRate),"Do Step 1 first",IF(OR(COUNT($C1894,I1894)&lt;&gt;2,overallRate=0),0,IF(E1894="Yes",ROUND(MAX(IF($B1894="No - non-arm's length",0,MIN((0.75*I1894),847)),MIN(I1894,(0.75*$C1894),847)),2),IF($B1894="No - non-arm's length",MIN(1129,I1894,$C1894)*overallRate,MIN(1129,I1894)*overallRate))))</f>
        <v>Do Step 1 first</v>
      </c>
      <c r="N1894" s="62" t="str">
        <f>IF(ISTEXT(overallRate),"Do Step 1 first",IF(OR(COUNT($C1894,J1894)&lt;&gt;2,overallRate=0),0,IF(F1894="Yes",ROUND(MAX(IF($B1894="No - non-arm's length",0,MIN((0.75*J1894),847)),MIN(J1894,(0.75*$C1894),847)),2),IF($B1894="No - non-arm's length",MIN(1129,J1894,$C1894)*overallRate,MIN(1129,J1894)*overallRate))))</f>
        <v>Do Step 1 first</v>
      </c>
      <c r="O1894" s="62" t="str">
        <f>IF(ISTEXT(overallRate),"Do Step 1 first",IF(OR(COUNT($C1894,K1894)&lt;&gt;2,overallRate=0),0,IF(G1894="Yes",ROUND(MAX(IF($B1894="No - non-arm's length",0,MIN((0.75*K1894),847)),MIN(K1894,(0.75*$C1894),847)),2),IF($B1894="No - non-arm's length",MIN(1129,K1894,$C1894)*overallRate,MIN(1129,K1894)*overallRate))))</f>
        <v>Do Step 1 first</v>
      </c>
      <c r="P1894" s="3">
        <f t="shared" si="29"/>
        <v>0</v>
      </c>
    </row>
    <row r="1895" spans="12:16" x14ac:dyDescent="0.5">
      <c r="L1895" s="62" t="str">
        <f>IF(ISTEXT(overallRate),"Do Step 1 first",IF(OR(COUNT($C1895,H1895)&lt;&gt;2,overallRate=0),0,IF(D1895="Yes",ROUND(MAX(IF($B1895="No - non-arm's length",0,MIN((0.75*H1895),847)),MIN(H1895,(0.75*$C1895),847)),2),IF($B1895="No - non-arm's length",MIN(1129,H1895,$C1895)*overallRate,MIN(1129,H1895)*overallRate))))</f>
        <v>Do Step 1 first</v>
      </c>
      <c r="M1895" s="62" t="str">
        <f>IF(ISTEXT(overallRate),"Do Step 1 first",IF(OR(COUNT($C1895,I1895)&lt;&gt;2,overallRate=0),0,IF(E1895="Yes",ROUND(MAX(IF($B1895="No - non-arm's length",0,MIN((0.75*I1895),847)),MIN(I1895,(0.75*$C1895),847)),2),IF($B1895="No - non-arm's length",MIN(1129,I1895,$C1895)*overallRate,MIN(1129,I1895)*overallRate))))</f>
        <v>Do Step 1 first</v>
      </c>
      <c r="N1895" s="62" t="str">
        <f>IF(ISTEXT(overallRate),"Do Step 1 first",IF(OR(COUNT($C1895,J1895)&lt;&gt;2,overallRate=0),0,IF(F1895="Yes",ROUND(MAX(IF($B1895="No - non-arm's length",0,MIN((0.75*J1895),847)),MIN(J1895,(0.75*$C1895),847)),2),IF($B1895="No - non-arm's length",MIN(1129,J1895,$C1895)*overallRate,MIN(1129,J1895)*overallRate))))</f>
        <v>Do Step 1 first</v>
      </c>
      <c r="O1895" s="62" t="str">
        <f>IF(ISTEXT(overallRate),"Do Step 1 first",IF(OR(COUNT($C1895,K1895)&lt;&gt;2,overallRate=0),0,IF(G1895="Yes",ROUND(MAX(IF($B1895="No - non-arm's length",0,MIN((0.75*K1895),847)),MIN(K1895,(0.75*$C1895),847)),2),IF($B1895="No - non-arm's length",MIN(1129,K1895,$C1895)*overallRate,MIN(1129,K1895)*overallRate))))</f>
        <v>Do Step 1 first</v>
      </c>
      <c r="P1895" s="3">
        <f t="shared" si="29"/>
        <v>0</v>
      </c>
    </row>
    <row r="1896" spans="12:16" x14ac:dyDescent="0.5">
      <c r="L1896" s="62" t="str">
        <f>IF(ISTEXT(overallRate),"Do Step 1 first",IF(OR(COUNT($C1896,H1896)&lt;&gt;2,overallRate=0),0,IF(D1896="Yes",ROUND(MAX(IF($B1896="No - non-arm's length",0,MIN((0.75*H1896),847)),MIN(H1896,(0.75*$C1896),847)),2),IF($B1896="No - non-arm's length",MIN(1129,H1896,$C1896)*overallRate,MIN(1129,H1896)*overallRate))))</f>
        <v>Do Step 1 first</v>
      </c>
      <c r="M1896" s="62" t="str">
        <f>IF(ISTEXT(overallRate),"Do Step 1 first",IF(OR(COUNT($C1896,I1896)&lt;&gt;2,overallRate=0),0,IF(E1896="Yes",ROUND(MAX(IF($B1896="No - non-arm's length",0,MIN((0.75*I1896),847)),MIN(I1896,(0.75*$C1896),847)),2),IF($B1896="No - non-arm's length",MIN(1129,I1896,$C1896)*overallRate,MIN(1129,I1896)*overallRate))))</f>
        <v>Do Step 1 first</v>
      </c>
      <c r="N1896" s="62" t="str">
        <f>IF(ISTEXT(overallRate),"Do Step 1 first",IF(OR(COUNT($C1896,J1896)&lt;&gt;2,overallRate=0),0,IF(F1896="Yes",ROUND(MAX(IF($B1896="No - non-arm's length",0,MIN((0.75*J1896),847)),MIN(J1896,(0.75*$C1896),847)),2),IF($B1896="No - non-arm's length",MIN(1129,J1896,$C1896)*overallRate,MIN(1129,J1896)*overallRate))))</f>
        <v>Do Step 1 first</v>
      </c>
      <c r="O1896" s="62" t="str">
        <f>IF(ISTEXT(overallRate),"Do Step 1 first",IF(OR(COUNT($C1896,K1896)&lt;&gt;2,overallRate=0),0,IF(G1896="Yes",ROUND(MAX(IF($B1896="No - non-arm's length",0,MIN((0.75*K1896),847)),MIN(K1896,(0.75*$C1896),847)),2),IF($B1896="No - non-arm's length",MIN(1129,K1896,$C1896)*overallRate,MIN(1129,K1896)*overallRate))))</f>
        <v>Do Step 1 first</v>
      </c>
      <c r="P1896" s="3">
        <f t="shared" si="29"/>
        <v>0</v>
      </c>
    </row>
    <row r="1897" spans="12:16" x14ac:dyDescent="0.5">
      <c r="L1897" s="62" t="str">
        <f>IF(ISTEXT(overallRate),"Do Step 1 first",IF(OR(COUNT($C1897,H1897)&lt;&gt;2,overallRate=0),0,IF(D1897="Yes",ROUND(MAX(IF($B1897="No - non-arm's length",0,MIN((0.75*H1897),847)),MIN(H1897,(0.75*$C1897),847)),2),IF($B1897="No - non-arm's length",MIN(1129,H1897,$C1897)*overallRate,MIN(1129,H1897)*overallRate))))</f>
        <v>Do Step 1 first</v>
      </c>
      <c r="M1897" s="62" t="str">
        <f>IF(ISTEXT(overallRate),"Do Step 1 first",IF(OR(COUNT($C1897,I1897)&lt;&gt;2,overallRate=0),0,IF(E1897="Yes",ROUND(MAX(IF($B1897="No - non-arm's length",0,MIN((0.75*I1897),847)),MIN(I1897,(0.75*$C1897),847)),2),IF($B1897="No - non-arm's length",MIN(1129,I1897,$C1897)*overallRate,MIN(1129,I1897)*overallRate))))</f>
        <v>Do Step 1 first</v>
      </c>
      <c r="N1897" s="62" t="str">
        <f>IF(ISTEXT(overallRate),"Do Step 1 first",IF(OR(COUNT($C1897,J1897)&lt;&gt;2,overallRate=0),0,IF(F1897="Yes",ROUND(MAX(IF($B1897="No - non-arm's length",0,MIN((0.75*J1897),847)),MIN(J1897,(0.75*$C1897),847)),2),IF($B1897="No - non-arm's length",MIN(1129,J1897,$C1897)*overallRate,MIN(1129,J1897)*overallRate))))</f>
        <v>Do Step 1 first</v>
      </c>
      <c r="O1897" s="62" t="str">
        <f>IF(ISTEXT(overallRate),"Do Step 1 first",IF(OR(COUNT($C1897,K1897)&lt;&gt;2,overallRate=0),0,IF(G1897="Yes",ROUND(MAX(IF($B1897="No - non-arm's length",0,MIN((0.75*K1897),847)),MIN(K1897,(0.75*$C1897),847)),2),IF($B1897="No - non-arm's length",MIN(1129,K1897,$C1897)*overallRate,MIN(1129,K1897)*overallRate))))</f>
        <v>Do Step 1 first</v>
      </c>
      <c r="P1897" s="3">
        <f t="shared" si="29"/>
        <v>0</v>
      </c>
    </row>
    <row r="1898" spans="12:16" x14ac:dyDescent="0.5">
      <c r="L1898" s="62" t="str">
        <f>IF(ISTEXT(overallRate),"Do Step 1 first",IF(OR(COUNT($C1898,H1898)&lt;&gt;2,overallRate=0),0,IF(D1898="Yes",ROUND(MAX(IF($B1898="No - non-arm's length",0,MIN((0.75*H1898),847)),MIN(H1898,(0.75*$C1898),847)),2),IF($B1898="No - non-arm's length",MIN(1129,H1898,$C1898)*overallRate,MIN(1129,H1898)*overallRate))))</f>
        <v>Do Step 1 first</v>
      </c>
      <c r="M1898" s="62" t="str">
        <f>IF(ISTEXT(overallRate),"Do Step 1 first",IF(OR(COUNT($C1898,I1898)&lt;&gt;2,overallRate=0),0,IF(E1898="Yes",ROUND(MAX(IF($B1898="No - non-arm's length",0,MIN((0.75*I1898),847)),MIN(I1898,(0.75*$C1898),847)),2),IF($B1898="No - non-arm's length",MIN(1129,I1898,$C1898)*overallRate,MIN(1129,I1898)*overallRate))))</f>
        <v>Do Step 1 first</v>
      </c>
      <c r="N1898" s="62" t="str">
        <f>IF(ISTEXT(overallRate),"Do Step 1 first",IF(OR(COUNT($C1898,J1898)&lt;&gt;2,overallRate=0),0,IF(F1898="Yes",ROUND(MAX(IF($B1898="No - non-arm's length",0,MIN((0.75*J1898),847)),MIN(J1898,(0.75*$C1898),847)),2),IF($B1898="No - non-arm's length",MIN(1129,J1898,$C1898)*overallRate,MIN(1129,J1898)*overallRate))))</f>
        <v>Do Step 1 first</v>
      </c>
      <c r="O1898" s="62" t="str">
        <f>IF(ISTEXT(overallRate),"Do Step 1 first",IF(OR(COUNT($C1898,K1898)&lt;&gt;2,overallRate=0),0,IF(G1898="Yes",ROUND(MAX(IF($B1898="No - non-arm's length",0,MIN((0.75*K1898),847)),MIN(K1898,(0.75*$C1898),847)),2),IF($B1898="No - non-arm's length",MIN(1129,K1898,$C1898)*overallRate,MIN(1129,K1898)*overallRate))))</f>
        <v>Do Step 1 first</v>
      </c>
      <c r="P1898" s="3">
        <f t="shared" si="29"/>
        <v>0</v>
      </c>
    </row>
    <row r="1899" spans="12:16" x14ac:dyDescent="0.5">
      <c r="L1899" s="62" t="str">
        <f>IF(ISTEXT(overallRate),"Do Step 1 first",IF(OR(COUNT($C1899,H1899)&lt;&gt;2,overallRate=0),0,IF(D1899="Yes",ROUND(MAX(IF($B1899="No - non-arm's length",0,MIN((0.75*H1899),847)),MIN(H1899,(0.75*$C1899),847)),2),IF($B1899="No - non-arm's length",MIN(1129,H1899,$C1899)*overallRate,MIN(1129,H1899)*overallRate))))</f>
        <v>Do Step 1 first</v>
      </c>
      <c r="M1899" s="62" t="str">
        <f>IF(ISTEXT(overallRate),"Do Step 1 first",IF(OR(COUNT($C1899,I1899)&lt;&gt;2,overallRate=0),0,IF(E1899="Yes",ROUND(MAX(IF($B1899="No - non-arm's length",0,MIN((0.75*I1899),847)),MIN(I1899,(0.75*$C1899),847)),2),IF($B1899="No - non-arm's length",MIN(1129,I1899,$C1899)*overallRate,MIN(1129,I1899)*overallRate))))</f>
        <v>Do Step 1 first</v>
      </c>
      <c r="N1899" s="62" t="str">
        <f>IF(ISTEXT(overallRate),"Do Step 1 first",IF(OR(COUNT($C1899,J1899)&lt;&gt;2,overallRate=0),0,IF(F1899="Yes",ROUND(MAX(IF($B1899="No - non-arm's length",0,MIN((0.75*J1899),847)),MIN(J1899,(0.75*$C1899),847)),2),IF($B1899="No - non-arm's length",MIN(1129,J1899,$C1899)*overallRate,MIN(1129,J1899)*overallRate))))</f>
        <v>Do Step 1 first</v>
      </c>
      <c r="O1899" s="62" t="str">
        <f>IF(ISTEXT(overallRate),"Do Step 1 first",IF(OR(COUNT($C1899,K1899)&lt;&gt;2,overallRate=0),0,IF(G1899="Yes",ROUND(MAX(IF($B1899="No - non-arm's length",0,MIN((0.75*K1899),847)),MIN(K1899,(0.75*$C1899),847)),2),IF($B1899="No - non-arm's length",MIN(1129,K1899,$C1899)*overallRate,MIN(1129,K1899)*overallRate))))</f>
        <v>Do Step 1 first</v>
      </c>
      <c r="P1899" s="3">
        <f t="shared" si="29"/>
        <v>0</v>
      </c>
    </row>
    <row r="1900" spans="12:16" x14ac:dyDescent="0.5">
      <c r="L1900" s="62" t="str">
        <f>IF(ISTEXT(overallRate),"Do Step 1 first",IF(OR(COUNT($C1900,H1900)&lt;&gt;2,overallRate=0),0,IF(D1900="Yes",ROUND(MAX(IF($B1900="No - non-arm's length",0,MIN((0.75*H1900),847)),MIN(H1900,(0.75*$C1900),847)),2),IF($B1900="No - non-arm's length",MIN(1129,H1900,$C1900)*overallRate,MIN(1129,H1900)*overallRate))))</f>
        <v>Do Step 1 first</v>
      </c>
      <c r="M1900" s="62" t="str">
        <f>IF(ISTEXT(overallRate),"Do Step 1 first",IF(OR(COUNT($C1900,I1900)&lt;&gt;2,overallRate=0),0,IF(E1900="Yes",ROUND(MAX(IF($B1900="No - non-arm's length",0,MIN((0.75*I1900),847)),MIN(I1900,(0.75*$C1900),847)),2),IF($B1900="No - non-arm's length",MIN(1129,I1900,$C1900)*overallRate,MIN(1129,I1900)*overallRate))))</f>
        <v>Do Step 1 first</v>
      </c>
      <c r="N1900" s="62" t="str">
        <f>IF(ISTEXT(overallRate),"Do Step 1 first",IF(OR(COUNT($C1900,J1900)&lt;&gt;2,overallRate=0),0,IF(F1900="Yes",ROUND(MAX(IF($B1900="No - non-arm's length",0,MIN((0.75*J1900),847)),MIN(J1900,(0.75*$C1900),847)),2),IF($B1900="No - non-arm's length",MIN(1129,J1900,$C1900)*overallRate,MIN(1129,J1900)*overallRate))))</f>
        <v>Do Step 1 first</v>
      </c>
      <c r="O1900" s="62" t="str">
        <f>IF(ISTEXT(overallRate),"Do Step 1 first",IF(OR(COUNT($C1900,K1900)&lt;&gt;2,overallRate=0),0,IF(G1900="Yes",ROUND(MAX(IF($B1900="No - non-arm's length",0,MIN((0.75*K1900),847)),MIN(K1900,(0.75*$C1900),847)),2),IF($B1900="No - non-arm's length",MIN(1129,K1900,$C1900)*overallRate,MIN(1129,K1900)*overallRate))))</f>
        <v>Do Step 1 first</v>
      </c>
      <c r="P1900" s="3">
        <f t="shared" si="29"/>
        <v>0</v>
      </c>
    </row>
    <row r="1901" spans="12:16" x14ac:dyDescent="0.5">
      <c r="L1901" s="62" t="str">
        <f>IF(ISTEXT(overallRate),"Do Step 1 first",IF(OR(COUNT($C1901,H1901)&lt;&gt;2,overallRate=0),0,IF(D1901="Yes",ROUND(MAX(IF($B1901="No - non-arm's length",0,MIN((0.75*H1901),847)),MIN(H1901,(0.75*$C1901),847)),2),IF($B1901="No - non-arm's length",MIN(1129,H1901,$C1901)*overallRate,MIN(1129,H1901)*overallRate))))</f>
        <v>Do Step 1 first</v>
      </c>
      <c r="M1901" s="62" t="str">
        <f>IF(ISTEXT(overallRate),"Do Step 1 first",IF(OR(COUNT($C1901,I1901)&lt;&gt;2,overallRate=0),0,IF(E1901="Yes",ROUND(MAX(IF($B1901="No - non-arm's length",0,MIN((0.75*I1901),847)),MIN(I1901,(0.75*$C1901),847)),2),IF($B1901="No - non-arm's length",MIN(1129,I1901,$C1901)*overallRate,MIN(1129,I1901)*overallRate))))</f>
        <v>Do Step 1 first</v>
      </c>
      <c r="N1901" s="62" t="str">
        <f>IF(ISTEXT(overallRate),"Do Step 1 first",IF(OR(COUNT($C1901,J1901)&lt;&gt;2,overallRate=0),0,IF(F1901="Yes",ROUND(MAX(IF($B1901="No - non-arm's length",0,MIN((0.75*J1901),847)),MIN(J1901,(0.75*$C1901),847)),2),IF($B1901="No - non-arm's length",MIN(1129,J1901,$C1901)*overallRate,MIN(1129,J1901)*overallRate))))</f>
        <v>Do Step 1 first</v>
      </c>
      <c r="O1901" s="62" t="str">
        <f>IF(ISTEXT(overallRate),"Do Step 1 first",IF(OR(COUNT($C1901,K1901)&lt;&gt;2,overallRate=0),0,IF(G1901="Yes",ROUND(MAX(IF($B1901="No - non-arm's length",0,MIN((0.75*K1901),847)),MIN(K1901,(0.75*$C1901),847)),2),IF($B1901="No - non-arm's length",MIN(1129,K1901,$C1901)*overallRate,MIN(1129,K1901)*overallRate))))</f>
        <v>Do Step 1 first</v>
      </c>
      <c r="P1901" s="3">
        <f t="shared" si="29"/>
        <v>0</v>
      </c>
    </row>
    <row r="1902" spans="12:16" x14ac:dyDescent="0.5">
      <c r="L1902" s="62" t="str">
        <f>IF(ISTEXT(overallRate),"Do Step 1 first",IF(OR(COUNT($C1902,H1902)&lt;&gt;2,overallRate=0),0,IF(D1902="Yes",ROUND(MAX(IF($B1902="No - non-arm's length",0,MIN((0.75*H1902),847)),MIN(H1902,(0.75*$C1902),847)),2),IF($B1902="No - non-arm's length",MIN(1129,H1902,$C1902)*overallRate,MIN(1129,H1902)*overallRate))))</f>
        <v>Do Step 1 first</v>
      </c>
      <c r="M1902" s="62" t="str">
        <f>IF(ISTEXT(overallRate),"Do Step 1 first",IF(OR(COUNT($C1902,I1902)&lt;&gt;2,overallRate=0),0,IF(E1902="Yes",ROUND(MAX(IF($B1902="No - non-arm's length",0,MIN((0.75*I1902),847)),MIN(I1902,(0.75*$C1902),847)),2),IF($B1902="No - non-arm's length",MIN(1129,I1902,$C1902)*overallRate,MIN(1129,I1902)*overallRate))))</f>
        <v>Do Step 1 first</v>
      </c>
      <c r="N1902" s="62" t="str">
        <f>IF(ISTEXT(overallRate),"Do Step 1 first",IF(OR(COUNT($C1902,J1902)&lt;&gt;2,overallRate=0),0,IF(F1902="Yes",ROUND(MAX(IF($B1902="No - non-arm's length",0,MIN((0.75*J1902),847)),MIN(J1902,(0.75*$C1902),847)),2),IF($B1902="No - non-arm's length",MIN(1129,J1902,$C1902)*overallRate,MIN(1129,J1902)*overallRate))))</f>
        <v>Do Step 1 first</v>
      </c>
      <c r="O1902" s="62" t="str">
        <f>IF(ISTEXT(overallRate),"Do Step 1 first",IF(OR(COUNT($C1902,K1902)&lt;&gt;2,overallRate=0),0,IF(G1902="Yes",ROUND(MAX(IF($B1902="No - non-arm's length",0,MIN((0.75*K1902),847)),MIN(K1902,(0.75*$C1902),847)),2),IF($B1902="No - non-arm's length",MIN(1129,K1902,$C1902)*overallRate,MIN(1129,K1902)*overallRate))))</f>
        <v>Do Step 1 first</v>
      </c>
      <c r="P1902" s="3">
        <f t="shared" si="29"/>
        <v>0</v>
      </c>
    </row>
    <row r="1903" spans="12:16" x14ac:dyDescent="0.5">
      <c r="L1903" s="62" t="str">
        <f>IF(ISTEXT(overallRate),"Do Step 1 first",IF(OR(COUNT($C1903,H1903)&lt;&gt;2,overallRate=0),0,IF(D1903="Yes",ROUND(MAX(IF($B1903="No - non-arm's length",0,MIN((0.75*H1903),847)),MIN(H1903,(0.75*$C1903),847)),2),IF($B1903="No - non-arm's length",MIN(1129,H1903,$C1903)*overallRate,MIN(1129,H1903)*overallRate))))</f>
        <v>Do Step 1 first</v>
      </c>
      <c r="M1903" s="62" t="str">
        <f>IF(ISTEXT(overallRate),"Do Step 1 first",IF(OR(COUNT($C1903,I1903)&lt;&gt;2,overallRate=0),0,IF(E1903="Yes",ROUND(MAX(IF($B1903="No - non-arm's length",0,MIN((0.75*I1903),847)),MIN(I1903,(0.75*$C1903),847)),2),IF($B1903="No - non-arm's length",MIN(1129,I1903,$C1903)*overallRate,MIN(1129,I1903)*overallRate))))</f>
        <v>Do Step 1 first</v>
      </c>
      <c r="N1903" s="62" t="str">
        <f>IF(ISTEXT(overallRate),"Do Step 1 first",IF(OR(COUNT($C1903,J1903)&lt;&gt;2,overallRate=0),0,IF(F1903="Yes",ROUND(MAX(IF($B1903="No - non-arm's length",0,MIN((0.75*J1903),847)),MIN(J1903,(0.75*$C1903),847)),2),IF($B1903="No - non-arm's length",MIN(1129,J1903,$C1903)*overallRate,MIN(1129,J1903)*overallRate))))</f>
        <v>Do Step 1 first</v>
      </c>
      <c r="O1903" s="62" t="str">
        <f>IF(ISTEXT(overallRate),"Do Step 1 first",IF(OR(COUNT($C1903,K1903)&lt;&gt;2,overallRate=0),0,IF(G1903="Yes",ROUND(MAX(IF($B1903="No - non-arm's length",0,MIN((0.75*K1903),847)),MIN(K1903,(0.75*$C1903),847)),2),IF($B1903="No - non-arm's length",MIN(1129,K1903,$C1903)*overallRate,MIN(1129,K1903)*overallRate))))</f>
        <v>Do Step 1 first</v>
      </c>
      <c r="P1903" s="3">
        <f t="shared" si="29"/>
        <v>0</v>
      </c>
    </row>
    <row r="1904" spans="12:16" x14ac:dyDescent="0.5">
      <c r="L1904" s="62" t="str">
        <f>IF(ISTEXT(overallRate),"Do Step 1 first",IF(OR(COUNT($C1904,H1904)&lt;&gt;2,overallRate=0),0,IF(D1904="Yes",ROUND(MAX(IF($B1904="No - non-arm's length",0,MIN((0.75*H1904),847)),MIN(H1904,(0.75*$C1904),847)),2),IF($B1904="No - non-arm's length",MIN(1129,H1904,$C1904)*overallRate,MIN(1129,H1904)*overallRate))))</f>
        <v>Do Step 1 first</v>
      </c>
      <c r="M1904" s="62" t="str">
        <f>IF(ISTEXT(overallRate),"Do Step 1 first",IF(OR(COUNT($C1904,I1904)&lt;&gt;2,overallRate=0),0,IF(E1904="Yes",ROUND(MAX(IF($B1904="No - non-arm's length",0,MIN((0.75*I1904),847)),MIN(I1904,(0.75*$C1904),847)),2),IF($B1904="No - non-arm's length",MIN(1129,I1904,$C1904)*overallRate,MIN(1129,I1904)*overallRate))))</f>
        <v>Do Step 1 first</v>
      </c>
      <c r="N1904" s="62" t="str">
        <f>IF(ISTEXT(overallRate),"Do Step 1 first",IF(OR(COUNT($C1904,J1904)&lt;&gt;2,overallRate=0),0,IF(F1904="Yes",ROUND(MAX(IF($B1904="No - non-arm's length",0,MIN((0.75*J1904),847)),MIN(J1904,(0.75*$C1904),847)),2),IF($B1904="No - non-arm's length",MIN(1129,J1904,$C1904)*overallRate,MIN(1129,J1904)*overallRate))))</f>
        <v>Do Step 1 first</v>
      </c>
      <c r="O1904" s="62" t="str">
        <f>IF(ISTEXT(overallRate),"Do Step 1 first",IF(OR(COUNT($C1904,K1904)&lt;&gt;2,overallRate=0),0,IF(G1904="Yes",ROUND(MAX(IF($B1904="No - non-arm's length",0,MIN((0.75*K1904),847)),MIN(K1904,(0.75*$C1904),847)),2),IF($B1904="No - non-arm's length",MIN(1129,K1904,$C1904)*overallRate,MIN(1129,K1904)*overallRate))))</f>
        <v>Do Step 1 first</v>
      </c>
      <c r="P1904" s="3">
        <f t="shared" si="29"/>
        <v>0</v>
      </c>
    </row>
    <row r="1905" spans="12:16" x14ac:dyDescent="0.5">
      <c r="L1905" s="62" t="str">
        <f>IF(ISTEXT(overallRate),"Do Step 1 first",IF(OR(COUNT($C1905,H1905)&lt;&gt;2,overallRate=0),0,IF(D1905="Yes",ROUND(MAX(IF($B1905="No - non-arm's length",0,MIN((0.75*H1905),847)),MIN(H1905,(0.75*$C1905),847)),2),IF($B1905="No - non-arm's length",MIN(1129,H1905,$C1905)*overallRate,MIN(1129,H1905)*overallRate))))</f>
        <v>Do Step 1 first</v>
      </c>
      <c r="M1905" s="62" t="str">
        <f>IF(ISTEXT(overallRate),"Do Step 1 first",IF(OR(COUNT($C1905,I1905)&lt;&gt;2,overallRate=0),0,IF(E1905="Yes",ROUND(MAX(IF($B1905="No - non-arm's length",0,MIN((0.75*I1905),847)),MIN(I1905,(0.75*$C1905),847)),2),IF($B1905="No - non-arm's length",MIN(1129,I1905,$C1905)*overallRate,MIN(1129,I1905)*overallRate))))</f>
        <v>Do Step 1 first</v>
      </c>
      <c r="N1905" s="62" t="str">
        <f>IF(ISTEXT(overallRate),"Do Step 1 first",IF(OR(COUNT($C1905,J1905)&lt;&gt;2,overallRate=0),0,IF(F1905="Yes",ROUND(MAX(IF($B1905="No - non-arm's length",0,MIN((0.75*J1905),847)),MIN(J1905,(0.75*$C1905),847)),2),IF($B1905="No - non-arm's length",MIN(1129,J1905,$C1905)*overallRate,MIN(1129,J1905)*overallRate))))</f>
        <v>Do Step 1 first</v>
      </c>
      <c r="O1905" s="62" t="str">
        <f>IF(ISTEXT(overallRate),"Do Step 1 first",IF(OR(COUNT($C1905,K1905)&lt;&gt;2,overallRate=0),0,IF(G1905="Yes",ROUND(MAX(IF($B1905="No - non-arm's length",0,MIN((0.75*K1905),847)),MIN(K1905,(0.75*$C1905),847)),2),IF($B1905="No - non-arm's length",MIN(1129,K1905,$C1905)*overallRate,MIN(1129,K1905)*overallRate))))</f>
        <v>Do Step 1 first</v>
      </c>
      <c r="P1905" s="3">
        <f t="shared" si="29"/>
        <v>0</v>
      </c>
    </row>
    <row r="1906" spans="12:16" x14ac:dyDescent="0.5">
      <c r="L1906" s="62" t="str">
        <f>IF(ISTEXT(overallRate),"Do Step 1 first",IF(OR(COUNT($C1906,H1906)&lt;&gt;2,overallRate=0),0,IF(D1906="Yes",ROUND(MAX(IF($B1906="No - non-arm's length",0,MIN((0.75*H1906),847)),MIN(H1906,(0.75*$C1906),847)),2),IF($B1906="No - non-arm's length",MIN(1129,H1906,$C1906)*overallRate,MIN(1129,H1906)*overallRate))))</f>
        <v>Do Step 1 first</v>
      </c>
      <c r="M1906" s="62" t="str">
        <f>IF(ISTEXT(overallRate),"Do Step 1 first",IF(OR(COUNT($C1906,I1906)&lt;&gt;2,overallRate=0),0,IF(E1906="Yes",ROUND(MAX(IF($B1906="No - non-arm's length",0,MIN((0.75*I1906),847)),MIN(I1906,(0.75*$C1906),847)),2),IF($B1906="No - non-arm's length",MIN(1129,I1906,$C1906)*overallRate,MIN(1129,I1906)*overallRate))))</f>
        <v>Do Step 1 first</v>
      </c>
      <c r="N1906" s="62" t="str">
        <f>IF(ISTEXT(overallRate),"Do Step 1 first",IF(OR(COUNT($C1906,J1906)&lt;&gt;2,overallRate=0),0,IF(F1906="Yes",ROUND(MAX(IF($B1906="No - non-arm's length",0,MIN((0.75*J1906),847)),MIN(J1906,(0.75*$C1906),847)),2),IF($B1906="No - non-arm's length",MIN(1129,J1906,$C1906)*overallRate,MIN(1129,J1906)*overallRate))))</f>
        <v>Do Step 1 first</v>
      </c>
      <c r="O1906" s="62" t="str">
        <f>IF(ISTEXT(overallRate),"Do Step 1 first",IF(OR(COUNT($C1906,K1906)&lt;&gt;2,overallRate=0),0,IF(G1906="Yes",ROUND(MAX(IF($B1906="No - non-arm's length",0,MIN((0.75*K1906),847)),MIN(K1906,(0.75*$C1906),847)),2),IF($B1906="No - non-arm's length",MIN(1129,K1906,$C1906)*overallRate,MIN(1129,K1906)*overallRate))))</f>
        <v>Do Step 1 first</v>
      </c>
      <c r="P1906" s="3">
        <f t="shared" si="29"/>
        <v>0</v>
      </c>
    </row>
    <row r="1907" spans="12:16" x14ac:dyDescent="0.5">
      <c r="L1907" s="62" t="str">
        <f>IF(ISTEXT(overallRate),"Do Step 1 first",IF(OR(COUNT($C1907,H1907)&lt;&gt;2,overallRate=0),0,IF(D1907="Yes",ROUND(MAX(IF($B1907="No - non-arm's length",0,MIN((0.75*H1907),847)),MIN(H1907,(0.75*$C1907),847)),2),IF($B1907="No - non-arm's length",MIN(1129,H1907,$C1907)*overallRate,MIN(1129,H1907)*overallRate))))</f>
        <v>Do Step 1 first</v>
      </c>
      <c r="M1907" s="62" t="str">
        <f>IF(ISTEXT(overallRate),"Do Step 1 first",IF(OR(COUNT($C1907,I1907)&lt;&gt;2,overallRate=0),0,IF(E1907="Yes",ROUND(MAX(IF($B1907="No - non-arm's length",0,MIN((0.75*I1907),847)),MIN(I1907,(0.75*$C1907),847)),2),IF($B1907="No - non-arm's length",MIN(1129,I1907,$C1907)*overallRate,MIN(1129,I1907)*overallRate))))</f>
        <v>Do Step 1 first</v>
      </c>
      <c r="N1907" s="62" t="str">
        <f>IF(ISTEXT(overallRate),"Do Step 1 first",IF(OR(COUNT($C1907,J1907)&lt;&gt;2,overallRate=0),0,IF(F1907="Yes",ROUND(MAX(IF($B1907="No - non-arm's length",0,MIN((0.75*J1907),847)),MIN(J1907,(0.75*$C1907),847)),2),IF($B1907="No - non-arm's length",MIN(1129,J1907,$C1907)*overallRate,MIN(1129,J1907)*overallRate))))</f>
        <v>Do Step 1 first</v>
      </c>
      <c r="O1907" s="62" t="str">
        <f>IF(ISTEXT(overallRate),"Do Step 1 first",IF(OR(COUNT($C1907,K1907)&lt;&gt;2,overallRate=0),0,IF(G1907="Yes",ROUND(MAX(IF($B1907="No - non-arm's length",0,MIN((0.75*K1907),847)),MIN(K1907,(0.75*$C1907),847)),2),IF($B1907="No - non-arm's length",MIN(1129,K1907,$C1907)*overallRate,MIN(1129,K1907)*overallRate))))</f>
        <v>Do Step 1 first</v>
      </c>
      <c r="P1907" s="3">
        <f t="shared" si="29"/>
        <v>0</v>
      </c>
    </row>
    <row r="1908" spans="12:16" x14ac:dyDescent="0.5">
      <c r="L1908" s="62" t="str">
        <f>IF(ISTEXT(overallRate),"Do Step 1 first",IF(OR(COUNT($C1908,H1908)&lt;&gt;2,overallRate=0),0,IF(D1908="Yes",ROUND(MAX(IF($B1908="No - non-arm's length",0,MIN((0.75*H1908),847)),MIN(H1908,(0.75*$C1908),847)),2),IF($B1908="No - non-arm's length",MIN(1129,H1908,$C1908)*overallRate,MIN(1129,H1908)*overallRate))))</f>
        <v>Do Step 1 first</v>
      </c>
      <c r="M1908" s="62" t="str">
        <f>IF(ISTEXT(overallRate),"Do Step 1 first",IF(OR(COUNT($C1908,I1908)&lt;&gt;2,overallRate=0),0,IF(E1908="Yes",ROUND(MAX(IF($B1908="No - non-arm's length",0,MIN((0.75*I1908),847)),MIN(I1908,(0.75*$C1908),847)),2),IF($B1908="No - non-arm's length",MIN(1129,I1908,$C1908)*overallRate,MIN(1129,I1908)*overallRate))))</f>
        <v>Do Step 1 first</v>
      </c>
      <c r="N1908" s="62" t="str">
        <f>IF(ISTEXT(overallRate),"Do Step 1 first",IF(OR(COUNT($C1908,J1908)&lt;&gt;2,overallRate=0),0,IF(F1908="Yes",ROUND(MAX(IF($B1908="No - non-arm's length",0,MIN((0.75*J1908),847)),MIN(J1908,(0.75*$C1908),847)),2),IF($B1908="No - non-arm's length",MIN(1129,J1908,$C1908)*overallRate,MIN(1129,J1908)*overallRate))))</f>
        <v>Do Step 1 first</v>
      </c>
      <c r="O1908" s="62" t="str">
        <f>IF(ISTEXT(overallRate),"Do Step 1 first",IF(OR(COUNT($C1908,K1908)&lt;&gt;2,overallRate=0),0,IF(G1908="Yes",ROUND(MAX(IF($B1908="No - non-arm's length",0,MIN((0.75*K1908),847)),MIN(K1908,(0.75*$C1908),847)),2),IF($B1908="No - non-arm's length",MIN(1129,K1908,$C1908)*overallRate,MIN(1129,K1908)*overallRate))))</f>
        <v>Do Step 1 first</v>
      </c>
      <c r="P1908" s="3">
        <f t="shared" si="29"/>
        <v>0</v>
      </c>
    </row>
    <row r="1909" spans="12:16" x14ac:dyDescent="0.5">
      <c r="L1909" s="62" t="str">
        <f>IF(ISTEXT(overallRate),"Do Step 1 first",IF(OR(COUNT($C1909,H1909)&lt;&gt;2,overallRate=0),0,IF(D1909="Yes",ROUND(MAX(IF($B1909="No - non-arm's length",0,MIN((0.75*H1909),847)),MIN(H1909,(0.75*$C1909),847)),2),IF($B1909="No - non-arm's length",MIN(1129,H1909,$C1909)*overallRate,MIN(1129,H1909)*overallRate))))</f>
        <v>Do Step 1 first</v>
      </c>
      <c r="M1909" s="62" t="str">
        <f>IF(ISTEXT(overallRate),"Do Step 1 first",IF(OR(COUNT($C1909,I1909)&lt;&gt;2,overallRate=0),0,IF(E1909="Yes",ROUND(MAX(IF($B1909="No - non-arm's length",0,MIN((0.75*I1909),847)),MIN(I1909,(0.75*$C1909),847)),2),IF($B1909="No - non-arm's length",MIN(1129,I1909,$C1909)*overallRate,MIN(1129,I1909)*overallRate))))</f>
        <v>Do Step 1 first</v>
      </c>
      <c r="N1909" s="62" t="str">
        <f>IF(ISTEXT(overallRate),"Do Step 1 first",IF(OR(COUNT($C1909,J1909)&lt;&gt;2,overallRate=0),0,IF(F1909="Yes",ROUND(MAX(IF($B1909="No - non-arm's length",0,MIN((0.75*J1909),847)),MIN(J1909,(0.75*$C1909),847)),2),IF($B1909="No - non-arm's length",MIN(1129,J1909,$C1909)*overallRate,MIN(1129,J1909)*overallRate))))</f>
        <v>Do Step 1 first</v>
      </c>
      <c r="O1909" s="62" t="str">
        <f>IF(ISTEXT(overallRate),"Do Step 1 first",IF(OR(COUNT($C1909,K1909)&lt;&gt;2,overallRate=0),0,IF(G1909="Yes",ROUND(MAX(IF($B1909="No - non-arm's length",0,MIN((0.75*K1909),847)),MIN(K1909,(0.75*$C1909),847)),2),IF($B1909="No - non-arm's length",MIN(1129,K1909,$C1909)*overallRate,MIN(1129,K1909)*overallRate))))</f>
        <v>Do Step 1 first</v>
      </c>
      <c r="P1909" s="3">
        <f t="shared" si="29"/>
        <v>0</v>
      </c>
    </row>
    <row r="1910" spans="12:16" x14ac:dyDescent="0.5">
      <c r="L1910" s="62" t="str">
        <f>IF(ISTEXT(overallRate),"Do Step 1 first",IF(OR(COUNT($C1910,H1910)&lt;&gt;2,overallRate=0),0,IF(D1910="Yes",ROUND(MAX(IF($B1910="No - non-arm's length",0,MIN((0.75*H1910),847)),MIN(H1910,(0.75*$C1910),847)),2),IF($B1910="No - non-arm's length",MIN(1129,H1910,$C1910)*overallRate,MIN(1129,H1910)*overallRate))))</f>
        <v>Do Step 1 first</v>
      </c>
      <c r="M1910" s="62" t="str">
        <f>IF(ISTEXT(overallRate),"Do Step 1 first",IF(OR(COUNT($C1910,I1910)&lt;&gt;2,overallRate=0),0,IF(E1910="Yes",ROUND(MAX(IF($B1910="No - non-arm's length",0,MIN((0.75*I1910),847)),MIN(I1910,(0.75*$C1910),847)),2),IF($B1910="No - non-arm's length",MIN(1129,I1910,$C1910)*overallRate,MIN(1129,I1910)*overallRate))))</f>
        <v>Do Step 1 first</v>
      </c>
      <c r="N1910" s="62" t="str">
        <f>IF(ISTEXT(overallRate),"Do Step 1 first",IF(OR(COUNT($C1910,J1910)&lt;&gt;2,overallRate=0),0,IF(F1910="Yes",ROUND(MAX(IF($B1910="No - non-arm's length",0,MIN((0.75*J1910),847)),MIN(J1910,(0.75*$C1910),847)),2),IF($B1910="No - non-arm's length",MIN(1129,J1910,$C1910)*overallRate,MIN(1129,J1910)*overallRate))))</f>
        <v>Do Step 1 first</v>
      </c>
      <c r="O1910" s="62" t="str">
        <f>IF(ISTEXT(overallRate),"Do Step 1 first",IF(OR(COUNT($C1910,K1910)&lt;&gt;2,overallRate=0),0,IF(G1910="Yes",ROUND(MAX(IF($B1910="No - non-arm's length",0,MIN((0.75*K1910),847)),MIN(K1910,(0.75*$C1910),847)),2),IF($B1910="No - non-arm's length",MIN(1129,K1910,$C1910)*overallRate,MIN(1129,K1910)*overallRate))))</f>
        <v>Do Step 1 first</v>
      </c>
      <c r="P1910" s="3">
        <f t="shared" si="29"/>
        <v>0</v>
      </c>
    </row>
    <row r="1911" spans="12:16" x14ac:dyDescent="0.5">
      <c r="L1911" s="62" t="str">
        <f>IF(ISTEXT(overallRate),"Do Step 1 first",IF(OR(COUNT($C1911,H1911)&lt;&gt;2,overallRate=0),0,IF(D1911="Yes",ROUND(MAX(IF($B1911="No - non-arm's length",0,MIN((0.75*H1911),847)),MIN(H1911,(0.75*$C1911),847)),2),IF($B1911="No - non-arm's length",MIN(1129,H1911,$C1911)*overallRate,MIN(1129,H1911)*overallRate))))</f>
        <v>Do Step 1 first</v>
      </c>
      <c r="M1911" s="62" t="str">
        <f>IF(ISTEXT(overallRate),"Do Step 1 first",IF(OR(COUNT($C1911,I1911)&lt;&gt;2,overallRate=0),0,IF(E1911="Yes",ROUND(MAX(IF($B1911="No - non-arm's length",0,MIN((0.75*I1911),847)),MIN(I1911,(0.75*$C1911),847)),2),IF($B1911="No - non-arm's length",MIN(1129,I1911,$C1911)*overallRate,MIN(1129,I1911)*overallRate))))</f>
        <v>Do Step 1 first</v>
      </c>
      <c r="N1911" s="62" t="str">
        <f>IF(ISTEXT(overallRate),"Do Step 1 first",IF(OR(COUNT($C1911,J1911)&lt;&gt;2,overallRate=0),0,IF(F1911="Yes",ROUND(MAX(IF($B1911="No - non-arm's length",0,MIN((0.75*J1911),847)),MIN(J1911,(0.75*$C1911),847)),2),IF($B1911="No - non-arm's length",MIN(1129,J1911,$C1911)*overallRate,MIN(1129,J1911)*overallRate))))</f>
        <v>Do Step 1 first</v>
      </c>
      <c r="O1911" s="62" t="str">
        <f>IF(ISTEXT(overallRate),"Do Step 1 first",IF(OR(COUNT($C1911,K1911)&lt;&gt;2,overallRate=0),0,IF(G1911="Yes",ROUND(MAX(IF($B1911="No - non-arm's length",0,MIN((0.75*K1911),847)),MIN(K1911,(0.75*$C1911),847)),2),IF($B1911="No - non-arm's length",MIN(1129,K1911,$C1911)*overallRate,MIN(1129,K1911)*overallRate))))</f>
        <v>Do Step 1 first</v>
      </c>
      <c r="P1911" s="3">
        <f t="shared" si="29"/>
        <v>0</v>
      </c>
    </row>
    <row r="1912" spans="12:16" x14ac:dyDescent="0.5">
      <c r="L1912" s="62" t="str">
        <f>IF(ISTEXT(overallRate),"Do Step 1 first",IF(OR(COUNT($C1912,H1912)&lt;&gt;2,overallRate=0),0,IF(D1912="Yes",ROUND(MAX(IF($B1912="No - non-arm's length",0,MIN((0.75*H1912),847)),MIN(H1912,(0.75*$C1912),847)),2),IF($B1912="No - non-arm's length",MIN(1129,H1912,$C1912)*overallRate,MIN(1129,H1912)*overallRate))))</f>
        <v>Do Step 1 first</v>
      </c>
      <c r="M1912" s="62" t="str">
        <f>IF(ISTEXT(overallRate),"Do Step 1 first",IF(OR(COUNT($C1912,I1912)&lt;&gt;2,overallRate=0),0,IF(E1912="Yes",ROUND(MAX(IF($B1912="No - non-arm's length",0,MIN((0.75*I1912),847)),MIN(I1912,(0.75*$C1912),847)),2),IF($B1912="No - non-arm's length",MIN(1129,I1912,$C1912)*overallRate,MIN(1129,I1912)*overallRate))))</f>
        <v>Do Step 1 first</v>
      </c>
      <c r="N1912" s="62" t="str">
        <f>IF(ISTEXT(overallRate),"Do Step 1 first",IF(OR(COUNT($C1912,J1912)&lt;&gt;2,overallRate=0),0,IF(F1912="Yes",ROUND(MAX(IF($B1912="No - non-arm's length",0,MIN((0.75*J1912),847)),MIN(J1912,(0.75*$C1912),847)),2),IF($B1912="No - non-arm's length",MIN(1129,J1912,$C1912)*overallRate,MIN(1129,J1912)*overallRate))))</f>
        <v>Do Step 1 first</v>
      </c>
      <c r="O1912" s="62" t="str">
        <f>IF(ISTEXT(overallRate),"Do Step 1 first",IF(OR(COUNT($C1912,K1912)&lt;&gt;2,overallRate=0),0,IF(G1912="Yes",ROUND(MAX(IF($B1912="No - non-arm's length",0,MIN((0.75*K1912),847)),MIN(K1912,(0.75*$C1912),847)),2),IF($B1912="No - non-arm's length",MIN(1129,K1912,$C1912)*overallRate,MIN(1129,K1912)*overallRate))))</f>
        <v>Do Step 1 first</v>
      </c>
      <c r="P1912" s="3">
        <f t="shared" si="29"/>
        <v>0</v>
      </c>
    </row>
    <row r="1913" spans="12:16" x14ac:dyDescent="0.5">
      <c r="L1913" s="62" t="str">
        <f>IF(ISTEXT(overallRate),"Do Step 1 first",IF(OR(COUNT($C1913,H1913)&lt;&gt;2,overallRate=0),0,IF(D1913="Yes",ROUND(MAX(IF($B1913="No - non-arm's length",0,MIN((0.75*H1913),847)),MIN(H1913,(0.75*$C1913),847)),2),IF($B1913="No - non-arm's length",MIN(1129,H1913,$C1913)*overallRate,MIN(1129,H1913)*overallRate))))</f>
        <v>Do Step 1 first</v>
      </c>
      <c r="M1913" s="62" t="str">
        <f>IF(ISTEXT(overallRate),"Do Step 1 first",IF(OR(COUNT($C1913,I1913)&lt;&gt;2,overallRate=0),0,IF(E1913="Yes",ROUND(MAX(IF($B1913="No - non-arm's length",0,MIN((0.75*I1913),847)),MIN(I1913,(0.75*$C1913),847)),2),IF($B1913="No - non-arm's length",MIN(1129,I1913,$C1913)*overallRate,MIN(1129,I1913)*overallRate))))</f>
        <v>Do Step 1 first</v>
      </c>
      <c r="N1913" s="62" t="str">
        <f>IF(ISTEXT(overallRate),"Do Step 1 first",IF(OR(COUNT($C1913,J1913)&lt;&gt;2,overallRate=0),0,IF(F1913="Yes",ROUND(MAX(IF($B1913="No - non-arm's length",0,MIN((0.75*J1913),847)),MIN(J1913,(0.75*$C1913),847)),2),IF($B1913="No - non-arm's length",MIN(1129,J1913,$C1913)*overallRate,MIN(1129,J1913)*overallRate))))</f>
        <v>Do Step 1 first</v>
      </c>
      <c r="O1913" s="62" t="str">
        <f>IF(ISTEXT(overallRate),"Do Step 1 first",IF(OR(COUNT($C1913,K1913)&lt;&gt;2,overallRate=0),0,IF(G1913="Yes",ROUND(MAX(IF($B1913="No - non-arm's length",0,MIN((0.75*K1913),847)),MIN(K1913,(0.75*$C1913),847)),2),IF($B1913="No - non-arm's length",MIN(1129,K1913,$C1913)*overallRate,MIN(1129,K1913)*overallRate))))</f>
        <v>Do Step 1 first</v>
      </c>
      <c r="P1913" s="3">
        <f t="shared" si="29"/>
        <v>0</v>
      </c>
    </row>
    <row r="1914" spans="12:16" x14ac:dyDescent="0.5">
      <c r="L1914" s="62" t="str">
        <f>IF(ISTEXT(overallRate),"Do Step 1 first",IF(OR(COUNT($C1914,H1914)&lt;&gt;2,overallRate=0),0,IF(D1914="Yes",ROUND(MAX(IF($B1914="No - non-arm's length",0,MIN((0.75*H1914),847)),MIN(H1914,(0.75*$C1914),847)),2),IF($B1914="No - non-arm's length",MIN(1129,H1914,$C1914)*overallRate,MIN(1129,H1914)*overallRate))))</f>
        <v>Do Step 1 first</v>
      </c>
      <c r="M1914" s="62" t="str">
        <f>IF(ISTEXT(overallRate),"Do Step 1 first",IF(OR(COUNT($C1914,I1914)&lt;&gt;2,overallRate=0),0,IF(E1914="Yes",ROUND(MAX(IF($B1914="No - non-arm's length",0,MIN((0.75*I1914),847)),MIN(I1914,(0.75*$C1914),847)),2),IF($B1914="No - non-arm's length",MIN(1129,I1914,$C1914)*overallRate,MIN(1129,I1914)*overallRate))))</f>
        <v>Do Step 1 first</v>
      </c>
      <c r="N1914" s="62" t="str">
        <f>IF(ISTEXT(overallRate),"Do Step 1 first",IF(OR(COUNT($C1914,J1914)&lt;&gt;2,overallRate=0),0,IF(F1914="Yes",ROUND(MAX(IF($B1914="No - non-arm's length",0,MIN((0.75*J1914),847)),MIN(J1914,(0.75*$C1914),847)),2),IF($B1914="No - non-arm's length",MIN(1129,J1914,$C1914)*overallRate,MIN(1129,J1914)*overallRate))))</f>
        <v>Do Step 1 first</v>
      </c>
      <c r="O1914" s="62" t="str">
        <f>IF(ISTEXT(overallRate),"Do Step 1 first",IF(OR(COUNT($C1914,K1914)&lt;&gt;2,overallRate=0),0,IF(G1914="Yes",ROUND(MAX(IF($B1914="No - non-arm's length",0,MIN((0.75*K1914),847)),MIN(K1914,(0.75*$C1914),847)),2),IF($B1914="No - non-arm's length",MIN(1129,K1914,$C1914)*overallRate,MIN(1129,K1914)*overallRate))))</f>
        <v>Do Step 1 first</v>
      </c>
      <c r="P1914" s="3">
        <f t="shared" si="29"/>
        <v>0</v>
      </c>
    </row>
    <row r="1915" spans="12:16" x14ac:dyDescent="0.5">
      <c r="L1915" s="62" t="str">
        <f>IF(ISTEXT(overallRate),"Do Step 1 first",IF(OR(COUNT($C1915,H1915)&lt;&gt;2,overallRate=0),0,IF(D1915="Yes",ROUND(MAX(IF($B1915="No - non-arm's length",0,MIN((0.75*H1915),847)),MIN(H1915,(0.75*$C1915),847)),2),IF($B1915="No - non-arm's length",MIN(1129,H1915,$C1915)*overallRate,MIN(1129,H1915)*overallRate))))</f>
        <v>Do Step 1 first</v>
      </c>
      <c r="M1915" s="62" t="str">
        <f>IF(ISTEXT(overallRate),"Do Step 1 first",IF(OR(COUNT($C1915,I1915)&lt;&gt;2,overallRate=0),0,IF(E1915="Yes",ROUND(MAX(IF($B1915="No - non-arm's length",0,MIN((0.75*I1915),847)),MIN(I1915,(0.75*$C1915),847)),2),IF($B1915="No - non-arm's length",MIN(1129,I1915,$C1915)*overallRate,MIN(1129,I1915)*overallRate))))</f>
        <v>Do Step 1 first</v>
      </c>
      <c r="N1915" s="62" t="str">
        <f>IF(ISTEXT(overallRate),"Do Step 1 first",IF(OR(COUNT($C1915,J1915)&lt;&gt;2,overallRate=0),0,IF(F1915="Yes",ROUND(MAX(IF($B1915="No - non-arm's length",0,MIN((0.75*J1915),847)),MIN(J1915,(0.75*$C1915),847)),2),IF($B1915="No - non-arm's length",MIN(1129,J1915,$C1915)*overallRate,MIN(1129,J1915)*overallRate))))</f>
        <v>Do Step 1 first</v>
      </c>
      <c r="O1915" s="62" t="str">
        <f>IF(ISTEXT(overallRate),"Do Step 1 first",IF(OR(COUNT($C1915,K1915)&lt;&gt;2,overallRate=0),0,IF(G1915="Yes",ROUND(MAX(IF($B1915="No - non-arm's length",0,MIN((0.75*K1915),847)),MIN(K1915,(0.75*$C1915),847)),2),IF($B1915="No - non-arm's length",MIN(1129,K1915,$C1915)*overallRate,MIN(1129,K1915)*overallRate))))</f>
        <v>Do Step 1 first</v>
      </c>
      <c r="P1915" s="3">
        <f t="shared" si="29"/>
        <v>0</v>
      </c>
    </row>
    <row r="1916" spans="12:16" x14ac:dyDescent="0.5">
      <c r="L1916" s="62" t="str">
        <f>IF(ISTEXT(overallRate),"Do Step 1 first",IF(OR(COUNT($C1916,H1916)&lt;&gt;2,overallRate=0),0,IF(D1916="Yes",ROUND(MAX(IF($B1916="No - non-arm's length",0,MIN((0.75*H1916),847)),MIN(H1916,(0.75*$C1916),847)),2),IF($B1916="No - non-arm's length",MIN(1129,H1916,$C1916)*overallRate,MIN(1129,H1916)*overallRate))))</f>
        <v>Do Step 1 first</v>
      </c>
      <c r="M1916" s="62" t="str">
        <f>IF(ISTEXT(overallRate),"Do Step 1 first",IF(OR(COUNT($C1916,I1916)&lt;&gt;2,overallRate=0),0,IF(E1916="Yes",ROUND(MAX(IF($B1916="No - non-arm's length",0,MIN((0.75*I1916),847)),MIN(I1916,(0.75*$C1916),847)),2),IF($B1916="No - non-arm's length",MIN(1129,I1916,$C1916)*overallRate,MIN(1129,I1916)*overallRate))))</f>
        <v>Do Step 1 first</v>
      </c>
      <c r="N1916" s="62" t="str">
        <f>IF(ISTEXT(overallRate),"Do Step 1 first",IF(OR(COUNT($C1916,J1916)&lt;&gt;2,overallRate=0),0,IF(F1916="Yes",ROUND(MAX(IF($B1916="No - non-arm's length",0,MIN((0.75*J1916),847)),MIN(J1916,(0.75*$C1916),847)),2),IF($B1916="No - non-arm's length",MIN(1129,J1916,$C1916)*overallRate,MIN(1129,J1916)*overallRate))))</f>
        <v>Do Step 1 first</v>
      </c>
      <c r="O1916" s="62" t="str">
        <f>IF(ISTEXT(overallRate),"Do Step 1 first",IF(OR(COUNT($C1916,K1916)&lt;&gt;2,overallRate=0),0,IF(G1916="Yes",ROUND(MAX(IF($B1916="No - non-arm's length",0,MIN((0.75*K1916),847)),MIN(K1916,(0.75*$C1916),847)),2),IF($B1916="No - non-arm's length",MIN(1129,K1916,$C1916)*overallRate,MIN(1129,K1916)*overallRate))))</f>
        <v>Do Step 1 first</v>
      </c>
      <c r="P1916" s="3">
        <f t="shared" si="29"/>
        <v>0</v>
      </c>
    </row>
    <row r="1917" spans="12:16" x14ac:dyDescent="0.5">
      <c r="L1917" s="62" t="str">
        <f>IF(ISTEXT(overallRate),"Do Step 1 first",IF(OR(COUNT($C1917,H1917)&lt;&gt;2,overallRate=0),0,IF(D1917="Yes",ROUND(MAX(IF($B1917="No - non-arm's length",0,MIN((0.75*H1917),847)),MIN(H1917,(0.75*$C1917),847)),2),IF($B1917="No - non-arm's length",MIN(1129,H1917,$C1917)*overallRate,MIN(1129,H1917)*overallRate))))</f>
        <v>Do Step 1 first</v>
      </c>
      <c r="M1917" s="62" t="str">
        <f>IF(ISTEXT(overallRate),"Do Step 1 first",IF(OR(COUNT($C1917,I1917)&lt;&gt;2,overallRate=0),0,IF(E1917="Yes",ROUND(MAX(IF($B1917="No - non-arm's length",0,MIN((0.75*I1917),847)),MIN(I1917,(0.75*$C1917),847)),2),IF($B1917="No - non-arm's length",MIN(1129,I1917,$C1917)*overallRate,MIN(1129,I1917)*overallRate))))</f>
        <v>Do Step 1 first</v>
      </c>
      <c r="N1917" s="62" t="str">
        <f>IF(ISTEXT(overallRate),"Do Step 1 first",IF(OR(COUNT($C1917,J1917)&lt;&gt;2,overallRate=0),0,IF(F1917="Yes",ROUND(MAX(IF($B1917="No - non-arm's length",0,MIN((0.75*J1917),847)),MIN(J1917,(0.75*$C1917),847)),2),IF($B1917="No - non-arm's length",MIN(1129,J1917,$C1917)*overallRate,MIN(1129,J1917)*overallRate))))</f>
        <v>Do Step 1 first</v>
      </c>
      <c r="O1917" s="62" t="str">
        <f>IF(ISTEXT(overallRate),"Do Step 1 first",IF(OR(COUNT($C1917,K1917)&lt;&gt;2,overallRate=0),0,IF(G1917="Yes",ROUND(MAX(IF($B1917="No - non-arm's length",0,MIN((0.75*K1917),847)),MIN(K1917,(0.75*$C1917),847)),2),IF($B1917="No - non-arm's length",MIN(1129,K1917,$C1917)*overallRate,MIN(1129,K1917)*overallRate))))</f>
        <v>Do Step 1 first</v>
      </c>
      <c r="P1917" s="3">
        <f t="shared" si="29"/>
        <v>0</v>
      </c>
    </row>
    <row r="1918" spans="12:16" x14ac:dyDescent="0.5">
      <c r="L1918" s="62" t="str">
        <f>IF(ISTEXT(overallRate),"Do Step 1 first",IF(OR(COUNT($C1918,H1918)&lt;&gt;2,overallRate=0),0,IF(D1918="Yes",ROUND(MAX(IF($B1918="No - non-arm's length",0,MIN((0.75*H1918),847)),MIN(H1918,(0.75*$C1918),847)),2),IF($B1918="No - non-arm's length",MIN(1129,H1918,$C1918)*overallRate,MIN(1129,H1918)*overallRate))))</f>
        <v>Do Step 1 first</v>
      </c>
      <c r="M1918" s="62" t="str">
        <f>IF(ISTEXT(overallRate),"Do Step 1 first",IF(OR(COUNT($C1918,I1918)&lt;&gt;2,overallRate=0),0,IF(E1918="Yes",ROUND(MAX(IF($B1918="No - non-arm's length",0,MIN((0.75*I1918),847)),MIN(I1918,(0.75*$C1918),847)),2),IF($B1918="No - non-arm's length",MIN(1129,I1918,$C1918)*overallRate,MIN(1129,I1918)*overallRate))))</f>
        <v>Do Step 1 first</v>
      </c>
      <c r="N1918" s="62" t="str">
        <f>IF(ISTEXT(overallRate),"Do Step 1 first",IF(OR(COUNT($C1918,J1918)&lt;&gt;2,overallRate=0),0,IF(F1918="Yes",ROUND(MAX(IF($B1918="No - non-arm's length",0,MIN((0.75*J1918),847)),MIN(J1918,(0.75*$C1918),847)),2),IF($B1918="No - non-arm's length",MIN(1129,J1918,$C1918)*overallRate,MIN(1129,J1918)*overallRate))))</f>
        <v>Do Step 1 first</v>
      </c>
      <c r="O1918" s="62" t="str">
        <f>IF(ISTEXT(overallRate),"Do Step 1 first",IF(OR(COUNT($C1918,K1918)&lt;&gt;2,overallRate=0),0,IF(G1918="Yes",ROUND(MAX(IF($B1918="No - non-arm's length",0,MIN((0.75*K1918),847)),MIN(K1918,(0.75*$C1918),847)),2),IF($B1918="No - non-arm's length",MIN(1129,K1918,$C1918)*overallRate,MIN(1129,K1918)*overallRate))))</f>
        <v>Do Step 1 first</v>
      </c>
      <c r="P1918" s="3">
        <f t="shared" si="29"/>
        <v>0</v>
      </c>
    </row>
    <row r="1919" spans="12:16" x14ac:dyDescent="0.5">
      <c r="L1919" s="62" t="str">
        <f>IF(ISTEXT(overallRate),"Do Step 1 first",IF(OR(COUNT($C1919,H1919)&lt;&gt;2,overallRate=0),0,IF(D1919="Yes",ROUND(MAX(IF($B1919="No - non-arm's length",0,MIN((0.75*H1919),847)),MIN(H1919,(0.75*$C1919),847)),2),IF($B1919="No - non-arm's length",MIN(1129,H1919,$C1919)*overallRate,MIN(1129,H1919)*overallRate))))</f>
        <v>Do Step 1 first</v>
      </c>
      <c r="M1919" s="62" t="str">
        <f>IF(ISTEXT(overallRate),"Do Step 1 first",IF(OR(COUNT($C1919,I1919)&lt;&gt;2,overallRate=0),0,IF(E1919="Yes",ROUND(MAX(IF($B1919="No - non-arm's length",0,MIN((0.75*I1919),847)),MIN(I1919,(0.75*$C1919),847)),2),IF($B1919="No - non-arm's length",MIN(1129,I1919,$C1919)*overallRate,MIN(1129,I1919)*overallRate))))</f>
        <v>Do Step 1 first</v>
      </c>
      <c r="N1919" s="62" t="str">
        <f>IF(ISTEXT(overallRate),"Do Step 1 first",IF(OR(COUNT($C1919,J1919)&lt;&gt;2,overallRate=0),0,IF(F1919="Yes",ROUND(MAX(IF($B1919="No - non-arm's length",0,MIN((0.75*J1919),847)),MIN(J1919,(0.75*$C1919),847)),2),IF($B1919="No - non-arm's length",MIN(1129,J1919,$C1919)*overallRate,MIN(1129,J1919)*overallRate))))</f>
        <v>Do Step 1 first</v>
      </c>
      <c r="O1919" s="62" t="str">
        <f>IF(ISTEXT(overallRate),"Do Step 1 first",IF(OR(COUNT($C1919,K1919)&lt;&gt;2,overallRate=0),0,IF(G1919="Yes",ROUND(MAX(IF($B1919="No - non-arm's length",0,MIN((0.75*K1919),847)),MIN(K1919,(0.75*$C1919),847)),2),IF($B1919="No - non-arm's length",MIN(1129,K1919,$C1919)*overallRate,MIN(1129,K1919)*overallRate))))</f>
        <v>Do Step 1 first</v>
      </c>
      <c r="P1919" s="3">
        <f t="shared" si="29"/>
        <v>0</v>
      </c>
    </row>
    <row r="1920" spans="12:16" x14ac:dyDescent="0.5">
      <c r="L1920" s="62" t="str">
        <f>IF(ISTEXT(overallRate),"Do Step 1 first",IF(OR(COUNT($C1920,H1920)&lt;&gt;2,overallRate=0),0,IF(D1920="Yes",ROUND(MAX(IF($B1920="No - non-arm's length",0,MIN((0.75*H1920),847)),MIN(H1920,(0.75*$C1920),847)),2),IF($B1920="No - non-arm's length",MIN(1129,H1920,$C1920)*overallRate,MIN(1129,H1920)*overallRate))))</f>
        <v>Do Step 1 first</v>
      </c>
      <c r="M1920" s="62" t="str">
        <f>IF(ISTEXT(overallRate),"Do Step 1 first",IF(OR(COUNT($C1920,I1920)&lt;&gt;2,overallRate=0),0,IF(E1920="Yes",ROUND(MAX(IF($B1920="No - non-arm's length",0,MIN((0.75*I1920),847)),MIN(I1920,(0.75*$C1920),847)),2),IF($B1920="No - non-arm's length",MIN(1129,I1920,$C1920)*overallRate,MIN(1129,I1920)*overallRate))))</f>
        <v>Do Step 1 first</v>
      </c>
      <c r="N1920" s="62" t="str">
        <f>IF(ISTEXT(overallRate),"Do Step 1 first",IF(OR(COUNT($C1920,J1920)&lt;&gt;2,overallRate=0),0,IF(F1920="Yes",ROUND(MAX(IF($B1920="No - non-arm's length",0,MIN((0.75*J1920),847)),MIN(J1920,(0.75*$C1920),847)),2),IF($B1920="No - non-arm's length",MIN(1129,J1920,$C1920)*overallRate,MIN(1129,J1920)*overallRate))))</f>
        <v>Do Step 1 first</v>
      </c>
      <c r="O1920" s="62" t="str">
        <f>IF(ISTEXT(overallRate),"Do Step 1 first",IF(OR(COUNT($C1920,K1920)&lt;&gt;2,overallRate=0),0,IF(G1920="Yes",ROUND(MAX(IF($B1920="No - non-arm's length",0,MIN((0.75*K1920),847)),MIN(K1920,(0.75*$C1920),847)),2),IF($B1920="No - non-arm's length",MIN(1129,K1920,$C1920)*overallRate,MIN(1129,K1920)*overallRate))))</f>
        <v>Do Step 1 first</v>
      </c>
      <c r="P1920" s="3">
        <f t="shared" si="29"/>
        <v>0</v>
      </c>
    </row>
    <row r="1921" spans="12:16" x14ac:dyDescent="0.5">
      <c r="L1921" s="62" t="str">
        <f>IF(ISTEXT(overallRate),"Do Step 1 first",IF(OR(COUNT($C1921,H1921)&lt;&gt;2,overallRate=0),0,IF(D1921="Yes",ROUND(MAX(IF($B1921="No - non-arm's length",0,MIN((0.75*H1921),847)),MIN(H1921,(0.75*$C1921),847)),2),IF($B1921="No - non-arm's length",MIN(1129,H1921,$C1921)*overallRate,MIN(1129,H1921)*overallRate))))</f>
        <v>Do Step 1 first</v>
      </c>
      <c r="M1921" s="62" t="str">
        <f>IF(ISTEXT(overallRate),"Do Step 1 first",IF(OR(COUNT($C1921,I1921)&lt;&gt;2,overallRate=0),0,IF(E1921="Yes",ROUND(MAX(IF($B1921="No - non-arm's length",0,MIN((0.75*I1921),847)),MIN(I1921,(0.75*$C1921),847)),2),IF($B1921="No - non-arm's length",MIN(1129,I1921,$C1921)*overallRate,MIN(1129,I1921)*overallRate))))</f>
        <v>Do Step 1 first</v>
      </c>
      <c r="N1921" s="62" t="str">
        <f>IF(ISTEXT(overallRate),"Do Step 1 first",IF(OR(COUNT($C1921,J1921)&lt;&gt;2,overallRate=0),0,IF(F1921="Yes",ROUND(MAX(IF($B1921="No - non-arm's length",0,MIN((0.75*J1921),847)),MIN(J1921,(0.75*$C1921),847)),2),IF($B1921="No - non-arm's length",MIN(1129,J1921,$C1921)*overallRate,MIN(1129,J1921)*overallRate))))</f>
        <v>Do Step 1 first</v>
      </c>
      <c r="O1921" s="62" t="str">
        <f>IF(ISTEXT(overallRate),"Do Step 1 first",IF(OR(COUNT($C1921,K1921)&lt;&gt;2,overallRate=0),0,IF(G1921="Yes",ROUND(MAX(IF($B1921="No - non-arm's length",0,MIN((0.75*K1921),847)),MIN(K1921,(0.75*$C1921),847)),2),IF($B1921="No - non-arm's length",MIN(1129,K1921,$C1921)*overallRate,MIN(1129,K1921)*overallRate))))</f>
        <v>Do Step 1 first</v>
      </c>
      <c r="P1921" s="3">
        <f t="shared" si="29"/>
        <v>0</v>
      </c>
    </row>
    <row r="1922" spans="12:16" x14ac:dyDescent="0.5">
      <c r="L1922" s="62" t="str">
        <f>IF(ISTEXT(overallRate),"Do Step 1 first",IF(OR(COUNT($C1922,H1922)&lt;&gt;2,overallRate=0),0,IF(D1922="Yes",ROUND(MAX(IF($B1922="No - non-arm's length",0,MIN((0.75*H1922),847)),MIN(H1922,(0.75*$C1922),847)),2),IF($B1922="No - non-arm's length",MIN(1129,H1922,$C1922)*overallRate,MIN(1129,H1922)*overallRate))))</f>
        <v>Do Step 1 first</v>
      </c>
      <c r="M1922" s="62" t="str">
        <f>IF(ISTEXT(overallRate),"Do Step 1 first",IF(OR(COUNT($C1922,I1922)&lt;&gt;2,overallRate=0),0,IF(E1922="Yes",ROUND(MAX(IF($B1922="No - non-arm's length",0,MIN((0.75*I1922),847)),MIN(I1922,(0.75*$C1922),847)),2),IF($B1922="No - non-arm's length",MIN(1129,I1922,$C1922)*overallRate,MIN(1129,I1922)*overallRate))))</f>
        <v>Do Step 1 first</v>
      </c>
      <c r="N1922" s="62" t="str">
        <f>IF(ISTEXT(overallRate),"Do Step 1 first",IF(OR(COUNT($C1922,J1922)&lt;&gt;2,overallRate=0),0,IF(F1922="Yes",ROUND(MAX(IF($B1922="No - non-arm's length",0,MIN((0.75*J1922),847)),MIN(J1922,(0.75*$C1922),847)),2),IF($B1922="No - non-arm's length",MIN(1129,J1922,$C1922)*overallRate,MIN(1129,J1922)*overallRate))))</f>
        <v>Do Step 1 first</v>
      </c>
      <c r="O1922" s="62" t="str">
        <f>IF(ISTEXT(overallRate),"Do Step 1 first",IF(OR(COUNT($C1922,K1922)&lt;&gt;2,overallRate=0),0,IF(G1922="Yes",ROUND(MAX(IF($B1922="No - non-arm's length",0,MIN((0.75*K1922),847)),MIN(K1922,(0.75*$C1922),847)),2),IF($B1922="No - non-arm's length",MIN(1129,K1922,$C1922)*overallRate,MIN(1129,K1922)*overallRate))))</f>
        <v>Do Step 1 first</v>
      </c>
      <c r="P1922" s="3">
        <f t="shared" si="29"/>
        <v>0</v>
      </c>
    </row>
    <row r="1923" spans="12:16" x14ac:dyDescent="0.5">
      <c r="L1923" s="62" t="str">
        <f>IF(ISTEXT(overallRate),"Do Step 1 first",IF(OR(COUNT($C1923,H1923)&lt;&gt;2,overallRate=0),0,IF(D1923="Yes",ROUND(MAX(IF($B1923="No - non-arm's length",0,MIN((0.75*H1923),847)),MIN(H1923,(0.75*$C1923),847)),2),IF($B1923="No - non-arm's length",MIN(1129,H1923,$C1923)*overallRate,MIN(1129,H1923)*overallRate))))</f>
        <v>Do Step 1 first</v>
      </c>
      <c r="M1923" s="62" t="str">
        <f>IF(ISTEXT(overallRate),"Do Step 1 first",IF(OR(COUNT($C1923,I1923)&lt;&gt;2,overallRate=0),0,IF(E1923="Yes",ROUND(MAX(IF($B1923="No - non-arm's length",0,MIN((0.75*I1923),847)),MIN(I1923,(0.75*$C1923),847)),2),IF($B1923="No - non-arm's length",MIN(1129,I1923,$C1923)*overallRate,MIN(1129,I1923)*overallRate))))</f>
        <v>Do Step 1 first</v>
      </c>
      <c r="N1923" s="62" t="str">
        <f>IF(ISTEXT(overallRate),"Do Step 1 first",IF(OR(COUNT($C1923,J1923)&lt;&gt;2,overallRate=0),0,IF(F1923="Yes",ROUND(MAX(IF($B1923="No - non-arm's length",0,MIN((0.75*J1923),847)),MIN(J1923,(0.75*$C1923),847)),2),IF($B1923="No - non-arm's length",MIN(1129,J1923,$C1923)*overallRate,MIN(1129,J1923)*overallRate))))</f>
        <v>Do Step 1 first</v>
      </c>
      <c r="O1923" s="62" t="str">
        <f>IF(ISTEXT(overallRate),"Do Step 1 first",IF(OR(COUNT($C1923,K1923)&lt;&gt;2,overallRate=0),0,IF(G1923="Yes",ROUND(MAX(IF($B1923="No - non-arm's length",0,MIN((0.75*K1923),847)),MIN(K1923,(0.75*$C1923),847)),2),IF($B1923="No - non-arm's length",MIN(1129,K1923,$C1923)*overallRate,MIN(1129,K1923)*overallRate))))</f>
        <v>Do Step 1 first</v>
      </c>
      <c r="P1923" s="3">
        <f t="shared" si="29"/>
        <v>0</v>
      </c>
    </row>
    <row r="1924" spans="12:16" x14ac:dyDescent="0.5">
      <c r="L1924" s="62" t="str">
        <f>IF(ISTEXT(overallRate),"Do Step 1 first",IF(OR(COUNT($C1924,H1924)&lt;&gt;2,overallRate=0),0,IF(D1924="Yes",ROUND(MAX(IF($B1924="No - non-arm's length",0,MIN((0.75*H1924),847)),MIN(H1924,(0.75*$C1924),847)),2),IF($B1924="No - non-arm's length",MIN(1129,H1924,$C1924)*overallRate,MIN(1129,H1924)*overallRate))))</f>
        <v>Do Step 1 first</v>
      </c>
      <c r="M1924" s="62" t="str">
        <f>IF(ISTEXT(overallRate),"Do Step 1 first",IF(OR(COUNT($C1924,I1924)&lt;&gt;2,overallRate=0),0,IF(E1924="Yes",ROUND(MAX(IF($B1924="No - non-arm's length",0,MIN((0.75*I1924),847)),MIN(I1924,(0.75*$C1924),847)),2),IF($B1924="No - non-arm's length",MIN(1129,I1924,$C1924)*overallRate,MIN(1129,I1924)*overallRate))))</f>
        <v>Do Step 1 first</v>
      </c>
      <c r="N1924" s="62" t="str">
        <f>IF(ISTEXT(overallRate),"Do Step 1 first",IF(OR(COUNT($C1924,J1924)&lt;&gt;2,overallRate=0),0,IF(F1924="Yes",ROUND(MAX(IF($B1924="No - non-arm's length",0,MIN((0.75*J1924),847)),MIN(J1924,(0.75*$C1924),847)),2),IF($B1924="No - non-arm's length",MIN(1129,J1924,$C1924)*overallRate,MIN(1129,J1924)*overallRate))))</f>
        <v>Do Step 1 first</v>
      </c>
      <c r="O1924" s="62" t="str">
        <f>IF(ISTEXT(overallRate),"Do Step 1 first",IF(OR(COUNT($C1924,K1924)&lt;&gt;2,overallRate=0),0,IF(G1924="Yes",ROUND(MAX(IF($B1924="No - non-arm's length",0,MIN((0.75*K1924),847)),MIN(K1924,(0.75*$C1924),847)),2),IF($B1924="No - non-arm's length",MIN(1129,K1924,$C1924)*overallRate,MIN(1129,K1924)*overallRate))))</f>
        <v>Do Step 1 first</v>
      </c>
      <c r="P1924" s="3">
        <f t="shared" si="29"/>
        <v>0</v>
      </c>
    </row>
    <row r="1925" spans="12:16" x14ac:dyDescent="0.5">
      <c r="L1925" s="62" t="str">
        <f>IF(ISTEXT(overallRate),"Do Step 1 first",IF(OR(COUNT($C1925,H1925)&lt;&gt;2,overallRate=0),0,IF(D1925="Yes",ROUND(MAX(IF($B1925="No - non-arm's length",0,MIN((0.75*H1925),847)),MIN(H1925,(0.75*$C1925),847)),2),IF($B1925="No - non-arm's length",MIN(1129,H1925,$C1925)*overallRate,MIN(1129,H1925)*overallRate))))</f>
        <v>Do Step 1 first</v>
      </c>
      <c r="M1925" s="62" t="str">
        <f>IF(ISTEXT(overallRate),"Do Step 1 first",IF(OR(COUNT($C1925,I1925)&lt;&gt;2,overallRate=0),0,IF(E1925="Yes",ROUND(MAX(IF($B1925="No - non-arm's length",0,MIN((0.75*I1925),847)),MIN(I1925,(0.75*$C1925),847)),2),IF($B1925="No - non-arm's length",MIN(1129,I1925,$C1925)*overallRate,MIN(1129,I1925)*overallRate))))</f>
        <v>Do Step 1 first</v>
      </c>
      <c r="N1925" s="62" t="str">
        <f>IF(ISTEXT(overallRate),"Do Step 1 first",IF(OR(COUNT($C1925,J1925)&lt;&gt;2,overallRate=0),0,IF(F1925="Yes",ROUND(MAX(IF($B1925="No - non-arm's length",0,MIN((0.75*J1925),847)),MIN(J1925,(0.75*$C1925),847)),2),IF($B1925="No - non-arm's length",MIN(1129,J1925,$C1925)*overallRate,MIN(1129,J1925)*overallRate))))</f>
        <v>Do Step 1 first</v>
      </c>
      <c r="O1925" s="62" t="str">
        <f>IF(ISTEXT(overallRate),"Do Step 1 first",IF(OR(COUNT($C1925,K1925)&lt;&gt;2,overallRate=0),0,IF(G1925="Yes",ROUND(MAX(IF($B1925="No - non-arm's length",0,MIN((0.75*K1925),847)),MIN(K1925,(0.75*$C1925),847)),2),IF($B1925="No - non-arm's length",MIN(1129,K1925,$C1925)*overallRate,MIN(1129,K1925)*overallRate))))</f>
        <v>Do Step 1 first</v>
      </c>
      <c r="P1925" s="3">
        <f t="shared" si="29"/>
        <v>0</v>
      </c>
    </row>
    <row r="1926" spans="12:16" x14ac:dyDescent="0.5">
      <c r="L1926" s="62" t="str">
        <f>IF(ISTEXT(overallRate),"Do Step 1 first",IF(OR(COUNT($C1926,H1926)&lt;&gt;2,overallRate=0),0,IF(D1926="Yes",ROUND(MAX(IF($B1926="No - non-arm's length",0,MIN((0.75*H1926),847)),MIN(H1926,(0.75*$C1926),847)),2),IF($B1926="No - non-arm's length",MIN(1129,H1926,$C1926)*overallRate,MIN(1129,H1926)*overallRate))))</f>
        <v>Do Step 1 first</v>
      </c>
      <c r="M1926" s="62" t="str">
        <f>IF(ISTEXT(overallRate),"Do Step 1 first",IF(OR(COUNT($C1926,I1926)&lt;&gt;2,overallRate=0),0,IF(E1926="Yes",ROUND(MAX(IF($B1926="No - non-arm's length",0,MIN((0.75*I1926),847)),MIN(I1926,(0.75*$C1926),847)),2),IF($B1926="No - non-arm's length",MIN(1129,I1926,$C1926)*overallRate,MIN(1129,I1926)*overallRate))))</f>
        <v>Do Step 1 first</v>
      </c>
      <c r="N1926" s="62" t="str">
        <f>IF(ISTEXT(overallRate),"Do Step 1 first",IF(OR(COUNT($C1926,J1926)&lt;&gt;2,overallRate=0),0,IF(F1926="Yes",ROUND(MAX(IF($B1926="No - non-arm's length",0,MIN((0.75*J1926),847)),MIN(J1926,(0.75*$C1926),847)),2),IF($B1926="No - non-arm's length",MIN(1129,J1926,$C1926)*overallRate,MIN(1129,J1926)*overallRate))))</f>
        <v>Do Step 1 first</v>
      </c>
      <c r="O1926" s="62" t="str">
        <f>IF(ISTEXT(overallRate),"Do Step 1 first",IF(OR(COUNT($C1926,K1926)&lt;&gt;2,overallRate=0),0,IF(G1926="Yes",ROUND(MAX(IF($B1926="No - non-arm's length",0,MIN((0.75*K1926),847)),MIN(K1926,(0.75*$C1926),847)),2),IF($B1926="No - non-arm's length",MIN(1129,K1926,$C1926)*overallRate,MIN(1129,K1926)*overallRate))))</f>
        <v>Do Step 1 first</v>
      </c>
      <c r="P1926" s="3">
        <f t="shared" si="29"/>
        <v>0</v>
      </c>
    </row>
    <row r="1927" spans="12:16" x14ac:dyDescent="0.5">
      <c r="L1927" s="62" t="str">
        <f>IF(ISTEXT(overallRate),"Do Step 1 first",IF(OR(COUNT($C1927,H1927)&lt;&gt;2,overallRate=0),0,IF(D1927="Yes",ROUND(MAX(IF($B1927="No - non-arm's length",0,MIN((0.75*H1927),847)),MIN(H1927,(0.75*$C1927),847)),2),IF($B1927="No - non-arm's length",MIN(1129,H1927,$C1927)*overallRate,MIN(1129,H1927)*overallRate))))</f>
        <v>Do Step 1 first</v>
      </c>
      <c r="M1927" s="62" t="str">
        <f>IF(ISTEXT(overallRate),"Do Step 1 first",IF(OR(COUNT($C1927,I1927)&lt;&gt;2,overallRate=0),0,IF(E1927="Yes",ROUND(MAX(IF($B1927="No - non-arm's length",0,MIN((0.75*I1927),847)),MIN(I1927,(0.75*$C1927),847)),2),IF($B1927="No - non-arm's length",MIN(1129,I1927,$C1927)*overallRate,MIN(1129,I1927)*overallRate))))</f>
        <v>Do Step 1 first</v>
      </c>
      <c r="N1927" s="62" t="str">
        <f>IF(ISTEXT(overallRate),"Do Step 1 first",IF(OR(COUNT($C1927,J1927)&lt;&gt;2,overallRate=0),0,IF(F1927="Yes",ROUND(MAX(IF($B1927="No - non-arm's length",0,MIN((0.75*J1927),847)),MIN(J1927,(0.75*$C1927),847)),2),IF($B1927="No - non-arm's length",MIN(1129,J1927,$C1927)*overallRate,MIN(1129,J1927)*overallRate))))</f>
        <v>Do Step 1 first</v>
      </c>
      <c r="O1927" s="62" t="str">
        <f>IF(ISTEXT(overallRate),"Do Step 1 first",IF(OR(COUNT($C1927,K1927)&lt;&gt;2,overallRate=0),0,IF(G1927="Yes",ROUND(MAX(IF($B1927="No - non-arm's length",0,MIN((0.75*K1927),847)),MIN(K1927,(0.75*$C1927),847)),2),IF($B1927="No - non-arm's length",MIN(1129,K1927,$C1927)*overallRate,MIN(1129,K1927)*overallRate))))</f>
        <v>Do Step 1 first</v>
      </c>
      <c r="P1927" s="3">
        <f t="shared" ref="P1927:P1990" si="30">IF(AND(COUNT(C1927:K1927)&gt;0,OR(COUNT(C1927:K1927)&lt;&gt;5,ISBLANK(B1927))),"Fill out all amounts",SUM(L1927:O1927))</f>
        <v>0</v>
      </c>
    </row>
    <row r="1928" spans="12:16" x14ac:dyDescent="0.5">
      <c r="L1928" s="62" t="str">
        <f>IF(ISTEXT(overallRate),"Do Step 1 first",IF(OR(COUNT($C1928,H1928)&lt;&gt;2,overallRate=0),0,IF(D1928="Yes",ROUND(MAX(IF($B1928="No - non-arm's length",0,MIN((0.75*H1928),847)),MIN(H1928,(0.75*$C1928),847)),2),IF($B1928="No - non-arm's length",MIN(1129,H1928,$C1928)*overallRate,MIN(1129,H1928)*overallRate))))</f>
        <v>Do Step 1 first</v>
      </c>
      <c r="M1928" s="62" t="str">
        <f>IF(ISTEXT(overallRate),"Do Step 1 first",IF(OR(COUNT($C1928,I1928)&lt;&gt;2,overallRate=0),0,IF(E1928="Yes",ROUND(MAX(IF($B1928="No - non-arm's length",0,MIN((0.75*I1928),847)),MIN(I1928,(0.75*$C1928),847)),2),IF($B1928="No - non-arm's length",MIN(1129,I1928,$C1928)*overallRate,MIN(1129,I1928)*overallRate))))</f>
        <v>Do Step 1 first</v>
      </c>
      <c r="N1928" s="62" t="str">
        <f>IF(ISTEXT(overallRate),"Do Step 1 first",IF(OR(COUNT($C1928,J1928)&lt;&gt;2,overallRate=0),0,IF(F1928="Yes",ROUND(MAX(IF($B1928="No - non-arm's length",0,MIN((0.75*J1928),847)),MIN(J1928,(0.75*$C1928),847)),2),IF($B1928="No - non-arm's length",MIN(1129,J1928,$C1928)*overallRate,MIN(1129,J1928)*overallRate))))</f>
        <v>Do Step 1 first</v>
      </c>
      <c r="O1928" s="62" t="str">
        <f>IF(ISTEXT(overallRate),"Do Step 1 first",IF(OR(COUNT($C1928,K1928)&lt;&gt;2,overallRate=0),0,IF(G1928="Yes",ROUND(MAX(IF($B1928="No - non-arm's length",0,MIN((0.75*K1928),847)),MIN(K1928,(0.75*$C1928),847)),2),IF($B1928="No - non-arm's length",MIN(1129,K1928,$C1928)*overallRate,MIN(1129,K1928)*overallRate))))</f>
        <v>Do Step 1 first</v>
      </c>
      <c r="P1928" s="3">
        <f t="shared" si="30"/>
        <v>0</v>
      </c>
    </row>
    <row r="1929" spans="12:16" x14ac:dyDescent="0.5">
      <c r="L1929" s="62" t="str">
        <f>IF(ISTEXT(overallRate),"Do Step 1 first",IF(OR(COUNT($C1929,H1929)&lt;&gt;2,overallRate=0),0,IF(D1929="Yes",ROUND(MAX(IF($B1929="No - non-arm's length",0,MIN((0.75*H1929),847)),MIN(H1929,(0.75*$C1929),847)),2),IF($B1929="No - non-arm's length",MIN(1129,H1929,$C1929)*overallRate,MIN(1129,H1929)*overallRate))))</f>
        <v>Do Step 1 first</v>
      </c>
      <c r="M1929" s="62" t="str">
        <f>IF(ISTEXT(overallRate),"Do Step 1 first",IF(OR(COUNT($C1929,I1929)&lt;&gt;2,overallRate=0),0,IF(E1929="Yes",ROUND(MAX(IF($B1929="No - non-arm's length",0,MIN((0.75*I1929),847)),MIN(I1929,(0.75*$C1929),847)),2),IF($B1929="No - non-arm's length",MIN(1129,I1929,$C1929)*overallRate,MIN(1129,I1929)*overallRate))))</f>
        <v>Do Step 1 first</v>
      </c>
      <c r="N1929" s="62" t="str">
        <f>IF(ISTEXT(overallRate),"Do Step 1 first",IF(OR(COUNT($C1929,J1929)&lt;&gt;2,overallRate=0),0,IF(F1929="Yes",ROUND(MAX(IF($B1929="No - non-arm's length",0,MIN((0.75*J1929),847)),MIN(J1929,(0.75*$C1929),847)),2),IF($B1929="No - non-arm's length",MIN(1129,J1929,$C1929)*overallRate,MIN(1129,J1929)*overallRate))))</f>
        <v>Do Step 1 first</v>
      </c>
      <c r="O1929" s="62" t="str">
        <f>IF(ISTEXT(overallRate),"Do Step 1 first",IF(OR(COUNT($C1929,K1929)&lt;&gt;2,overallRate=0),0,IF(G1929="Yes",ROUND(MAX(IF($B1929="No - non-arm's length",0,MIN((0.75*K1929),847)),MIN(K1929,(0.75*$C1929),847)),2),IF($B1929="No - non-arm's length",MIN(1129,K1929,$C1929)*overallRate,MIN(1129,K1929)*overallRate))))</f>
        <v>Do Step 1 first</v>
      </c>
      <c r="P1929" s="3">
        <f t="shared" si="30"/>
        <v>0</v>
      </c>
    </row>
    <row r="1930" spans="12:16" x14ac:dyDescent="0.5">
      <c r="L1930" s="62" t="str">
        <f>IF(ISTEXT(overallRate),"Do Step 1 first",IF(OR(COUNT($C1930,H1930)&lt;&gt;2,overallRate=0),0,IF(D1930="Yes",ROUND(MAX(IF($B1930="No - non-arm's length",0,MIN((0.75*H1930),847)),MIN(H1930,(0.75*$C1930),847)),2),IF($B1930="No - non-arm's length",MIN(1129,H1930,$C1930)*overallRate,MIN(1129,H1930)*overallRate))))</f>
        <v>Do Step 1 first</v>
      </c>
      <c r="M1930" s="62" t="str">
        <f>IF(ISTEXT(overallRate),"Do Step 1 first",IF(OR(COUNT($C1930,I1930)&lt;&gt;2,overallRate=0),0,IF(E1930="Yes",ROUND(MAX(IF($B1930="No - non-arm's length",0,MIN((0.75*I1930),847)),MIN(I1930,(0.75*$C1930),847)),2),IF($B1930="No - non-arm's length",MIN(1129,I1930,$C1930)*overallRate,MIN(1129,I1930)*overallRate))))</f>
        <v>Do Step 1 first</v>
      </c>
      <c r="N1930" s="62" t="str">
        <f>IF(ISTEXT(overallRate),"Do Step 1 first",IF(OR(COUNT($C1930,J1930)&lt;&gt;2,overallRate=0),0,IF(F1930="Yes",ROUND(MAX(IF($B1930="No - non-arm's length",0,MIN((0.75*J1930),847)),MIN(J1930,(0.75*$C1930),847)),2),IF($B1930="No - non-arm's length",MIN(1129,J1930,$C1930)*overallRate,MIN(1129,J1930)*overallRate))))</f>
        <v>Do Step 1 first</v>
      </c>
      <c r="O1930" s="62" t="str">
        <f>IF(ISTEXT(overallRate),"Do Step 1 first",IF(OR(COUNT($C1930,K1930)&lt;&gt;2,overallRate=0),0,IF(G1930="Yes",ROUND(MAX(IF($B1930="No - non-arm's length",0,MIN((0.75*K1930),847)),MIN(K1930,(0.75*$C1930),847)),2),IF($B1930="No - non-arm's length",MIN(1129,K1930,$C1930)*overallRate,MIN(1129,K1930)*overallRate))))</f>
        <v>Do Step 1 first</v>
      </c>
      <c r="P1930" s="3">
        <f t="shared" si="30"/>
        <v>0</v>
      </c>
    </row>
    <row r="1931" spans="12:16" x14ac:dyDescent="0.5">
      <c r="L1931" s="62" t="str">
        <f>IF(ISTEXT(overallRate),"Do Step 1 first",IF(OR(COUNT($C1931,H1931)&lt;&gt;2,overallRate=0),0,IF(D1931="Yes",ROUND(MAX(IF($B1931="No - non-arm's length",0,MIN((0.75*H1931),847)),MIN(H1931,(0.75*$C1931),847)),2),IF($B1931="No - non-arm's length",MIN(1129,H1931,$C1931)*overallRate,MIN(1129,H1931)*overallRate))))</f>
        <v>Do Step 1 first</v>
      </c>
      <c r="M1931" s="62" t="str">
        <f>IF(ISTEXT(overallRate),"Do Step 1 first",IF(OR(COUNT($C1931,I1931)&lt;&gt;2,overallRate=0),0,IF(E1931="Yes",ROUND(MAX(IF($B1931="No - non-arm's length",0,MIN((0.75*I1931),847)),MIN(I1931,(0.75*$C1931),847)),2),IF($B1931="No - non-arm's length",MIN(1129,I1931,$C1931)*overallRate,MIN(1129,I1931)*overallRate))))</f>
        <v>Do Step 1 first</v>
      </c>
      <c r="N1931" s="62" t="str">
        <f>IF(ISTEXT(overallRate),"Do Step 1 first",IF(OR(COUNT($C1931,J1931)&lt;&gt;2,overallRate=0),0,IF(F1931="Yes",ROUND(MAX(IF($B1931="No - non-arm's length",0,MIN((0.75*J1931),847)),MIN(J1931,(0.75*$C1931),847)),2),IF($B1931="No - non-arm's length",MIN(1129,J1931,$C1931)*overallRate,MIN(1129,J1931)*overallRate))))</f>
        <v>Do Step 1 first</v>
      </c>
      <c r="O1931" s="62" t="str">
        <f>IF(ISTEXT(overallRate),"Do Step 1 first",IF(OR(COUNT($C1931,K1931)&lt;&gt;2,overallRate=0),0,IF(G1931="Yes",ROUND(MAX(IF($B1931="No - non-arm's length",0,MIN((0.75*K1931),847)),MIN(K1931,(0.75*$C1931),847)),2),IF($B1931="No - non-arm's length",MIN(1129,K1931,$C1931)*overallRate,MIN(1129,K1931)*overallRate))))</f>
        <v>Do Step 1 first</v>
      </c>
      <c r="P1931" s="3">
        <f t="shared" si="30"/>
        <v>0</v>
      </c>
    </row>
    <row r="1932" spans="12:16" x14ac:dyDescent="0.5">
      <c r="L1932" s="62" t="str">
        <f>IF(ISTEXT(overallRate),"Do Step 1 first",IF(OR(COUNT($C1932,H1932)&lt;&gt;2,overallRate=0),0,IF(D1932="Yes",ROUND(MAX(IF($B1932="No - non-arm's length",0,MIN((0.75*H1932),847)),MIN(H1932,(0.75*$C1932),847)),2),IF($B1932="No - non-arm's length",MIN(1129,H1932,$C1932)*overallRate,MIN(1129,H1932)*overallRate))))</f>
        <v>Do Step 1 first</v>
      </c>
      <c r="M1932" s="62" t="str">
        <f>IF(ISTEXT(overallRate),"Do Step 1 first",IF(OR(COUNT($C1932,I1932)&lt;&gt;2,overallRate=0),0,IF(E1932="Yes",ROUND(MAX(IF($B1932="No - non-arm's length",0,MIN((0.75*I1932),847)),MIN(I1932,(0.75*$C1932),847)),2),IF($B1932="No - non-arm's length",MIN(1129,I1932,$C1932)*overallRate,MIN(1129,I1932)*overallRate))))</f>
        <v>Do Step 1 first</v>
      </c>
      <c r="N1932" s="62" t="str">
        <f>IF(ISTEXT(overallRate),"Do Step 1 first",IF(OR(COUNT($C1932,J1932)&lt;&gt;2,overallRate=0),0,IF(F1932="Yes",ROUND(MAX(IF($B1932="No - non-arm's length",0,MIN((0.75*J1932),847)),MIN(J1932,(0.75*$C1932),847)),2),IF($B1932="No - non-arm's length",MIN(1129,J1932,$C1932)*overallRate,MIN(1129,J1932)*overallRate))))</f>
        <v>Do Step 1 first</v>
      </c>
      <c r="O1932" s="62" t="str">
        <f>IF(ISTEXT(overallRate),"Do Step 1 first",IF(OR(COUNT($C1932,K1932)&lt;&gt;2,overallRate=0),0,IF(G1932="Yes",ROUND(MAX(IF($B1932="No - non-arm's length",0,MIN((0.75*K1932),847)),MIN(K1932,(0.75*$C1932),847)),2),IF($B1932="No - non-arm's length",MIN(1129,K1932,$C1932)*overallRate,MIN(1129,K1932)*overallRate))))</f>
        <v>Do Step 1 first</v>
      </c>
      <c r="P1932" s="3">
        <f t="shared" si="30"/>
        <v>0</v>
      </c>
    </row>
    <row r="1933" spans="12:16" x14ac:dyDescent="0.5">
      <c r="L1933" s="62" t="str">
        <f>IF(ISTEXT(overallRate),"Do Step 1 first",IF(OR(COUNT($C1933,H1933)&lt;&gt;2,overallRate=0),0,IF(D1933="Yes",ROUND(MAX(IF($B1933="No - non-arm's length",0,MIN((0.75*H1933),847)),MIN(H1933,(0.75*$C1933),847)),2),IF($B1933="No - non-arm's length",MIN(1129,H1933,$C1933)*overallRate,MIN(1129,H1933)*overallRate))))</f>
        <v>Do Step 1 first</v>
      </c>
      <c r="M1933" s="62" t="str">
        <f>IF(ISTEXT(overallRate),"Do Step 1 first",IF(OR(COUNT($C1933,I1933)&lt;&gt;2,overallRate=0),0,IF(E1933="Yes",ROUND(MAX(IF($B1933="No - non-arm's length",0,MIN((0.75*I1933),847)),MIN(I1933,(0.75*$C1933),847)),2),IF($B1933="No - non-arm's length",MIN(1129,I1933,$C1933)*overallRate,MIN(1129,I1933)*overallRate))))</f>
        <v>Do Step 1 first</v>
      </c>
      <c r="N1933" s="62" t="str">
        <f>IF(ISTEXT(overallRate),"Do Step 1 first",IF(OR(COUNT($C1933,J1933)&lt;&gt;2,overallRate=0),0,IF(F1933="Yes",ROUND(MAX(IF($B1933="No - non-arm's length",0,MIN((0.75*J1933),847)),MIN(J1933,(0.75*$C1933),847)),2),IF($B1933="No - non-arm's length",MIN(1129,J1933,$C1933)*overallRate,MIN(1129,J1933)*overallRate))))</f>
        <v>Do Step 1 first</v>
      </c>
      <c r="O1933" s="62" t="str">
        <f>IF(ISTEXT(overallRate),"Do Step 1 first",IF(OR(COUNT($C1933,K1933)&lt;&gt;2,overallRate=0),0,IF(G1933="Yes",ROUND(MAX(IF($B1933="No - non-arm's length",0,MIN((0.75*K1933),847)),MIN(K1933,(0.75*$C1933),847)),2),IF($B1933="No - non-arm's length",MIN(1129,K1933,$C1933)*overallRate,MIN(1129,K1933)*overallRate))))</f>
        <v>Do Step 1 first</v>
      </c>
      <c r="P1933" s="3">
        <f t="shared" si="30"/>
        <v>0</v>
      </c>
    </row>
    <row r="1934" spans="12:16" x14ac:dyDescent="0.5">
      <c r="L1934" s="62" t="str">
        <f>IF(ISTEXT(overallRate),"Do Step 1 first",IF(OR(COUNT($C1934,H1934)&lt;&gt;2,overallRate=0),0,IF(D1934="Yes",ROUND(MAX(IF($B1934="No - non-arm's length",0,MIN((0.75*H1934),847)),MIN(H1934,(0.75*$C1934),847)),2),IF($B1934="No - non-arm's length",MIN(1129,H1934,$C1934)*overallRate,MIN(1129,H1934)*overallRate))))</f>
        <v>Do Step 1 first</v>
      </c>
      <c r="M1934" s="62" t="str">
        <f>IF(ISTEXT(overallRate),"Do Step 1 first",IF(OR(COUNT($C1934,I1934)&lt;&gt;2,overallRate=0),0,IF(E1934="Yes",ROUND(MAX(IF($B1934="No - non-arm's length",0,MIN((0.75*I1934),847)),MIN(I1934,(0.75*$C1934),847)),2),IF($B1934="No - non-arm's length",MIN(1129,I1934,$C1934)*overallRate,MIN(1129,I1934)*overallRate))))</f>
        <v>Do Step 1 first</v>
      </c>
      <c r="N1934" s="62" t="str">
        <f>IF(ISTEXT(overallRate),"Do Step 1 first",IF(OR(COUNT($C1934,J1934)&lt;&gt;2,overallRate=0),0,IF(F1934="Yes",ROUND(MAX(IF($B1934="No - non-arm's length",0,MIN((0.75*J1934),847)),MIN(J1934,(0.75*$C1934),847)),2),IF($B1934="No - non-arm's length",MIN(1129,J1934,$C1934)*overallRate,MIN(1129,J1934)*overallRate))))</f>
        <v>Do Step 1 first</v>
      </c>
      <c r="O1934" s="62" t="str">
        <f>IF(ISTEXT(overallRate),"Do Step 1 first",IF(OR(COUNT($C1934,K1934)&lt;&gt;2,overallRate=0),0,IF(G1934="Yes",ROUND(MAX(IF($B1934="No - non-arm's length",0,MIN((0.75*K1934),847)),MIN(K1934,(0.75*$C1934),847)),2),IF($B1934="No - non-arm's length",MIN(1129,K1934,$C1934)*overallRate,MIN(1129,K1934)*overallRate))))</f>
        <v>Do Step 1 first</v>
      </c>
      <c r="P1934" s="3">
        <f t="shared" si="30"/>
        <v>0</v>
      </c>
    </row>
    <row r="1935" spans="12:16" x14ac:dyDescent="0.5">
      <c r="L1935" s="62" t="str">
        <f>IF(ISTEXT(overallRate),"Do Step 1 first",IF(OR(COUNT($C1935,H1935)&lt;&gt;2,overallRate=0),0,IF(D1935="Yes",ROUND(MAX(IF($B1935="No - non-arm's length",0,MIN((0.75*H1935),847)),MIN(H1935,(0.75*$C1935),847)),2),IF($B1935="No - non-arm's length",MIN(1129,H1935,$C1935)*overallRate,MIN(1129,H1935)*overallRate))))</f>
        <v>Do Step 1 first</v>
      </c>
      <c r="M1935" s="62" t="str">
        <f>IF(ISTEXT(overallRate),"Do Step 1 first",IF(OR(COUNT($C1935,I1935)&lt;&gt;2,overallRate=0),0,IF(E1935="Yes",ROUND(MAX(IF($B1935="No - non-arm's length",0,MIN((0.75*I1935),847)),MIN(I1935,(0.75*$C1935),847)),2),IF($B1935="No - non-arm's length",MIN(1129,I1935,$C1935)*overallRate,MIN(1129,I1935)*overallRate))))</f>
        <v>Do Step 1 first</v>
      </c>
      <c r="N1935" s="62" t="str">
        <f>IF(ISTEXT(overallRate),"Do Step 1 first",IF(OR(COUNT($C1935,J1935)&lt;&gt;2,overallRate=0),0,IF(F1935="Yes",ROUND(MAX(IF($B1935="No - non-arm's length",0,MIN((0.75*J1935),847)),MIN(J1935,(0.75*$C1935),847)),2),IF($B1935="No - non-arm's length",MIN(1129,J1935,$C1935)*overallRate,MIN(1129,J1935)*overallRate))))</f>
        <v>Do Step 1 first</v>
      </c>
      <c r="O1935" s="62" t="str">
        <f>IF(ISTEXT(overallRate),"Do Step 1 first",IF(OR(COUNT($C1935,K1935)&lt;&gt;2,overallRate=0),0,IF(G1935="Yes",ROUND(MAX(IF($B1935="No - non-arm's length",0,MIN((0.75*K1935),847)),MIN(K1935,(0.75*$C1935),847)),2),IF($B1935="No - non-arm's length",MIN(1129,K1935,$C1935)*overallRate,MIN(1129,K1935)*overallRate))))</f>
        <v>Do Step 1 first</v>
      </c>
      <c r="P1935" s="3">
        <f t="shared" si="30"/>
        <v>0</v>
      </c>
    </row>
    <row r="1936" spans="12:16" x14ac:dyDescent="0.5">
      <c r="L1936" s="62" t="str">
        <f>IF(ISTEXT(overallRate),"Do Step 1 first",IF(OR(COUNT($C1936,H1936)&lt;&gt;2,overallRate=0),0,IF(D1936="Yes",ROUND(MAX(IF($B1936="No - non-arm's length",0,MIN((0.75*H1936),847)),MIN(H1936,(0.75*$C1936),847)),2),IF($B1936="No - non-arm's length",MIN(1129,H1936,$C1936)*overallRate,MIN(1129,H1936)*overallRate))))</f>
        <v>Do Step 1 first</v>
      </c>
      <c r="M1936" s="62" t="str">
        <f>IF(ISTEXT(overallRate),"Do Step 1 first",IF(OR(COUNT($C1936,I1936)&lt;&gt;2,overallRate=0),0,IF(E1936="Yes",ROUND(MAX(IF($B1936="No - non-arm's length",0,MIN((0.75*I1936),847)),MIN(I1936,(0.75*$C1936),847)),2),IF($B1936="No - non-arm's length",MIN(1129,I1936,$C1936)*overallRate,MIN(1129,I1936)*overallRate))))</f>
        <v>Do Step 1 first</v>
      </c>
      <c r="N1936" s="62" t="str">
        <f>IF(ISTEXT(overallRate),"Do Step 1 first",IF(OR(COUNT($C1936,J1936)&lt;&gt;2,overallRate=0),0,IF(F1936="Yes",ROUND(MAX(IF($B1936="No - non-arm's length",0,MIN((0.75*J1936),847)),MIN(J1936,(0.75*$C1936),847)),2),IF($B1936="No - non-arm's length",MIN(1129,J1936,$C1936)*overallRate,MIN(1129,J1936)*overallRate))))</f>
        <v>Do Step 1 first</v>
      </c>
      <c r="O1936" s="62" t="str">
        <f>IF(ISTEXT(overallRate),"Do Step 1 first",IF(OR(COUNT($C1936,K1936)&lt;&gt;2,overallRate=0),0,IF(G1936="Yes",ROUND(MAX(IF($B1936="No - non-arm's length",0,MIN((0.75*K1936),847)),MIN(K1936,(0.75*$C1936),847)),2),IF($B1936="No - non-arm's length",MIN(1129,K1936,$C1936)*overallRate,MIN(1129,K1936)*overallRate))))</f>
        <v>Do Step 1 first</v>
      </c>
      <c r="P1936" s="3">
        <f t="shared" si="30"/>
        <v>0</v>
      </c>
    </row>
    <row r="1937" spans="12:16" x14ac:dyDescent="0.5">
      <c r="L1937" s="62" t="str">
        <f>IF(ISTEXT(overallRate),"Do Step 1 first",IF(OR(COUNT($C1937,H1937)&lt;&gt;2,overallRate=0),0,IF(D1937="Yes",ROUND(MAX(IF($B1937="No - non-arm's length",0,MIN((0.75*H1937),847)),MIN(H1937,(0.75*$C1937),847)),2),IF($B1937="No - non-arm's length",MIN(1129,H1937,$C1937)*overallRate,MIN(1129,H1937)*overallRate))))</f>
        <v>Do Step 1 first</v>
      </c>
      <c r="M1937" s="62" t="str">
        <f>IF(ISTEXT(overallRate),"Do Step 1 first",IF(OR(COUNT($C1937,I1937)&lt;&gt;2,overallRate=0),0,IF(E1937="Yes",ROUND(MAX(IF($B1937="No - non-arm's length",0,MIN((0.75*I1937),847)),MIN(I1937,(0.75*$C1937),847)),2),IF($B1937="No - non-arm's length",MIN(1129,I1937,$C1937)*overallRate,MIN(1129,I1937)*overallRate))))</f>
        <v>Do Step 1 first</v>
      </c>
      <c r="N1937" s="62" t="str">
        <f>IF(ISTEXT(overallRate),"Do Step 1 first",IF(OR(COUNT($C1937,J1937)&lt;&gt;2,overallRate=0),0,IF(F1937="Yes",ROUND(MAX(IF($B1937="No - non-arm's length",0,MIN((0.75*J1937),847)),MIN(J1937,(0.75*$C1937),847)),2),IF($B1937="No - non-arm's length",MIN(1129,J1937,$C1937)*overallRate,MIN(1129,J1937)*overallRate))))</f>
        <v>Do Step 1 first</v>
      </c>
      <c r="O1937" s="62" t="str">
        <f>IF(ISTEXT(overallRate),"Do Step 1 first",IF(OR(COUNT($C1937,K1937)&lt;&gt;2,overallRate=0),0,IF(G1937="Yes",ROUND(MAX(IF($B1937="No - non-arm's length",0,MIN((0.75*K1937),847)),MIN(K1937,(0.75*$C1937),847)),2),IF($B1937="No - non-arm's length",MIN(1129,K1937,$C1937)*overallRate,MIN(1129,K1937)*overallRate))))</f>
        <v>Do Step 1 first</v>
      </c>
      <c r="P1937" s="3">
        <f t="shared" si="30"/>
        <v>0</v>
      </c>
    </row>
    <row r="1938" spans="12:16" x14ac:dyDescent="0.5">
      <c r="L1938" s="62" t="str">
        <f>IF(ISTEXT(overallRate),"Do Step 1 first",IF(OR(COUNT($C1938,H1938)&lt;&gt;2,overallRate=0),0,IF(D1938="Yes",ROUND(MAX(IF($B1938="No - non-arm's length",0,MIN((0.75*H1938),847)),MIN(H1938,(0.75*$C1938),847)),2),IF($B1938="No - non-arm's length",MIN(1129,H1938,$C1938)*overallRate,MIN(1129,H1938)*overallRate))))</f>
        <v>Do Step 1 first</v>
      </c>
      <c r="M1938" s="62" t="str">
        <f>IF(ISTEXT(overallRate),"Do Step 1 first",IF(OR(COUNT($C1938,I1938)&lt;&gt;2,overallRate=0),0,IF(E1938="Yes",ROUND(MAX(IF($B1938="No - non-arm's length",0,MIN((0.75*I1938),847)),MIN(I1938,(0.75*$C1938),847)),2),IF($B1938="No - non-arm's length",MIN(1129,I1938,$C1938)*overallRate,MIN(1129,I1938)*overallRate))))</f>
        <v>Do Step 1 first</v>
      </c>
      <c r="N1938" s="62" t="str">
        <f>IF(ISTEXT(overallRate),"Do Step 1 first",IF(OR(COUNT($C1938,J1938)&lt;&gt;2,overallRate=0),0,IF(F1938="Yes",ROUND(MAX(IF($B1938="No - non-arm's length",0,MIN((0.75*J1938),847)),MIN(J1938,(0.75*$C1938),847)),2),IF($B1938="No - non-arm's length",MIN(1129,J1938,$C1938)*overallRate,MIN(1129,J1938)*overallRate))))</f>
        <v>Do Step 1 first</v>
      </c>
      <c r="O1938" s="62" t="str">
        <f>IF(ISTEXT(overallRate),"Do Step 1 first",IF(OR(COUNT($C1938,K1938)&lt;&gt;2,overallRate=0),0,IF(G1938="Yes",ROUND(MAX(IF($B1938="No - non-arm's length",0,MIN((0.75*K1938),847)),MIN(K1938,(0.75*$C1938),847)),2),IF($B1938="No - non-arm's length",MIN(1129,K1938,$C1938)*overallRate,MIN(1129,K1938)*overallRate))))</f>
        <v>Do Step 1 first</v>
      </c>
      <c r="P1938" s="3">
        <f t="shared" si="30"/>
        <v>0</v>
      </c>
    </row>
    <row r="1939" spans="12:16" x14ac:dyDescent="0.5">
      <c r="L1939" s="62" t="str">
        <f>IF(ISTEXT(overallRate),"Do Step 1 first",IF(OR(COUNT($C1939,H1939)&lt;&gt;2,overallRate=0),0,IF(D1939="Yes",ROUND(MAX(IF($B1939="No - non-arm's length",0,MIN((0.75*H1939),847)),MIN(H1939,(0.75*$C1939),847)),2),IF($B1939="No - non-arm's length",MIN(1129,H1939,$C1939)*overallRate,MIN(1129,H1939)*overallRate))))</f>
        <v>Do Step 1 first</v>
      </c>
      <c r="M1939" s="62" t="str">
        <f>IF(ISTEXT(overallRate),"Do Step 1 first",IF(OR(COUNT($C1939,I1939)&lt;&gt;2,overallRate=0),0,IF(E1939="Yes",ROUND(MAX(IF($B1939="No - non-arm's length",0,MIN((0.75*I1939),847)),MIN(I1939,(0.75*$C1939),847)),2),IF($B1939="No - non-arm's length",MIN(1129,I1939,$C1939)*overallRate,MIN(1129,I1939)*overallRate))))</f>
        <v>Do Step 1 first</v>
      </c>
      <c r="N1939" s="62" t="str">
        <f>IF(ISTEXT(overallRate),"Do Step 1 first",IF(OR(COUNT($C1939,J1939)&lt;&gt;2,overallRate=0),0,IF(F1939="Yes",ROUND(MAX(IF($B1939="No - non-arm's length",0,MIN((0.75*J1939),847)),MIN(J1939,(0.75*$C1939),847)),2),IF($B1939="No - non-arm's length",MIN(1129,J1939,$C1939)*overallRate,MIN(1129,J1939)*overallRate))))</f>
        <v>Do Step 1 first</v>
      </c>
      <c r="O1939" s="62" t="str">
        <f>IF(ISTEXT(overallRate),"Do Step 1 first",IF(OR(COUNT($C1939,K1939)&lt;&gt;2,overallRate=0),0,IF(G1939="Yes",ROUND(MAX(IF($B1939="No - non-arm's length",0,MIN((0.75*K1939),847)),MIN(K1939,(0.75*$C1939),847)),2),IF($B1939="No - non-arm's length",MIN(1129,K1939,$C1939)*overallRate,MIN(1129,K1939)*overallRate))))</f>
        <v>Do Step 1 first</v>
      </c>
      <c r="P1939" s="3">
        <f t="shared" si="30"/>
        <v>0</v>
      </c>
    </row>
    <row r="1940" spans="12:16" x14ac:dyDescent="0.5">
      <c r="L1940" s="62" t="str">
        <f>IF(ISTEXT(overallRate),"Do Step 1 first",IF(OR(COUNT($C1940,H1940)&lt;&gt;2,overallRate=0),0,IF(D1940="Yes",ROUND(MAX(IF($B1940="No - non-arm's length",0,MIN((0.75*H1940),847)),MIN(H1940,(0.75*$C1940),847)),2),IF($B1940="No - non-arm's length",MIN(1129,H1940,$C1940)*overallRate,MIN(1129,H1940)*overallRate))))</f>
        <v>Do Step 1 first</v>
      </c>
      <c r="M1940" s="62" t="str">
        <f>IF(ISTEXT(overallRate),"Do Step 1 first",IF(OR(COUNT($C1940,I1940)&lt;&gt;2,overallRate=0),0,IF(E1940="Yes",ROUND(MAX(IF($B1940="No - non-arm's length",0,MIN((0.75*I1940),847)),MIN(I1940,(0.75*$C1940),847)),2),IF($B1940="No - non-arm's length",MIN(1129,I1940,$C1940)*overallRate,MIN(1129,I1940)*overallRate))))</f>
        <v>Do Step 1 first</v>
      </c>
      <c r="N1940" s="62" t="str">
        <f>IF(ISTEXT(overallRate),"Do Step 1 first",IF(OR(COUNT($C1940,J1940)&lt;&gt;2,overallRate=0),0,IF(F1940="Yes",ROUND(MAX(IF($B1940="No - non-arm's length",0,MIN((0.75*J1940),847)),MIN(J1940,(0.75*$C1940),847)),2),IF($B1940="No - non-arm's length",MIN(1129,J1940,$C1940)*overallRate,MIN(1129,J1940)*overallRate))))</f>
        <v>Do Step 1 first</v>
      </c>
      <c r="O1940" s="62" t="str">
        <f>IF(ISTEXT(overallRate),"Do Step 1 first",IF(OR(COUNT($C1940,K1940)&lt;&gt;2,overallRate=0),0,IF(G1940="Yes",ROUND(MAX(IF($B1940="No - non-arm's length",0,MIN((0.75*K1940),847)),MIN(K1940,(0.75*$C1940),847)),2),IF($B1940="No - non-arm's length",MIN(1129,K1940,$C1940)*overallRate,MIN(1129,K1940)*overallRate))))</f>
        <v>Do Step 1 first</v>
      </c>
      <c r="P1940" s="3">
        <f t="shared" si="30"/>
        <v>0</v>
      </c>
    </row>
    <row r="1941" spans="12:16" x14ac:dyDescent="0.5">
      <c r="L1941" s="62" t="str">
        <f>IF(ISTEXT(overallRate),"Do Step 1 first",IF(OR(COUNT($C1941,H1941)&lt;&gt;2,overallRate=0),0,IF(D1941="Yes",ROUND(MAX(IF($B1941="No - non-arm's length",0,MIN((0.75*H1941),847)),MIN(H1941,(0.75*$C1941),847)),2),IF($B1941="No - non-arm's length",MIN(1129,H1941,$C1941)*overallRate,MIN(1129,H1941)*overallRate))))</f>
        <v>Do Step 1 first</v>
      </c>
      <c r="M1941" s="62" t="str">
        <f>IF(ISTEXT(overallRate),"Do Step 1 first",IF(OR(COUNT($C1941,I1941)&lt;&gt;2,overallRate=0),0,IF(E1941="Yes",ROUND(MAX(IF($B1941="No - non-arm's length",0,MIN((0.75*I1941),847)),MIN(I1941,(0.75*$C1941),847)),2),IF($B1941="No - non-arm's length",MIN(1129,I1941,$C1941)*overallRate,MIN(1129,I1941)*overallRate))))</f>
        <v>Do Step 1 first</v>
      </c>
      <c r="N1941" s="62" t="str">
        <f>IF(ISTEXT(overallRate),"Do Step 1 first",IF(OR(COUNT($C1941,J1941)&lt;&gt;2,overallRate=0),0,IF(F1941="Yes",ROUND(MAX(IF($B1941="No - non-arm's length",0,MIN((0.75*J1941),847)),MIN(J1941,(0.75*$C1941),847)),2),IF($B1941="No - non-arm's length",MIN(1129,J1941,$C1941)*overallRate,MIN(1129,J1941)*overallRate))))</f>
        <v>Do Step 1 first</v>
      </c>
      <c r="O1941" s="62" t="str">
        <f>IF(ISTEXT(overallRate),"Do Step 1 first",IF(OR(COUNT($C1941,K1941)&lt;&gt;2,overallRate=0),0,IF(G1941="Yes",ROUND(MAX(IF($B1941="No - non-arm's length",0,MIN((0.75*K1941),847)),MIN(K1941,(0.75*$C1941),847)),2),IF($B1941="No - non-arm's length",MIN(1129,K1941,$C1941)*overallRate,MIN(1129,K1941)*overallRate))))</f>
        <v>Do Step 1 first</v>
      </c>
      <c r="P1941" s="3">
        <f t="shared" si="30"/>
        <v>0</v>
      </c>
    </row>
    <row r="1942" spans="12:16" x14ac:dyDescent="0.5">
      <c r="L1942" s="62" t="str">
        <f>IF(ISTEXT(overallRate),"Do Step 1 first",IF(OR(COUNT($C1942,H1942)&lt;&gt;2,overallRate=0),0,IF(D1942="Yes",ROUND(MAX(IF($B1942="No - non-arm's length",0,MIN((0.75*H1942),847)),MIN(H1942,(0.75*$C1942),847)),2),IF($B1942="No - non-arm's length",MIN(1129,H1942,$C1942)*overallRate,MIN(1129,H1942)*overallRate))))</f>
        <v>Do Step 1 first</v>
      </c>
      <c r="M1942" s="62" t="str">
        <f>IF(ISTEXT(overallRate),"Do Step 1 first",IF(OR(COUNT($C1942,I1942)&lt;&gt;2,overallRate=0),0,IF(E1942="Yes",ROUND(MAX(IF($B1942="No - non-arm's length",0,MIN((0.75*I1942),847)),MIN(I1942,(0.75*$C1942),847)),2),IF($B1942="No - non-arm's length",MIN(1129,I1942,$C1942)*overallRate,MIN(1129,I1942)*overallRate))))</f>
        <v>Do Step 1 first</v>
      </c>
      <c r="N1942" s="62" t="str">
        <f>IF(ISTEXT(overallRate),"Do Step 1 first",IF(OR(COUNT($C1942,J1942)&lt;&gt;2,overallRate=0),0,IF(F1942="Yes",ROUND(MAX(IF($B1942="No - non-arm's length",0,MIN((0.75*J1942),847)),MIN(J1942,(0.75*$C1942),847)),2),IF($B1942="No - non-arm's length",MIN(1129,J1942,$C1942)*overallRate,MIN(1129,J1942)*overallRate))))</f>
        <v>Do Step 1 first</v>
      </c>
      <c r="O1942" s="62" t="str">
        <f>IF(ISTEXT(overallRate),"Do Step 1 first",IF(OR(COUNT($C1942,K1942)&lt;&gt;2,overallRate=0),0,IF(G1942="Yes",ROUND(MAX(IF($B1942="No - non-arm's length",0,MIN((0.75*K1942),847)),MIN(K1942,(0.75*$C1942),847)),2),IF($B1942="No - non-arm's length",MIN(1129,K1942,$C1942)*overallRate,MIN(1129,K1942)*overallRate))))</f>
        <v>Do Step 1 first</v>
      </c>
      <c r="P1942" s="3">
        <f t="shared" si="30"/>
        <v>0</v>
      </c>
    </row>
    <row r="1943" spans="12:16" x14ac:dyDescent="0.5">
      <c r="L1943" s="62" t="str">
        <f>IF(ISTEXT(overallRate),"Do Step 1 first",IF(OR(COUNT($C1943,H1943)&lt;&gt;2,overallRate=0),0,IF(D1943="Yes",ROUND(MAX(IF($B1943="No - non-arm's length",0,MIN((0.75*H1943),847)),MIN(H1943,(0.75*$C1943),847)),2),IF($B1943="No - non-arm's length",MIN(1129,H1943,$C1943)*overallRate,MIN(1129,H1943)*overallRate))))</f>
        <v>Do Step 1 first</v>
      </c>
      <c r="M1943" s="62" t="str">
        <f>IF(ISTEXT(overallRate),"Do Step 1 first",IF(OR(COUNT($C1943,I1943)&lt;&gt;2,overallRate=0),0,IF(E1943="Yes",ROUND(MAX(IF($B1943="No - non-arm's length",0,MIN((0.75*I1943),847)),MIN(I1943,(0.75*$C1943),847)),2),IF($B1943="No - non-arm's length",MIN(1129,I1943,$C1943)*overallRate,MIN(1129,I1943)*overallRate))))</f>
        <v>Do Step 1 first</v>
      </c>
      <c r="N1943" s="62" t="str">
        <f>IF(ISTEXT(overallRate),"Do Step 1 first",IF(OR(COUNT($C1943,J1943)&lt;&gt;2,overallRate=0),0,IF(F1943="Yes",ROUND(MAX(IF($B1943="No - non-arm's length",0,MIN((0.75*J1943),847)),MIN(J1943,(0.75*$C1943),847)),2),IF($B1943="No - non-arm's length",MIN(1129,J1943,$C1943)*overallRate,MIN(1129,J1943)*overallRate))))</f>
        <v>Do Step 1 first</v>
      </c>
      <c r="O1943" s="62" t="str">
        <f>IF(ISTEXT(overallRate),"Do Step 1 first",IF(OR(COUNT($C1943,K1943)&lt;&gt;2,overallRate=0),0,IF(G1943="Yes",ROUND(MAX(IF($B1943="No - non-arm's length",0,MIN((0.75*K1943),847)),MIN(K1943,(0.75*$C1943),847)),2),IF($B1943="No - non-arm's length",MIN(1129,K1943,$C1943)*overallRate,MIN(1129,K1943)*overallRate))))</f>
        <v>Do Step 1 first</v>
      </c>
      <c r="P1943" s="3">
        <f t="shared" si="30"/>
        <v>0</v>
      </c>
    </row>
    <row r="1944" spans="12:16" x14ac:dyDescent="0.5">
      <c r="L1944" s="62" t="str">
        <f>IF(ISTEXT(overallRate),"Do Step 1 first",IF(OR(COUNT($C1944,H1944)&lt;&gt;2,overallRate=0),0,IF(D1944="Yes",ROUND(MAX(IF($B1944="No - non-arm's length",0,MIN((0.75*H1944),847)),MIN(H1944,(0.75*$C1944),847)),2),IF($B1944="No - non-arm's length",MIN(1129,H1944,$C1944)*overallRate,MIN(1129,H1944)*overallRate))))</f>
        <v>Do Step 1 first</v>
      </c>
      <c r="M1944" s="62" t="str">
        <f>IF(ISTEXT(overallRate),"Do Step 1 first",IF(OR(COUNT($C1944,I1944)&lt;&gt;2,overallRate=0),0,IF(E1944="Yes",ROUND(MAX(IF($B1944="No - non-arm's length",0,MIN((0.75*I1944),847)),MIN(I1944,(0.75*$C1944),847)),2),IF($B1944="No - non-arm's length",MIN(1129,I1944,$C1944)*overallRate,MIN(1129,I1944)*overallRate))))</f>
        <v>Do Step 1 first</v>
      </c>
      <c r="N1944" s="62" t="str">
        <f>IF(ISTEXT(overallRate),"Do Step 1 first",IF(OR(COUNT($C1944,J1944)&lt;&gt;2,overallRate=0),0,IF(F1944="Yes",ROUND(MAX(IF($B1944="No - non-arm's length",0,MIN((0.75*J1944),847)),MIN(J1944,(0.75*$C1944),847)),2),IF($B1944="No - non-arm's length",MIN(1129,J1944,$C1944)*overallRate,MIN(1129,J1944)*overallRate))))</f>
        <v>Do Step 1 first</v>
      </c>
      <c r="O1944" s="62" t="str">
        <f>IF(ISTEXT(overallRate),"Do Step 1 first",IF(OR(COUNT($C1944,K1944)&lt;&gt;2,overallRate=0),0,IF(G1944="Yes",ROUND(MAX(IF($B1944="No - non-arm's length",0,MIN((0.75*K1944),847)),MIN(K1944,(0.75*$C1944),847)),2),IF($B1944="No - non-arm's length",MIN(1129,K1944,$C1944)*overallRate,MIN(1129,K1944)*overallRate))))</f>
        <v>Do Step 1 first</v>
      </c>
      <c r="P1944" s="3">
        <f t="shared" si="30"/>
        <v>0</v>
      </c>
    </row>
    <row r="1945" spans="12:16" x14ac:dyDescent="0.5">
      <c r="L1945" s="62" t="str">
        <f>IF(ISTEXT(overallRate),"Do Step 1 first",IF(OR(COUNT($C1945,H1945)&lt;&gt;2,overallRate=0),0,IF(D1945="Yes",ROUND(MAX(IF($B1945="No - non-arm's length",0,MIN((0.75*H1945),847)),MIN(H1945,(0.75*$C1945),847)),2),IF($B1945="No - non-arm's length",MIN(1129,H1945,$C1945)*overallRate,MIN(1129,H1945)*overallRate))))</f>
        <v>Do Step 1 first</v>
      </c>
      <c r="M1945" s="62" t="str">
        <f>IF(ISTEXT(overallRate),"Do Step 1 first",IF(OR(COUNT($C1945,I1945)&lt;&gt;2,overallRate=0),0,IF(E1945="Yes",ROUND(MAX(IF($B1945="No - non-arm's length",0,MIN((0.75*I1945),847)),MIN(I1945,(0.75*$C1945),847)),2),IF($B1945="No - non-arm's length",MIN(1129,I1945,$C1945)*overallRate,MIN(1129,I1945)*overallRate))))</f>
        <v>Do Step 1 first</v>
      </c>
      <c r="N1945" s="62" t="str">
        <f>IF(ISTEXT(overallRate),"Do Step 1 first",IF(OR(COUNT($C1945,J1945)&lt;&gt;2,overallRate=0),0,IF(F1945="Yes",ROUND(MAX(IF($B1945="No - non-arm's length",0,MIN((0.75*J1945),847)),MIN(J1945,(0.75*$C1945),847)),2),IF($B1945="No - non-arm's length",MIN(1129,J1945,$C1945)*overallRate,MIN(1129,J1945)*overallRate))))</f>
        <v>Do Step 1 first</v>
      </c>
      <c r="O1945" s="62" t="str">
        <f>IF(ISTEXT(overallRate),"Do Step 1 first",IF(OR(COUNT($C1945,K1945)&lt;&gt;2,overallRate=0),0,IF(G1945="Yes",ROUND(MAX(IF($B1945="No - non-arm's length",0,MIN((0.75*K1945),847)),MIN(K1945,(0.75*$C1945),847)),2),IF($B1945="No - non-arm's length",MIN(1129,K1945,$C1945)*overallRate,MIN(1129,K1945)*overallRate))))</f>
        <v>Do Step 1 first</v>
      </c>
      <c r="P1945" s="3">
        <f t="shared" si="30"/>
        <v>0</v>
      </c>
    </row>
    <row r="1946" spans="12:16" x14ac:dyDescent="0.5">
      <c r="L1946" s="62" t="str">
        <f>IF(ISTEXT(overallRate),"Do Step 1 first",IF(OR(COUNT($C1946,H1946)&lt;&gt;2,overallRate=0),0,IF(D1946="Yes",ROUND(MAX(IF($B1946="No - non-arm's length",0,MIN((0.75*H1946),847)),MIN(H1946,(0.75*$C1946),847)),2),IF($B1946="No - non-arm's length",MIN(1129,H1946,$C1946)*overallRate,MIN(1129,H1946)*overallRate))))</f>
        <v>Do Step 1 first</v>
      </c>
      <c r="M1946" s="62" t="str">
        <f>IF(ISTEXT(overallRate),"Do Step 1 first",IF(OR(COUNT($C1946,I1946)&lt;&gt;2,overallRate=0),0,IF(E1946="Yes",ROUND(MAX(IF($B1946="No - non-arm's length",0,MIN((0.75*I1946),847)),MIN(I1946,(0.75*$C1946),847)),2),IF($B1946="No - non-arm's length",MIN(1129,I1946,$C1946)*overallRate,MIN(1129,I1946)*overallRate))))</f>
        <v>Do Step 1 first</v>
      </c>
      <c r="N1946" s="62" t="str">
        <f>IF(ISTEXT(overallRate),"Do Step 1 first",IF(OR(COUNT($C1946,J1946)&lt;&gt;2,overallRate=0),0,IF(F1946="Yes",ROUND(MAX(IF($B1946="No - non-arm's length",0,MIN((0.75*J1946),847)),MIN(J1946,(0.75*$C1946),847)),2),IF($B1946="No - non-arm's length",MIN(1129,J1946,$C1946)*overallRate,MIN(1129,J1946)*overallRate))))</f>
        <v>Do Step 1 first</v>
      </c>
      <c r="O1946" s="62" t="str">
        <f>IF(ISTEXT(overallRate),"Do Step 1 first",IF(OR(COUNT($C1946,K1946)&lt;&gt;2,overallRate=0),0,IF(G1946="Yes",ROUND(MAX(IF($B1946="No - non-arm's length",0,MIN((0.75*K1946),847)),MIN(K1946,(0.75*$C1946),847)),2),IF($B1946="No - non-arm's length",MIN(1129,K1946,$C1946)*overallRate,MIN(1129,K1946)*overallRate))))</f>
        <v>Do Step 1 first</v>
      </c>
      <c r="P1946" s="3">
        <f t="shared" si="30"/>
        <v>0</v>
      </c>
    </row>
    <row r="1947" spans="12:16" x14ac:dyDescent="0.5">
      <c r="L1947" s="62" t="str">
        <f>IF(ISTEXT(overallRate),"Do Step 1 first",IF(OR(COUNT($C1947,H1947)&lt;&gt;2,overallRate=0),0,IF(D1947="Yes",ROUND(MAX(IF($B1947="No - non-arm's length",0,MIN((0.75*H1947),847)),MIN(H1947,(0.75*$C1947),847)),2),IF($B1947="No - non-arm's length",MIN(1129,H1947,$C1947)*overallRate,MIN(1129,H1947)*overallRate))))</f>
        <v>Do Step 1 first</v>
      </c>
      <c r="M1947" s="62" t="str">
        <f>IF(ISTEXT(overallRate),"Do Step 1 first",IF(OR(COUNT($C1947,I1947)&lt;&gt;2,overallRate=0),0,IF(E1947="Yes",ROUND(MAX(IF($B1947="No - non-arm's length",0,MIN((0.75*I1947),847)),MIN(I1947,(0.75*$C1947),847)),2),IF($B1947="No - non-arm's length",MIN(1129,I1947,$C1947)*overallRate,MIN(1129,I1947)*overallRate))))</f>
        <v>Do Step 1 first</v>
      </c>
      <c r="N1947" s="62" t="str">
        <f>IF(ISTEXT(overallRate),"Do Step 1 first",IF(OR(COUNT($C1947,J1947)&lt;&gt;2,overallRate=0),0,IF(F1947="Yes",ROUND(MAX(IF($B1947="No - non-arm's length",0,MIN((0.75*J1947),847)),MIN(J1947,(0.75*$C1947),847)),2),IF($B1947="No - non-arm's length",MIN(1129,J1947,$C1947)*overallRate,MIN(1129,J1947)*overallRate))))</f>
        <v>Do Step 1 first</v>
      </c>
      <c r="O1947" s="62" t="str">
        <f>IF(ISTEXT(overallRate),"Do Step 1 first",IF(OR(COUNT($C1947,K1947)&lt;&gt;2,overallRate=0),0,IF(G1947="Yes",ROUND(MAX(IF($B1947="No - non-arm's length",0,MIN((0.75*K1947),847)),MIN(K1947,(0.75*$C1947),847)),2),IF($B1947="No - non-arm's length",MIN(1129,K1947,$C1947)*overallRate,MIN(1129,K1947)*overallRate))))</f>
        <v>Do Step 1 first</v>
      </c>
      <c r="P1947" s="3">
        <f t="shared" si="30"/>
        <v>0</v>
      </c>
    </row>
    <row r="1948" spans="12:16" x14ac:dyDescent="0.5">
      <c r="L1948" s="62" t="str">
        <f>IF(ISTEXT(overallRate),"Do Step 1 first",IF(OR(COUNT($C1948,H1948)&lt;&gt;2,overallRate=0),0,IF(D1948="Yes",ROUND(MAX(IF($B1948="No - non-arm's length",0,MIN((0.75*H1948),847)),MIN(H1948,(0.75*$C1948),847)),2),IF($B1948="No - non-arm's length",MIN(1129,H1948,$C1948)*overallRate,MIN(1129,H1948)*overallRate))))</f>
        <v>Do Step 1 first</v>
      </c>
      <c r="M1948" s="62" t="str">
        <f>IF(ISTEXT(overallRate),"Do Step 1 first",IF(OR(COUNT($C1948,I1948)&lt;&gt;2,overallRate=0),0,IF(E1948="Yes",ROUND(MAX(IF($B1948="No - non-arm's length",0,MIN((0.75*I1948),847)),MIN(I1948,(0.75*$C1948),847)),2),IF($B1948="No - non-arm's length",MIN(1129,I1948,$C1948)*overallRate,MIN(1129,I1948)*overallRate))))</f>
        <v>Do Step 1 first</v>
      </c>
      <c r="N1948" s="62" t="str">
        <f>IF(ISTEXT(overallRate),"Do Step 1 first",IF(OR(COUNT($C1948,J1948)&lt;&gt;2,overallRate=0),0,IF(F1948="Yes",ROUND(MAX(IF($B1948="No - non-arm's length",0,MIN((0.75*J1948),847)),MIN(J1948,(0.75*$C1948),847)),2),IF($B1948="No - non-arm's length",MIN(1129,J1948,$C1948)*overallRate,MIN(1129,J1948)*overallRate))))</f>
        <v>Do Step 1 first</v>
      </c>
      <c r="O1948" s="62" t="str">
        <f>IF(ISTEXT(overallRate),"Do Step 1 first",IF(OR(COUNT($C1948,K1948)&lt;&gt;2,overallRate=0),0,IF(G1948="Yes",ROUND(MAX(IF($B1948="No - non-arm's length",0,MIN((0.75*K1948),847)),MIN(K1948,(0.75*$C1948),847)),2),IF($B1948="No - non-arm's length",MIN(1129,K1948,$C1948)*overallRate,MIN(1129,K1948)*overallRate))))</f>
        <v>Do Step 1 first</v>
      </c>
      <c r="P1948" s="3">
        <f t="shared" si="30"/>
        <v>0</v>
      </c>
    </row>
    <row r="1949" spans="12:16" x14ac:dyDescent="0.5">
      <c r="L1949" s="62" t="str">
        <f>IF(ISTEXT(overallRate),"Do Step 1 first",IF(OR(COUNT($C1949,H1949)&lt;&gt;2,overallRate=0),0,IF(D1949="Yes",ROUND(MAX(IF($B1949="No - non-arm's length",0,MIN((0.75*H1949),847)),MIN(H1949,(0.75*$C1949),847)),2),IF($B1949="No - non-arm's length",MIN(1129,H1949,$C1949)*overallRate,MIN(1129,H1949)*overallRate))))</f>
        <v>Do Step 1 first</v>
      </c>
      <c r="M1949" s="62" t="str">
        <f>IF(ISTEXT(overallRate),"Do Step 1 first",IF(OR(COUNT($C1949,I1949)&lt;&gt;2,overallRate=0),0,IF(E1949="Yes",ROUND(MAX(IF($B1949="No - non-arm's length",0,MIN((0.75*I1949),847)),MIN(I1949,(0.75*$C1949),847)),2),IF($B1949="No - non-arm's length",MIN(1129,I1949,$C1949)*overallRate,MIN(1129,I1949)*overallRate))))</f>
        <v>Do Step 1 first</v>
      </c>
      <c r="N1949" s="62" t="str">
        <f>IF(ISTEXT(overallRate),"Do Step 1 first",IF(OR(COUNT($C1949,J1949)&lt;&gt;2,overallRate=0),0,IF(F1949="Yes",ROUND(MAX(IF($B1949="No - non-arm's length",0,MIN((0.75*J1949),847)),MIN(J1949,(0.75*$C1949),847)),2),IF($B1949="No - non-arm's length",MIN(1129,J1949,$C1949)*overallRate,MIN(1129,J1949)*overallRate))))</f>
        <v>Do Step 1 first</v>
      </c>
      <c r="O1949" s="62" t="str">
        <f>IF(ISTEXT(overallRate),"Do Step 1 first",IF(OR(COUNT($C1949,K1949)&lt;&gt;2,overallRate=0),0,IF(G1949="Yes",ROUND(MAX(IF($B1949="No - non-arm's length",0,MIN((0.75*K1949),847)),MIN(K1949,(0.75*$C1949),847)),2),IF($B1949="No - non-arm's length",MIN(1129,K1949,$C1949)*overallRate,MIN(1129,K1949)*overallRate))))</f>
        <v>Do Step 1 first</v>
      </c>
      <c r="P1949" s="3">
        <f t="shared" si="30"/>
        <v>0</v>
      </c>
    </row>
    <row r="1950" spans="12:16" x14ac:dyDescent="0.5">
      <c r="L1950" s="62" t="str">
        <f>IF(ISTEXT(overallRate),"Do Step 1 first",IF(OR(COUNT($C1950,H1950)&lt;&gt;2,overallRate=0),0,IF(D1950="Yes",ROUND(MAX(IF($B1950="No - non-arm's length",0,MIN((0.75*H1950),847)),MIN(H1950,(0.75*$C1950),847)),2),IF($B1950="No - non-arm's length",MIN(1129,H1950,$C1950)*overallRate,MIN(1129,H1950)*overallRate))))</f>
        <v>Do Step 1 first</v>
      </c>
      <c r="M1950" s="62" t="str">
        <f>IF(ISTEXT(overallRate),"Do Step 1 first",IF(OR(COUNT($C1950,I1950)&lt;&gt;2,overallRate=0),0,IF(E1950="Yes",ROUND(MAX(IF($B1950="No - non-arm's length",0,MIN((0.75*I1950),847)),MIN(I1950,(0.75*$C1950),847)),2),IF($B1950="No - non-arm's length",MIN(1129,I1950,$C1950)*overallRate,MIN(1129,I1950)*overallRate))))</f>
        <v>Do Step 1 first</v>
      </c>
      <c r="N1950" s="62" t="str">
        <f>IF(ISTEXT(overallRate),"Do Step 1 first",IF(OR(COUNT($C1950,J1950)&lt;&gt;2,overallRate=0),0,IF(F1950="Yes",ROUND(MAX(IF($B1950="No - non-arm's length",0,MIN((0.75*J1950),847)),MIN(J1950,(0.75*$C1950),847)),2),IF($B1950="No - non-arm's length",MIN(1129,J1950,$C1950)*overallRate,MIN(1129,J1950)*overallRate))))</f>
        <v>Do Step 1 first</v>
      </c>
      <c r="O1950" s="62" t="str">
        <f>IF(ISTEXT(overallRate),"Do Step 1 first",IF(OR(COUNT($C1950,K1950)&lt;&gt;2,overallRate=0),0,IF(G1950="Yes",ROUND(MAX(IF($B1950="No - non-arm's length",0,MIN((0.75*K1950),847)),MIN(K1950,(0.75*$C1950),847)),2),IF($B1950="No - non-arm's length",MIN(1129,K1950,$C1950)*overallRate,MIN(1129,K1950)*overallRate))))</f>
        <v>Do Step 1 first</v>
      </c>
      <c r="P1950" s="3">
        <f t="shared" si="30"/>
        <v>0</v>
      </c>
    </row>
    <row r="1951" spans="12:16" x14ac:dyDescent="0.5">
      <c r="L1951" s="62" t="str">
        <f>IF(ISTEXT(overallRate),"Do Step 1 first",IF(OR(COUNT($C1951,H1951)&lt;&gt;2,overallRate=0),0,IF(D1951="Yes",ROUND(MAX(IF($B1951="No - non-arm's length",0,MIN((0.75*H1951),847)),MIN(H1951,(0.75*$C1951),847)),2),IF($B1951="No - non-arm's length",MIN(1129,H1951,$C1951)*overallRate,MIN(1129,H1951)*overallRate))))</f>
        <v>Do Step 1 first</v>
      </c>
      <c r="M1951" s="62" t="str">
        <f>IF(ISTEXT(overallRate),"Do Step 1 first",IF(OR(COUNT($C1951,I1951)&lt;&gt;2,overallRate=0),0,IF(E1951="Yes",ROUND(MAX(IF($B1951="No - non-arm's length",0,MIN((0.75*I1951),847)),MIN(I1951,(0.75*$C1951),847)),2),IF($B1951="No - non-arm's length",MIN(1129,I1951,$C1951)*overallRate,MIN(1129,I1951)*overallRate))))</f>
        <v>Do Step 1 first</v>
      </c>
      <c r="N1951" s="62" t="str">
        <f>IF(ISTEXT(overallRate),"Do Step 1 first",IF(OR(COUNT($C1951,J1951)&lt;&gt;2,overallRate=0),0,IF(F1951="Yes",ROUND(MAX(IF($B1951="No - non-arm's length",0,MIN((0.75*J1951),847)),MIN(J1951,(0.75*$C1951),847)),2),IF($B1951="No - non-arm's length",MIN(1129,J1951,$C1951)*overallRate,MIN(1129,J1951)*overallRate))))</f>
        <v>Do Step 1 first</v>
      </c>
      <c r="O1951" s="62" t="str">
        <f>IF(ISTEXT(overallRate),"Do Step 1 first",IF(OR(COUNT($C1951,K1951)&lt;&gt;2,overallRate=0),0,IF(G1951="Yes",ROUND(MAX(IF($B1951="No - non-arm's length",0,MIN((0.75*K1951),847)),MIN(K1951,(0.75*$C1951),847)),2),IF($B1951="No - non-arm's length",MIN(1129,K1951,$C1951)*overallRate,MIN(1129,K1951)*overallRate))))</f>
        <v>Do Step 1 first</v>
      </c>
      <c r="P1951" s="3">
        <f t="shared" si="30"/>
        <v>0</v>
      </c>
    </row>
    <row r="1952" spans="12:16" x14ac:dyDescent="0.5">
      <c r="L1952" s="62" t="str">
        <f>IF(ISTEXT(overallRate),"Do Step 1 first",IF(OR(COUNT($C1952,H1952)&lt;&gt;2,overallRate=0),0,IF(D1952="Yes",ROUND(MAX(IF($B1952="No - non-arm's length",0,MIN((0.75*H1952),847)),MIN(H1952,(0.75*$C1952),847)),2),IF($B1952="No - non-arm's length",MIN(1129,H1952,$C1952)*overallRate,MIN(1129,H1952)*overallRate))))</f>
        <v>Do Step 1 first</v>
      </c>
      <c r="M1952" s="62" t="str">
        <f>IF(ISTEXT(overallRate),"Do Step 1 first",IF(OR(COUNT($C1952,I1952)&lt;&gt;2,overallRate=0),0,IF(E1952="Yes",ROUND(MAX(IF($B1952="No - non-arm's length",0,MIN((0.75*I1952),847)),MIN(I1952,(0.75*$C1952),847)),2),IF($B1952="No - non-arm's length",MIN(1129,I1952,$C1952)*overallRate,MIN(1129,I1952)*overallRate))))</f>
        <v>Do Step 1 first</v>
      </c>
      <c r="N1952" s="62" t="str">
        <f>IF(ISTEXT(overallRate),"Do Step 1 first",IF(OR(COUNT($C1952,J1952)&lt;&gt;2,overallRate=0),0,IF(F1952="Yes",ROUND(MAX(IF($B1952="No - non-arm's length",0,MIN((0.75*J1952),847)),MIN(J1952,(0.75*$C1952),847)),2),IF($B1952="No - non-arm's length",MIN(1129,J1952,$C1952)*overallRate,MIN(1129,J1952)*overallRate))))</f>
        <v>Do Step 1 first</v>
      </c>
      <c r="O1952" s="62" t="str">
        <f>IF(ISTEXT(overallRate),"Do Step 1 first",IF(OR(COUNT($C1952,K1952)&lt;&gt;2,overallRate=0),0,IF(G1952="Yes",ROUND(MAX(IF($B1952="No - non-arm's length",0,MIN((0.75*K1952),847)),MIN(K1952,(0.75*$C1952),847)),2),IF($B1952="No - non-arm's length",MIN(1129,K1952,$C1952)*overallRate,MIN(1129,K1952)*overallRate))))</f>
        <v>Do Step 1 first</v>
      </c>
      <c r="P1952" s="3">
        <f t="shared" si="30"/>
        <v>0</v>
      </c>
    </row>
    <row r="1953" spans="12:16" x14ac:dyDescent="0.5">
      <c r="L1953" s="62" t="str">
        <f>IF(ISTEXT(overallRate),"Do Step 1 first",IF(OR(COUNT($C1953,H1953)&lt;&gt;2,overallRate=0),0,IF(D1953="Yes",ROUND(MAX(IF($B1953="No - non-arm's length",0,MIN((0.75*H1953),847)),MIN(H1953,(0.75*$C1953),847)),2),IF($B1953="No - non-arm's length",MIN(1129,H1953,$C1953)*overallRate,MIN(1129,H1953)*overallRate))))</f>
        <v>Do Step 1 first</v>
      </c>
      <c r="M1953" s="62" t="str">
        <f>IF(ISTEXT(overallRate),"Do Step 1 first",IF(OR(COUNT($C1953,I1953)&lt;&gt;2,overallRate=0),0,IF(E1953="Yes",ROUND(MAX(IF($B1953="No - non-arm's length",0,MIN((0.75*I1953),847)),MIN(I1953,(0.75*$C1953),847)),2),IF($B1953="No - non-arm's length",MIN(1129,I1953,$C1953)*overallRate,MIN(1129,I1953)*overallRate))))</f>
        <v>Do Step 1 first</v>
      </c>
      <c r="N1953" s="62" t="str">
        <f>IF(ISTEXT(overallRate),"Do Step 1 first",IF(OR(COUNT($C1953,J1953)&lt;&gt;2,overallRate=0),0,IF(F1953="Yes",ROUND(MAX(IF($B1953="No - non-arm's length",0,MIN((0.75*J1953),847)),MIN(J1953,(0.75*$C1953),847)),2),IF($B1953="No - non-arm's length",MIN(1129,J1953,$C1953)*overallRate,MIN(1129,J1953)*overallRate))))</f>
        <v>Do Step 1 first</v>
      </c>
      <c r="O1953" s="62" t="str">
        <f>IF(ISTEXT(overallRate),"Do Step 1 first",IF(OR(COUNT($C1953,K1953)&lt;&gt;2,overallRate=0),0,IF(G1953="Yes",ROUND(MAX(IF($B1953="No - non-arm's length",0,MIN((0.75*K1953),847)),MIN(K1953,(0.75*$C1953),847)),2),IF($B1953="No - non-arm's length",MIN(1129,K1953,$C1953)*overallRate,MIN(1129,K1953)*overallRate))))</f>
        <v>Do Step 1 first</v>
      </c>
      <c r="P1953" s="3">
        <f t="shared" si="30"/>
        <v>0</v>
      </c>
    </row>
    <row r="1954" spans="12:16" x14ac:dyDescent="0.5">
      <c r="L1954" s="62" t="str">
        <f>IF(ISTEXT(overallRate),"Do Step 1 first",IF(OR(COUNT($C1954,H1954)&lt;&gt;2,overallRate=0),0,IF(D1954="Yes",ROUND(MAX(IF($B1954="No - non-arm's length",0,MIN((0.75*H1954),847)),MIN(H1954,(0.75*$C1954),847)),2),IF($B1954="No - non-arm's length",MIN(1129,H1954,$C1954)*overallRate,MIN(1129,H1954)*overallRate))))</f>
        <v>Do Step 1 first</v>
      </c>
      <c r="M1954" s="62" t="str">
        <f>IF(ISTEXT(overallRate),"Do Step 1 first",IF(OR(COUNT($C1954,I1954)&lt;&gt;2,overallRate=0),0,IF(E1954="Yes",ROUND(MAX(IF($B1954="No - non-arm's length",0,MIN((0.75*I1954),847)),MIN(I1954,(0.75*$C1954),847)),2),IF($B1954="No - non-arm's length",MIN(1129,I1954,$C1954)*overallRate,MIN(1129,I1954)*overallRate))))</f>
        <v>Do Step 1 first</v>
      </c>
      <c r="N1954" s="62" t="str">
        <f>IF(ISTEXT(overallRate),"Do Step 1 first",IF(OR(COUNT($C1954,J1954)&lt;&gt;2,overallRate=0),0,IF(F1954="Yes",ROUND(MAX(IF($B1954="No - non-arm's length",0,MIN((0.75*J1954),847)),MIN(J1954,(0.75*$C1954),847)),2),IF($B1954="No - non-arm's length",MIN(1129,J1954,$C1954)*overallRate,MIN(1129,J1954)*overallRate))))</f>
        <v>Do Step 1 first</v>
      </c>
      <c r="O1954" s="62" t="str">
        <f>IF(ISTEXT(overallRate),"Do Step 1 first",IF(OR(COUNT($C1954,K1954)&lt;&gt;2,overallRate=0),0,IF(G1954="Yes",ROUND(MAX(IF($B1954="No - non-arm's length",0,MIN((0.75*K1954),847)),MIN(K1954,(0.75*$C1954),847)),2),IF($B1954="No - non-arm's length",MIN(1129,K1954,$C1954)*overallRate,MIN(1129,K1954)*overallRate))))</f>
        <v>Do Step 1 first</v>
      </c>
      <c r="P1954" s="3">
        <f t="shared" si="30"/>
        <v>0</v>
      </c>
    </row>
    <row r="1955" spans="12:16" x14ac:dyDescent="0.5">
      <c r="L1955" s="62" t="str">
        <f>IF(ISTEXT(overallRate),"Do Step 1 first",IF(OR(COUNT($C1955,H1955)&lt;&gt;2,overallRate=0),0,IF(D1955="Yes",ROUND(MAX(IF($B1955="No - non-arm's length",0,MIN((0.75*H1955),847)),MIN(H1955,(0.75*$C1955),847)),2),IF($B1955="No - non-arm's length",MIN(1129,H1955,$C1955)*overallRate,MIN(1129,H1955)*overallRate))))</f>
        <v>Do Step 1 first</v>
      </c>
      <c r="M1955" s="62" t="str">
        <f>IF(ISTEXT(overallRate),"Do Step 1 first",IF(OR(COUNT($C1955,I1955)&lt;&gt;2,overallRate=0),0,IF(E1955="Yes",ROUND(MAX(IF($B1955="No - non-arm's length",0,MIN((0.75*I1955),847)),MIN(I1955,(0.75*$C1955),847)),2),IF($B1955="No - non-arm's length",MIN(1129,I1955,$C1955)*overallRate,MIN(1129,I1955)*overallRate))))</f>
        <v>Do Step 1 first</v>
      </c>
      <c r="N1955" s="62" t="str">
        <f>IF(ISTEXT(overallRate),"Do Step 1 first",IF(OR(COUNT($C1955,J1955)&lt;&gt;2,overallRate=0),0,IF(F1955="Yes",ROUND(MAX(IF($B1955="No - non-arm's length",0,MIN((0.75*J1955),847)),MIN(J1955,(0.75*$C1955),847)),2),IF($B1955="No - non-arm's length",MIN(1129,J1955,$C1955)*overallRate,MIN(1129,J1955)*overallRate))))</f>
        <v>Do Step 1 first</v>
      </c>
      <c r="O1955" s="62" t="str">
        <f>IF(ISTEXT(overallRate),"Do Step 1 first",IF(OR(COUNT($C1955,K1955)&lt;&gt;2,overallRate=0),0,IF(G1955="Yes",ROUND(MAX(IF($B1955="No - non-arm's length",0,MIN((0.75*K1955),847)),MIN(K1955,(0.75*$C1955),847)),2),IF($B1955="No - non-arm's length",MIN(1129,K1955,$C1955)*overallRate,MIN(1129,K1955)*overallRate))))</f>
        <v>Do Step 1 first</v>
      </c>
      <c r="P1955" s="3">
        <f t="shared" si="30"/>
        <v>0</v>
      </c>
    </row>
    <row r="1956" spans="12:16" x14ac:dyDescent="0.5">
      <c r="L1956" s="62" t="str">
        <f>IF(ISTEXT(overallRate),"Do Step 1 first",IF(OR(COUNT($C1956,H1956)&lt;&gt;2,overallRate=0),0,IF(D1956="Yes",ROUND(MAX(IF($B1956="No - non-arm's length",0,MIN((0.75*H1956),847)),MIN(H1956,(0.75*$C1956),847)),2),IF($B1956="No - non-arm's length",MIN(1129,H1956,$C1956)*overallRate,MIN(1129,H1956)*overallRate))))</f>
        <v>Do Step 1 first</v>
      </c>
      <c r="M1956" s="62" t="str">
        <f>IF(ISTEXT(overallRate),"Do Step 1 first",IF(OR(COUNT($C1956,I1956)&lt;&gt;2,overallRate=0),0,IF(E1956="Yes",ROUND(MAX(IF($B1956="No - non-arm's length",0,MIN((0.75*I1956),847)),MIN(I1956,(0.75*$C1956),847)),2),IF($B1956="No - non-arm's length",MIN(1129,I1956,$C1956)*overallRate,MIN(1129,I1956)*overallRate))))</f>
        <v>Do Step 1 first</v>
      </c>
      <c r="N1956" s="62" t="str">
        <f>IF(ISTEXT(overallRate),"Do Step 1 first",IF(OR(COUNT($C1956,J1956)&lt;&gt;2,overallRate=0),0,IF(F1956="Yes",ROUND(MAX(IF($B1956="No - non-arm's length",0,MIN((0.75*J1956),847)),MIN(J1956,(0.75*$C1956),847)),2),IF($B1956="No - non-arm's length",MIN(1129,J1956,$C1956)*overallRate,MIN(1129,J1956)*overallRate))))</f>
        <v>Do Step 1 first</v>
      </c>
      <c r="O1956" s="62" t="str">
        <f>IF(ISTEXT(overallRate),"Do Step 1 first",IF(OR(COUNT($C1956,K1956)&lt;&gt;2,overallRate=0),0,IF(G1956="Yes",ROUND(MAX(IF($B1956="No - non-arm's length",0,MIN((0.75*K1956),847)),MIN(K1956,(0.75*$C1956),847)),2),IF($B1956="No - non-arm's length",MIN(1129,K1956,$C1956)*overallRate,MIN(1129,K1956)*overallRate))))</f>
        <v>Do Step 1 first</v>
      </c>
      <c r="P1956" s="3">
        <f t="shared" si="30"/>
        <v>0</v>
      </c>
    </row>
    <row r="1957" spans="12:16" x14ac:dyDescent="0.5">
      <c r="L1957" s="62" t="str">
        <f>IF(ISTEXT(overallRate),"Do Step 1 first",IF(OR(COUNT($C1957,H1957)&lt;&gt;2,overallRate=0),0,IF(D1957="Yes",ROUND(MAX(IF($B1957="No - non-arm's length",0,MIN((0.75*H1957),847)),MIN(H1957,(0.75*$C1957),847)),2),IF($B1957="No - non-arm's length",MIN(1129,H1957,$C1957)*overallRate,MIN(1129,H1957)*overallRate))))</f>
        <v>Do Step 1 first</v>
      </c>
      <c r="M1957" s="62" t="str">
        <f>IF(ISTEXT(overallRate),"Do Step 1 first",IF(OR(COUNT($C1957,I1957)&lt;&gt;2,overallRate=0),0,IF(E1957="Yes",ROUND(MAX(IF($B1957="No - non-arm's length",0,MIN((0.75*I1957),847)),MIN(I1957,(0.75*$C1957),847)),2),IF($B1957="No - non-arm's length",MIN(1129,I1957,$C1957)*overallRate,MIN(1129,I1957)*overallRate))))</f>
        <v>Do Step 1 first</v>
      </c>
      <c r="N1957" s="62" t="str">
        <f>IF(ISTEXT(overallRate),"Do Step 1 first",IF(OR(COUNT($C1957,J1957)&lt;&gt;2,overallRate=0),0,IF(F1957="Yes",ROUND(MAX(IF($B1957="No - non-arm's length",0,MIN((0.75*J1957),847)),MIN(J1957,(0.75*$C1957),847)),2),IF($B1957="No - non-arm's length",MIN(1129,J1957,$C1957)*overallRate,MIN(1129,J1957)*overallRate))))</f>
        <v>Do Step 1 first</v>
      </c>
      <c r="O1957" s="62" t="str">
        <f>IF(ISTEXT(overallRate),"Do Step 1 first",IF(OR(COUNT($C1957,K1957)&lt;&gt;2,overallRate=0),0,IF(G1957="Yes",ROUND(MAX(IF($B1957="No - non-arm's length",0,MIN((0.75*K1957),847)),MIN(K1957,(0.75*$C1957),847)),2),IF($B1957="No - non-arm's length",MIN(1129,K1957,$C1957)*overallRate,MIN(1129,K1957)*overallRate))))</f>
        <v>Do Step 1 first</v>
      </c>
      <c r="P1957" s="3">
        <f t="shared" si="30"/>
        <v>0</v>
      </c>
    </row>
    <row r="1958" spans="12:16" x14ac:dyDescent="0.5">
      <c r="L1958" s="62" t="str">
        <f>IF(ISTEXT(overallRate),"Do Step 1 first",IF(OR(COUNT($C1958,H1958)&lt;&gt;2,overallRate=0),0,IF(D1958="Yes",ROUND(MAX(IF($B1958="No - non-arm's length",0,MIN((0.75*H1958),847)),MIN(H1958,(0.75*$C1958),847)),2),IF($B1958="No - non-arm's length",MIN(1129,H1958,$C1958)*overallRate,MIN(1129,H1958)*overallRate))))</f>
        <v>Do Step 1 first</v>
      </c>
      <c r="M1958" s="62" t="str">
        <f>IF(ISTEXT(overallRate),"Do Step 1 first",IF(OR(COUNT($C1958,I1958)&lt;&gt;2,overallRate=0),0,IF(E1958="Yes",ROUND(MAX(IF($B1958="No - non-arm's length",0,MIN((0.75*I1958),847)),MIN(I1958,(0.75*$C1958),847)),2),IF($B1958="No - non-arm's length",MIN(1129,I1958,$C1958)*overallRate,MIN(1129,I1958)*overallRate))))</f>
        <v>Do Step 1 first</v>
      </c>
      <c r="N1958" s="62" t="str">
        <f>IF(ISTEXT(overallRate),"Do Step 1 first",IF(OR(COUNT($C1958,J1958)&lt;&gt;2,overallRate=0),0,IF(F1958="Yes",ROUND(MAX(IF($B1958="No - non-arm's length",0,MIN((0.75*J1958),847)),MIN(J1958,(0.75*$C1958),847)),2),IF($B1958="No - non-arm's length",MIN(1129,J1958,$C1958)*overallRate,MIN(1129,J1958)*overallRate))))</f>
        <v>Do Step 1 first</v>
      </c>
      <c r="O1958" s="62" t="str">
        <f>IF(ISTEXT(overallRate),"Do Step 1 first",IF(OR(COUNT($C1958,K1958)&lt;&gt;2,overallRate=0),0,IF(G1958="Yes",ROUND(MAX(IF($B1958="No - non-arm's length",0,MIN((0.75*K1958),847)),MIN(K1958,(0.75*$C1958),847)),2),IF($B1958="No - non-arm's length",MIN(1129,K1958,$C1958)*overallRate,MIN(1129,K1958)*overallRate))))</f>
        <v>Do Step 1 first</v>
      </c>
      <c r="P1958" s="3">
        <f t="shared" si="30"/>
        <v>0</v>
      </c>
    </row>
    <row r="1959" spans="12:16" x14ac:dyDescent="0.5">
      <c r="L1959" s="62" t="str">
        <f>IF(ISTEXT(overallRate),"Do Step 1 first",IF(OR(COUNT($C1959,H1959)&lt;&gt;2,overallRate=0),0,IF(D1959="Yes",ROUND(MAX(IF($B1959="No - non-arm's length",0,MIN((0.75*H1959),847)),MIN(H1959,(0.75*$C1959),847)),2),IF($B1959="No - non-arm's length",MIN(1129,H1959,$C1959)*overallRate,MIN(1129,H1959)*overallRate))))</f>
        <v>Do Step 1 first</v>
      </c>
      <c r="M1959" s="62" t="str">
        <f>IF(ISTEXT(overallRate),"Do Step 1 first",IF(OR(COUNT($C1959,I1959)&lt;&gt;2,overallRate=0),0,IF(E1959="Yes",ROUND(MAX(IF($B1959="No - non-arm's length",0,MIN((0.75*I1959),847)),MIN(I1959,(0.75*$C1959),847)),2),IF($B1959="No - non-arm's length",MIN(1129,I1959,$C1959)*overallRate,MIN(1129,I1959)*overallRate))))</f>
        <v>Do Step 1 first</v>
      </c>
      <c r="N1959" s="62" t="str">
        <f>IF(ISTEXT(overallRate),"Do Step 1 first",IF(OR(COUNT($C1959,J1959)&lt;&gt;2,overallRate=0),0,IF(F1959="Yes",ROUND(MAX(IF($B1959="No - non-arm's length",0,MIN((0.75*J1959),847)),MIN(J1959,(0.75*$C1959),847)),2),IF($B1959="No - non-arm's length",MIN(1129,J1959,$C1959)*overallRate,MIN(1129,J1959)*overallRate))))</f>
        <v>Do Step 1 first</v>
      </c>
      <c r="O1959" s="62" t="str">
        <f>IF(ISTEXT(overallRate),"Do Step 1 first",IF(OR(COUNT($C1959,K1959)&lt;&gt;2,overallRate=0),0,IF(G1959="Yes",ROUND(MAX(IF($B1959="No - non-arm's length",0,MIN((0.75*K1959),847)),MIN(K1959,(0.75*$C1959),847)),2),IF($B1959="No - non-arm's length",MIN(1129,K1959,$C1959)*overallRate,MIN(1129,K1959)*overallRate))))</f>
        <v>Do Step 1 first</v>
      </c>
      <c r="P1959" s="3">
        <f t="shared" si="30"/>
        <v>0</v>
      </c>
    </row>
    <row r="1960" spans="12:16" x14ac:dyDescent="0.5">
      <c r="L1960" s="62" t="str">
        <f>IF(ISTEXT(overallRate),"Do Step 1 first",IF(OR(COUNT($C1960,H1960)&lt;&gt;2,overallRate=0),0,IF(D1960="Yes",ROUND(MAX(IF($B1960="No - non-arm's length",0,MIN((0.75*H1960),847)),MIN(H1960,(0.75*$C1960),847)),2),IF($B1960="No - non-arm's length",MIN(1129,H1960,$C1960)*overallRate,MIN(1129,H1960)*overallRate))))</f>
        <v>Do Step 1 first</v>
      </c>
      <c r="M1960" s="62" t="str">
        <f>IF(ISTEXT(overallRate),"Do Step 1 first",IF(OR(COUNT($C1960,I1960)&lt;&gt;2,overallRate=0),0,IF(E1960="Yes",ROUND(MAX(IF($B1960="No - non-arm's length",0,MIN((0.75*I1960),847)),MIN(I1960,(0.75*$C1960),847)),2),IF($B1960="No - non-arm's length",MIN(1129,I1960,$C1960)*overallRate,MIN(1129,I1960)*overallRate))))</f>
        <v>Do Step 1 first</v>
      </c>
      <c r="N1960" s="62" t="str">
        <f>IF(ISTEXT(overallRate),"Do Step 1 first",IF(OR(COUNT($C1960,J1960)&lt;&gt;2,overallRate=0),0,IF(F1960="Yes",ROUND(MAX(IF($B1960="No - non-arm's length",0,MIN((0.75*J1960),847)),MIN(J1960,(0.75*$C1960),847)),2),IF($B1960="No - non-arm's length",MIN(1129,J1960,$C1960)*overallRate,MIN(1129,J1960)*overallRate))))</f>
        <v>Do Step 1 first</v>
      </c>
      <c r="O1960" s="62" t="str">
        <f>IF(ISTEXT(overallRate),"Do Step 1 first",IF(OR(COUNT($C1960,K1960)&lt;&gt;2,overallRate=0),0,IF(G1960="Yes",ROUND(MAX(IF($B1960="No - non-arm's length",0,MIN((0.75*K1960),847)),MIN(K1960,(0.75*$C1960),847)),2),IF($B1960="No - non-arm's length",MIN(1129,K1960,$C1960)*overallRate,MIN(1129,K1960)*overallRate))))</f>
        <v>Do Step 1 first</v>
      </c>
      <c r="P1960" s="3">
        <f t="shared" si="30"/>
        <v>0</v>
      </c>
    </row>
    <row r="1961" spans="12:16" x14ac:dyDescent="0.5">
      <c r="L1961" s="62" t="str">
        <f>IF(ISTEXT(overallRate),"Do Step 1 first",IF(OR(COUNT($C1961,H1961)&lt;&gt;2,overallRate=0),0,IF(D1961="Yes",ROUND(MAX(IF($B1961="No - non-arm's length",0,MIN((0.75*H1961),847)),MIN(H1961,(0.75*$C1961),847)),2),IF($B1961="No - non-arm's length",MIN(1129,H1961,$C1961)*overallRate,MIN(1129,H1961)*overallRate))))</f>
        <v>Do Step 1 first</v>
      </c>
      <c r="M1961" s="62" t="str">
        <f>IF(ISTEXT(overallRate),"Do Step 1 first",IF(OR(COUNT($C1961,I1961)&lt;&gt;2,overallRate=0),0,IF(E1961="Yes",ROUND(MAX(IF($B1961="No - non-arm's length",0,MIN((0.75*I1961),847)),MIN(I1961,(0.75*$C1961),847)),2),IF($B1961="No - non-arm's length",MIN(1129,I1961,$C1961)*overallRate,MIN(1129,I1961)*overallRate))))</f>
        <v>Do Step 1 first</v>
      </c>
      <c r="N1961" s="62" t="str">
        <f>IF(ISTEXT(overallRate),"Do Step 1 first",IF(OR(COUNT($C1961,J1961)&lt;&gt;2,overallRate=0),0,IF(F1961="Yes",ROUND(MAX(IF($B1961="No - non-arm's length",0,MIN((0.75*J1961),847)),MIN(J1961,(0.75*$C1961),847)),2),IF($B1961="No - non-arm's length",MIN(1129,J1961,$C1961)*overallRate,MIN(1129,J1961)*overallRate))))</f>
        <v>Do Step 1 first</v>
      </c>
      <c r="O1961" s="62" t="str">
        <f>IF(ISTEXT(overallRate),"Do Step 1 first",IF(OR(COUNT($C1961,K1961)&lt;&gt;2,overallRate=0),0,IF(G1961="Yes",ROUND(MAX(IF($B1961="No - non-arm's length",0,MIN((0.75*K1961),847)),MIN(K1961,(0.75*$C1961),847)),2),IF($B1961="No - non-arm's length",MIN(1129,K1961,$C1961)*overallRate,MIN(1129,K1961)*overallRate))))</f>
        <v>Do Step 1 first</v>
      </c>
      <c r="P1961" s="3">
        <f t="shared" si="30"/>
        <v>0</v>
      </c>
    </row>
    <row r="1962" spans="12:16" x14ac:dyDescent="0.5">
      <c r="L1962" s="62" t="str">
        <f>IF(ISTEXT(overallRate),"Do Step 1 first",IF(OR(COUNT($C1962,H1962)&lt;&gt;2,overallRate=0),0,IF(D1962="Yes",ROUND(MAX(IF($B1962="No - non-arm's length",0,MIN((0.75*H1962),847)),MIN(H1962,(0.75*$C1962),847)),2),IF($B1962="No - non-arm's length",MIN(1129,H1962,$C1962)*overallRate,MIN(1129,H1962)*overallRate))))</f>
        <v>Do Step 1 first</v>
      </c>
      <c r="M1962" s="62" t="str">
        <f>IF(ISTEXT(overallRate),"Do Step 1 first",IF(OR(COUNT($C1962,I1962)&lt;&gt;2,overallRate=0),0,IF(E1962="Yes",ROUND(MAX(IF($B1962="No - non-arm's length",0,MIN((0.75*I1962),847)),MIN(I1962,(0.75*$C1962),847)),2),IF($B1962="No - non-arm's length",MIN(1129,I1962,$C1962)*overallRate,MIN(1129,I1962)*overallRate))))</f>
        <v>Do Step 1 first</v>
      </c>
      <c r="N1962" s="62" t="str">
        <f>IF(ISTEXT(overallRate),"Do Step 1 first",IF(OR(COUNT($C1962,J1962)&lt;&gt;2,overallRate=0),0,IF(F1962="Yes",ROUND(MAX(IF($B1962="No - non-arm's length",0,MIN((0.75*J1962),847)),MIN(J1962,(0.75*$C1962),847)),2),IF($B1962="No - non-arm's length",MIN(1129,J1962,$C1962)*overallRate,MIN(1129,J1962)*overallRate))))</f>
        <v>Do Step 1 first</v>
      </c>
      <c r="O1962" s="62" t="str">
        <f>IF(ISTEXT(overallRate),"Do Step 1 first",IF(OR(COUNT($C1962,K1962)&lt;&gt;2,overallRate=0),0,IF(G1962="Yes",ROUND(MAX(IF($B1962="No - non-arm's length",0,MIN((0.75*K1962),847)),MIN(K1962,(0.75*$C1962),847)),2),IF($B1962="No - non-arm's length",MIN(1129,K1962,$C1962)*overallRate,MIN(1129,K1962)*overallRate))))</f>
        <v>Do Step 1 first</v>
      </c>
      <c r="P1962" s="3">
        <f t="shared" si="30"/>
        <v>0</v>
      </c>
    </row>
    <row r="1963" spans="12:16" x14ac:dyDescent="0.5">
      <c r="L1963" s="62" t="str">
        <f>IF(ISTEXT(overallRate),"Do Step 1 first",IF(OR(COUNT($C1963,H1963)&lt;&gt;2,overallRate=0),0,IF(D1963="Yes",ROUND(MAX(IF($B1963="No - non-arm's length",0,MIN((0.75*H1963),847)),MIN(H1963,(0.75*$C1963),847)),2),IF($B1963="No - non-arm's length",MIN(1129,H1963,$C1963)*overallRate,MIN(1129,H1963)*overallRate))))</f>
        <v>Do Step 1 first</v>
      </c>
      <c r="M1963" s="62" t="str">
        <f>IF(ISTEXT(overallRate),"Do Step 1 first",IF(OR(COUNT($C1963,I1963)&lt;&gt;2,overallRate=0),0,IF(E1963="Yes",ROUND(MAX(IF($B1963="No - non-arm's length",0,MIN((0.75*I1963),847)),MIN(I1963,(0.75*$C1963),847)),2),IF($B1963="No - non-arm's length",MIN(1129,I1963,$C1963)*overallRate,MIN(1129,I1963)*overallRate))))</f>
        <v>Do Step 1 first</v>
      </c>
      <c r="N1963" s="62" t="str">
        <f>IF(ISTEXT(overallRate),"Do Step 1 first",IF(OR(COUNT($C1963,J1963)&lt;&gt;2,overallRate=0),0,IF(F1963="Yes",ROUND(MAX(IF($B1963="No - non-arm's length",0,MIN((0.75*J1963),847)),MIN(J1963,(0.75*$C1963),847)),2),IF($B1963="No - non-arm's length",MIN(1129,J1963,$C1963)*overallRate,MIN(1129,J1963)*overallRate))))</f>
        <v>Do Step 1 first</v>
      </c>
      <c r="O1963" s="62" t="str">
        <f>IF(ISTEXT(overallRate),"Do Step 1 first",IF(OR(COUNT($C1963,K1963)&lt;&gt;2,overallRate=0),0,IF(G1963="Yes",ROUND(MAX(IF($B1963="No - non-arm's length",0,MIN((0.75*K1963),847)),MIN(K1963,(0.75*$C1963),847)),2),IF($B1963="No - non-arm's length",MIN(1129,K1963,$C1963)*overallRate,MIN(1129,K1963)*overallRate))))</f>
        <v>Do Step 1 first</v>
      </c>
      <c r="P1963" s="3">
        <f t="shared" si="30"/>
        <v>0</v>
      </c>
    </row>
    <row r="1964" spans="12:16" x14ac:dyDescent="0.5">
      <c r="L1964" s="62" t="str">
        <f>IF(ISTEXT(overallRate),"Do Step 1 first",IF(OR(COUNT($C1964,H1964)&lt;&gt;2,overallRate=0),0,IF(D1964="Yes",ROUND(MAX(IF($B1964="No - non-arm's length",0,MIN((0.75*H1964),847)),MIN(H1964,(0.75*$C1964),847)),2),IF($B1964="No - non-arm's length",MIN(1129,H1964,$C1964)*overallRate,MIN(1129,H1964)*overallRate))))</f>
        <v>Do Step 1 first</v>
      </c>
      <c r="M1964" s="62" t="str">
        <f>IF(ISTEXT(overallRate),"Do Step 1 first",IF(OR(COUNT($C1964,I1964)&lt;&gt;2,overallRate=0),0,IF(E1964="Yes",ROUND(MAX(IF($B1964="No - non-arm's length",0,MIN((0.75*I1964),847)),MIN(I1964,(0.75*$C1964),847)),2),IF($B1964="No - non-arm's length",MIN(1129,I1964,$C1964)*overallRate,MIN(1129,I1964)*overallRate))))</f>
        <v>Do Step 1 first</v>
      </c>
      <c r="N1964" s="62" t="str">
        <f>IF(ISTEXT(overallRate),"Do Step 1 first",IF(OR(COUNT($C1964,J1964)&lt;&gt;2,overallRate=0),0,IF(F1964="Yes",ROUND(MAX(IF($B1964="No - non-arm's length",0,MIN((0.75*J1964),847)),MIN(J1964,(0.75*$C1964),847)),2),IF($B1964="No - non-arm's length",MIN(1129,J1964,$C1964)*overallRate,MIN(1129,J1964)*overallRate))))</f>
        <v>Do Step 1 first</v>
      </c>
      <c r="O1964" s="62" t="str">
        <f>IF(ISTEXT(overallRate),"Do Step 1 first",IF(OR(COUNT($C1964,K1964)&lt;&gt;2,overallRate=0),0,IF(G1964="Yes",ROUND(MAX(IF($B1964="No - non-arm's length",0,MIN((0.75*K1964),847)),MIN(K1964,(0.75*$C1964),847)),2),IF($B1964="No - non-arm's length",MIN(1129,K1964,$C1964)*overallRate,MIN(1129,K1964)*overallRate))))</f>
        <v>Do Step 1 first</v>
      </c>
      <c r="P1964" s="3">
        <f t="shared" si="30"/>
        <v>0</v>
      </c>
    </row>
    <row r="1965" spans="12:16" x14ac:dyDescent="0.5">
      <c r="L1965" s="62" t="str">
        <f>IF(ISTEXT(overallRate),"Do Step 1 first",IF(OR(COUNT($C1965,H1965)&lt;&gt;2,overallRate=0),0,IF(D1965="Yes",ROUND(MAX(IF($B1965="No - non-arm's length",0,MIN((0.75*H1965),847)),MIN(H1965,(0.75*$C1965),847)),2),IF($B1965="No - non-arm's length",MIN(1129,H1965,$C1965)*overallRate,MIN(1129,H1965)*overallRate))))</f>
        <v>Do Step 1 first</v>
      </c>
      <c r="M1965" s="62" t="str">
        <f>IF(ISTEXT(overallRate),"Do Step 1 first",IF(OR(COUNT($C1965,I1965)&lt;&gt;2,overallRate=0),0,IF(E1965="Yes",ROUND(MAX(IF($B1965="No - non-arm's length",0,MIN((0.75*I1965),847)),MIN(I1965,(0.75*$C1965),847)),2),IF($B1965="No - non-arm's length",MIN(1129,I1965,$C1965)*overallRate,MIN(1129,I1965)*overallRate))))</f>
        <v>Do Step 1 first</v>
      </c>
      <c r="N1965" s="62" t="str">
        <f>IF(ISTEXT(overallRate),"Do Step 1 first",IF(OR(COUNT($C1965,J1965)&lt;&gt;2,overallRate=0),0,IF(F1965="Yes",ROUND(MAX(IF($B1965="No - non-arm's length",0,MIN((0.75*J1965),847)),MIN(J1965,(0.75*$C1965),847)),2),IF($B1965="No - non-arm's length",MIN(1129,J1965,$C1965)*overallRate,MIN(1129,J1965)*overallRate))))</f>
        <v>Do Step 1 first</v>
      </c>
      <c r="O1965" s="62" t="str">
        <f>IF(ISTEXT(overallRate),"Do Step 1 first",IF(OR(COUNT($C1965,K1965)&lt;&gt;2,overallRate=0),0,IF(G1965="Yes",ROUND(MAX(IF($B1965="No - non-arm's length",0,MIN((0.75*K1965),847)),MIN(K1965,(0.75*$C1965),847)),2),IF($B1965="No - non-arm's length",MIN(1129,K1965,$C1965)*overallRate,MIN(1129,K1965)*overallRate))))</f>
        <v>Do Step 1 first</v>
      </c>
      <c r="P1965" s="3">
        <f t="shared" si="30"/>
        <v>0</v>
      </c>
    </row>
    <row r="1966" spans="12:16" x14ac:dyDescent="0.5">
      <c r="L1966" s="62" t="str">
        <f>IF(ISTEXT(overallRate),"Do Step 1 first",IF(OR(COUNT($C1966,H1966)&lt;&gt;2,overallRate=0),0,IF(D1966="Yes",ROUND(MAX(IF($B1966="No - non-arm's length",0,MIN((0.75*H1966),847)),MIN(H1966,(0.75*$C1966),847)),2),IF($B1966="No - non-arm's length",MIN(1129,H1966,$C1966)*overallRate,MIN(1129,H1966)*overallRate))))</f>
        <v>Do Step 1 first</v>
      </c>
      <c r="M1966" s="62" t="str">
        <f>IF(ISTEXT(overallRate),"Do Step 1 first",IF(OR(COUNT($C1966,I1966)&lt;&gt;2,overallRate=0),0,IF(E1966="Yes",ROUND(MAX(IF($B1966="No - non-arm's length",0,MIN((0.75*I1966),847)),MIN(I1966,(0.75*$C1966),847)),2),IF($B1966="No - non-arm's length",MIN(1129,I1966,$C1966)*overallRate,MIN(1129,I1966)*overallRate))))</f>
        <v>Do Step 1 first</v>
      </c>
      <c r="N1966" s="62" t="str">
        <f>IF(ISTEXT(overallRate),"Do Step 1 first",IF(OR(COUNT($C1966,J1966)&lt;&gt;2,overallRate=0),0,IF(F1966="Yes",ROUND(MAX(IF($B1966="No - non-arm's length",0,MIN((0.75*J1966),847)),MIN(J1966,(0.75*$C1966),847)),2),IF($B1966="No - non-arm's length",MIN(1129,J1966,$C1966)*overallRate,MIN(1129,J1966)*overallRate))))</f>
        <v>Do Step 1 first</v>
      </c>
      <c r="O1966" s="62" t="str">
        <f>IF(ISTEXT(overallRate),"Do Step 1 first",IF(OR(COUNT($C1966,K1966)&lt;&gt;2,overallRate=0),0,IF(G1966="Yes",ROUND(MAX(IF($B1966="No - non-arm's length",0,MIN((0.75*K1966),847)),MIN(K1966,(0.75*$C1966),847)),2),IF($B1966="No - non-arm's length",MIN(1129,K1966,$C1966)*overallRate,MIN(1129,K1966)*overallRate))))</f>
        <v>Do Step 1 first</v>
      </c>
      <c r="P1966" s="3">
        <f t="shared" si="30"/>
        <v>0</v>
      </c>
    </row>
    <row r="1967" spans="12:16" x14ac:dyDescent="0.5">
      <c r="L1967" s="62" t="str">
        <f>IF(ISTEXT(overallRate),"Do Step 1 first",IF(OR(COUNT($C1967,H1967)&lt;&gt;2,overallRate=0),0,IF(D1967="Yes",ROUND(MAX(IF($B1967="No - non-arm's length",0,MIN((0.75*H1967),847)),MIN(H1967,(0.75*$C1967),847)),2),IF($B1967="No - non-arm's length",MIN(1129,H1967,$C1967)*overallRate,MIN(1129,H1967)*overallRate))))</f>
        <v>Do Step 1 first</v>
      </c>
      <c r="M1967" s="62" t="str">
        <f>IF(ISTEXT(overallRate),"Do Step 1 first",IF(OR(COUNT($C1967,I1967)&lt;&gt;2,overallRate=0),0,IF(E1967="Yes",ROUND(MAX(IF($B1967="No - non-arm's length",0,MIN((0.75*I1967),847)),MIN(I1967,(0.75*$C1967),847)),2),IF($B1967="No - non-arm's length",MIN(1129,I1967,$C1967)*overallRate,MIN(1129,I1967)*overallRate))))</f>
        <v>Do Step 1 first</v>
      </c>
      <c r="N1967" s="62" t="str">
        <f>IF(ISTEXT(overallRate),"Do Step 1 first",IF(OR(COUNT($C1967,J1967)&lt;&gt;2,overallRate=0),0,IF(F1967="Yes",ROUND(MAX(IF($B1967="No - non-arm's length",0,MIN((0.75*J1967),847)),MIN(J1967,(0.75*$C1967),847)),2),IF($B1967="No - non-arm's length",MIN(1129,J1967,$C1967)*overallRate,MIN(1129,J1967)*overallRate))))</f>
        <v>Do Step 1 first</v>
      </c>
      <c r="O1967" s="62" t="str">
        <f>IF(ISTEXT(overallRate),"Do Step 1 first",IF(OR(COUNT($C1967,K1967)&lt;&gt;2,overallRate=0),0,IF(G1967="Yes",ROUND(MAX(IF($B1967="No - non-arm's length",0,MIN((0.75*K1967),847)),MIN(K1967,(0.75*$C1967),847)),2),IF($B1967="No - non-arm's length",MIN(1129,K1967,$C1967)*overallRate,MIN(1129,K1967)*overallRate))))</f>
        <v>Do Step 1 first</v>
      </c>
      <c r="P1967" s="3">
        <f t="shared" si="30"/>
        <v>0</v>
      </c>
    </row>
    <row r="1968" spans="12:16" x14ac:dyDescent="0.5">
      <c r="L1968" s="62" t="str">
        <f>IF(ISTEXT(overallRate),"Do Step 1 first",IF(OR(COUNT($C1968,H1968)&lt;&gt;2,overallRate=0),0,IF(D1968="Yes",ROUND(MAX(IF($B1968="No - non-arm's length",0,MIN((0.75*H1968),847)),MIN(H1968,(0.75*$C1968),847)),2),IF($B1968="No - non-arm's length",MIN(1129,H1968,$C1968)*overallRate,MIN(1129,H1968)*overallRate))))</f>
        <v>Do Step 1 first</v>
      </c>
      <c r="M1968" s="62" t="str">
        <f>IF(ISTEXT(overallRate),"Do Step 1 first",IF(OR(COUNT($C1968,I1968)&lt;&gt;2,overallRate=0),0,IF(E1968="Yes",ROUND(MAX(IF($B1968="No - non-arm's length",0,MIN((0.75*I1968),847)),MIN(I1968,(0.75*$C1968),847)),2),IF($B1968="No - non-arm's length",MIN(1129,I1968,$C1968)*overallRate,MIN(1129,I1968)*overallRate))))</f>
        <v>Do Step 1 first</v>
      </c>
      <c r="N1968" s="62" t="str">
        <f>IF(ISTEXT(overallRate),"Do Step 1 first",IF(OR(COUNT($C1968,J1968)&lt;&gt;2,overallRate=0),0,IF(F1968="Yes",ROUND(MAX(IF($B1968="No - non-arm's length",0,MIN((0.75*J1968),847)),MIN(J1968,(0.75*$C1968),847)),2),IF($B1968="No - non-arm's length",MIN(1129,J1968,$C1968)*overallRate,MIN(1129,J1968)*overallRate))))</f>
        <v>Do Step 1 first</v>
      </c>
      <c r="O1968" s="62" t="str">
        <f>IF(ISTEXT(overallRate),"Do Step 1 first",IF(OR(COUNT($C1968,K1968)&lt;&gt;2,overallRate=0),0,IF(G1968="Yes",ROUND(MAX(IF($B1968="No - non-arm's length",0,MIN((0.75*K1968),847)),MIN(K1968,(0.75*$C1968),847)),2),IF($B1968="No - non-arm's length",MIN(1129,K1968,$C1968)*overallRate,MIN(1129,K1968)*overallRate))))</f>
        <v>Do Step 1 first</v>
      </c>
      <c r="P1968" s="3">
        <f t="shared" si="30"/>
        <v>0</v>
      </c>
    </row>
    <row r="1969" spans="12:16" x14ac:dyDescent="0.5">
      <c r="L1969" s="62" t="str">
        <f>IF(ISTEXT(overallRate),"Do Step 1 first",IF(OR(COUNT($C1969,H1969)&lt;&gt;2,overallRate=0),0,IF(D1969="Yes",ROUND(MAX(IF($B1969="No - non-arm's length",0,MIN((0.75*H1969),847)),MIN(H1969,(0.75*$C1969),847)),2),IF($B1969="No - non-arm's length",MIN(1129,H1969,$C1969)*overallRate,MIN(1129,H1969)*overallRate))))</f>
        <v>Do Step 1 first</v>
      </c>
      <c r="M1969" s="62" t="str">
        <f>IF(ISTEXT(overallRate),"Do Step 1 first",IF(OR(COUNT($C1969,I1969)&lt;&gt;2,overallRate=0),0,IF(E1969="Yes",ROUND(MAX(IF($B1969="No - non-arm's length",0,MIN((0.75*I1969),847)),MIN(I1969,(0.75*$C1969),847)),2),IF($B1969="No - non-arm's length",MIN(1129,I1969,$C1969)*overallRate,MIN(1129,I1969)*overallRate))))</f>
        <v>Do Step 1 first</v>
      </c>
      <c r="N1969" s="62" t="str">
        <f>IF(ISTEXT(overallRate),"Do Step 1 first",IF(OR(COUNT($C1969,J1969)&lt;&gt;2,overallRate=0),0,IF(F1969="Yes",ROUND(MAX(IF($B1969="No - non-arm's length",0,MIN((0.75*J1969),847)),MIN(J1969,(0.75*$C1969),847)),2),IF($B1969="No - non-arm's length",MIN(1129,J1969,$C1969)*overallRate,MIN(1129,J1969)*overallRate))))</f>
        <v>Do Step 1 first</v>
      </c>
      <c r="O1969" s="62" t="str">
        <f>IF(ISTEXT(overallRate),"Do Step 1 first",IF(OR(COUNT($C1969,K1969)&lt;&gt;2,overallRate=0),0,IF(G1969="Yes",ROUND(MAX(IF($B1969="No - non-arm's length",0,MIN((0.75*K1969),847)),MIN(K1969,(0.75*$C1969),847)),2),IF($B1969="No - non-arm's length",MIN(1129,K1969,$C1969)*overallRate,MIN(1129,K1969)*overallRate))))</f>
        <v>Do Step 1 first</v>
      </c>
      <c r="P1969" s="3">
        <f t="shared" si="30"/>
        <v>0</v>
      </c>
    </row>
    <row r="1970" spans="12:16" x14ac:dyDescent="0.5">
      <c r="L1970" s="62" t="str">
        <f>IF(ISTEXT(overallRate),"Do Step 1 first",IF(OR(COUNT($C1970,H1970)&lt;&gt;2,overallRate=0),0,IF(D1970="Yes",ROUND(MAX(IF($B1970="No - non-arm's length",0,MIN((0.75*H1970),847)),MIN(H1970,(0.75*$C1970),847)),2),IF($B1970="No - non-arm's length",MIN(1129,H1970,$C1970)*overallRate,MIN(1129,H1970)*overallRate))))</f>
        <v>Do Step 1 first</v>
      </c>
      <c r="M1970" s="62" t="str">
        <f>IF(ISTEXT(overallRate),"Do Step 1 first",IF(OR(COUNT($C1970,I1970)&lt;&gt;2,overallRate=0),0,IF(E1970="Yes",ROUND(MAX(IF($B1970="No - non-arm's length",0,MIN((0.75*I1970),847)),MIN(I1970,(0.75*$C1970),847)),2),IF($B1970="No - non-arm's length",MIN(1129,I1970,$C1970)*overallRate,MIN(1129,I1970)*overallRate))))</f>
        <v>Do Step 1 first</v>
      </c>
      <c r="N1970" s="62" t="str">
        <f>IF(ISTEXT(overallRate),"Do Step 1 first",IF(OR(COUNT($C1970,J1970)&lt;&gt;2,overallRate=0),0,IF(F1970="Yes",ROUND(MAX(IF($B1970="No - non-arm's length",0,MIN((0.75*J1970),847)),MIN(J1970,(0.75*$C1970),847)),2),IF($B1970="No - non-arm's length",MIN(1129,J1970,$C1970)*overallRate,MIN(1129,J1970)*overallRate))))</f>
        <v>Do Step 1 first</v>
      </c>
      <c r="O1970" s="62" t="str">
        <f>IF(ISTEXT(overallRate),"Do Step 1 first",IF(OR(COUNT($C1970,K1970)&lt;&gt;2,overallRate=0),0,IF(G1970="Yes",ROUND(MAX(IF($B1970="No - non-arm's length",0,MIN((0.75*K1970),847)),MIN(K1970,(0.75*$C1970),847)),2),IF($B1970="No - non-arm's length",MIN(1129,K1970,$C1970)*overallRate,MIN(1129,K1970)*overallRate))))</f>
        <v>Do Step 1 first</v>
      </c>
      <c r="P1970" s="3">
        <f t="shared" si="30"/>
        <v>0</v>
      </c>
    </row>
    <row r="1971" spans="12:16" x14ac:dyDescent="0.5">
      <c r="L1971" s="62" t="str">
        <f>IF(ISTEXT(overallRate),"Do Step 1 first",IF(OR(COUNT($C1971,H1971)&lt;&gt;2,overallRate=0),0,IF(D1971="Yes",ROUND(MAX(IF($B1971="No - non-arm's length",0,MIN((0.75*H1971),847)),MIN(H1971,(0.75*$C1971),847)),2),IF($B1971="No - non-arm's length",MIN(1129,H1971,$C1971)*overallRate,MIN(1129,H1971)*overallRate))))</f>
        <v>Do Step 1 first</v>
      </c>
      <c r="M1971" s="62" t="str">
        <f>IF(ISTEXT(overallRate),"Do Step 1 first",IF(OR(COUNT($C1971,I1971)&lt;&gt;2,overallRate=0),0,IF(E1971="Yes",ROUND(MAX(IF($B1971="No - non-arm's length",0,MIN((0.75*I1971),847)),MIN(I1971,(0.75*$C1971),847)),2),IF($B1971="No - non-arm's length",MIN(1129,I1971,$C1971)*overallRate,MIN(1129,I1971)*overallRate))))</f>
        <v>Do Step 1 first</v>
      </c>
      <c r="N1971" s="62" t="str">
        <f>IF(ISTEXT(overallRate),"Do Step 1 first",IF(OR(COUNT($C1971,J1971)&lt;&gt;2,overallRate=0),0,IF(F1971="Yes",ROUND(MAX(IF($B1971="No - non-arm's length",0,MIN((0.75*J1971),847)),MIN(J1971,(0.75*$C1971),847)),2),IF($B1971="No - non-arm's length",MIN(1129,J1971,$C1971)*overallRate,MIN(1129,J1971)*overallRate))))</f>
        <v>Do Step 1 first</v>
      </c>
      <c r="O1971" s="62" t="str">
        <f>IF(ISTEXT(overallRate),"Do Step 1 first",IF(OR(COUNT($C1971,K1971)&lt;&gt;2,overallRate=0),0,IF(G1971="Yes",ROUND(MAX(IF($B1971="No - non-arm's length",0,MIN((0.75*K1971),847)),MIN(K1971,(0.75*$C1971),847)),2),IF($B1971="No - non-arm's length",MIN(1129,K1971,$C1971)*overallRate,MIN(1129,K1971)*overallRate))))</f>
        <v>Do Step 1 first</v>
      </c>
      <c r="P1971" s="3">
        <f t="shared" si="30"/>
        <v>0</v>
      </c>
    </row>
    <row r="1972" spans="12:16" x14ac:dyDescent="0.5">
      <c r="L1972" s="62" t="str">
        <f>IF(ISTEXT(overallRate),"Do Step 1 first",IF(OR(COUNT($C1972,H1972)&lt;&gt;2,overallRate=0),0,IF(D1972="Yes",ROUND(MAX(IF($B1972="No - non-arm's length",0,MIN((0.75*H1972),847)),MIN(H1972,(0.75*$C1972),847)),2),IF($B1972="No - non-arm's length",MIN(1129,H1972,$C1972)*overallRate,MIN(1129,H1972)*overallRate))))</f>
        <v>Do Step 1 first</v>
      </c>
      <c r="M1972" s="62" t="str">
        <f>IF(ISTEXT(overallRate),"Do Step 1 first",IF(OR(COUNT($C1972,I1972)&lt;&gt;2,overallRate=0),0,IF(E1972="Yes",ROUND(MAX(IF($B1972="No - non-arm's length",0,MIN((0.75*I1972),847)),MIN(I1972,(0.75*$C1972),847)),2),IF($B1972="No - non-arm's length",MIN(1129,I1972,$C1972)*overallRate,MIN(1129,I1972)*overallRate))))</f>
        <v>Do Step 1 first</v>
      </c>
      <c r="N1972" s="62" t="str">
        <f>IF(ISTEXT(overallRate),"Do Step 1 first",IF(OR(COUNT($C1972,J1972)&lt;&gt;2,overallRate=0),0,IF(F1972="Yes",ROUND(MAX(IF($B1972="No - non-arm's length",0,MIN((0.75*J1972),847)),MIN(J1972,(0.75*$C1972),847)),2),IF($B1972="No - non-arm's length",MIN(1129,J1972,$C1972)*overallRate,MIN(1129,J1972)*overallRate))))</f>
        <v>Do Step 1 first</v>
      </c>
      <c r="O1972" s="62" t="str">
        <f>IF(ISTEXT(overallRate),"Do Step 1 first",IF(OR(COUNT($C1972,K1972)&lt;&gt;2,overallRate=0),0,IF(G1972="Yes",ROUND(MAX(IF($B1972="No - non-arm's length",0,MIN((0.75*K1972),847)),MIN(K1972,(0.75*$C1972),847)),2),IF($B1972="No - non-arm's length",MIN(1129,K1972,$C1972)*overallRate,MIN(1129,K1972)*overallRate))))</f>
        <v>Do Step 1 first</v>
      </c>
      <c r="P1972" s="3">
        <f t="shared" si="30"/>
        <v>0</v>
      </c>
    </row>
    <row r="1973" spans="12:16" x14ac:dyDescent="0.5">
      <c r="L1973" s="62" t="str">
        <f>IF(ISTEXT(overallRate),"Do Step 1 first",IF(OR(COUNT($C1973,H1973)&lt;&gt;2,overallRate=0),0,IF(D1973="Yes",ROUND(MAX(IF($B1973="No - non-arm's length",0,MIN((0.75*H1973),847)),MIN(H1973,(0.75*$C1973),847)),2),IF($B1973="No - non-arm's length",MIN(1129,H1973,$C1973)*overallRate,MIN(1129,H1973)*overallRate))))</f>
        <v>Do Step 1 first</v>
      </c>
      <c r="M1973" s="62" t="str">
        <f>IF(ISTEXT(overallRate),"Do Step 1 first",IF(OR(COUNT($C1973,I1973)&lt;&gt;2,overallRate=0),0,IF(E1973="Yes",ROUND(MAX(IF($B1973="No - non-arm's length",0,MIN((0.75*I1973),847)),MIN(I1973,(0.75*$C1973),847)),2),IF($B1973="No - non-arm's length",MIN(1129,I1973,$C1973)*overallRate,MIN(1129,I1973)*overallRate))))</f>
        <v>Do Step 1 first</v>
      </c>
      <c r="N1973" s="62" t="str">
        <f>IF(ISTEXT(overallRate),"Do Step 1 first",IF(OR(COUNT($C1973,J1973)&lt;&gt;2,overallRate=0),0,IF(F1973="Yes",ROUND(MAX(IF($B1973="No - non-arm's length",0,MIN((0.75*J1973),847)),MIN(J1973,(0.75*$C1973),847)),2),IF($B1973="No - non-arm's length",MIN(1129,J1973,$C1973)*overallRate,MIN(1129,J1973)*overallRate))))</f>
        <v>Do Step 1 first</v>
      </c>
      <c r="O1973" s="62" t="str">
        <f>IF(ISTEXT(overallRate),"Do Step 1 first",IF(OR(COUNT($C1973,K1973)&lt;&gt;2,overallRate=0),0,IF(G1973="Yes",ROUND(MAX(IF($B1973="No - non-arm's length",0,MIN((0.75*K1973),847)),MIN(K1973,(0.75*$C1973),847)),2),IF($B1973="No - non-arm's length",MIN(1129,K1973,$C1973)*overallRate,MIN(1129,K1973)*overallRate))))</f>
        <v>Do Step 1 first</v>
      </c>
      <c r="P1973" s="3">
        <f t="shared" si="30"/>
        <v>0</v>
      </c>
    </row>
    <row r="1974" spans="12:16" x14ac:dyDescent="0.5">
      <c r="L1974" s="62" t="str">
        <f>IF(ISTEXT(overallRate),"Do Step 1 first",IF(OR(COUNT($C1974,H1974)&lt;&gt;2,overallRate=0),0,IF(D1974="Yes",ROUND(MAX(IF($B1974="No - non-arm's length",0,MIN((0.75*H1974),847)),MIN(H1974,(0.75*$C1974),847)),2),IF($B1974="No - non-arm's length",MIN(1129,H1974,$C1974)*overallRate,MIN(1129,H1974)*overallRate))))</f>
        <v>Do Step 1 first</v>
      </c>
      <c r="M1974" s="62" t="str">
        <f>IF(ISTEXT(overallRate),"Do Step 1 first",IF(OR(COUNT($C1974,I1974)&lt;&gt;2,overallRate=0),0,IF(E1974="Yes",ROUND(MAX(IF($B1974="No - non-arm's length",0,MIN((0.75*I1974),847)),MIN(I1974,(0.75*$C1974),847)),2),IF($B1974="No - non-arm's length",MIN(1129,I1974,$C1974)*overallRate,MIN(1129,I1974)*overallRate))))</f>
        <v>Do Step 1 first</v>
      </c>
      <c r="N1974" s="62" t="str">
        <f>IF(ISTEXT(overallRate),"Do Step 1 first",IF(OR(COUNT($C1974,J1974)&lt;&gt;2,overallRate=0),0,IF(F1974="Yes",ROUND(MAX(IF($B1974="No - non-arm's length",0,MIN((0.75*J1974),847)),MIN(J1974,(0.75*$C1974),847)),2),IF($B1974="No - non-arm's length",MIN(1129,J1974,$C1974)*overallRate,MIN(1129,J1974)*overallRate))))</f>
        <v>Do Step 1 first</v>
      </c>
      <c r="O1974" s="62" t="str">
        <f>IF(ISTEXT(overallRate),"Do Step 1 first",IF(OR(COUNT($C1974,K1974)&lt;&gt;2,overallRate=0),0,IF(G1974="Yes",ROUND(MAX(IF($B1974="No - non-arm's length",0,MIN((0.75*K1974),847)),MIN(K1974,(0.75*$C1974),847)),2),IF($B1974="No - non-arm's length",MIN(1129,K1974,$C1974)*overallRate,MIN(1129,K1974)*overallRate))))</f>
        <v>Do Step 1 first</v>
      </c>
      <c r="P1974" s="3">
        <f t="shared" si="30"/>
        <v>0</v>
      </c>
    </row>
    <row r="1975" spans="12:16" x14ac:dyDescent="0.5">
      <c r="L1975" s="62" t="str">
        <f>IF(ISTEXT(overallRate),"Do Step 1 first",IF(OR(COUNT($C1975,H1975)&lt;&gt;2,overallRate=0),0,IF(D1975="Yes",ROUND(MAX(IF($B1975="No - non-arm's length",0,MIN((0.75*H1975),847)),MIN(H1975,(0.75*$C1975),847)),2),IF($B1975="No - non-arm's length",MIN(1129,H1975,$C1975)*overallRate,MIN(1129,H1975)*overallRate))))</f>
        <v>Do Step 1 first</v>
      </c>
      <c r="M1975" s="62" t="str">
        <f>IF(ISTEXT(overallRate),"Do Step 1 first",IF(OR(COUNT($C1975,I1975)&lt;&gt;2,overallRate=0),0,IF(E1975="Yes",ROUND(MAX(IF($B1975="No - non-arm's length",0,MIN((0.75*I1975),847)),MIN(I1975,(0.75*$C1975),847)),2),IF($B1975="No - non-arm's length",MIN(1129,I1975,$C1975)*overallRate,MIN(1129,I1975)*overallRate))))</f>
        <v>Do Step 1 first</v>
      </c>
      <c r="N1975" s="62" t="str">
        <f>IF(ISTEXT(overallRate),"Do Step 1 first",IF(OR(COUNT($C1975,J1975)&lt;&gt;2,overallRate=0),0,IF(F1975="Yes",ROUND(MAX(IF($B1975="No - non-arm's length",0,MIN((0.75*J1975),847)),MIN(J1975,(0.75*$C1975),847)),2),IF($B1975="No - non-arm's length",MIN(1129,J1975,$C1975)*overallRate,MIN(1129,J1975)*overallRate))))</f>
        <v>Do Step 1 first</v>
      </c>
      <c r="O1975" s="62" t="str">
        <f>IF(ISTEXT(overallRate),"Do Step 1 first",IF(OR(COUNT($C1975,K1975)&lt;&gt;2,overallRate=0),0,IF(G1975="Yes",ROUND(MAX(IF($B1975="No - non-arm's length",0,MIN((0.75*K1975),847)),MIN(K1975,(0.75*$C1975),847)),2),IF($B1975="No - non-arm's length",MIN(1129,K1975,$C1975)*overallRate,MIN(1129,K1975)*overallRate))))</f>
        <v>Do Step 1 first</v>
      </c>
      <c r="P1975" s="3">
        <f t="shared" si="30"/>
        <v>0</v>
      </c>
    </row>
    <row r="1976" spans="12:16" x14ac:dyDescent="0.5">
      <c r="L1976" s="62" t="str">
        <f>IF(ISTEXT(overallRate),"Do Step 1 first",IF(OR(COUNT($C1976,H1976)&lt;&gt;2,overallRate=0),0,IF(D1976="Yes",ROUND(MAX(IF($B1976="No - non-arm's length",0,MIN((0.75*H1976),847)),MIN(H1976,(0.75*$C1976),847)),2),IF($B1976="No - non-arm's length",MIN(1129,H1976,$C1976)*overallRate,MIN(1129,H1976)*overallRate))))</f>
        <v>Do Step 1 first</v>
      </c>
      <c r="M1976" s="62" t="str">
        <f>IF(ISTEXT(overallRate),"Do Step 1 first",IF(OR(COUNT($C1976,I1976)&lt;&gt;2,overallRate=0),0,IF(E1976="Yes",ROUND(MAX(IF($B1976="No - non-arm's length",0,MIN((0.75*I1976),847)),MIN(I1976,(0.75*$C1976),847)),2),IF($B1976="No - non-arm's length",MIN(1129,I1976,$C1976)*overallRate,MIN(1129,I1976)*overallRate))))</f>
        <v>Do Step 1 first</v>
      </c>
      <c r="N1976" s="62" t="str">
        <f>IF(ISTEXT(overallRate),"Do Step 1 first",IF(OR(COUNT($C1976,J1976)&lt;&gt;2,overallRate=0),0,IF(F1976="Yes",ROUND(MAX(IF($B1976="No - non-arm's length",0,MIN((0.75*J1976),847)),MIN(J1976,(0.75*$C1976),847)),2),IF($B1976="No - non-arm's length",MIN(1129,J1976,$C1976)*overallRate,MIN(1129,J1976)*overallRate))))</f>
        <v>Do Step 1 first</v>
      </c>
      <c r="O1976" s="62" t="str">
        <f>IF(ISTEXT(overallRate),"Do Step 1 first",IF(OR(COUNT($C1976,K1976)&lt;&gt;2,overallRate=0),0,IF(G1976="Yes",ROUND(MAX(IF($B1976="No - non-arm's length",0,MIN((0.75*K1976),847)),MIN(K1976,(0.75*$C1976),847)),2),IF($B1976="No - non-arm's length",MIN(1129,K1976,$C1976)*overallRate,MIN(1129,K1976)*overallRate))))</f>
        <v>Do Step 1 first</v>
      </c>
      <c r="P1976" s="3">
        <f t="shared" si="30"/>
        <v>0</v>
      </c>
    </row>
    <row r="1977" spans="12:16" x14ac:dyDescent="0.5">
      <c r="L1977" s="62" t="str">
        <f>IF(ISTEXT(overallRate),"Do Step 1 first",IF(OR(COUNT($C1977,H1977)&lt;&gt;2,overallRate=0),0,IF(D1977="Yes",ROUND(MAX(IF($B1977="No - non-arm's length",0,MIN((0.75*H1977),847)),MIN(H1977,(0.75*$C1977),847)),2),IF($B1977="No - non-arm's length",MIN(1129,H1977,$C1977)*overallRate,MIN(1129,H1977)*overallRate))))</f>
        <v>Do Step 1 first</v>
      </c>
      <c r="M1977" s="62" t="str">
        <f>IF(ISTEXT(overallRate),"Do Step 1 first",IF(OR(COUNT($C1977,I1977)&lt;&gt;2,overallRate=0),0,IF(E1977="Yes",ROUND(MAX(IF($B1977="No - non-arm's length",0,MIN((0.75*I1977),847)),MIN(I1977,(0.75*$C1977),847)),2),IF($B1977="No - non-arm's length",MIN(1129,I1977,$C1977)*overallRate,MIN(1129,I1977)*overallRate))))</f>
        <v>Do Step 1 first</v>
      </c>
      <c r="N1977" s="62" t="str">
        <f>IF(ISTEXT(overallRate),"Do Step 1 first",IF(OR(COUNT($C1977,J1977)&lt;&gt;2,overallRate=0),0,IF(F1977="Yes",ROUND(MAX(IF($B1977="No - non-arm's length",0,MIN((0.75*J1977),847)),MIN(J1977,(0.75*$C1977),847)),2),IF($B1977="No - non-arm's length",MIN(1129,J1977,$C1977)*overallRate,MIN(1129,J1977)*overallRate))))</f>
        <v>Do Step 1 first</v>
      </c>
      <c r="O1977" s="62" t="str">
        <f>IF(ISTEXT(overallRate),"Do Step 1 first",IF(OR(COUNT($C1977,K1977)&lt;&gt;2,overallRate=0),0,IF(G1977="Yes",ROUND(MAX(IF($B1977="No - non-arm's length",0,MIN((0.75*K1977),847)),MIN(K1977,(0.75*$C1977),847)),2),IF($B1977="No - non-arm's length",MIN(1129,K1977,$C1977)*overallRate,MIN(1129,K1977)*overallRate))))</f>
        <v>Do Step 1 first</v>
      </c>
      <c r="P1977" s="3">
        <f t="shared" si="30"/>
        <v>0</v>
      </c>
    </row>
    <row r="1978" spans="12:16" x14ac:dyDescent="0.5">
      <c r="L1978" s="62" t="str">
        <f>IF(ISTEXT(overallRate),"Do Step 1 first",IF(OR(COUNT($C1978,H1978)&lt;&gt;2,overallRate=0),0,IF(D1978="Yes",ROUND(MAX(IF($B1978="No - non-arm's length",0,MIN((0.75*H1978),847)),MIN(H1978,(0.75*$C1978),847)),2),IF($B1978="No - non-arm's length",MIN(1129,H1978,$C1978)*overallRate,MIN(1129,H1978)*overallRate))))</f>
        <v>Do Step 1 first</v>
      </c>
      <c r="M1978" s="62" t="str">
        <f>IF(ISTEXT(overallRate),"Do Step 1 first",IF(OR(COUNT($C1978,I1978)&lt;&gt;2,overallRate=0),0,IF(E1978="Yes",ROUND(MAX(IF($B1978="No - non-arm's length",0,MIN((0.75*I1978),847)),MIN(I1978,(0.75*$C1978),847)),2),IF($B1978="No - non-arm's length",MIN(1129,I1978,$C1978)*overallRate,MIN(1129,I1978)*overallRate))))</f>
        <v>Do Step 1 first</v>
      </c>
      <c r="N1978" s="62" t="str">
        <f>IF(ISTEXT(overallRate),"Do Step 1 first",IF(OR(COUNT($C1978,J1978)&lt;&gt;2,overallRate=0),0,IF(F1978="Yes",ROUND(MAX(IF($B1978="No - non-arm's length",0,MIN((0.75*J1978),847)),MIN(J1978,(0.75*$C1978),847)),2),IF($B1978="No - non-arm's length",MIN(1129,J1978,$C1978)*overallRate,MIN(1129,J1978)*overallRate))))</f>
        <v>Do Step 1 first</v>
      </c>
      <c r="O1978" s="62" t="str">
        <f>IF(ISTEXT(overallRate),"Do Step 1 first",IF(OR(COUNT($C1978,K1978)&lt;&gt;2,overallRate=0),0,IF(G1978="Yes",ROUND(MAX(IF($B1978="No - non-arm's length",0,MIN((0.75*K1978),847)),MIN(K1978,(0.75*$C1978),847)),2),IF($B1978="No - non-arm's length",MIN(1129,K1978,$C1978)*overallRate,MIN(1129,K1978)*overallRate))))</f>
        <v>Do Step 1 first</v>
      </c>
      <c r="P1978" s="3">
        <f t="shared" si="30"/>
        <v>0</v>
      </c>
    </row>
    <row r="1979" spans="12:16" x14ac:dyDescent="0.5">
      <c r="L1979" s="62" t="str">
        <f>IF(ISTEXT(overallRate),"Do Step 1 first",IF(OR(COUNT($C1979,H1979)&lt;&gt;2,overallRate=0),0,IF(D1979="Yes",ROUND(MAX(IF($B1979="No - non-arm's length",0,MIN((0.75*H1979),847)),MIN(H1979,(0.75*$C1979),847)),2),IF($B1979="No - non-arm's length",MIN(1129,H1979,$C1979)*overallRate,MIN(1129,H1979)*overallRate))))</f>
        <v>Do Step 1 first</v>
      </c>
      <c r="M1979" s="62" t="str">
        <f>IF(ISTEXT(overallRate),"Do Step 1 first",IF(OR(COUNT($C1979,I1979)&lt;&gt;2,overallRate=0),0,IF(E1979="Yes",ROUND(MAX(IF($B1979="No - non-arm's length",0,MIN((0.75*I1979),847)),MIN(I1979,(0.75*$C1979),847)),2),IF($B1979="No - non-arm's length",MIN(1129,I1979,$C1979)*overallRate,MIN(1129,I1979)*overallRate))))</f>
        <v>Do Step 1 first</v>
      </c>
      <c r="N1979" s="62" t="str">
        <f>IF(ISTEXT(overallRate),"Do Step 1 first",IF(OR(COUNT($C1979,J1979)&lt;&gt;2,overallRate=0),0,IF(F1979="Yes",ROUND(MAX(IF($B1979="No - non-arm's length",0,MIN((0.75*J1979),847)),MIN(J1979,(0.75*$C1979),847)),2),IF($B1979="No - non-arm's length",MIN(1129,J1979,$C1979)*overallRate,MIN(1129,J1979)*overallRate))))</f>
        <v>Do Step 1 first</v>
      </c>
      <c r="O1979" s="62" t="str">
        <f>IF(ISTEXT(overallRate),"Do Step 1 first",IF(OR(COUNT($C1979,K1979)&lt;&gt;2,overallRate=0),0,IF(G1979="Yes",ROUND(MAX(IF($B1979="No - non-arm's length",0,MIN((0.75*K1979),847)),MIN(K1979,(0.75*$C1979),847)),2),IF($B1979="No - non-arm's length",MIN(1129,K1979,$C1979)*overallRate,MIN(1129,K1979)*overallRate))))</f>
        <v>Do Step 1 first</v>
      </c>
      <c r="P1979" s="3">
        <f t="shared" si="30"/>
        <v>0</v>
      </c>
    </row>
    <row r="1980" spans="12:16" x14ac:dyDescent="0.5">
      <c r="L1980" s="62" t="str">
        <f>IF(ISTEXT(overallRate),"Do Step 1 first",IF(OR(COUNT($C1980,H1980)&lt;&gt;2,overallRate=0),0,IF(D1980="Yes",ROUND(MAX(IF($B1980="No - non-arm's length",0,MIN((0.75*H1980),847)),MIN(H1980,(0.75*$C1980),847)),2),IF($B1980="No - non-arm's length",MIN(1129,H1980,$C1980)*overallRate,MIN(1129,H1980)*overallRate))))</f>
        <v>Do Step 1 first</v>
      </c>
      <c r="M1980" s="62" t="str">
        <f>IF(ISTEXT(overallRate),"Do Step 1 first",IF(OR(COUNT($C1980,I1980)&lt;&gt;2,overallRate=0),0,IF(E1980="Yes",ROUND(MAX(IF($B1980="No - non-arm's length",0,MIN((0.75*I1980),847)),MIN(I1980,(0.75*$C1980),847)),2),IF($B1980="No - non-arm's length",MIN(1129,I1980,$C1980)*overallRate,MIN(1129,I1980)*overallRate))))</f>
        <v>Do Step 1 first</v>
      </c>
      <c r="N1980" s="62" t="str">
        <f>IF(ISTEXT(overallRate),"Do Step 1 first",IF(OR(COUNT($C1980,J1980)&lt;&gt;2,overallRate=0),0,IF(F1980="Yes",ROUND(MAX(IF($B1980="No - non-arm's length",0,MIN((0.75*J1980),847)),MIN(J1980,(0.75*$C1980),847)),2),IF($B1980="No - non-arm's length",MIN(1129,J1980,$C1980)*overallRate,MIN(1129,J1980)*overallRate))))</f>
        <v>Do Step 1 first</v>
      </c>
      <c r="O1980" s="62" t="str">
        <f>IF(ISTEXT(overallRate),"Do Step 1 first",IF(OR(COUNT($C1980,K1980)&lt;&gt;2,overallRate=0),0,IF(G1980="Yes",ROUND(MAX(IF($B1980="No - non-arm's length",0,MIN((0.75*K1980),847)),MIN(K1980,(0.75*$C1980),847)),2),IF($B1980="No - non-arm's length",MIN(1129,K1980,$C1980)*overallRate,MIN(1129,K1980)*overallRate))))</f>
        <v>Do Step 1 first</v>
      </c>
      <c r="P1980" s="3">
        <f t="shared" si="30"/>
        <v>0</v>
      </c>
    </row>
    <row r="1981" spans="12:16" x14ac:dyDescent="0.5">
      <c r="L1981" s="62" t="str">
        <f>IF(ISTEXT(overallRate),"Do Step 1 first",IF(OR(COUNT($C1981,H1981)&lt;&gt;2,overallRate=0),0,IF(D1981="Yes",ROUND(MAX(IF($B1981="No - non-arm's length",0,MIN((0.75*H1981),847)),MIN(H1981,(0.75*$C1981),847)),2),IF($B1981="No - non-arm's length",MIN(1129,H1981,$C1981)*overallRate,MIN(1129,H1981)*overallRate))))</f>
        <v>Do Step 1 first</v>
      </c>
      <c r="M1981" s="62" t="str">
        <f>IF(ISTEXT(overallRate),"Do Step 1 first",IF(OR(COUNT($C1981,I1981)&lt;&gt;2,overallRate=0),0,IF(E1981="Yes",ROUND(MAX(IF($B1981="No - non-arm's length",0,MIN((0.75*I1981),847)),MIN(I1981,(0.75*$C1981),847)),2),IF($B1981="No - non-arm's length",MIN(1129,I1981,$C1981)*overallRate,MIN(1129,I1981)*overallRate))))</f>
        <v>Do Step 1 first</v>
      </c>
      <c r="N1981" s="62" t="str">
        <f>IF(ISTEXT(overallRate),"Do Step 1 first",IF(OR(COUNT($C1981,J1981)&lt;&gt;2,overallRate=0),0,IF(F1981="Yes",ROUND(MAX(IF($B1981="No - non-arm's length",0,MIN((0.75*J1981),847)),MIN(J1981,(0.75*$C1981),847)),2),IF($B1981="No - non-arm's length",MIN(1129,J1981,$C1981)*overallRate,MIN(1129,J1981)*overallRate))))</f>
        <v>Do Step 1 first</v>
      </c>
      <c r="O1981" s="62" t="str">
        <f>IF(ISTEXT(overallRate),"Do Step 1 first",IF(OR(COUNT($C1981,K1981)&lt;&gt;2,overallRate=0),0,IF(G1981="Yes",ROUND(MAX(IF($B1981="No - non-arm's length",0,MIN((0.75*K1981),847)),MIN(K1981,(0.75*$C1981),847)),2),IF($B1981="No - non-arm's length",MIN(1129,K1981,$C1981)*overallRate,MIN(1129,K1981)*overallRate))))</f>
        <v>Do Step 1 first</v>
      </c>
      <c r="P1981" s="3">
        <f t="shared" si="30"/>
        <v>0</v>
      </c>
    </row>
    <row r="1982" spans="12:16" x14ac:dyDescent="0.5">
      <c r="L1982" s="62" t="str">
        <f>IF(ISTEXT(overallRate),"Do Step 1 first",IF(OR(COUNT($C1982,H1982)&lt;&gt;2,overallRate=0),0,IF(D1982="Yes",ROUND(MAX(IF($B1982="No - non-arm's length",0,MIN((0.75*H1982),847)),MIN(H1982,(0.75*$C1982),847)),2),IF($B1982="No - non-arm's length",MIN(1129,H1982,$C1982)*overallRate,MIN(1129,H1982)*overallRate))))</f>
        <v>Do Step 1 first</v>
      </c>
      <c r="M1982" s="62" t="str">
        <f>IF(ISTEXT(overallRate),"Do Step 1 first",IF(OR(COUNT($C1982,I1982)&lt;&gt;2,overallRate=0),0,IF(E1982="Yes",ROUND(MAX(IF($B1982="No - non-arm's length",0,MIN((0.75*I1982),847)),MIN(I1982,(0.75*$C1982),847)),2),IF($B1982="No - non-arm's length",MIN(1129,I1982,$C1982)*overallRate,MIN(1129,I1982)*overallRate))))</f>
        <v>Do Step 1 first</v>
      </c>
      <c r="N1982" s="62" t="str">
        <f>IF(ISTEXT(overallRate),"Do Step 1 first",IF(OR(COUNT($C1982,J1982)&lt;&gt;2,overallRate=0),0,IF(F1982="Yes",ROUND(MAX(IF($B1982="No - non-arm's length",0,MIN((0.75*J1982),847)),MIN(J1982,(0.75*$C1982),847)),2),IF($B1982="No - non-arm's length",MIN(1129,J1982,$C1982)*overallRate,MIN(1129,J1982)*overallRate))))</f>
        <v>Do Step 1 first</v>
      </c>
      <c r="O1982" s="62" t="str">
        <f>IF(ISTEXT(overallRate),"Do Step 1 first",IF(OR(COUNT($C1982,K1982)&lt;&gt;2,overallRate=0),0,IF(G1982="Yes",ROUND(MAX(IF($B1982="No - non-arm's length",0,MIN((0.75*K1982),847)),MIN(K1982,(0.75*$C1982),847)),2),IF($B1982="No - non-arm's length",MIN(1129,K1982,$C1982)*overallRate,MIN(1129,K1982)*overallRate))))</f>
        <v>Do Step 1 first</v>
      </c>
      <c r="P1982" s="3">
        <f t="shared" si="30"/>
        <v>0</v>
      </c>
    </row>
    <row r="1983" spans="12:16" x14ac:dyDescent="0.5">
      <c r="L1983" s="62" t="str">
        <f>IF(ISTEXT(overallRate),"Do Step 1 first",IF(OR(COUNT($C1983,H1983)&lt;&gt;2,overallRate=0),0,IF(D1983="Yes",ROUND(MAX(IF($B1983="No - non-arm's length",0,MIN((0.75*H1983),847)),MIN(H1983,(0.75*$C1983),847)),2),IF($B1983="No - non-arm's length",MIN(1129,H1983,$C1983)*overallRate,MIN(1129,H1983)*overallRate))))</f>
        <v>Do Step 1 first</v>
      </c>
      <c r="M1983" s="62" t="str">
        <f>IF(ISTEXT(overallRate),"Do Step 1 first",IF(OR(COUNT($C1983,I1983)&lt;&gt;2,overallRate=0),0,IF(E1983="Yes",ROUND(MAX(IF($B1983="No - non-arm's length",0,MIN((0.75*I1983),847)),MIN(I1983,(0.75*$C1983),847)),2),IF($B1983="No - non-arm's length",MIN(1129,I1983,$C1983)*overallRate,MIN(1129,I1983)*overallRate))))</f>
        <v>Do Step 1 first</v>
      </c>
      <c r="N1983" s="62" t="str">
        <f>IF(ISTEXT(overallRate),"Do Step 1 first",IF(OR(COUNT($C1983,J1983)&lt;&gt;2,overallRate=0),0,IF(F1983="Yes",ROUND(MAX(IF($B1983="No - non-arm's length",0,MIN((0.75*J1983),847)),MIN(J1983,(0.75*$C1983),847)),2),IF($B1983="No - non-arm's length",MIN(1129,J1983,$C1983)*overallRate,MIN(1129,J1983)*overallRate))))</f>
        <v>Do Step 1 first</v>
      </c>
      <c r="O1983" s="62" t="str">
        <f>IF(ISTEXT(overallRate),"Do Step 1 first",IF(OR(COUNT($C1983,K1983)&lt;&gt;2,overallRate=0),0,IF(G1983="Yes",ROUND(MAX(IF($B1983="No - non-arm's length",0,MIN((0.75*K1983),847)),MIN(K1983,(0.75*$C1983),847)),2),IF($B1983="No - non-arm's length",MIN(1129,K1983,$C1983)*overallRate,MIN(1129,K1983)*overallRate))))</f>
        <v>Do Step 1 first</v>
      </c>
      <c r="P1983" s="3">
        <f t="shared" si="30"/>
        <v>0</v>
      </c>
    </row>
    <row r="1984" spans="12:16" x14ac:dyDescent="0.5">
      <c r="L1984" s="62" t="str">
        <f>IF(ISTEXT(overallRate),"Do Step 1 first",IF(OR(COUNT($C1984,H1984)&lt;&gt;2,overallRate=0),0,IF(D1984="Yes",ROUND(MAX(IF($B1984="No - non-arm's length",0,MIN((0.75*H1984),847)),MIN(H1984,(0.75*$C1984),847)),2),IF($B1984="No - non-arm's length",MIN(1129,H1984,$C1984)*overallRate,MIN(1129,H1984)*overallRate))))</f>
        <v>Do Step 1 first</v>
      </c>
      <c r="M1984" s="62" t="str">
        <f>IF(ISTEXT(overallRate),"Do Step 1 first",IF(OR(COUNT($C1984,I1984)&lt;&gt;2,overallRate=0),0,IF(E1984="Yes",ROUND(MAX(IF($B1984="No - non-arm's length",0,MIN((0.75*I1984),847)),MIN(I1984,(0.75*$C1984),847)),2),IF($B1984="No - non-arm's length",MIN(1129,I1984,$C1984)*overallRate,MIN(1129,I1984)*overallRate))))</f>
        <v>Do Step 1 first</v>
      </c>
      <c r="N1984" s="62" t="str">
        <f>IF(ISTEXT(overallRate),"Do Step 1 first",IF(OR(COUNT($C1984,J1984)&lt;&gt;2,overallRate=0),0,IF(F1984="Yes",ROUND(MAX(IF($B1984="No - non-arm's length",0,MIN((0.75*J1984),847)),MIN(J1984,(0.75*$C1984),847)),2),IF($B1984="No - non-arm's length",MIN(1129,J1984,$C1984)*overallRate,MIN(1129,J1984)*overallRate))))</f>
        <v>Do Step 1 first</v>
      </c>
      <c r="O1984" s="62" t="str">
        <f>IF(ISTEXT(overallRate),"Do Step 1 first",IF(OR(COUNT($C1984,K1984)&lt;&gt;2,overallRate=0),0,IF(G1984="Yes",ROUND(MAX(IF($B1984="No - non-arm's length",0,MIN((0.75*K1984),847)),MIN(K1984,(0.75*$C1984),847)),2),IF($B1984="No - non-arm's length",MIN(1129,K1984,$C1984)*overallRate,MIN(1129,K1984)*overallRate))))</f>
        <v>Do Step 1 first</v>
      </c>
      <c r="P1984" s="3">
        <f t="shared" si="30"/>
        <v>0</v>
      </c>
    </row>
    <row r="1985" spans="12:16" x14ac:dyDescent="0.5">
      <c r="L1985" s="62" t="str">
        <f>IF(ISTEXT(overallRate),"Do Step 1 first",IF(OR(COUNT($C1985,H1985)&lt;&gt;2,overallRate=0),0,IF(D1985="Yes",ROUND(MAX(IF($B1985="No - non-arm's length",0,MIN((0.75*H1985),847)),MIN(H1985,(0.75*$C1985),847)),2),IF($B1985="No - non-arm's length",MIN(1129,H1985,$C1985)*overallRate,MIN(1129,H1985)*overallRate))))</f>
        <v>Do Step 1 first</v>
      </c>
      <c r="M1985" s="62" t="str">
        <f>IF(ISTEXT(overallRate),"Do Step 1 first",IF(OR(COUNT($C1985,I1985)&lt;&gt;2,overallRate=0),0,IF(E1985="Yes",ROUND(MAX(IF($B1985="No - non-arm's length",0,MIN((0.75*I1985),847)),MIN(I1985,(0.75*$C1985),847)),2),IF($B1985="No - non-arm's length",MIN(1129,I1985,$C1985)*overallRate,MIN(1129,I1985)*overallRate))))</f>
        <v>Do Step 1 first</v>
      </c>
      <c r="N1985" s="62" t="str">
        <f>IF(ISTEXT(overallRate),"Do Step 1 first",IF(OR(COUNT($C1985,J1985)&lt;&gt;2,overallRate=0),0,IF(F1985="Yes",ROUND(MAX(IF($B1985="No - non-arm's length",0,MIN((0.75*J1985),847)),MIN(J1985,(0.75*$C1985),847)),2),IF($B1985="No - non-arm's length",MIN(1129,J1985,$C1985)*overallRate,MIN(1129,J1985)*overallRate))))</f>
        <v>Do Step 1 first</v>
      </c>
      <c r="O1985" s="62" t="str">
        <f>IF(ISTEXT(overallRate),"Do Step 1 first",IF(OR(COUNT($C1985,K1985)&lt;&gt;2,overallRate=0),0,IF(G1985="Yes",ROUND(MAX(IF($B1985="No - non-arm's length",0,MIN((0.75*K1985),847)),MIN(K1985,(0.75*$C1985),847)),2),IF($B1985="No - non-arm's length",MIN(1129,K1985,$C1985)*overallRate,MIN(1129,K1985)*overallRate))))</f>
        <v>Do Step 1 first</v>
      </c>
      <c r="P1985" s="3">
        <f t="shared" si="30"/>
        <v>0</v>
      </c>
    </row>
    <row r="1986" spans="12:16" x14ac:dyDescent="0.5">
      <c r="L1986" s="62" t="str">
        <f>IF(ISTEXT(overallRate),"Do Step 1 first",IF(OR(COUNT($C1986,H1986)&lt;&gt;2,overallRate=0),0,IF(D1986="Yes",ROUND(MAX(IF($B1986="No - non-arm's length",0,MIN((0.75*H1986),847)),MIN(H1986,(0.75*$C1986),847)),2),IF($B1986="No - non-arm's length",MIN(1129,H1986,$C1986)*overallRate,MIN(1129,H1986)*overallRate))))</f>
        <v>Do Step 1 first</v>
      </c>
      <c r="M1986" s="62" t="str">
        <f>IF(ISTEXT(overallRate),"Do Step 1 first",IF(OR(COUNT($C1986,I1986)&lt;&gt;2,overallRate=0),0,IF(E1986="Yes",ROUND(MAX(IF($B1986="No - non-arm's length",0,MIN((0.75*I1986),847)),MIN(I1986,(0.75*$C1986),847)),2),IF($B1986="No - non-arm's length",MIN(1129,I1986,$C1986)*overallRate,MIN(1129,I1986)*overallRate))))</f>
        <v>Do Step 1 first</v>
      </c>
      <c r="N1986" s="62" t="str">
        <f>IF(ISTEXT(overallRate),"Do Step 1 first",IF(OR(COUNT($C1986,J1986)&lt;&gt;2,overallRate=0),0,IF(F1986="Yes",ROUND(MAX(IF($B1986="No - non-arm's length",0,MIN((0.75*J1986),847)),MIN(J1986,(0.75*$C1986),847)),2),IF($B1986="No - non-arm's length",MIN(1129,J1986,$C1986)*overallRate,MIN(1129,J1986)*overallRate))))</f>
        <v>Do Step 1 first</v>
      </c>
      <c r="O1986" s="62" t="str">
        <f>IF(ISTEXT(overallRate),"Do Step 1 first",IF(OR(COUNT($C1986,K1986)&lt;&gt;2,overallRate=0),0,IF(G1986="Yes",ROUND(MAX(IF($B1986="No - non-arm's length",0,MIN((0.75*K1986),847)),MIN(K1986,(0.75*$C1986),847)),2),IF($B1986="No - non-arm's length",MIN(1129,K1986,$C1986)*overallRate,MIN(1129,K1986)*overallRate))))</f>
        <v>Do Step 1 first</v>
      </c>
      <c r="P1986" s="3">
        <f t="shared" si="30"/>
        <v>0</v>
      </c>
    </row>
    <row r="1987" spans="12:16" x14ac:dyDescent="0.5">
      <c r="L1987" s="62" t="str">
        <f>IF(ISTEXT(overallRate),"Do Step 1 first",IF(OR(COUNT($C1987,H1987)&lt;&gt;2,overallRate=0),0,IF(D1987="Yes",ROUND(MAX(IF($B1987="No - non-arm's length",0,MIN((0.75*H1987),847)),MIN(H1987,(0.75*$C1987),847)),2),IF($B1987="No - non-arm's length",MIN(1129,H1987,$C1987)*overallRate,MIN(1129,H1987)*overallRate))))</f>
        <v>Do Step 1 first</v>
      </c>
      <c r="M1987" s="62" t="str">
        <f>IF(ISTEXT(overallRate),"Do Step 1 first",IF(OR(COUNT($C1987,I1987)&lt;&gt;2,overallRate=0),0,IF(E1987="Yes",ROUND(MAX(IF($B1987="No - non-arm's length",0,MIN((0.75*I1987),847)),MIN(I1987,(0.75*$C1987),847)),2),IF($B1987="No - non-arm's length",MIN(1129,I1987,$C1987)*overallRate,MIN(1129,I1987)*overallRate))))</f>
        <v>Do Step 1 first</v>
      </c>
      <c r="N1987" s="62" t="str">
        <f>IF(ISTEXT(overallRate),"Do Step 1 first",IF(OR(COUNT($C1987,J1987)&lt;&gt;2,overallRate=0),0,IF(F1987="Yes",ROUND(MAX(IF($B1987="No - non-arm's length",0,MIN((0.75*J1987),847)),MIN(J1987,(0.75*$C1987),847)),2),IF($B1987="No - non-arm's length",MIN(1129,J1987,$C1987)*overallRate,MIN(1129,J1987)*overallRate))))</f>
        <v>Do Step 1 first</v>
      </c>
      <c r="O1987" s="62" t="str">
        <f>IF(ISTEXT(overallRate),"Do Step 1 first",IF(OR(COUNT($C1987,K1987)&lt;&gt;2,overallRate=0),0,IF(G1987="Yes",ROUND(MAX(IF($B1987="No - non-arm's length",0,MIN((0.75*K1987),847)),MIN(K1987,(0.75*$C1987),847)),2),IF($B1987="No - non-arm's length",MIN(1129,K1987,$C1987)*overallRate,MIN(1129,K1987)*overallRate))))</f>
        <v>Do Step 1 first</v>
      </c>
      <c r="P1987" s="3">
        <f t="shared" si="30"/>
        <v>0</v>
      </c>
    </row>
    <row r="1988" spans="12:16" x14ac:dyDescent="0.5">
      <c r="L1988" s="62" t="str">
        <f>IF(ISTEXT(overallRate),"Do Step 1 first",IF(OR(COUNT($C1988,H1988)&lt;&gt;2,overallRate=0),0,IF(D1988="Yes",ROUND(MAX(IF($B1988="No - non-arm's length",0,MIN((0.75*H1988),847)),MIN(H1988,(0.75*$C1988),847)),2),IF($B1988="No - non-arm's length",MIN(1129,H1988,$C1988)*overallRate,MIN(1129,H1988)*overallRate))))</f>
        <v>Do Step 1 first</v>
      </c>
      <c r="M1988" s="62" t="str">
        <f>IF(ISTEXT(overallRate),"Do Step 1 first",IF(OR(COUNT($C1988,I1988)&lt;&gt;2,overallRate=0),0,IF(E1988="Yes",ROUND(MAX(IF($B1988="No - non-arm's length",0,MIN((0.75*I1988),847)),MIN(I1988,(0.75*$C1988),847)),2),IF($B1988="No - non-arm's length",MIN(1129,I1988,$C1988)*overallRate,MIN(1129,I1988)*overallRate))))</f>
        <v>Do Step 1 first</v>
      </c>
      <c r="N1988" s="62" t="str">
        <f>IF(ISTEXT(overallRate),"Do Step 1 first",IF(OR(COUNT($C1988,J1988)&lt;&gt;2,overallRate=0),0,IF(F1988="Yes",ROUND(MAX(IF($B1988="No - non-arm's length",0,MIN((0.75*J1988),847)),MIN(J1988,(0.75*$C1988),847)),2),IF($B1988="No - non-arm's length",MIN(1129,J1988,$C1988)*overallRate,MIN(1129,J1988)*overallRate))))</f>
        <v>Do Step 1 first</v>
      </c>
      <c r="O1988" s="62" t="str">
        <f>IF(ISTEXT(overallRate),"Do Step 1 first",IF(OR(COUNT($C1988,K1988)&lt;&gt;2,overallRate=0),0,IF(G1988="Yes",ROUND(MAX(IF($B1988="No - non-arm's length",0,MIN((0.75*K1988),847)),MIN(K1988,(0.75*$C1988),847)),2),IF($B1988="No - non-arm's length",MIN(1129,K1988,$C1988)*overallRate,MIN(1129,K1988)*overallRate))))</f>
        <v>Do Step 1 first</v>
      </c>
      <c r="P1988" s="3">
        <f t="shared" si="30"/>
        <v>0</v>
      </c>
    </row>
    <row r="1989" spans="12:16" x14ac:dyDescent="0.5">
      <c r="L1989" s="62" t="str">
        <f>IF(ISTEXT(overallRate),"Do Step 1 first",IF(OR(COUNT($C1989,H1989)&lt;&gt;2,overallRate=0),0,IF(D1989="Yes",ROUND(MAX(IF($B1989="No - non-arm's length",0,MIN((0.75*H1989),847)),MIN(H1989,(0.75*$C1989),847)),2),IF($B1989="No - non-arm's length",MIN(1129,H1989,$C1989)*overallRate,MIN(1129,H1989)*overallRate))))</f>
        <v>Do Step 1 first</v>
      </c>
      <c r="M1989" s="62" t="str">
        <f>IF(ISTEXT(overallRate),"Do Step 1 first",IF(OR(COUNT($C1989,I1989)&lt;&gt;2,overallRate=0),0,IF(E1989="Yes",ROUND(MAX(IF($B1989="No - non-arm's length",0,MIN((0.75*I1989),847)),MIN(I1989,(0.75*$C1989),847)),2),IF($B1989="No - non-arm's length",MIN(1129,I1989,$C1989)*overallRate,MIN(1129,I1989)*overallRate))))</f>
        <v>Do Step 1 first</v>
      </c>
      <c r="N1989" s="62" t="str">
        <f>IF(ISTEXT(overallRate),"Do Step 1 first",IF(OR(COUNT($C1989,J1989)&lt;&gt;2,overallRate=0),0,IF(F1989="Yes",ROUND(MAX(IF($B1989="No - non-arm's length",0,MIN((0.75*J1989),847)),MIN(J1989,(0.75*$C1989),847)),2),IF($B1989="No - non-arm's length",MIN(1129,J1989,$C1989)*overallRate,MIN(1129,J1989)*overallRate))))</f>
        <v>Do Step 1 first</v>
      </c>
      <c r="O1989" s="62" t="str">
        <f>IF(ISTEXT(overallRate),"Do Step 1 first",IF(OR(COUNT($C1989,K1989)&lt;&gt;2,overallRate=0),0,IF(G1989="Yes",ROUND(MAX(IF($B1989="No - non-arm's length",0,MIN((0.75*K1989),847)),MIN(K1989,(0.75*$C1989),847)),2),IF($B1989="No - non-arm's length",MIN(1129,K1989,$C1989)*overallRate,MIN(1129,K1989)*overallRate))))</f>
        <v>Do Step 1 first</v>
      </c>
      <c r="P1989" s="3">
        <f t="shared" si="30"/>
        <v>0</v>
      </c>
    </row>
    <row r="1990" spans="12:16" x14ac:dyDescent="0.5">
      <c r="L1990" s="62" t="str">
        <f>IF(ISTEXT(overallRate),"Do Step 1 first",IF(OR(COUNT($C1990,H1990)&lt;&gt;2,overallRate=0),0,IF(D1990="Yes",ROUND(MAX(IF($B1990="No - non-arm's length",0,MIN((0.75*H1990),847)),MIN(H1990,(0.75*$C1990),847)),2),IF($B1990="No - non-arm's length",MIN(1129,H1990,$C1990)*overallRate,MIN(1129,H1990)*overallRate))))</f>
        <v>Do Step 1 first</v>
      </c>
      <c r="M1990" s="62" t="str">
        <f>IF(ISTEXT(overallRate),"Do Step 1 first",IF(OR(COUNT($C1990,I1990)&lt;&gt;2,overallRate=0),0,IF(E1990="Yes",ROUND(MAX(IF($B1990="No - non-arm's length",0,MIN((0.75*I1990),847)),MIN(I1990,(0.75*$C1990),847)),2),IF($B1990="No - non-arm's length",MIN(1129,I1990,$C1990)*overallRate,MIN(1129,I1990)*overallRate))))</f>
        <v>Do Step 1 first</v>
      </c>
      <c r="N1990" s="62" t="str">
        <f>IF(ISTEXT(overallRate),"Do Step 1 first",IF(OR(COUNT($C1990,J1990)&lt;&gt;2,overallRate=0),0,IF(F1990="Yes",ROUND(MAX(IF($B1990="No - non-arm's length",0,MIN((0.75*J1990),847)),MIN(J1990,(0.75*$C1990),847)),2),IF($B1990="No - non-arm's length",MIN(1129,J1990,$C1990)*overallRate,MIN(1129,J1990)*overallRate))))</f>
        <v>Do Step 1 first</v>
      </c>
      <c r="O1990" s="62" t="str">
        <f>IF(ISTEXT(overallRate),"Do Step 1 first",IF(OR(COUNT($C1990,K1990)&lt;&gt;2,overallRate=0),0,IF(G1990="Yes",ROUND(MAX(IF($B1990="No - non-arm's length",0,MIN((0.75*K1990),847)),MIN(K1990,(0.75*$C1990),847)),2),IF($B1990="No - non-arm's length",MIN(1129,K1990,$C1990)*overallRate,MIN(1129,K1990)*overallRate))))</f>
        <v>Do Step 1 first</v>
      </c>
      <c r="P1990" s="3">
        <f t="shared" si="30"/>
        <v>0</v>
      </c>
    </row>
    <row r="1991" spans="12:16" x14ac:dyDescent="0.5">
      <c r="L1991" s="62" t="str">
        <f>IF(ISTEXT(overallRate),"Do Step 1 first",IF(OR(COUNT($C1991,H1991)&lt;&gt;2,overallRate=0),0,IF(D1991="Yes",ROUND(MAX(IF($B1991="No - non-arm's length",0,MIN((0.75*H1991),847)),MIN(H1991,(0.75*$C1991),847)),2),IF($B1991="No - non-arm's length",MIN(1129,H1991,$C1991)*overallRate,MIN(1129,H1991)*overallRate))))</f>
        <v>Do Step 1 first</v>
      </c>
      <c r="M1991" s="62" t="str">
        <f>IF(ISTEXT(overallRate),"Do Step 1 first",IF(OR(COUNT($C1991,I1991)&lt;&gt;2,overallRate=0),0,IF(E1991="Yes",ROUND(MAX(IF($B1991="No - non-arm's length",0,MIN((0.75*I1991),847)),MIN(I1991,(0.75*$C1991),847)),2),IF($B1991="No - non-arm's length",MIN(1129,I1991,$C1991)*overallRate,MIN(1129,I1991)*overallRate))))</f>
        <v>Do Step 1 first</v>
      </c>
      <c r="N1991" s="62" t="str">
        <f>IF(ISTEXT(overallRate),"Do Step 1 first",IF(OR(COUNT($C1991,J1991)&lt;&gt;2,overallRate=0),0,IF(F1991="Yes",ROUND(MAX(IF($B1991="No - non-arm's length",0,MIN((0.75*J1991),847)),MIN(J1991,(0.75*$C1991),847)),2),IF($B1991="No - non-arm's length",MIN(1129,J1991,$C1991)*overallRate,MIN(1129,J1991)*overallRate))))</f>
        <v>Do Step 1 first</v>
      </c>
      <c r="O1991" s="62" t="str">
        <f>IF(ISTEXT(overallRate),"Do Step 1 first",IF(OR(COUNT($C1991,K1991)&lt;&gt;2,overallRate=0),0,IF(G1991="Yes",ROUND(MAX(IF($B1991="No - non-arm's length",0,MIN((0.75*K1991),847)),MIN(K1991,(0.75*$C1991),847)),2),IF($B1991="No - non-arm's length",MIN(1129,K1991,$C1991)*overallRate,MIN(1129,K1991)*overallRate))))</f>
        <v>Do Step 1 first</v>
      </c>
      <c r="P1991" s="3">
        <f t="shared" ref="P1991:P2054" si="31">IF(AND(COUNT(C1991:K1991)&gt;0,OR(COUNT(C1991:K1991)&lt;&gt;5,ISBLANK(B1991))),"Fill out all amounts",SUM(L1991:O1991))</f>
        <v>0</v>
      </c>
    </row>
    <row r="1992" spans="12:16" x14ac:dyDescent="0.5">
      <c r="L1992" s="62" t="str">
        <f>IF(ISTEXT(overallRate),"Do Step 1 first",IF(OR(COUNT($C1992,H1992)&lt;&gt;2,overallRate=0),0,IF(D1992="Yes",ROUND(MAX(IF($B1992="No - non-arm's length",0,MIN((0.75*H1992),847)),MIN(H1992,(0.75*$C1992),847)),2),IF($B1992="No - non-arm's length",MIN(1129,H1992,$C1992)*overallRate,MIN(1129,H1992)*overallRate))))</f>
        <v>Do Step 1 first</v>
      </c>
      <c r="M1992" s="62" t="str">
        <f>IF(ISTEXT(overallRate),"Do Step 1 first",IF(OR(COUNT($C1992,I1992)&lt;&gt;2,overallRate=0),0,IF(E1992="Yes",ROUND(MAX(IF($B1992="No - non-arm's length",0,MIN((0.75*I1992),847)),MIN(I1992,(0.75*$C1992),847)),2),IF($B1992="No - non-arm's length",MIN(1129,I1992,$C1992)*overallRate,MIN(1129,I1992)*overallRate))))</f>
        <v>Do Step 1 first</v>
      </c>
      <c r="N1992" s="62" t="str">
        <f>IF(ISTEXT(overallRate),"Do Step 1 first",IF(OR(COUNT($C1992,J1992)&lt;&gt;2,overallRate=0),0,IF(F1992="Yes",ROUND(MAX(IF($B1992="No - non-arm's length",0,MIN((0.75*J1992),847)),MIN(J1992,(0.75*$C1992),847)),2),IF($B1992="No - non-arm's length",MIN(1129,J1992,$C1992)*overallRate,MIN(1129,J1992)*overallRate))))</f>
        <v>Do Step 1 first</v>
      </c>
      <c r="O1992" s="62" t="str">
        <f>IF(ISTEXT(overallRate),"Do Step 1 first",IF(OR(COUNT($C1992,K1992)&lt;&gt;2,overallRate=0),0,IF(G1992="Yes",ROUND(MAX(IF($B1992="No - non-arm's length",0,MIN((0.75*K1992),847)),MIN(K1992,(0.75*$C1992),847)),2),IF($B1992="No - non-arm's length",MIN(1129,K1992,$C1992)*overallRate,MIN(1129,K1992)*overallRate))))</f>
        <v>Do Step 1 first</v>
      </c>
      <c r="P1992" s="3">
        <f t="shared" si="31"/>
        <v>0</v>
      </c>
    </row>
    <row r="1993" spans="12:16" x14ac:dyDescent="0.5">
      <c r="L1993" s="62" t="str">
        <f>IF(ISTEXT(overallRate),"Do Step 1 first",IF(OR(COUNT($C1993,H1993)&lt;&gt;2,overallRate=0),0,IF(D1993="Yes",ROUND(MAX(IF($B1993="No - non-arm's length",0,MIN((0.75*H1993),847)),MIN(H1993,(0.75*$C1993),847)),2),IF($B1993="No - non-arm's length",MIN(1129,H1993,$C1993)*overallRate,MIN(1129,H1993)*overallRate))))</f>
        <v>Do Step 1 first</v>
      </c>
      <c r="M1993" s="62" t="str">
        <f>IF(ISTEXT(overallRate),"Do Step 1 first",IF(OR(COUNT($C1993,I1993)&lt;&gt;2,overallRate=0),0,IF(E1993="Yes",ROUND(MAX(IF($B1993="No - non-arm's length",0,MIN((0.75*I1993),847)),MIN(I1993,(0.75*$C1993),847)),2),IF($B1993="No - non-arm's length",MIN(1129,I1993,$C1993)*overallRate,MIN(1129,I1993)*overallRate))))</f>
        <v>Do Step 1 first</v>
      </c>
      <c r="N1993" s="62" t="str">
        <f>IF(ISTEXT(overallRate),"Do Step 1 first",IF(OR(COUNT($C1993,J1993)&lt;&gt;2,overallRate=0),0,IF(F1993="Yes",ROUND(MAX(IF($B1993="No - non-arm's length",0,MIN((0.75*J1993),847)),MIN(J1993,(0.75*$C1993),847)),2),IF($B1993="No - non-arm's length",MIN(1129,J1993,$C1993)*overallRate,MIN(1129,J1993)*overallRate))))</f>
        <v>Do Step 1 first</v>
      </c>
      <c r="O1993" s="62" t="str">
        <f>IF(ISTEXT(overallRate),"Do Step 1 first",IF(OR(COUNT($C1993,K1993)&lt;&gt;2,overallRate=0),0,IF(G1993="Yes",ROUND(MAX(IF($B1993="No - non-arm's length",0,MIN((0.75*K1993),847)),MIN(K1993,(0.75*$C1993),847)),2),IF($B1993="No - non-arm's length",MIN(1129,K1993,$C1993)*overallRate,MIN(1129,K1993)*overallRate))))</f>
        <v>Do Step 1 first</v>
      </c>
      <c r="P1993" s="3">
        <f t="shared" si="31"/>
        <v>0</v>
      </c>
    </row>
    <row r="1994" spans="12:16" x14ac:dyDescent="0.5">
      <c r="L1994" s="62" t="str">
        <f>IF(ISTEXT(overallRate),"Do Step 1 first",IF(OR(COUNT($C1994,H1994)&lt;&gt;2,overallRate=0),0,IF(D1994="Yes",ROUND(MAX(IF($B1994="No - non-arm's length",0,MIN((0.75*H1994),847)),MIN(H1994,(0.75*$C1994),847)),2),IF($B1994="No - non-arm's length",MIN(1129,H1994,$C1994)*overallRate,MIN(1129,H1994)*overallRate))))</f>
        <v>Do Step 1 first</v>
      </c>
      <c r="M1994" s="62" t="str">
        <f>IF(ISTEXT(overallRate),"Do Step 1 first",IF(OR(COUNT($C1994,I1994)&lt;&gt;2,overallRate=0),0,IF(E1994="Yes",ROUND(MAX(IF($B1994="No - non-arm's length",0,MIN((0.75*I1994),847)),MIN(I1994,(0.75*$C1994),847)),2),IF($B1994="No - non-arm's length",MIN(1129,I1994,$C1994)*overallRate,MIN(1129,I1994)*overallRate))))</f>
        <v>Do Step 1 first</v>
      </c>
      <c r="N1994" s="62" t="str">
        <f>IF(ISTEXT(overallRate),"Do Step 1 first",IF(OR(COUNT($C1994,J1994)&lt;&gt;2,overallRate=0),0,IF(F1994="Yes",ROUND(MAX(IF($B1994="No - non-arm's length",0,MIN((0.75*J1994),847)),MIN(J1994,(0.75*$C1994),847)),2),IF($B1994="No - non-arm's length",MIN(1129,J1994,$C1994)*overallRate,MIN(1129,J1994)*overallRate))))</f>
        <v>Do Step 1 first</v>
      </c>
      <c r="O1994" s="62" t="str">
        <f>IF(ISTEXT(overallRate),"Do Step 1 first",IF(OR(COUNT($C1994,K1994)&lt;&gt;2,overallRate=0),0,IF(G1994="Yes",ROUND(MAX(IF($B1994="No - non-arm's length",0,MIN((0.75*K1994),847)),MIN(K1994,(0.75*$C1994),847)),2),IF($B1994="No - non-arm's length",MIN(1129,K1994,$C1994)*overallRate,MIN(1129,K1994)*overallRate))))</f>
        <v>Do Step 1 first</v>
      </c>
      <c r="P1994" s="3">
        <f t="shared" si="31"/>
        <v>0</v>
      </c>
    </row>
    <row r="1995" spans="12:16" x14ac:dyDescent="0.5">
      <c r="L1995" s="62" t="str">
        <f>IF(ISTEXT(overallRate),"Do Step 1 first",IF(OR(COUNT($C1995,H1995)&lt;&gt;2,overallRate=0),0,IF(D1995="Yes",ROUND(MAX(IF($B1995="No - non-arm's length",0,MIN((0.75*H1995),847)),MIN(H1995,(0.75*$C1995),847)),2),IF($B1995="No - non-arm's length",MIN(1129,H1995,$C1995)*overallRate,MIN(1129,H1995)*overallRate))))</f>
        <v>Do Step 1 first</v>
      </c>
      <c r="M1995" s="62" t="str">
        <f>IF(ISTEXT(overallRate),"Do Step 1 first",IF(OR(COUNT($C1995,I1995)&lt;&gt;2,overallRate=0),0,IF(E1995="Yes",ROUND(MAX(IF($B1995="No - non-arm's length",0,MIN((0.75*I1995),847)),MIN(I1995,(0.75*$C1995),847)),2),IF($B1995="No - non-arm's length",MIN(1129,I1995,$C1995)*overallRate,MIN(1129,I1995)*overallRate))))</f>
        <v>Do Step 1 first</v>
      </c>
      <c r="N1995" s="62" t="str">
        <f>IF(ISTEXT(overallRate),"Do Step 1 first",IF(OR(COUNT($C1995,J1995)&lt;&gt;2,overallRate=0),0,IF(F1995="Yes",ROUND(MAX(IF($B1995="No - non-arm's length",0,MIN((0.75*J1995),847)),MIN(J1995,(0.75*$C1995),847)),2),IF($B1995="No - non-arm's length",MIN(1129,J1995,$C1995)*overallRate,MIN(1129,J1995)*overallRate))))</f>
        <v>Do Step 1 first</v>
      </c>
      <c r="O1995" s="62" t="str">
        <f>IF(ISTEXT(overallRate),"Do Step 1 first",IF(OR(COUNT($C1995,K1995)&lt;&gt;2,overallRate=0),0,IF(G1995="Yes",ROUND(MAX(IF($B1995="No - non-arm's length",0,MIN((0.75*K1995),847)),MIN(K1995,(0.75*$C1995),847)),2),IF($B1995="No - non-arm's length",MIN(1129,K1995,$C1995)*overallRate,MIN(1129,K1995)*overallRate))))</f>
        <v>Do Step 1 first</v>
      </c>
      <c r="P1995" s="3">
        <f t="shared" si="31"/>
        <v>0</v>
      </c>
    </row>
    <row r="1996" spans="12:16" x14ac:dyDescent="0.5">
      <c r="L1996" s="62" t="str">
        <f>IF(ISTEXT(overallRate),"Do Step 1 first",IF(OR(COUNT($C1996,H1996)&lt;&gt;2,overallRate=0),0,IF(D1996="Yes",ROUND(MAX(IF($B1996="No - non-arm's length",0,MIN((0.75*H1996),847)),MIN(H1996,(0.75*$C1996),847)),2),IF($B1996="No - non-arm's length",MIN(1129,H1996,$C1996)*overallRate,MIN(1129,H1996)*overallRate))))</f>
        <v>Do Step 1 first</v>
      </c>
      <c r="M1996" s="62" t="str">
        <f>IF(ISTEXT(overallRate),"Do Step 1 first",IF(OR(COUNT($C1996,I1996)&lt;&gt;2,overallRate=0),0,IF(E1996="Yes",ROUND(MAX(IF($B1996="No - non-arm's length",0,MIN((0.75*I1996),847)),MIN(I1996,(0.75*$C1996),847)),2),IF($B1996="No - non-arm's length",MIN(1129,I1996,$C1996)*overallRate,MIN(1129,I1996)*overallRate))))</f>
        <v>Do Step 1 first</v>
      </c>
      <c r="N1996" s="62" t="str">
        <f>IF(ISTEXT(overallRate),"Do Step 1 first",IF(OR(COUNT($C1996,J1996)&lt;&gt;2,overallRate=0),0,IF(F1996="Yes",ROUND(MAX(IF($B1996="No - non-arm's length",0,MIN((0.75*J1996),847)),MIN(J1996,(0.75*$C1996),847)),2),IF($B1996="No - non-arm's length",MIN(1129,J1996,$C1996)*overallRate,MIN(1129,J1996)*overallRate))))</f>
        <v>Do Step 1 first</v>
      </c>
      <c r="O1996" s="62" t="str">
        <f>IF(ISTEXT(overallRate),"Do Step 1 first",IF(OR(COUNT($C1996,K1996)&lt;&gt;2,overallRate=0),0,IF(G1996="Yes",ROUND(MAX(IF($B1996="No - non-arm's length",0,MIN((0.75*K1996),847)),MIN(K1996,(0.75*$C1996),847)),2),IF($B1996="No - non-arm's length",MIN(1129,K1996,$C1996)*overallRate,MIN(1129,K1996)*overallRate))))</f>
        <v>Do Step 1 first</v>
      </c>
      <c r="P1996" s="3">
        <f t="shared" si="31"/>
        <v>0</v>
      </c>
    </row>
    <row r="1997" spans="12:16" x14ac:dyDescent="0.5">
      <c r="L1997" s="62" t="str">
        <f>IF(ISTEXT(overallRate),"Do Step 1 first",IF(OR(COUNT($C1997,H1997)&lt;&gt;2,overallRate=0),0,IF(D1997="Yes",ROUND(MAX(IF($B1997="No - non-arm's length",0,MIN((0.75*H1997),847)),MIN(H1997,(0.75*$C1997),847)),2),IF($B1997="No - non-arm's length",MIN(1129,H1997,$C1997)*overallRate,MIN(1129,H1997)*overallRate))))</f>
        <v>Do Step 1 first</v>
      </c>
      <c r="M1997" s="62" t="str">
        <f>IF(ISTEXT(overallRate),"Do Step 1 first",IF(OR(COUNT($C1997,I1997)&lt;&gt;2,overallRate=0),0,IF(E1997="Yes",ROUND(MAX(IF($B1997="No - non-arm's length",0,MIN((0.75*I1997),847)),MIN(I1997,(0.75*$C1997),847)),2),IF($B1997="No - non-arm's length",MIN(1129,I1997,$C1997)*overallRate,MIN(1129,I1997)*overallRate))))</f>
        <v>Do Step 1 first</v>
      </c>
      <c r="N1997" s="62" t="str">
        <f>IF(ISTEXT(overallRate),"Do Step 1 first",IF(OR(COUNT($C1997,J1997)&lt;&gt;2,overallRate=0),0,IF(F1997="Yes",ROUND(MAX(IF($B1997="No - non-arm's length",0,MIN((0.75*J1997),847)),MIN(J1997,(0.75*$C1997),847)),2),IF($B1997="No - non-arm's length",MIN(1129,J1997,$C1997)*overallRate,MIN(1129,J1997)*overallRate))))</f>
        <v>Do Step 1 first</v>
      </c>
      <c r="O1997" s="62" t="str">
        <f>IF(ISTEXT(overallRate),"Do Step 1 first",IF(OR(COUNT($C1997,K1997)&lt;&gt;2,overallRate=0),0,IF(G1997="Yes",ROUND(MAX(IF($B1997="No - non-arm's length",0,MIN((0.75*K1997),847)),MIN(K1997,(0.75*$C1997),847)),2),IF($B1997="No - non-arm's length",MIN(1129,K1997,$C1997)*overallRate,MIN(1129,K1997)*overallRate))))</f>
        <v>Do Step 1 first</v>
      </c>
      <c r="P1997" s="3">
        <f t="shared" si="31"/>
        <v>0</v>
      </c>
    </row>
    <row r="1998" spans="12:16" x14ac:dyDescent="0.5">
      <c r="L1998" s="62" t="str">
        <f>IF(ISTEXT(overallRate),"Do Step 1 first",IF(OR(COUNT($C1998,H1998)&lt;&gt;2,overallRate=0),0,IF(D1998="Yes",ROUND(MAX(IF($B1998="No - non-arm's length",0,MIN((0.75*H1998),847)),MIN(H1998,(0.75*$C1998),847)),2),IF($B1998="No - non-arm's length",MIN(1129,H1998,$C1998)*overallRate,MIN(1129,H1998)*overallRate))))</f>
        <v>Do Step 1 first</v>
      </c>
      <c r="M1998" s="62" t="str">
        <f>IF(ISTEXT(overallRate),"Do Step 1 first",IF(OR(COUNT($C1998,I1998)&lt;&gt;2,overallRate=0),0,IF(E1998="Yes",ROUND(MAX(IF($B1998="No - non-arm's length",0,MIN((0.75*I1998),847)),MIN(I1998,(0.75*$C1998),847)),2),IF($B1998="No - non-arm's length",MIN(1129,I1998,$C1998)*overallRate,MIN(1129,I1998)*overallRate))))</f>
        <v>Do Step 1 first</v>
      </c>
      <c r="N1998" s="62" t="str">
        <f>IF(ISTEXT(overallRate),"Do Step 1 first",IF(OR(COUNT($C1998,J1998)&lt;&gt;2,overallRate=0),0,IF(F1998="Yes",ROUND(MAX(IF($B1998="No - non-arm's length",0,MIN((0.75*J1998),847)),MIN(J1998,(0.75*$C1998),847)),2),IF($B1998="No - non-arm's length",MIN(1129,J1998,$C1998)*overallRate,MIN(1129,J1998)*overallRate))))</f>
        <v>Do Step 1 first</v>
      </c>
      <c r="O1998" s="62" t="str">
        <f>IF(ISTEXT(overallRate),"Do Step 1 first",IF(OR(COUNT($C1998,K1998)&lt;&gt;2,overallRate=0),0,IF(G1998="Yes",ROUND(MAX(IF($B1998="No - non-arm's length",0,MIN((0.75*K1998),847)),MIN(K1998,(0.75*$C1998),847)),2),IF($B1998="No - non-arm's length",MIN(1129,K1998,$C1998)*overallRate,MIN(1129,K1998)*overallRate))))</f>
        <v>Do Step 1 first</v>
      </c>
      <c r="P1998" s="3">
        <f t="shared" si="31"/>
        <v>0</v>
      </c>
    </row>
    <row r="1999" spans="12:16" x14ac:dyDescent="0.5">
      <c r="L1999" s="62" t="str">
        <f>IF(ISTEXT(overallRate),"Do Step 1 first",IF(OR(COUNT($C1999,H1999)&lt;&gt;2,overallRate=0),0,IF(D1999="Yes",ROUND(MAX(IF($B1999="No - non-arm's length",0,MIN((0.75*H1999),847)),MIN(H1999,(0.75*$C1999),847)),2),IF($B1999="No - non-arm's length",MIN(1129,H1999,$C1999)*overallRate,MIN(1129,H1999)*overallRate))))</f>
        <v>Do Step 1 first</v>
      </c>
      <c r="M1999" s="62" t="str">
        <f>IF(ISTEXT(overallRate),"Do Step 1 first",IF(OR(COUNT($C1999,I1999)&lt;&gt;2,overallRate=0),0,IF(E1999="Yes",ROUND(MAX(IF($B1999="No - non-arm's length",0,MIN((0.75*I1999),847)),MIN(I1999,(0.75*$C1999),847)),2),IF($B1999="No - non-arm's length",MIN(1129,I1999,$C1999)*overallRate,MIN(1129,I1999)*overallRate))))</f>
        <v>Do Step 1 first</v>
      </c>
      <c r="N1999" s="62" t="str">
        <f>IF(ISTEXT(overallRate),"Do Step 1 first",IF(OR(COUNT($C1999,J1999)&lt;&gt;2,overallRate=0),0,IF(F1999="Yes",ROUND(MAX(IF($B1999="No - non-arm's length",0,MIN((0.75*J1999),847)),MIN(J1999,(0.75*$C1999),847)),2),IF($B1999="No - non-arm's length",MIN(1129,J1999,$C1999)*overallRate,MIN(1129,J1999)*overallRate))))</f>
        <v>Do Step 1 first</v>
      </c>
      <c r="O1999" s="62" t="str">
        <f>IF(ISTEXT(overallRate),"Do Step 1 first",IF(OR(COUNT($C1999,K1999)&lt;&gt;2,overallRate=0),0,IF(G1999="Yes",ROUND(MAX(IF($B1999="No - non-arm's length",0,MIN((0.75*K1999),847)),MIN(K1999,(0.75*$C1999),847)),2),IF($B1999="No - non-arm's length",MIN(1129,K1999,$C1999)*overallRate,MIN(1129,K1999)*overallRate))))</f>
        <v>Do Step 1 first</v>
      </c>
      <c r="P1999" s="3">
        <f t="shared" si="31"/>
        <v>0</v>
      </c>
    </row>
    <row r="2000" spans="12:16" x14ac:dyDescent="0.5">
      <c r="L2000" s="62" t="str">
        <f>IF(ISTEXT(overallRate),"Do Step 1 first",IF(OR(COUNT($C2000,H2000)&lt;&gt;2,overallRate=0),0,IF(D2000="Yes",ROUND(MAX(IF($B2000="No - non-arm's length",0,MIN((0.75*H2000),847)),MIN(H2000,(0.75*$C2000),847)),2),IF($B2000="No - non-arm's length",MIN(1129,H2000,$C2000)*overallRate,MIN(1129,H2000)*overallRate))))</f>
        <v>Do Step 1 first</v>
      </c>
      <c r="M2000" s="62" t="str">
        <f>IF(ISTEXT(overallRate),"Do Step 1 first",IF(OR(COUNT($C2000,I2000)&lt;&gt;2,overallRate=0),0,IF(E2000="Yes",ROUND(MAX(IF($B2000="No - non-arm's length",0,MIN((0.75*I2000),847)),MIN(I2000,(0.75*$C2000),847)),2),IF($B2000="No - non-arm's length",MIN(1129,I2000,$C2000)*overallRate,MIN(1129,I2000)*overallRate))))</f>
        <v>Do Step 1 first</v>
      </c>
      <c r="N2000" s="62" t="str">
        <f>IF(ISTEXT(overallRate),"Do Step 1 first",IF(OR(COUNT($C2000,J2000)&lt;&gt;2,overallRate=0),0,IF(F2000="Yes",ROUND(MAX(IF($B2000="No - non-arm's length",0,MIN((0.75*J2000),847)),MIN(J2000,(0.75*$C2000),847)),2),IF($B2000="No - non-arm's length",MIN(1129,J2000,$C2000)*overallRate,MIN(1129,J2000)*overallRate))))</f>
        <v>Do Step 1 first</v>
      </c>
      <c r="O2000" s="62" t="str">
        <f>IF(ISTEXT(overallRate),"Do Step 1 first",IF(OR(COUNT($C2000,K2000)&lt;&gt;2,overallRate=0),0,IF(G2000="Yes",ROUND(MAX(IF($B2000="No - non-arm's length",0,MIN((0.75*K2000),847)),MIN(K2000,(0.75*$C2000),847)),2),IF($B2000="No - non-arm's length",MIN(1129,K2000,$C2000)*overallRate,MIN(1129,K2000)*overallRate))))</f>
        <v>Do Step 1 first</v>
      </c>
      <c r="P2000" s="3">
        <f t="shared" si="31"/>
        <v>0</v>
      </c>
    </row>
    <row r="2001" spans="12:16" x14ac:dyDescent="0.5">
      <c r="L2001" s="62" t="str">
        <f>IF(ISTEXT(overallRate),"Do Step 1 first",IF(OR(COUNT($C2001,H2001)&lt;&gt;2,overallRate=0),0,IF(D2001="Yes",ROUND(MAX(IF($B2001="No - non-arm's length",0,MIN((0.75*H2001),847)),MIN(H2001,(0.75*$C2001),847)),2),IF($B2001="No - non-arm's length",MIN(1129,H2001,$C2001)*overallRate,MIN(1129,H2001)*overallRate))))</f>
        <v>Do Step 1 first</v>
      </c>
      <c r="M2001" s="62" t="str">
        <f>IF(ISTEXT(overallRate),"Do Step 1 first",IF(OR(COUNT($C2001,I2001)&lt;&gt;2,overallRate=0),0,IF(E2001="Yes",ROUND(MAX(IF($B2001="No - non-arm's length",0,MIN((0.75*I2001),847)),MIN(I2001,(0.75*$C2001),847)),2),IF($B2001="No - non-arm's length",MIN(1129,I2001,$C2001)*overallRate,MIN(1129,I2001)*overallRate))))</f>
        <v>Do Step 1 first</v>
      </c>
      <c r="N2001" s="62" t="str">
        <f>IF(ISTEXT(overallRate),"Do Step 1 first",IF(OR(COUNT($C2001,J2001)&lt;&gt;2,overallRate=0),0,IF(F2001="Yes",ROUND(MAX(IF($B2001="No - non-arm's length",0,MIN((0.75*J2001),847)),MIN(J2001,(0.75*$C2001),847)),2),IF($B2001="No - non-arm's length",MIN(1129,J2001,$C2001)*overallRate,MIN(1129,J2001)*overallRate))))</f>
        <v>Do Step 1 first</v>
      </c>
      <c r="O2001" s="62" t="str">
        <f>IF(ISTEXT(overallRate),"Do Step 1 first",IF(OR(COUNT($C2001,K2001)&lt;&gt;2,overallRate=0),0,IF(G2001="Yes",ROUND(MAX(IF($B2001="No - non-arm's length",0,MIN((0.75*K2001),847)),MIN(K2001,(0.75*$C2001),847)),2),IF($B2001="No - non-arm's length",MIN(1129,K2001,$C2001)*overallRate,MIN(1129,K2001)*overallRate))))</f>
        <v>Do Step 1 first</v>
      </c>
      <c r="P2001" s="3">
        <f t="shared" si="31"/>
        <v>0</v>
      </c>
    </row>
    <row r="2002" spans="12:16" x14ac:dyDescent="0.5">
      <c r="L2002" s="62" t="str">
        <f>IF(ISTEXT(overallRate),"Do Step 1 first",IF(OR(COUNT($C2002,H2002)&lt;&gt;2,overallRate=0),0,IF(D2002="Yes",ROUND(MAX(IF($B2002="No - non-arm's length",0,MIN((0.75*H2002),847)),MIN(H2002,(0.75*$C2002),847)),2),IF($B2002="No - non-arm's length",MIN(1129,H2002,$C2002)*overallRate,MIN(1129,H2002)*overallRate))))</f>
        <v>Do Step 1 first</v>
      </c>
      <c r="M2002" s="62" t="str">
        <f>IF(ISTEXT(overallRate),"Do Step 1 first",IF(OR(COUNT($C2002,I2002)&lt;&gt;2,overallRate=0),0,IF(E2002="Yes",ROUND(MAX(IF($B2002="No - non-arm's length",0,MIN((0.75*I2002),847)),MIN(I2002,(0.75*$C2002),847)),2),IF($B2002="No - non-arm's length",MIN(1129,I2002,$C2002)*overallRate,MIN(1129,I2002)*overallRate))))</f>
        <v>Do Step 1 first</v>
      </c>
      <c r="N2002" s="62" t="str">
        <f>IF(ISTEXT(overallRate),"Do Step 1 first",IF(OR(COUNT($C2002,J2002)&lt;&gt;2,overallRate=0),0,IF(F2002="Yes",ROUND(MAX(IF($B2002="No - non-arm's length",0,MIN((0.75*J2002),847)),MIN(J2002,(0.75*$C2002),847)),2),IF($B2002="No - non-arm's length",MIN(1129,J2002,$C2002)*overallRate,MIN(1129,J2002)*overallRate))))</f>
        <v>Do Step 1 first</v>
      </c>
      <c r="O2002" s="62" t="str">
        <f>IF(ISTEXT(overallRate),"Do Step 1 first",IF(OR(COUNT($C2002,K2002)&lt;&gt;2,overallRate=0),0,IF(G2002="Yes",ROUND(MAX(IF($B2002="No - non-arm's length",0,MIN((0.75*K2002),847)),MIN(K2002,(0.75*$C2002),847)),2),IF($B2002="No - non-arm's length",MIN(1129,K2002,$C2002)*overallRate,MIN(1129,K2002)*overallRate))))</f>
        <v>Do Step 1 first</v>
      </c>
      <c r="P2002" s="3">
        <f t="shared" si="31"/>
        <v>0</v>
      </c>
    </row>
    <row r="2003" spans="12:16" x14ac:dyDescent="0.5">
      <c r="L2003" s="62" t="str">
        <f>IF(ISTEXT(overallRate),"Do Step 1 first",IF(OR(COUNT($C2003,H2003)&lt;&gt;2,overallRate=0),0,IF(D2003="Yes",ROUND(MAX(IF($B2003="No - non-arm's length",0,MIN((0.75*H2003),847)),MIN(H2003,(0.75*$C2003),847)),2),IF($B2003="No - non-arm's length",MIN(1129,H2003,$C2003)*overallRate,MIN(1129,H2003)*overallRate))))</f>
        <v>Do Step 1 first</v>
      </c>
      <c r="M2003" s="62" t="str">
        <f>IF(ISTEXT(overallRate),"Do Step 1 first",IF(OR(COUNT($C2003,I2003)&lt;&gt;2,overallRate=0),0,IF(E2003="Yes",ROUND(MAX(IF($B2003="No - non-arm's length",0,MIN((0.75*I2003),847)),MIN(I2003,(0.75*$C2003),847)),2),IF($B2003="No - non-arm's length",MIN(1129,I2003,$C2003)*overallRate,MIN(1129,I2003)*overallRate))))</f>
        <v>Do Step 1 first</v>
      </c>
      <c r="N2003" s="62" t="str">
        <f>IF(ISTEXT(overallRate),"Do Step 1 first",IF(OR(COUNT($C2003,J2003)&lt;&gt;2,overallRate=0),0,IF(F2003="Yes",ROUND(MAX(IF($B2003="No - non-arm's length",0,MIN((0.75*J2003),847)),MIN(J2003,(0.75*$C2003),847)),2),IF($B2003="No - non-arm's length",MIN(1129,J2003,$C2003)*overallRate,MIN(1129,J2003)*overallRate))))</f>
        <v>Do Step 1 first</v>
      </c>
      <c r="O2003" s="62" t="str">
        <f>IF(ISTEXT(overallRate),"Do Step 1 first",IF(OR(COUNT($C2003,K2003)&lt;&gt;2,overallRate=0),0,IF(G2003="Yes",ROUND(MAX(IF($B2003="No - non-arm's length",0,MIN((0.75*K2003),847)),MIN(K2003,(0.75*$C2003),847)),2),IF($B2003="No - non-arm's length",MIN(1129,K2003,$C2003)*overallRate,MIN(1129,K2003)*overallRate))))</f>
        <v>Do Step 1 first</v>
      </c>
      <c r="P2003" s="3">
        <f t="shared" si="31"/>
        <v>0</v>
      </c>
    </row>
    <row r="2004" spans="12:16" x14ac:dyDescent="0.5">
      <c r="L2004" s="62" t="str">
        <f>IF(ISTEXT(overallRate),"Do Step 1 first",IF(OR(COUNT($C2004,H2004)&lt;&gt;2,overallRate=0),0,IF(D2004="Yes",ROUND(MAX(IF($B2004="No - non-arm's length",0,MIN((0.75*H2004),847)),MIN(H2004,(0.75*$C2004),847)),2),IF($B2004="No - non-arm's length",MIN(1129,H2004,$C2004)*overallRate,MIN(1129,H2004)*overallRate))))</f>
        <v>Do Step 1 first</v>
      </c>
      <c r="M2004" s="62" t="str">
        <f>IF(ISTEXT(overallRate),"Do Step 1 first",IF(OR(COUNT($C2004,I2004)&lt;&gt;2,overallRate=0),0,IF(E2004="Yes",ROUND(MAX(IF($B2004="No - non-arm's length",0,MIN((0.75*I2004),847)),MIN(I2004,(0.75*$C2004),847)),2),IF($B2004="No - non-arm's length",MIN(1129,I2004,$C2004)*overallRate,MIN(1129,I2004)*overallRate))))</f>
        <v>Do Step 1 first</v>
      </c>
      <c r="N2004" s="62" t="str">
        <f>IF(ISTEXT(overallRate),"Do Step 1 first",IF(OR(COUNT($C2004,J2004)&lt;&gt;2,overallRate=0),0,IF(F2004="Yes",ROUND(MAX(IF($B2004="No - non-arm's length",0,MIN((0.75*J2004),847)),MIN(J2004,(0.75*$C2004),847)),2),IF($B2004="No - non-arm's length",MIN(1129,J2004,$C2004)*overallRate,MIN(1129,J2004)*overallRate))))</f>
        <v>Do Step 1 first</v>
      </c>
      <c r="O2004" s="62" t="str">
        <f>IF(ISTEXT(overallRate),"Do Step 1 first",IF(OR(COUNT($C2004,K2004)&lt;&gt;2,overallRate=0),0,IF(G2004="Yes",ROUND(MAX(IF($B2004="No - non-arm's length",0,MIN((0.75*K2004),847)),MIN(K2004,(0.75*$C2004),847)),2),IF($B2004="No - non-arm's length",MIN(1129,K2004,$C2004)*overallRate,MIN(1129,K2004)*overallRate))))</f>
        <v>Do Step 1 first</v>
      </c>
      <c r="P2004" s="3">
        <f t="shared" si="31"/>
        <v>0</v>
      </c>
    </row>
    <row r="2005" spans="12:16" x14ac:dyDescent="0.5">
      <c r="L2005" s="62" t="str">
        <f>IF(ISTEXT(overallRate),"Do Step 1 first",IF(OR(COUNT($C2005,H2005)&lt;&gt;2,overallRate=0),0,IF(D2005="Yes",ROUND(MAX(IF($B2005="No - non-arm's length",0,MIN((0.75*H2005),847)),MIN(H2005,(0.75*$C2005),847)),2),IF($B2005="No - non-arm's length",MIN(1129,H2005,$C2005)*overallRate,MIN(1129,H2005)*overallRate))))</f>
        <v>Do Step 1 first</v>
      </c>
      <c r="M2005" s="62" t="str">
        <f>IF(ISTEXT(overallRate),"Do Step 1 first",IF(OR(COUNT($C2005,I2005)&lt;&gt;2,overallRate=0),0,IF(E2005="Yes",ROUND(MAX(IF($B2005="No - non-arm's length",0,MIN((0.75*I2005),847)),MIN(I2005,(0.75*$C2005),847)),2),IF($B2005="No - non-arm's length",MIN(1129,I2005,$C2005)*overallRate,MIN(1129,I2005)*overallRate))))</f>
        <v>Do Step 1 first</v>
      </c>
      <c r="N2005" s="62" t="str">
        <f>IF(ISTEXT(overallRate),"Do Step 1 first",IF(OR(COUNT($C2005,J2005)&lt;&gt;2,overallRate=0),0,IF(F2005="Yes",ROUND(MAX(IF($B2005="No - non-arm's length",0,MIN((0.75*J2005),847)),MIN(J2005,(0.75*$C2005),847)),2),IF($B2005="No - non-arm's length",MIN(1129,J2005,$C2005)*overallRate,MIN(1129,J2005)*overallRate))))</f>
        <v>Do Step 1 first</v>
      </c>
      <c r="O2005" s="62" t="str">
        <f>IF(ISTEXT(overallRate),"Do Step 1 first",IF(OR(COUNT($C2005,K2005)&lt;&gt;2,overallRate=0),0,IF(G2005="Yes",ROUND(MAX(IF($B2005="No - non-arm's length",0,MIN((0.75*K2005),847)),MIN(K2005,(0.75*$C2005),847)),2),IF($B2005="No - non-arm's length",MIN(1129,K2005,$C2005)*overallRate,MIN(1129,K2005)*overallRate))))</f>
        <v>Do Step 1 first</v>
      </c>
      <c r="P2005" s="3">
        <f t="shared" si="31"/>
        <v>0</v>
      </c>
    </row>
    <row r="2006" spans="12:16" x14ac:dyDescent="0.5">
      <c r="L2006" s="62" t="str">
        <f>IF(ISTEXT(overallRate),"Do Step 1 first",IF(OR(COUNT($C2006,H2006)&lt;&gt;2,overallRate=0),0,IF(D2006="Yes",ROUND(MAX(IF($B2006="No - non-arm's length",0,MIN((0.75*H2006),847)),MIN(H2006,(0.75*$C2006),847)),2),IF($B2006="No - non-arm's length",MIN(1129,H2006,$C2006)*overallRate,MIN(1129,H2006)*overallRate))))</f>
        <v>Do Step 1 first</v>
      </c>
      <c r="M2006" s="62" t="str">
        <f>IF(ISTEXT(overallRate),"Do Step 1 first",IF(OR(COUNT($C2006,I2006)&lt;&gt;2,overallRate=0),0,IF(E2006="Yes",ROUND(MAX(IF($B2006="No - non-arm's length",0,MIN((0.75*I2006),847)),MIN(I2006,(0.75*$C2006),847)),2),IF($B2006="No - non-arm's length",MIN(1129,I2006,$C2006)*overallRate,MIN(1129,I2006)*overallRate))))</f>
        <v>Do Step 1 first</v>
      </c>
      <c r="N2006" s="62" t="str">
        <f>IF(ISTEXT(overallRate),"Do Step 1 first",IF(OR(COUNT($C2006,J2006)&lt;&gt;2,overallRate=0),0,IF(F2006="Yes",ROUND(MAX(IF($B2006="No - non-arm's length",0,MIN((0.75*J2006),847)),MIN(J2006,(0.75*$C2006),847)),2),IF($B2006="No - non-arm's length",MIN(1129,J2006,$C2006)*overallRate,MIN(1129,J2006)*overallRate))))</f>
        <v>Do Step 1 first</v>
      </c>
      <c r="O2006" s="62" t="str">
        <f>IF(ISTEXT(overallRate),"Do Step 1 first",IF(OR(COUNT($C2006,K2006)&lt;&gt;2,overallRate=0),0,IF(G2006="Yes",ROUND(MAX(IF($B2006="No - non-arm's length",0,MIN((0.75*K2006),847)),MIN(K2006,(0.75*$C2006),847)),2),IF($B2006="No - non-arm's length",MIN(1129,K2006,$C2006)*overallRate,MIN(1129,K2006)*overallRate))))</f>
        <v>Do Step 1 first</v>
      </c>
      <c r="P2006" s="3">
        <f t="shared" si="31"/>
        <v>0</v>
      </c>
    </row>
    <row r="2007" spans="12:16" x14ac:dyDescent="0.5">
      <c r="L2007" s="62" t="str">
        <f>IF(ISTEXT(overallRate),"Do Step 1 first",IF(OR(COUNT($C2007,H2007)&lt;&gt;2,overallRate=0),0,IF(D2007="Yes",ROUND(MAX(IF($B2007="No - non-arm's length",0,MIN((0.75*H2007),847)),MIN(H2007,(0.75*$C2007),847)),2),IF($B2007="No - non-arm's length",MIN(1129,H2007,$C2007)*overallRate,MIN(1129,H2007)*overallRate))))</f>
        <v>Do Step 1 first</v>
      </c>
      <c r="M2007" s="62" t="str">
        <f>IF(ISTEXT(overallRate),"Do Step 1 first",IF(OR(COUNT($C2007,I2007)&lt;&gt;2,overallRate=0),0,IF(E2007="Yes",ROUND(MAX(IF($B2007="No - non-arm's length",0,MIN((0.75*I2007),847)),MIN(I2007,(0.75*$C2007),847)),2),IF($B2007="No - non-arm's length",MIN(1129,I2007,$C2007)*overallRate,MIN(1129,I2007)*overallRate))))</f>
        <v>Do Step 1 first</v>
      </c>
      <c r="N2007" s="62" t="str">
        <f>IF(ISTEXT(overallRate),"Do Step 1 first",IF(OR(COUNT($C2007,J2007)&lt;&gt;2,overallRate=0),0,IF(F2007="Yes",ROUND(MAX(IF($B2007="No - non-arm's length",0,MIN((0.75*J2007),847)),MIN(J2007,(0.75*$C2007),847)),2),IF($B2007="No - non-arm's length",MIN(1129,J2007,$C2007)*overallRate,MIN(1129,J2007)*overallRate))))</f>
        <v>Do Step 1 first</v>
      </c>
      <c r="O2007" s="62" t="str">
        <f>IF(ISTEXT(overallRate),"Do Step 1 first",IF(OR(COUNT($C2007,K2007)&lt;&gt;2,overallRate=0),0,IF(G2007="Yes",ROUND(MAX(IF($B2007="No - non-arm's length",0,MIN((0.75*K2007),847)),MIN(K2007,(0.75*$C2007),847)),2),IF($B2007="No - non-arm's length",MIN(1129,K2007,$C2007)*overallRate,MIN(1129,K2007)*overallRate))))</f>
        <v>Do Step 1 first</v>
      </c>
      <c r="P2007" s="3">
        <f t="shared" si="31"/>
        <v>0</v>
      </c>
    </row>
    <row r="2008" spans="12:16" x14ac:dyDescent="0.5">
      <c r="L2008" s="62" t="str">
        <f>IF(ISTEXT(overallRate),"Do Step 1 first",IF(OR(COUNT($C2008,H2008)&lt;&gt;2,overallRate=0),0,IF(D2008="Yes",ROUND(MAX(IF($B2008="No - non-arm's length",0,MIN((0.75*H2008),847)),MIN(H2008,(0.75*$C2008),847)),2),IF($B2008="No - non-arm's length",MIN(1129,H2008,$C2008)*overallRate,MIN(1129,H2008)*overallRate))))</f>
        <v>Do Step 1 first</v>
      </c>
      <c r="M2008" s="62" t="str">
        <f>IF(ISTEXT(overallRate),"Do Step 1 first",IF(OR(COUNT($C2008,I2008)&lt;&gt;2,overallRate=0),0,IF(E2008="Yes",ROUND(MAX(IF($B2008="No - non-arm's length",0,MIN((0.75*I2008),847)),MIN(I2008,(0.75*$C2008),847)),2),IF($B2008="No - non-arm's length",MIN(1129,I2008,$C2008)*overallRate,MIN(1129,I2008)*overallRate))))</f>
        <v>Do Step 1 first</v>
      </c>
      <c r="N2008" s="62" t="str">
        <f>IF(ISTEXT(overallRate),"Do Step 1 first",IF(OR(COUNT($C2008,J2008)&lt;&gt;2,overallRate=0),0,IF(F2008="Yes",ROUND(MAX(IF($B2008="No - non-arm's length",0,MIN((0.75*J2008),847)),MIN(J2008,(0.75*$C2008),847)),2),IF($B2008="No - non-arm's length",MIN(1129,J2008,$C2008)*overallRate,MIN(1129,J2008)*overallRate))))</f>
        <v>Do Step 1 first</v>
      </c>
      <c r="O2008" s="62" t="str">
        <f>IF(ISTEXT(overallRate),"Do Step 1 first",IF(OR(COUNT($C2008,K2008)&lt;&gt;2,overallRate=0),0,IF(G2008="Yes",ROUND(MAX(IF($B2008="No - non-arm's length",0,MIN((0.75*K2008),847)),MIN(K2008,(0.75*$C2008),847)),2),IF($B2008="No - non-arm's length",MIN(1129,K2008,$C2008)*overallRate,MIN(1129,K2008)*overallRate))))</f>
        <v>Do Step 1 first</v>
      </c>
      <c r="P2008" s="3">
        <f t="shared" si="31"/>
        <v>0</v>
      </c>
    </row>
    <row r="2009" spans="12:16" x14ac:dyDescent="0.5">
      <c r="L2009" s="62" t="str">
        <f>IF(ISTEXT(overallRate),"Do Step 1 first",IF(OR(COUNT($C2009,H2009)&lt;&gt;2,overallRate=0),0,IF(D2009="Yes",ROUND(MAX(IF($B2009="No - non-arm's length",0,MIN((0.75*H2009),847)),MIN(H2009,(0.75*$C2009),847)),2),IF($B2009="No - non-arm's length",MIN(1129,H2009,$C2009)*overallRate,MIN(1129,H2009)*overallRate))))</f>
        <v>Do Step 1 first</v>
      </c>
      <c r="M2009" s="62" t="str">
        <f>IF(ISTEXT(overallRate),"Do Step 1 first",IF(OR(COUNT($C2009,I2009)&lt;&gt;2,overallRate=0),0,IF(E2009="Yes",ROUND(MAX(IF($B2009="No - non-arm's length",0,MIN((0.75*I2009),847)),MIN(I2009,(0.75*$C2009),847)),2),IF($B2009="No - non-arm's length",MIN(1129,I2009,$C2009)*overallRate,MIN(1129,I2009)*overallRate))))</f>
        <v>Do Step 1 first</v>
      </c>
      <c r="N2009" s="62" t="str">
        <f>IF(ISTEXT(overallRate),"Do Step 1 first",IF(OR(COUNT($C2009,J2009)&lt;&gt;2,overallRate=0),0,IF(F2009="Yes",ROUND(MAX(IF($B2009="No - non-arm's length",0,MIN((0.75*J2009),847)),MIN(J2009,(0.75*$C2009),847)),2),IF($B2009="No - non-arm's length",MIN(1129,J2009,$C2009)*overallRate,MIN(1129,J2009)*overallRate))))</f>
        <v>Do Step 1 first</v>
      </c>
      <c r="O2009" s="62" t="str">
        <f>IF(ISTEXT(overallRate),"Do Step 1 first",IF(OR(COUNT($C2009,K2009)&lt;&gt;2,overallRate=0),0,IF(G2009="Yes",ROUND(MAX(IF($B2009="No - non-arm's length",0,MIN((0.75*K2009),847)),MIN(K2009,(0.75*$C2009),847)),2),IF($B2009="No - non-arm's length",MIN(1129,K2009,$C2009)*overallRate,MIN(1129,K2009)*overallRate))))</f>
        <v>Do Step 1 first</v>
      </c>
      <c r="P2009" s="3">
        <f t="shared" si="31"/>
        <v>0</v>
      </c>
    </row>
    <row r="2010" spans="12:16" x14ac:dyDescent="0.5">
      <c r="L2010" s="62" t="str">
        <f>IF(ISTEXT(overallRate),"Do Step 1 first",IF(OR(COUNT($C2010,H2010)&lt;&gt;2,overallRate=0),0,IF(D2010="Yes",ROUND(MAX(IF($B2010="No - non-arm's length",0,MIN((0.75*H2010),847)),MIN(H2010,(0.75*$C2010),847)),2),IF($B2010="No - non-arm's length",MIN(1129,H2010,$C2010)*overallRate,MIN(1129,H2010)*overallRate))))</f>
        <v>Do Step 1 first</v>
      </c>
      <c r="M2010" s="62" t="str">
        <f>IF(ISTEXT(overallRate),"Do Step 1 first",IF(OR(COUNT($C2010,I2010)&lt;&gt;2,overallRate=0),0,IF(E2010="Yes",ROUND(MAX(IF($B2010="No - non-arm's length",0,MIN((0.75*I2010),847)),MIN(I2010,(0.75*$C2010),847)),2),IF($B2010="No - non-arm's length",MIN(1129,I2010,$C2010)*overallRate,MIN(1129,I2010)*overallRate))))</f>
        <v>Do Step 1 first</v>
      </c>
      <c r="N2010" s="62" t="str">
        <f>IF(ISTEXT(overallRate),"Do Step 1 first",IF(OR(COUNT($C2010,J2010)&lt;&gt;2,overallRate=0),0,IF(F2010="Yes",ROUND(MAX(IF($B2010="No - non-arm's length",0,MIN((0.75*J2010),847)),MIN(J2010,(0.75*$C2010),847)),2),IF($B2010="No - non-arm's length",MIN(1129,J2010,$C2010)*overallRate,MIN(1129,J2010)*overallRate))))</f>
        <v>Do Step 1 first</v>
      </c>
      <c r="O2010" s="62" t="str">
        <f>IF(ISTEXT(overallRate),"Do Step 1 first",IF(OR(COUNT($C2010,K2010)&lt;&gt;2,overallRate=0),0,IF(G2010="Yes",ROUND(MAX(IF($B2010="No - non-arm's length",0,MIN((0.75*K2010),847)),MIN(K2010,(0.75*$C2010),847)),2),IF($B2010="No - non-arm's length",MIN(1129,K2010,$C2010)*overallRate,MIN(1129,K2010)*overallRate))))</f>
        <v>Do Step 1 first</v>
      </c>
      <c r="P2010" s="3">
        <f t="shared" si="31"/>
        <v>0</v>
      </c>
    </row>
    <row r="2011" spans="12:16" x14ac:dyDescent="0.5">
      <c r="L2011" s="62" t="str">
        <f>IF(ISTEXT(overallRate),"Do Step 1 first",IF(OR(COUNT($C2011,H2011)&lt;&gt;2,overallRate=0),0,IF(D2011="Yes",ROUND(MAX(IF($B2011="No - non-arm's length",0,MIN((0.75*H2011),847)),MIN(H2011,(0.75*$C2011),847)),2),IF($B2011="No - non-arm's length",MIN(1129,H2011,$C2011)*overallRate,MIN(1129,H2011)*overallRate))))</f>
        <v>Do Step 1 first</v>
      </c>
      <c r="M2011" s="62" t="str">
        <f>IF(ISTEXT(overallRate),"Do Step 1 first",IF(OR(COUNT($C2011,I2011)&lt;&gt;2,overallRate=0),0,IF(E2011="Yes",ROUND(MAX(IF($B2011="No - non-arm's length",0,MIN((0.75*I2011),847)),MIN(I2011,(0.75*$C2011),847)),2),IF($B2011="No - non-arm's length",MIN(1129,I2011,$C2011)*overallRate,MIN(1129,I2011)*overallRate))))</f>
        <v>Do Step 1 first</v>
      </c>
      <c r="N2011" s="62" t="str">
        <f>IF(ISTEXT(overallRate),"Do Step 1 first",IF(OR(COUNT($C2011,J2011)&lt;&gt;2,overallRate=0),0,IF(F2011="Yes",ROUND(MAX(IF($B2011="No - non-arm's length",0,MIN((0.75*J2011),847)),MIN(J2011,(0.75*$C2011),847)),2),IF($B2011="No - non-arm's length",MIN(1129,J2011,$C2011)*overallRate,MIN(1129,J2011)*overallRate))))</f>
        <v>Do Step 1 first</v>
      </c>
      <c r="O2011" s="62" t="str">
        <f>IF(ISTEXT(overallRate),"Do Step 1 first",IF(OR(COUNT($C2011,K2011)&lt;&gt;2,overallRate=0),0,IF(G2011="Yes",ROUND(MAX(IF($B2011="No - non-arm's length",0,MIN((0.75*K2011),847)),MIN(K2011,(0.75*$C2011),847)),2),IF($B2011="No - non-arm's length",MIN(1129,K2011,$C2011)*overallRate,MIN(1129,K2011)*overallRate))))</f>
        <v>Do Step 1 first</v>
      </c>
      <c r="P2011" s="3">
        <f t="shared" si="31"/>
        <v>0</v>
      </c>
    </row>
    <row r="2012" spans="12:16" x14ac:dyDescent="0.5">
      <c r="L2012" s="62" t="str">
        <f>IF(ISTEXT(overallRate),"Do Step 1 first",IF(OR(COUNT($C2012,H2012)&lt;&gt;2,overallRate=0),0,IF(D2012="Yes",ROUND(MAX(IF($B2012="No - non-arm's length",0,MIN((0.75*H2012),847)),MIN(H2012,(0.75*$C2012),847)),2),IF($B2012="No - non-arm's length",MIN(1129,H2012,$C2012)*overallRate,MIN(1129,H2012)*overallRate))))</f>
        <v>Do Step 1 first</v>
      </c>
      <c r="M2012" s="62" t="str">
        <f>IF(ISTEXT(overallRate),"Do Step 1 first",IF(OR(COUNT($C2012,I2012)&lt;&gt;2,overallRate=0),0,IF(E2012="Yes",ROUND(MAX(IF($B2012="No - non-arm's length",0,MIN((0.75*I2012),847)),MIN(I2012,(0.75*$C2012),847)),2),IF($B2012="No - non-arm's length",MIN(1129,I2012,$C2012)*overallRate,MIN(1129,I2012)*overallRate))))</f>
        <v>Do Step 1 first</v>
      </c>
      <c r="N2012" s="62" t="str">
        <f>IF(ISTEXT(overallRate),"Do Step 1 first",IF(OR(COUNT($C2012,J2012)&lt;&gt;2,overallRate=0),0,IF(F2012="Yes",ROUND(MAX(IF($B2012="No - non-arm's length",0,MIN((0.75*J2012),847)),MIN(J2012,(0.75*$C2012),847)),2),IF($B2012="No - non-arm's length",MIN(1129,J2012,$C2012)*overallRate,MIN(1129,J2012)*overallRate))))</f>
        <v>Do Step 1 first</v>
      </c>
      <c r="O2012" s="62" t="str">
        <f>IF(ISTEXT(overallRate),"Do Step 1 first",IF(OR(COUNT($C2012,K2012)&lt;&gt;2,overallRate=0),0,IF(G2012="Yes",ROUND(MAX(IF($B2012="No - non-arm's length",0,MIN((0.75*K2012),847)),MIN(K2012,(0.75*$C2012),847)),2),IF($B2012="No - non-arm's length",MIN(1129,K2012,$C2012)*overallRate,MIN(1129,K2012)*overallRate))))</f>
        <v>Do Step 1 first</v>
      </c>
      <c r="P2012" s="3">
        <f t="shared" si="31"/>
        <v>0</v>
      </c>
    </row>
    <row r="2013" spans="12:16" x14ac:dyDescent="0.5">
      <c r="L2013" s="62" t="str">
        <f>IF(ISTEXT(overallRate),"Do Step 1 first",IF(OR(COUNT($C2013,H2013)&lt;&gt;2,overallRate=0),0,IF(D2013="Yes",ROUND(MAX(IF($B2013="No - non-arm's length",0,MIN((0.75*H2013),847)),MIN(H2013,(0.75*$C2013),847)),2),IF($B2013="No - non-arm's length",MIN(1129,H2013,$C2013)*overallRate,MIN(1129,H2013)*overallRate))))</f>
        <v>Do Step 1 first</v>
      </c>
      <c r="M2013" s="62" t="str">
        <f>IF(ISTEXT(overallRate),"Do Step 1 first",IF(OR(COUNT($C2013,I2013)&lt;&gt;2,overallRate=0),0,IF(E2013="Yes",ROUND(MAX(IF($B2013="No - non-arm's length",0,MIN((0.75*I2013),847)),MIN(I2013,(0.75*$C2013),847)),2),IF($B2013="No - non-arm's length",MIN(1129,I2013,$C2013)*overallRate,MIN(1129,I2013)*overallRate))))</f>
        <v>Do Step 1 first</v>
      </c>
      <c r="N2013" s="62" t="str">
        <f>IF(ISTEXT(overallRate),"Do Step 1 first",IF(OR(COUNT($C2013,J2013)&lt;&gt;2,overallRate=0),0,IF(F2013="Yes",ROUND(MAX(IF($B2013="No - non-arm's length",0,MIN((0.75*J2013),847)),MIN(J2013,(0.75*$C2013),847)),2),IF($B2013="No - non-arm's length",MIN(1129,J2013,$C2013)*overallRate,MIN(1129,J2013)*overallRate))))</f>
        <v>Do Step 1 first</v>
      </c>
      <c r="O2013" s="62" t="str">
        <f>IF(ISTEXT(overallRate),"Do Step 1 first",IF(OR(COUNT($C2013,K2013)&lt;&gt;2,overallRate=0),0,IF(G2013="Yes",ROUND(MAX(IF($B2013="No - non-arm's length",0,MIN((0.75*K2013),847)),MIN(K2013,(0.75*$C2013),847)),2),IF($B2013="No - non-arm's length",MIN(1129,K2013,$C2013)*overallRate,MIN(1129,K2013)*overallRate))))</f>
        <v>Do Step 1 first</v>
      </c>
      <c r="P2013" s="3">
        <f t="shared" si="31"/>
        <v>0</v>
      </c>
    </row>
    <row r="2014" spans="12:16" x14ac:dyDescent="0.5">
      <c r="L2014" s="62" t="str">
        <f>IF(ISTEXT(overallRate),"Do Step 1 first",IF(OR(COUNT($C2014,H2014)&lt;&gt;2,overallRate=0),0,IF(D2014="Yes",ROUND(MAX(IF($B2014="No - non-arm's length",0,MIN((0.75*H2014),847)),MIN(H2014,(0.75*$C2014),847)),2),IF($B2014="No - non-arm's length",MIN(1129,H2014,$C2014)*overallRate,MIN(1129,H2014)*overallRate))))</f>
        <v>Do Step 1 first</v>
      </c>
      <c r="M2014" s="62" t="str">
        <f>IF(ISTEXT(overallRate),"Do Step 1 first",IF(OR(COUNT($C2014,I2014)&lt;&gt;2,overallRate=0),0,IF(E2014="Yes",ROUND(MAX(IF($B2014="No - non-arm's length",0,MIN((0.75*I2014),847)),MIN(I2014,(0.75*$C2014),847)),2),IF($B2014="No - non-arm's length",MIN(1129,I2014,$C2014)*overallRate,MIN(1129,I2014)*overallRate))))</f>
        <v>Do Step 1 first</v>
      </c>
      <c r="N2014" s="62" t="str">
        <f>IF(ISTEXT(overallRate),"Do Step 1 first",IF(OR(COUNT($C2014,J2014)&lt;&gt;2,overallRate=0),0,IF(F2014="Yes",ROUND(MAX(IF($B2014="No - non-arm's length",0,MIN((0.75*J2014),847)),MIN(J2014,(0.75*$C2014),847)),2),IF($B2014="No - non-arm's length",MIN(1129,J2014,$C2014)*overallRate,MIN(1129,J2014)*overallRate))))</f>
        <v>Do Step 1 first</v>
      </c>
      <c r="O2014" s="62" t="str">
        <f>IF(ISTEXT(overallRate),"Do Step 1 first",IF(OR(COUNT($C2014,K2014)&lt;&gt;2,overallRate=0),0,IF(G2014="Yes",ROUND(MAX(IF($B2014="No - non-arm's length",0,MIN((0.75*K2014),847)),MIN(K2014,(0.75*$C2014),847)),2),IF($B2014="No - non-arm's length",MIN(1129,K2014,$C2014)*overallRate,MIN(1129,K2014)*overallRate))))</f>
        <v>Do Step 1 first</v>
      </c>
      <c r="P2014" s="3">
        <f t="shared" si="31"/>
        <v>0</v>
      </c>
    </row>
    <row r="2015" spans="12:16" x14ac:dyDescent="0.5">
      <c r="L2015" s="62" t="str">
        <f>IF(ISTEXT(overallRate),"Do Step 1 first",IF(OR(COUNT($C2015,H2015)&lt;&gt;2,overallRate=0),0,IF(D2015="Yes",ROUND(MAX(IF($B2015="No - non-arm's length",0,MIN((0.75*H2015),847)),MIN(H2015,(0.75*$C2015),847)),2),IF($B2015="No - non-arm's length",MIN(1129,H2015,$C2015)*overallRate,MIN(1129,H2015)*overallRate))))</f>
        <v>Do Step 1 first</v>
      </c>
      <c r="M2015" s="62" t="str">
        <f>IF(ISTEXT(overallRate),"Do Step 1 first",IF(OR(COUNT($C2015,I2015)&lt;&gt;2,overallRate=0),0,IF(E2015="Yes",ROUND(MAX(IF($B2015="No - non-arm's length",0,MIN((0.75*I2015),847)),MIN(I2015,(0.75*$C2015),847)),2),IF($B2015="No - non-arm's length",MIN(1129,I2015,$C2015)*overallRate,MIN(1129,I2015)*overallRate))))</f>
        <v>Do Step 1 first</v>
      </c>
      <c r="N2015" s="62" t="str">
        <f>IF(ISTEXT(overallRate),"Do Step 1 first",IF(OR(COUNT($C2015,J2015)&lt;&gt;2,overallRate=0),0,IF(F2015="Yes",ROUND(MAX(IF($B2015="No - non-arm's length",0,MIN((0.75*J2015),847)),MIN(J2015,(0.75*$C2015),847)),2),IF($B2015="No - non-arm's length",MIN(1129,J2015,$C2015)*overallRate,MIN(1129,J2015)*overallRate))))</f>
        <v>Do Step 1 first</v>
      </c>
      <c r="O2015" s="62" t="str">
        <f>IF(ISTEXT(overallRate),"Do Step 1 first",IF(OR(COUNT($C2015,K2015)&lt;&gt;2,overallRate=0),0,IF(G2015="Yes",ROUND(MAX(IF($B2015="No - non-arm's length",0,MIN((0.75*K2015),847)),MIN(K2015,(0.75*$C2015),847)),2),IF($B2015="No - non-arm's length",MIN(1129,K2015,$C2015)*overallRate,MIN(1129,K2015)*overallRate))))</f>
        <v>Do Step 1 first</v>
      </c>
      <c r="P2015" s="3">
        <f t="shared" si="31"/>
        <v>0</v>
      </c>
    </row>
    <row r="2016" spans="12:16" x14ac:dyDescent="0.5">
      <c r="L2016" s="62" t="str">
        <f>IF(ISTEXT(overallRate),"Do Step 1 first",IF(OR(COUNT($C2016,H2016)&lt;&gt;2,overallRate=0),0,IF(D2016="Yes",ROUND(MAX(IF($B2016="No - non-arm's length",0,MIN((0.75*H2016),847)),MIN(H2016,(0.75*$C2016),847)),2),IF($B2016="No - non-arm's length",MIN(1129,H2016,$C2016)*overallRate,MIN(1129,H2016)*overallRate))))</f>
        <v>Do Step 1 first</v>
      </c>
      <c r="M2016" s="62" t="str">
        <f>IF(ISTEXT(overallRate),"Do Step 1 first",IF(OR(COUNT($C2016,I2016)&lt;&gt;2,overallRate=0),0,IF(E2016="Yes",ROUND(MAX(IF($B2016="No - non-arm's length",0,MIN((0.75*I2016),847)),MIN(I2016,(0.75*$C2016),847)),2),IF($B2016="No - non-arm's length",MIN(1129,I2016,$C2016)*overallRate,MIN(1129,I2016)*overallRate))))</f>
        <v>Do Step 1 first</v>
      </c>
      <c r="N2016" s="62" t="str">
        <f>IF(ISTEXT(overallRate),"Do Step 1 first",IF(OR(COUNT($C2016,J2016)&lt;&gt;2,overallRate=0),0,IF(F2016="Yes",ROUND(MAX(IF($B2016="No - non-arm's length",0,MIN((0.75*J2016),847)),MIN(J2016,(0.75*$C2016),847)),2),IF($B2016="No - non-arm's length",MIN(1129,J2016,$C2016)*overallRate,MIN(1129,J2016)*overallRate))))</f>
        <v>Do Step 1 first</v>
      </c>
      <c r="O2016" s="62" t="str">
        <f>IF(ISTEXT(overallRate),"Do Step 1 first",IF(OR(COUNT($C2016,K2016)&lt;&gt;2,overallRate=0),0,IF(G2016="Yes",ROUND(MAX(IF($B2016="No - non-arm's length",0,MIN((0.75*K2016),847)),MIN(K2016,(0.75*$C2016),847)),2),IF($B2016="No - non-arm's length",MIN(1129,K2016,$C2016)*overallRate,MIN(1129,K2016)*overallRate))))</f>
        <v>Do Step 1 first</v>
      </c>
      <c r="P2016" s="3">
        <f t="shared" si="31"/>
        <v>0</v>
      </c>
    </row>
    <row r="2017" spans="12:16" x14ac:dyDescent="0.5">
      <c r="L2017" s="62" t="str">
        <f>IF(ISTEXT(overallRate),"Do Step 1 first",IF(OR(COUNT($C2017,H2017)&lt;&gt;2,overallRate=0),0,IF(D2017="Yes",ROUND(MAX(IF($B2017="No - non-arm's length",0,MIN((0.75*H2017),847)),MIN(H2017,(0.75*$C2017),847)),2),IF($B2017="No - non-arm's length",MIN(1129,H2017,$C2017)*overallRate,MIN(1129,H2017)*overallRate))))</f>
        <v>Do Step 1 first</v>
      </c>
      <c r="M2017" s="62" t="str">
        <f>IF(ISTEXT(overallRate),"Do Step 1 first",IF(OR(COUNT($C2017,I2017)&lt;&gt;2,overallRate=0),0,IF(E2017="Yes",ROUND(MAX(IF($B2017="No - non-arm's length",0,MIN((0.75*I2017),847)),MIN(I2017,(0.75*$C2017),847)),2),IF($B2017="No - non-arm's length",MIN(1129,I2017,$C2017)*overallRate,MIN(1129,I2017)*overallRate))))</f>
        <v>Do Step 1 first</v>
      </c>
      <c r="N2017" s="62" t="str">
        <f>IF(ISTEXT(overallRate),"Do Step 1 first",IF(OR(COUNT($C2017,J2017)&lt;&gt;2,overallRate=0),0,IF(F2017="Yes",ROUND(MAX(IF($B2017="No - non-arm's length",0,MIN((0.75*J2017),847)),MIN(J2017,(0.75*$C2017),847)),2),IF($B2017="No - non-arm's length",MIN(1129,J2017,$C2017)*overallRate,MIN(1129,J2017)*overallRate))))</f>
        <v>Do Step 1 first</v>
      </c>
      <c r="O2017" s="62" t="str">
        <f>IF(ISTEXT(overallRate),"Do Step 1 first",IF(OR(COUNT($C2017,K2017)&lt;&gt;2,overallRate=0),0,IF(G2017="Yes",ROUND(MAX(IF($B2017="No - non-arm's length",0,MIN((0.75*K2017),847)),MIN(K2017,(0.75*$C2017),847)),2),IF($B2017="No - non-arm's length",MIN(1129,K2017,$C2017)*overallRate,MIN(1129,K2017)*overallRate))))</f>
        <v>Do Step 1 first</v>
      </c>
      <c r="P2017" s="3">
        <f t="shared" si="31"/>
        <v>0</v>
      </c>
    </row>
    <row r="2018" spans="12:16" x14ac:dyDescent="0.5">
      <c r="L2018" s="62" t="str">
        <f>IF(ISTEXT(overallRate),"Do Step 1 first",IF(OR(COUNT($C2018,H2018)&lt;&gt;2,overallRate=0),0,IF(D2018="Yes",ROUND(MAX(IF($B2018="No - non-arm's length",0,MIN((0.75*H2018),847)),MIN(H2018,(0.75*$C2018),847)),2),IF($B2018="No - non-arm's length",MIN(1129,H2018,$C2018)*overallRate,MIN(1129,H2018)*overallRate))))</f>
        <v>Do Step 1 first</v>
      </c>
      <c r="M2018" s="62" t="str">
        <f>IF(ISTEXT(overallRate),"Do Step 1 first",IF(OR(COUNT($C2018,I2018)&lt;&gt;2,overallRate=0),0,IF(E2018="Yes",ROUND(MAX(IF($B2018="No - non-arm's length",0,MIN((0.75*I2018),847)),MIN(I2018,(0.75*$C2018),847)),2),IF($B2018="No - non-arm's length",MIN(1129,I2018,$C2018)*overallRate,MIN(1129,I2018)*overallRate))))</f>
        <v>Do Step 1 first</v>
      </c>
      <c r="N2018" s="62" t="str">
        <f>IF(ISTEXT(overallRate),"Do Step 1 first",IF(OR(COUNT($C2018,J2018)&lt;&gt;2,overallRate=0),0,IF(F2018="Yes",ROUND(MAX(IF($B2018="No - non-arm's length",0,MIN((0.75*J2018),847)),MIN(J2018,(0.75*$C2018),847)),2),IF($B2018="No - non-arm's length",MIN(1129,J2018,$C2018)*overallRate,MIN(1129,J2018)*overallRate))))</f>
        <v>Do Step 1 first</v>
      </c>
      <c r="O2018" s="62" t="str">
        <f>IF(ISTEXT(overallRate),"Do Step 1 first",IF(OR(COUNT($C2018,K2018)&lt;&gt;2,overallRate=0),0,IF(G2018="Yes",ROUND(MAX(IF($B2018="No - non-arm's length",0,MIN((0.75*K2018),847)),MIN(K2018,(0.75*$C2018),847)),2),IF($B2018="No - non-arm's length",MIN(1129,K2018,$C2018)*overallRate,MIN(1129,K2018)*overallRate))))</f>
        <v>Do Step 1 first</v>
      </c>
      <c r="P2018" s="3">
        <f t="shared" si="31"/>
        <v>0</v>
      </c>
    </row>
    <row r="2019" spans="12:16" x14ac:dyDescent="0.5">
      <c r="L2019" s="62" t="str">
        <f>IF(ISTEXT(overallRate),"Do Step 1 first",IF(OR(COUNT($C2019,H2019)&lt;&gt;2,overallRate=0),0,IF(D2019="Yes",ROUND(MAX(IF($B2019="No - non-arm's length",0,MIN((0.75*H2019),847)),MIN(H2019,(0.75*$C2019),847)),2),IF($B2019="No - non-arm's length",MIN(1129,H2019,$C2019)*overallRate,MIN(1129,H2019)*overallRate))))</f>
        <v>Do Step 1 first</v>
      </c>
      <c r="M2019" s="62" t="str">
        <f>IF(ISTEXT(overallRate),"Do Step 1 first",IF(OR(COUNT($C2019,I2019)&lt;&gt;2,overallRate=0),0,IF(E2019="Yes",ROUND(MAX(IF($B2019="No - non-arm's length",0,MIN((0.75*I2019),847)),MIN(I2019,(0.75*$C2019),847)),2),IF($B2019="No - non-arm's length",MIN(1129,I2019,$C2019)*overallRate,MIN(1129,I2019)*overallRate))))</f>
        <v>Do Step 1 first</v>
      </c>
      <c r="N2019" s="62" t="str">
        <f>IF(ISTEXT(overallRate),"Do Step 1 first",IF(OR(COUNT($C2019,J2019)&lt;&gt;2,overallRate=0),0,IF(F2019="Yes",ROUND(MAX(IF($B2019="No - non-arm's length",0,MIN((0.75*J2019),847)),MIN(J2019,(0.75*$C2019),847)),2),IF($B2019="No - non-arm's length",MIN(1129,J2019,$C2019)*overallRate,MIN(1129,J2019)*overallRate))))</f>
        <v>Do Step 1 first</v>
      </c>
      <c r="O2019" s="62" t="str">
        <f>IF(ISTEXT(overallRate),"Do Step 1 first",IF(OR(COUNT($C2019,K2019)&lt;&gt;2,overallRate=0),0,IF(G2019="Yes",ROUND(MAX(IF($B2019="No - non-arm's length",0,MIN((0.75*K2019),847)),MIN(K2019,(0.75*$C2019),847)),2),IF($B2019="No - non-arm's length",MIN(1129,K2019,$C2019)*overallRate,MIN(1129,K2019)*overallRate))))</f>
        <v>Do Step 1 first</v>
      </c>
      <c r="P2019" s="3">
        <f t="shared" si="31"/>
        <v>0</v>
      </c>
    </row>
    <row r="2020" spans="12:16" x14ac:dyDescent="0.5">
      <c r="L2020" s="62" t="str">
        <f>IF(ISTEXT(overallRate),"Do Step 1 first",IF(OR(COUNT($C2020,H2020)&lt;&gt;2,overallRate=0),0,IF(D2020="Yes",ROUND(MAX(IF($B2020="No - non-arm's length",0,MIN((0.75*H2020),847)),MIN(H2020,(0.75*$C2020),847)),2),IF($B2020="No - non-arm's length",MIN(1129,H2020,$C2020)*overallRate,MIN(1129,H2020)*overallRate))))</f>
        <v>Do Step 1 first</v>
      </c>
      <c r="M2020" s="62" t="str">
        <f>IF(ISTEXT(overallRate),"Do Step 1 first",IF(OR(COUNT($C2020,I2020)&lt;&gt;2,overallRate=0),0,IF(E2020="Yes",ROUND(MAX(IF($B2020="No - non-arm's length",0,MIN((0.75*I2020),847)),MIN(I2020,(0.75*$C2020),847)),2),IF($B2020="No - non-arm's length",MIN(1129,I2020,$C2020)*overallRate,MIN(1129,I2020)*overallRate))))</f>
        <v>Do Step 1 first</v>
      </c>
      <c r="N2020" s="62" t="str">
        <f>IF(ISTEXT(overallRate),"Do Step 1 first",IF(OR(COUNT($C2020,J2020)&lt;&gt;2,overallRate=0),0,IF(F2020="Yes",ROUND(MAX(IF($B2020="No - non-arm's length",0,MIN((0.75*J2020),847)),MIN(J2020,(0.75*$C2020),847)),2),IF($B2020="No - non-arm's length",MIN(1129,J2020,$C2020)*overallRate,MIN(1129,J2020)*overallRate))))</f>
        <v>Do Step 1 first</v>
      </c>
      <c r="O2020" s="62" t="str">
        <f>IF(ISTEXT(overallRate),"Do Step 1 first",IF(OR(COUNT($C2020,K2020)&lt;&gt;2,overallRate=0),0,IF(G2020="Yes",ROUND(MAX(IF($B2020="No - non-arm's length",0,MIN((0.75*K2020),847)),MIN(K2020,(0.75*$C2020),847)),2),IF($B2020="No - non-arm's length",MIN(1129,K2020,$C2020)*overallRate,MIN(1129,K2020)*overallRate))))</f>
        <v>Do Step 1 first</v>
      </c>
      <c r="P2020" s="3">
        <f t="shared" si="31"/>
        <v>0</v>
      </c>
    </row>
    <row r="2021" spans="12:16" x14ac:dyDescent="0.5">
      <c r="L2021" s="62" t="str">
        <f>IF(ISTEXT(overallRate),"Do Step 1 first",IF(OR(COUNT($C2021,H2021)&lt;&gt;2,overallRate=0),0,IF(D2021="Yes",ROUND(MAX(IF($B2021="No - non-arm's length",0,MIN((0.75*H2021),847)),MIN(H2021,(0.75*$C2021),847)),2),IF($B2021="No - non-arm's length",MIN(1129,H2021,$C2021)*overallRate,MIN(1129,H2021)*overallRate))))</f>
        <v>Do Step 1 first</v>
      </c>
      <c r="M2021" s="62" t="str">
        <f>IF(ISTEXT(overallRate),"Do Step 1 first",IF(OR(COUNT($C2021,I2021)&lt;&gt;2,overallRate=0),0,IF(E2021="Yes",ROUND(MAX(IF($B2021="No - non-arm's length",0,MIN((0.75*I2021),847)),MIN(I2021,(0.75*$C2021),847)),2),IF($B2021="No - non-arm's length",MIN(1129,I2021,$C2021)*overallRate,MIN(1129,I2021)*overallRate))))</f>
        <v>Do Step 1 first</v>
      </c>
      <c r="N2021" s="62" t="str">
        <f>IF(ISTEXT(overallRate),"Do Step 1 first",IF(OR(COUNT($C2021,J2021)&lt;&gt;2,overallRate=0),0,IF(F2021="Yes",ROUND(MAX(IF($B2021="No - non-arm's length",0,MIN((0.75*J2021),847)),MIN(J2021,(0.75*$C2021),847)),2),IF($B2021="No - non-arm's length",MIN(1129,J2021,$C2021)*overallRate,MIN(1129,J2021)*overallRate))))</f>
        <v>Do Step 1 first</v>
      </c>
      <c r="O2021" s="62" t="str">
        <f>IF(ISTEXT(overallRate),"Do Step 1 first",IF(OR(COUNT($C2021,K2021)&lt;&gt;2,overallRate=0),0,IF(G2021="Yes",ROUND(MAX(IF($B2021="No - non-arm's length",0,MIN((0.75*K2021),847)),MIN(K2021,(0.75*$C2021),847)),2),IF($B2021="No - non-arm's length",MIN(1129,K2021,$C2021)*overallRate,MIN(1129,K2021)*overallRate))))</f>
        <v>Do Step 1 first</v>
      </c>
      <c r="P2021" s="3">
        <f t="shared" si="31"/>
        <v>0</v>
      </c>
    </row>
    <row r="2022" spans="12:16" x14ac:dyDescent="0.5">
      <c r="L2022" s="62" t="str">
        <f>IF(ISTEXT(overallRate),"Do Step 1 first",IF(OR(COUNT($C2022,H2022)&lt;&gt;2,overallRate=0),0,IF(D2022="Yes",ROUND(MAX(IF($B2022="No - non-arm's length",0,MIN((0.75*H2022),847)),MIN(H2022,(0.75*$C2022),847)),2),IF($B2022="No - non-arm's length",MIN(1129,H2022,$C2022)*overallRate,MIN(1129,H2022)*overallRate))))</f>
        <v>Do Step 1 first</v>
      </c>
      <c r="M2022" s="62" t="str">
        <f>IF(ISTEXT(overallRate),"Do Step 1 first",IF(OR(COUNT($C2022,I2022)&lt;&gt;2,overallRate=0),0,IF(E2022="Yes",ROUND(MAX(IF($B2022="No - non-arm's length",0,MIN((0.75*I2022),847)),MIN(I2022,(0.75*$C2022),847)),2),IF($B2022="No - non-arm's length",MIN(1129,I2022,$C2022)*overallRate,MIN(1129,I2022)*overallRate))))</f>
        <v>Do Step 1 first</v>
      </c>
      <c r="N2022" s="62" t="str">
        <f>IF(ISTEXT(overallRate),"Do Step 1 first",IF(OR(COUNT($C2022,J2022)&lt;&gt;2,overallRate=0),0,IF(F2022="Yes",ROUND(MAX(IF($B2022="No - non-arm's length",0,MIN((0.75*J2022),847)),MIN(J2022,(0.75*$C2022),847)),2),IF($B2022="No - non-arm's length",MIN(1129,J2022,$C2022)*overallRate,MIN(1129,J2022)*overallRate))))</f>
        <v>Do Step 1 first</v>
      </c>
      <c r="O2022" s="62" t="str">
        <f>IF(ISTEXT(overallRate),"Do Step 1 first",IF(OR(COUNT($C2022,K2022)&lt;&gt;2,overallRate=0),0,IF(G2022="Yes",ROUND(MAX(IF($B2022="No - non-arm's length",0,MIN((0.75*K2022),847)),MIN(K2022,(0.75*$C2022),847)),2),IF($B2022="No - non-arm's length",MIN(1129,K2022,$C2022)*overallRate,MIN(1129,K2022)*overallRate))))</f>
        <v>Do Step 1 first</v>
      </c>
      <c r="P2022" s="3">
        <f t="shared" si="31"/>
        <v>0</v>
      </c>
    </row>
    <row r="2023" spans="12:16" x14ac:dyDescent="0.5">
      <c r="L2023" s="62" t="str">
        <f>IF(ISTEXT(overallRate),"Do Step 1 first",IF(OR(COUNT($C2023,H2023)&lt;&gt;2,overallRate=0),0,IF(D2023="Yes",ROUND(MAX(IF($B2023="No - non-arm's length",0,MIN((0.75*H2023),847)),MIN(H2023,(0.75*$C2023),847)),2),IF($B2023="No - non-arm's length",MIN(1129,H2023,$C2023)*overallRate,MIN(1129,H2023)*overallRate))))</f>
        <v>Do Step 1 first</v>
      </c>
      <c r="M2023" s="62" t="str">
        <f>IF(ISTEXT(overallRate),"Do Step 1 first",IF(OR(COUNT($C2023,I2023)&lt;&gt;2,overallRate=0),0,IF(E2023="Yes",ROUND(MAX(IF($B2023="No - non-arm's length",0,MIN((0.75*I2023),847)),MIN(I2023,(0.75*$C2023),847)),2),IF($B2023="No - non-arm's length",MIN(1129,I2023,$C2023)*overallRate,MIN(1129,I2023)*overallRate))))</f>
        <v>Do Step 1 first</v>
      </c>
      <c r="N2023" s="62" t="str">
        <f>IF(ISTEXT(overallRate),"Do Step 1 first",IF(OR(COUNT($C2023,J2023)&lt;&gt;2,overallRate=0),0,IF(F2023="Yes",ROUND(MAX(IF($B2023="No - non-arm's length",0,MIN((0.75*J2023),847)),MIN(J2023,(0.75*$C2023),847)),2),IF($B2023="No - non-arm's length",MIN(1129,J2023,$C2023)*overallRate,MIN(1129,J2023)*overallRate))))</f>
        <v>Do Step 1 first</v>
      </c>
      <c r="O2023" s="62" t="str">
        <f>IF(ISTEXT(overallRate),"Do Step 1 first",IF(OR(COUNT($C2023,K2023)&lt;&gt;2,overallRate=0),0,IF(G2023="Yes",ROUND(MAX(IF($B2023="No - non-arm's length",0,MIN((0.75*K2023),847)),MIN(K2023,(0.75*$C2023),847)),2),IF($B2023="No - non-arm's length",MIN(1129,K2023,$C2023)*overallRate,MIN(1129,K2023)*overallRate))))</f>
        <v>Do Step 1 first</v>
      </c>
      <c r="P2023" s="3">
        <f t="shared" si="31"/>
        <v>0</v>
      </c>
    </row>
    <row r="2024" spans="12:16" x14ac:dyDescent="0.5">
      <c r="L2024" s="62" t="str">
        <f>IF(ISTEXT(overallRate),"Do Step 1 first",IF(OR(COUNT($C2024,H2024)&lt;&gt;2,overallRate=0),0,IF(D2024="Yes",ROUND(MAX(IF($B2024="No - non-arm's length",0,MIN((0.75*H2024),847)),MIN(H2024,(0.75*$C2024),847)),2),IF($B2024="No - non-arm's length",MIN(1129,H2024,$C2024)*overallRate,MIN(1129,H2024)*overallRate))))</f>
        <v>Do Step 1 first</v>
      </c>
      <c r="M2024" s="62" t="str">
        <f>IF(ISTEXT(overallRate),"Do Step 1 first",IF(OR(COUNT($C2024,I2024)&lt;&gt;2,overallRate=0),0,IF(E2024="Yes",ROUND(MAX(IF($B2024="No - non-arm's length",0,MIN((0.75*I2024),847)),MIN(I2024,(0.75*$C2024),847)),2),IF($B2024="No - non-arm's length",MIN(1129,I2024,$C2024)*overallRate,MIN(1129,I2024)*overallRate))))</f>
        <v>Do Step 1 first</v>
      </c>
      <c r="N2024" s="62" t="str">
        <f>IF(ISTEXT(overallRate),"Do Step 1 first",IF(OR(COUNT($C2024,J2024)&lt;&gt;2,overallRate=0),0,IF(F2024="Yes",ROUND(MAX(IF($B2024="No - non-arm's length",0,MIN((0.75*J2024),847)),MIN(J2024,(0.75*$C2024),847)),2),IF($B2024="No - non-arm's length",MIN(1129,J2024,$C2024)*overallRate,MIN(1129,J2024)*overallRate))))</f>
        <v>Do Step 1 first</v>
      </c>
      <c r="O2024" s="62" t="str">
        <f>IF(ISTEXT(overallRate),"Do Step 1 first",IF(OR(COUNT($C2024,K2024)&lt;&gt;2,overallRate=0),0,IF(G2024="Yes",ROUND(MAX(IF($B2024="No - non-arm's length",0,MIN((0.75*K2024),847)),MIN(K2024,(0.75*$C2024),847)),2),IF($B2024="No - non-arm's length",MIN(1129,K2024,$C2024)*overallRate,MIN(1129,K2024)*overallRate))))</f>
        <v>Do Step 1 first</v>
      </c>
      <c r="P2024" s="3">
        <f t="shared" si="31"/>
        <v>0</v>
      </c>
    </row>
    <row r="2025" spans="12:16" x14ac:dyDescent="0.5">
      <c r="L2025" s="62" t="str">
        <f>IF(ISTEXT(overallRate),"Do Step 1 first",IF(OR(COUNT($C2025,H2025)&lt;&gt;2,overallRate=0),0,IF(D2025="Yes",ROUND(MAX(IF($B2025="No - non-arm's length",0,MIN((0.75*H2025),847)),MIN(H2025,(0.75*$C2025),847)),2),IF($B2025="No - non-arm's length",MIN(1129,H2025,$C2025)*overallRate,MIN(1129,H2025)*overallRate))))</f>
        <v>Do Step 1 first</v>
      </c>
      <c r="M2025" s="62" t="str">
        <f>IF(ISTEXT(overallRate),"Do Step 1 first",IF(OR(COUNT($C2025,I2025)&lt;&gt;2,overallRate=0),0,IF(E2025="Yes",ROUND(MAX(IF($B2025="No - non-arm's length",0,MIN((0.75*I2025),847)),MIN(I2025,(0.75*$C2025),847)),2),IF($B2025="No - non-arm's length",MIN(1129,I2025,$C2025)*overallRate,MIN(1129,I2025)*overallRate))))</f>
        <v>Do Step 1 first</v>
      </c>
      <c r="N2025" s="62" t="str">
        <f>IF(ISTEXT(overallRate),"Do Step 1 first",IF(OR(COUNT($C2025,J2025)&lt;&gt;2,overallRate=0),0,IF(F2025="Yes",ROUND(MAX(IF($B2025="No - non-arm's length",0,MIN((0.75*J2025),847)),MIN(J2025,(0.75*$C2025),847)),2),IF($B2025="No - non-arm's length",MIN(1129,J2025,$C2025)*overallRate,MIN(1129,J2025)*overallRate))))</f>
        <v>Do Step 1 first</v>
      </c>
      <c r="O2025" s="62" t="str">
        <f>IF(ISTEXT(overallRate),"Do Step 1 first",IF(OR(COUNT($C2025,K2025)&lt;&gt;2,overallRate=0),0,IF(G2025="Yes",ROUND(MAX(IF($B2025="No - non-arm's length",0,MIN((0.75*K2025),847)),MIN(K2025,(0.75*$C2025),847)),2),IF($B2025="No - non-arm's length",MIN(1129,K2025,$C2025)*overallRate,MIN(1129,K2025)*overallRate))))</f>
        <v>Do Step 1 first</v>
      </c>
      <c r="P2025" s="3">
        <f t="shared" si="31"/>
        <v>0</v>
      </c>
    </row>
    <row r="2026" spans="12:16" x14ac:dyDescent="0.5">
      <c r="L2026" s="62" t="str">
        <f>IF(ISTEXT(overallRate),"Do Step 1 first",IF(OR(COUNT($C2026,H2026)&lt;&gt;2,overallRate=0),0,IF(D2026="Yes",ROUND(MAX(IF($B2026="No - non-arm's length",0,MIN((0.75*H2026),847)),MIN(H2026,(0.75*$C2026),847)),2),IF($B2026="No - non-arm's length",MIN(1129,H2026,$C2026)*overallRate,MIN(1129,H2026)*overallRate))))</f>
        <v>Do Step 1 first</v>
      </c>
      <c r="M2026" s="62" t="str">
        <f>IF(ISTEXT(overallRate),"Do Step 1 first",IF(OR(COUNT($C2026,I2026)&lt;&gt;2,overallRate=0),0,IF(E2026="Yes",ROUND(MAX(IF($B2026="No - non-arm's length",0,MIN((0.75*I2026),847)),MIN(I2026,(0.75*$C2026),847)),2),IF($B2026="No - non-arm's length",MIN(1129,I2026,$C2026)*overallRate,MIN(1129,I2026)*overallRate))))</f>
        <v>Do Step 1 first</v>
      </c>
      <c r="N2026" s="62" t="str">
        <f>IF(ISTEXT(overallRate),"Do Step 1 first",IF(OR(COUNT($C2026,J2026)&lt;&gt;2,overallRate=0),0,IF(F2026="Yes",ROUND(MAX(IF($B2026="No - non-arm's length",0,MIN((0.75*J2026),847)),MIN(J2026,(0.75*$C2026),847)),2),IF($B2026="No - non-arm's length",MIN(1129,J2026,$C2026)*overallRate,MIN(1129,J2026)*overallRate))))</f>
        <v>Do Step 1 first</v>
      </c>
      <c r="O2026" s="62" t="str">
        <f>IF(ISTEXT(overallRate),"Do Step 1 first",IF(OR(COUNT($C2026,K2026)&lt;&gt;2,overallRate=0),0,IF(G2026="Yes",ROUND(MAX(IF($B2026="No - non-arm's length",0,MIN((0.75*K2026),847)),MIN(K2026,(0.75*$C2026),847)),2),IF($B2026="No - non-arm's length",MIN(1129,K2026,$C2026)*overallRate,MIN(1129,K2026)*overallRate))))</f>
        <v>Do Step 1 first</v>
      </c>
      <c r="P2026" s="3">
        <f t="shared" si="31"/>
        <v>0</v>
      </c>
    </row>
    <row r="2027" spans="12:16" x14ac:dyDescent="0.5">
      <c r="L2027" s="62" t="str">
        <f>IF(ISTEXT(overallRate),"Do Step 1 first",IF(OR(COUNT($C2027,H2027)&lt;&gt;2,overallRate=0),0,IF(D2027="Yes",ROUND(MAX(IF($B2027="No - non-arm's length",0,MIN((0.75*H2027),847)),MIN(H2027,(0.75*$C2027),847)),2),IF($B2027="No - non-arm's length",MIN(1129,H2027,$C2027)*overallRate,MIN(1129,H2027)*overallRate))))</f>
        <v>Do Step 1 first</v>
      </c>
      <c r="M2027" s="62" t="str">
        <f>IF(ISTEXT(overallRate),"Do Step 1 first",IF(OR(COUNT($C2027,I2027)&lt;&gt;2,overallRate=0),0,IF(E2027="Yes",ROUND(MAX(IF($B2027="No - non-arm's length",0,MIN((0.75*I2027),847)),MIN(I2027,(0.75*$C2027),847)),2),IF($B2027="No - non-arm's length",MIN(1129,I2027,$C2027)*overallRate,MIN(1129,I2027)*overallRate))))</f>
        <v>Do Step 1 first</v>
      </c>
      <c r="N2027" s="62" t="str">
        <f>IF(ISTEXT(overallRate),"Do Step 1 first",IF(OR(COUNT($C2027,J2027)&lt;&gt;2,overallRate=0),0,IF(F2027="Yes",ROUND(MAX(IF($B2027="No - non-arm's length",0,MIN((0.75*J2027),847)),MIN(J2027,(0.75*$C2027),847)),2),IF($B2027="No - non-arm's length",MIN(1129,J2027,$C2027)*overallRate,MIN(1129,J2027)*overallRate))))</f>
        <v>Do Step 1 first</v>
      </c>
      <c r="O2027" s="62" t="str">
        <f>IF(ISTEXT(overallRate),"Do Step 1 first",IF(OR(COUNT($C2027,K2027)&lt;&gt;2,overallRate=0),0,IF(G2027="Yes",ROUND(MAX(IF($B2027="No - non-arm's length",0,MIN((0.75*K2027),847)),MIN(K2027,(0.75*$C2027),847)),2),IF($B2027="No - non-arm's length",MIN(1129,K2027,$C2027)*overallRate,MIN(1129,K2027)*overallRate))))</f>
        <v>Do Step 1 first</v>
      </c>
      <c r="P2027" s="3">
        <f t="shared" si="31"/>
        <v>0</v>
      </c>
    </row>
    <row r="2028" spans="12:16" x14ac:dyDescent="0.5">
      <c r="L2028" s="62" t="str">
        <f>IF(ISTEXT(overallRate),"Do Step 1 first",IF(OR(COUNT($C2028,H2028)&lt;&gt;2,overallRate=0),0,IF(D2028="Yes",ROUND(MAX(IF($B2028="No - non-arm's length",0,MIN((0.75*H2028),847)),MIN(H2028,(0.75*$C2028),847)),2),IF($B2028="No - non-arm's length",MIN(1129,H2028,$C2028)*overallRate,MIN(1129,H2028)*overallRate))))</f>
        <v>Do Step 1 first</v>
      </c>
      <c r="M2028" s="62" t="str">
        <f>IF(ISTEXT(overallRate),"Do Step 1 first",IF(OR(COUNT($C2028,I2028)&lt;&gt;2,overallRate=0),0,IF(E2028="Yes",ROUND(MAX(IF($B2028="No - non-arm's length",0,MIN((0.75*I2028),847)),MIN(I2028,(0.75*$C2028),847)),2),IF($B2028="No - non-arm's length",MIN(1129,I2028,$C2028)*overallRate,MIN(1129,I2028)*overallRate))))</f>
        <v>Do Step 1 first</v>
      </c>
      <c r="N2028" s="62" t="str">
        <f>IF(ISTEXT(overallRate),"Do Step 1 first",IF(OR(COUNT($C2028,J2028)&lt;&gt;2,overallRate=0),0,IF(F2028="Yes",ROUND(MAX(IF($B2028="No - non-arm's length",0,MIN((0.75*J2028),847)),MIN(J2028,(0.75*$C2028),847)),2),IF($B2028="No - non-arm's length",MIN(1129,J2028,$C2028)*overallRate,MIN(1129,J2028)*overallRate))))</f>
        <v>Do Step 1 first</v>
      </c>
      <c r="O2028" s="62" t="str">
        <f>IF(ISTEXT(overallRate),"Do Step 1 first",IF(OR(COUNT($C2028,K2028)&lt;&gt;2,overallRate=0),0,IF(G2028="Yes",ROUND(MAX(IF($B2028="No - non-arm's length",0,MIN((0.75*K2028),847)),MIN(K2028,(0.75*$C2028),847)),2),IF($B2028="No - non-arm's length",MIN(1129,K2028,$C2028)*overallRate,MIN(1129,K2028)*overallRate))))</f>
        <v>Do Step 1 first</v>
      </c>
      <c r="P2028" s="3">
        <f t="shared" si="31"/>
        <v>0</v>
      </c>
    </row>
    <row r="2029" spans="12:16" x14ac:dyDescent="0.5">
      <c r="L2029" s="62" t="str">
        <f>IF(ISTEXT(overallRate),"Do Step 1 first",IF(OR(COUNT($C2029,H2029)&lt;&gt;2,overallRate=0),0,IF(D2029="Yes",ROUND(MAX(IF($B2029="No - non-arm's length",0,MIN((0.75*H2029),847)),MIN(H2029,(0.75*$C2029),847)),2),IF($B2029="No - non-arm's length",MIN(1129,H2029,$C2029)*overallRate,MIN(1129,H2029)*overallRate))))</f>
        <v>Do Step 1 first</v>
      </c>
      <c r="M2029" s="62" t="str">
        <f>IF(ISTEXT(overallRate),"Do Step 1 first",IF(OR(COUNT($C2029,I2029)&lt;&gt;2,overallRate=0),0,IF(E2029="Yes",ROUND(MAX(IF($B2029="No - non-arm's length",0,MIN((0.75*I2029),847)),MIN(I2029,(0.75*$C2029),847)),2),IF($B2029="No - non-arm's length",MIN(1129,I2029,$C2029)*overallRate,MIN(1129,I2029)*overallRate))))</f>
        <v>Do Step 1 first</v>
      </c>
      <c r="N2029" s="62" t="str">
        <f>IF(ISTEXT(overallRate),"Do Step 1 first",IF(OR(COUNT($C2029,J2029)&lt;&gt;2,overallRate=0),0,IF(F2029="Yes",ROUND(MAX(IF($B2029="No - non-arm's length",0,MIN((0.75*J2029),847)),MIN(J2029,(0.75*$C2029),847)),2),IF($B2029="No - non-arm's length",MIN(1129,J2029,$C2029)*overallRate,MIN(1129,J2029)*overallRate))))</f>
        <v>Do Step 1 first</v>
      </c>
      <c r="O2029" s="62" t="str">
        <f>IF(ISTEXT(overallRate),"Do Step 1 first",IF(OR(COUNT($C2029,K2029)&lt;&gt;2,overallRate=0),0,IF(G2029="Yes",ROUND(MAX(IF($B2029="No - non-arm's length",0,MIN((0.75*K2029),847)),MIN(K2029,(0.75*$C2029),847)),2),IF($B2029="No - non-arm's length",MIN(1129,K2029,$C2029)*overallRate,MIN(1129,K2029)*overallRate))))</f>
        <v>Do Step 1 first</v>
      </c>
      <c r="P2029" s="3">
        <f t="shared" si="31"/>
        <v>0</v>
      </c>
    </row>
    <row r="2030" spans="12:16" x14ac:dyDescent="0.5">
      <c r="L2030" s="62" t="str">
        <f>IF(ISTEXT(overallRate),"Do Step 1 first",IF(OR(COUNT($C2030,H2030)&lt;&gt;2,overallRate=0),0,IF(D2030="Yes",ROUND(MAX(IF($B2030="No - non-arm's length",0,MIN((0.75*H2030),847)),MIN(H2030,(0.75*$C2030),847)),2),IF($B2030="No - non-arm's length",MIN(1129,H2030,$C2030)*overallRate,MIN(1129,H2030)*overallRate))))</f>
        <v>Do Step 1 first</v>
      </c>
      <c r="M2030" s="62" t="str">
        <f>IF(ISTEXT(overallRate),"Do Step 1 first",IF(OR(COUNT($C2030,I2030)&lt;&gt;2,overallRate=0),0,IF(E2030="Yes",ROUND(MAX(IF($B2030="No - non-arm's length",0,MIN((0.75*I2030),847)),MIN(I2030,(0.75*$C2030),847)),2),IF($B2030="No - non-arm's length",MIN(1129,I2030,$C2030)*overallRate,MIN(1129,I2030)*overallRate))))</f>
        <v>Do Step 1 first</v>
      </c>
      <c r="N2030" s="62" t="str">
        <f>IF(ISTEXT(overallRate),"Do Step 1 first",IF(OR(COUNT($C2030,J2030)&lt;&gt;2,overallRate=0),0,IF(F2030="Yes",ROUND(MAX(IF($B2030="No - non-arm's length",0,MIN((0.75*J2030),847)),MIN(J2030,(0.75*$C2030),847)),2),IF($B2030="No - non-arm's length",MIN(1129,J2030,$C2030)*overallRate,MIN(1129,J2030)*overallRate))))</f>
        <v>Do Step 1 first</v>
      </c>
      <c r="O2030" s="62" t="str">
        <f>IF(ISTEXT(overallRate),"Do Step 1 first",IF(OR(COUNT($C2030,K2030)&lt;&gt;2,overallRate=0),0,IF(G2030="Yes",ROUND(MAX(IF($B2030="No - non-arm's length",0,MIN((0.75*K2030),847)),MIN(K2030,(0.75*$C2030),847)),2),IF($B2030="No - non-arm's length",MIN(1129,K2030,$C2030)*overallRate,MIN(1129,K2030)*overallRate))))</f>
        <v>Do Step 1 first</v>
      </c>
      <c r="P2030" s="3">
        <f t="shared" si="31"/>
        <v>0</v>
      </c>
    </row>
    <row r="2031" spans="12:16" x14ac:dyDescent="0.5">
      <c r="L2031" s="62" t="str">
        <f>IF(ISTEXT(overallRate),"Do Step 1 first",IF(OR(COUNT($C2031,H2031)&lt;&gt;2,overallRate=0),0,IF(D2031="Yes",ROUND(MAX(IF($B2031="No - non-arm's length",0,MIN((0.75*H2031),847)),MIN(H2031,(0.75*$C2031),847)),2),IF($B2031="No - non-arm's length",MIN(1129,H2031,$C2031)*overallRate,MIN(1129,H2031)*overallRate))))</f>
        <v>Do Step 1 first</v>
      </c>
      <c r="M2031" s="62" t="str">
        <f>IF(ISTEXT(overallRate),"Do Step 1 first",IF(OR(COUNT($C2031,I2031)&lt;&gt;2,overallRate=0),0,IF(E2031="Yes",ROUND(MAX(IF($B2031="No - non-arm's length",0,MIN((0.75*I2031),847)),MIN(I2031,(0.75*$C2031),847)),2),IF($B2031="No - non-arm's length",MIN(1129,I2031,$C2031)*overallRate,MIN(1129,I2031)*overallRate))))</f>
        <v>Do Step 1 first</v>
      </c>
      <c r="N2031" s="62" t="str">
        <f>IF(ISTEXT(overallRate),"Do Step 1 first",IF(OR(COUNT($C2031,J2031)&lt;&gt;2,overallRate=0),0,IF(F2031="Yes",ROUND(MAX(IF($B2031="No - non-arm's length",0,MIN((0.75*J2031),847)),MIN(J2031,(0.75*$C2031),847)),2),IF($B2031="No - non-arm's length",MIN(1129,J2031,$C2031)*overallRate,MIN(1129,J2031)*overallRate))))</f>
        <v>Do Step 1 first</v>
      </c>
      <c r="O2031" s="62" t="str">
        <f>IF(ISTEXT(overallRate),"Do Step 1 first",IF(OR(COUNT($C2031,K2031)&lt;&gt;2,overallRate=0),0,IF(G2031="Yes",ROUND(MAX(IF($B2031="No - non-arm's length",0,MIN((0.75*K2031),847)),MIN(K2031,(0.75*$C2031),847)),2),IF($B2031="No - non-arm's length",MIN(1129,K2031,$C2031)*overallRate,MIN(1129,K2031)*overallRate))))</f>
        <v>Do Step 1 first</v>
      </c>
      <c r="P2031" s="3">
        <f t="shared" si="31"/>
        <v>0</v>
      </c>
    </row>
    <row r="2032" spans="12:16" x14ac:dyDescent="0.5">
      <c r="L2032" s="62" t="str">
        <f>IF(ISTEXT(overallRate),"Do Step 1 first",IF(OR(COUNT($C2032,H2032)&lt;&gt;2,overallRate=0),0,IF(D2032="Yes",ROUND(MAX(IF($B2032="No - non-arm's length",0,MIN((0.75*H2032),847)),MIN(H2032,(0.75*$C2032),847)),2),IF($B2032="No - non-arm's length",MIN(1129,H2032,$C2032)*overallRate,MIN(1129,H2032)*overallRate))))</f>
        <v>Do Step 1 first</v>
      </c>
      <c r="M2032" s="62" t="str">
        <f>IF(ISTEXT(overallRate),"Do Step 1 first",IF(OR(COUNT($C2032,I2032)&lt;&gt;2,overallRate=0),0,IF(E2032="Yes",ROUND(MAX(IF($B2032="No - non-arm's length",0,MIN((0.75*I2032),847)),MIN(I2032,(0.75*$C2032),847)),2),IF($B2032="No - non-arm's length",MIN(1129,I2032,$C2032)*overallRate,MIN(1129,I2032)*overallRate))))</f>
        <v>Do Step 1 first</v>
      </c>
      <c r="N2032" s="62" t="str">
        <f>IF(ISTEXT(overallRate),"Do Step 1 first",IF(OR(COUNT($C2032,J2032)&lt;&gt;2,overallRate=0),0,IF(F2032="Yes",ROUND(MAX(IF($B2032="No - non-arm's length",0,MIN((0.75*J2032),847)),MIN(J2032,(0.75*$C2032),847)),2),IF($B2032="No - non-arm's length",MIN(1129,J2032,$C2032)*overallRate,MIN(1129,J2032)*overallRate))))</f>
        <v>Do Step 1 first</v>
      </c>
      <c r="O2032" s="62" t="str">
        <f>IF(ISTEXT(overallRate),"Do Step 1 first",IF(OR(COUNT($C2032,K2032)&lt;&gt;2,overallRate=0),0,IF(G2032="Yes",ROUND(MAX(IF($B2032="No - non-arm's length",0,MIN((0.75*K2032),847)),MIN(K2032,(0.75*$C2032),847)),2),IF($B2032="No - non-arm's length",MIN(1129,K2032,$C2032)*overallRate,MIN(1129,K2032)*overallRate))))</f>
        <v>Do Step 1 first</v>
      </c>
      <c r="P2032" s="3">
        <f t="shared" si="31"/>
        <v>0</v>
      </c>
    </row>
    <row r="2033" spans="12:16" x14ac:dyDescent="0.5">
      <c r="L2033" s="62" t="str">
        <f>IF(ISTEXT(overallRate),"Do Step 1 first",IF(OR(COUNT($C2033,H2033)&lt;&gt;2,overallRate=0),0,IF(D2033="Yes",ROUND(MAX(IF($B2033="No - non-arm's length",0,MIN((0.75*H2033),847)),MIN(H2033,(0.75*$C2033),847)),2),IF($B2033="No - non-arm's length",MIN(1129,H2033,$C2033)*overallRate,MIN(1129,H2033)*overallRate))))</f>
        <v>Do Step 1 first</v>
      </c>
      <c r="M2033" s="62" t="str">
        <f>IF(ISTEXT(overallRate),"Do Step 1 first",IF(OR(COUNT($C2033,I2033)&lt;&gt;2,overallRate=0),0,IF(E2033="Yes",ROUND(MAX(IF($B2033="No - non-arm's length",0,MIN((0.75*I2033),847)),MIN(I2033,(0.75*$C2033),847)),2),IF($B2033="No - non-arm's length",MIN(1129,I2033,$C2033)*overallRate,MIN(1129,I2033)*overallRate))))</f>
        <v>Do Step 1 first</v>
      </c>
      <c r="N2033" s="62" t="str">
        <f>IF(ISTEXT(overallRate),"Do Step 1 first",IF(OR(COUNT($C2033,J2033)&lt;&gt;2,overallRate=0),0,IF(F2033="Yes",ROUND(MAX(IF($B2033="No - non-arm's length",0,MIN((0.75*J2033),847)),MIN(J2033,(0.75*$C2033),847)),2),IF($B2033="No - non-arm's length",MIN(1129,J2033,$C2033)*overallRate,MIN(1129,J2033)*overallRate))))</f>
        <v>Do Step 1 first</v>
      </c>
      <c r="O2033" s="62" t="str">
        <f>IF(ISTEXT(overallRate),"Do Step 1 first",IF(OR(COUNT($C2033,K2033)&lt;&gt;2,overallRate=0),0,IF(G2033="Yes",ROUND(MAX(IF($B2033="No - non-arm's length",0,MIN((0.75*K2033),847)),MIN(K2033,(0.75*$C2033),847)),2),IF($B2033="No - non-arm's length",MIN(1129,K2033,$C2033)*overallRate,MIN(1129,K2033)*overallRate))))</f>
        <v>Do Step 1 first</v>
      </c>
      <c r="P2033" s="3">
        <f t="shared" si="31"/>
        <v>0</v>
      </c>
    </row>
    <row r="2034" spans="12:16" x14ac:dyDescent="0.5">
      <c r="L2034" s="62" t="str">
        <f>IF(ISTEXT(overallRate),"Do Step 1 first",IF(OR(COUNT($C2034,H2034)&lt;&gt;2,overallRate=0),0,IF(D2034="Yes",ROUND(MAX(IF($B2034="No - non-arm's length",0,MIN((0.75*H2034),847)),MIN(H2034,(0.75*$C2034),847)),2),IF($B2034="No - non-arm's length",MIN(1129,H2034,$C2034)*overallRate,MIN(1129,H2034)*overallRate))))</f>
        <v>Do Step 1 first</v>
      </c>
      <c r="M2034" s="62" t="str">
        <f>IF(ISTEXT(overallRate),"Do Step 1 first",IF(OR(COUNT($C2034,I2034)&lt;&gt;2,overallRate=0),0,IF(E2034="Yes",ROUND(MAX(IF($B2034="No - non-arm's length",0,MIN((0.75*I2034),847)),MIN(I2034,(0.75*$C2034),847)),2),IF($B2034="No - non-arm's length",MIN(1129,I2034,$C2034)*overallRate,MIN(1129,I2034)*overallRate))))</f>
        <v>Do Step 1 first</v>
      </c>
      <c r="N2034" s="62" t="str">
        <f>IF(ISTEXT(overallRate),"Do Step 1 first",IF(OR(COUNT($C2034,J2034)&lt;&gt;2,overallRate=0),0,IF(F2034="Yes",ROUND(MAX(IF($B2034="No - non-arm's length",0,MIN((0.75*J2034),847)),MIN(J2034,(0.75*$C2034),847)),2),IF($B2034="No - non-arm's length",MIN(1129,J2034,$C2034)*overallRate,MIN(1129,J2034)*overallRate))))</f>
        <v>Do Step 1 first</v>
      </c>
      <c r="O2034" s="62" t="str">
        <f>IF(ISTEXT(overallRate),"Do Step 1 first",IF(OR(COUNT($C2034,K2034)&lt;&gt;2,overallRate=0),0,IF(G2034="Yes",ROUND(MAX(IF($B2034="No - non-arm's length",0,MIN((0.75*K2034),847)),MIN(K2034,(0.75*$C2034),847)),2),IF($B2034="No - non-arm's length",MIN(1129,K2034,$C2034)*overallRate,MIN(1129,K2034)*overallRate))))</f>
        <v>Do Step 1 first</v>
      </c>
      <c r="P2034" s="3">
        <f t="shared" si="31"/>
        <v>0</v>
      </c>
    </row>
    <row r="2035" spans="12:16" x14ac:dyDescent="0.5">
      <c r="L2035" s="62" t="str">
        <f>IF(ISTEXT(overallRate),"Do Step 1 first",IF(OR(COUNT($C2035,H2035)&lt;&gt;2,overallRate=0),0,IF(D2035="Yes",ROUND(MAX(IF($B2035="No - non-arm's length",0,MIN((0.75*H2035),847)),MIN(H2035,(0.75*$C2035),847)),2),IF($B2035="No - non-arm's length",MIN(1129,H2035,$C2035)*overallRate,MIN(1129,H2035)*overallRate))))</f>
        <v>Do Step 1 first</v>
      </c>
      <c r="M2035" s="62" t="str">
        <f>IF(ISTEXT(overallRate),"Do Step 1 first",IF(OR(COUNT($C2035,I2035)&lt;&gt;2,overallRate=0),0,IF(E2035="Yes",ROUND(MAX(IF($B2035="No - non-arm's length",0,MIN((0.75*I2035),847)),MIN(I2035,(0.75*$C2035),847)),2),IF($B2035="No - non-arm's length",MIN(1129,I2035,$C2035)*overallRate,MIN(1129,I2035)*overallRate))))</f>
        <v>Do Step 1 first</v>
      </c>
      <c r="N2035" s="62" t="str">
        <f>IF(ISTEXT(overallRate),"Do Step 1 first",IF(OR(COUNT($C2035,J2035)&lt;&gt;2,overallRate=0),0,IF(F2035="Yes",ROUND(MAX(IF($B2035="No - non-arm's length",0,MIN((0.75*J2035),847)),MIN(J2035,(0.75*$C2035),847)),2),IF($B2035="No - non-arm's length",MIN(1129,J2035,$C2035)*overallRate,MIN(1129,J2035)*overallRate))))</f>
        <v>Do Step 1 first</v>
      </c>
      <c r="O2035" s="62" t="str">
        <f>IF(ISTEXT(overallRate),"Do Step 1 first",IF(OR(COUNT($C2035,K2035)&lt;&gt;2,overallRate=0),0,IF(G2035="Yes",ROUND(MAX(IF($B2035="No - non-arm's length",0,MIN((0.75*K2035),847)),MIN(K2035,(0.75*$C2035),847)),2),IF($B2035="No - non-arm's length",MIN(1129,K2035,$C2035)*overallRate,MIN(1129,K2035)*overallRate))))</f>
        <v>Do Step 1 first</v>
      </c>
      <c r="P2035" s="3">
        <f t="shared" si="31"/>
        <v>0</v>
      </c>
    </row>
    <row r="2036" spans="12:16" x14ac:dyDescent="0.5">
      <c r="L2036" s="62" t="str">
        <f>IF(ISTEXT(overallRate),"Do Step 1 first",IF(OR(COUNT($C2036,H2036)&lt;&gt;2,overallRate=0),0,IF(D2036="Yes",ROUND(MAX(IF($B2036="No - non-arm's length",0,MIN((0.75*H2036),847)),MIN(H2036,(0.75*$C2036),847)),2),IF($B2036="No - non-arm's length",MIN(1129,H2036,$C2036)*overallRate,MIN(1129,H2036)*overallRate))))</f>
        <v>Do Step 1 first</v>
      </c>
      <c r="M2036" s="62" t="str">
        <f>IF(ISTEXT(overallRate),"Do Step 1 first",IF(OR(COUNT($C2036,I2036)&lt;&gt;2,overallRate=0),0,IF(E2036="Yes",ROUND(MAX(IF($B2036="No - non-arm's length",0,MIN((0.75*I2036),847)),MIN(I2036,(0.75*$C2036),847)),2),IF($B2036="No - non-arm's length",MIN(1129,I2036,$C2036)*overallRate,MIN(1129,I2036)*overallRate))))</f>
        <v>Do Step 1 first</v>
      </c>
      <c r="N2036" s="62" t="str">
        <f>IF(ISTEXT(overallRate),"Do Step 1 first",IF(OR(COUNT($C2036,J2036)&lt;&gt;2,overallRate=0),0,IF(F2036="Yes",ROUND(MAX(IF($B2036="No - non-arm's length",0,MIN((0.75*J2036),847)),MIN(J2036,(0.75*$C2036),847)),2),IF($B2036="No - non-arm's length",MIN(1129,J2036,$C2036)*overallRate,MIN(1129,J2036)*overallRate))))</f>
        <v>Do Step 1 first</v>
      </c>
      <c r="O2036" s="62" t="str">
        <f>IF(ISTEXT(overallRate),"Do Step 1 first",IF(OR(COUNT($C2036,K2036)&lt;&gt;2,overallRate=0),0,IF(G2036="Yes",ROUND(MAX(IF($B2036="No - non-arm's length",0,MIN((0.75*K2036),847)),MIN(K2036,(0.75*$C2036),847)),2),IF($B2036="No - non-arm's length",MIN(1129,K2036,$C2036)*overallRate,MIN(1129,K2036)*overallRate))))</f>
        <v>Do Step 1 first</v>
      </c>
      <c r="P2036" s="3">
        <f t="shared" si="31"/>
        <v>0</v>
      </c>
    </row>
    <row r="2037" spans="12:16" x14ac:dyDescent="0.5">
      <c r="L2037" s="62" t="str">
        <f>IF(ISTEXT(overallRate),"Do Step 1 first",IF(OR(COUNT($C2037,H2037)&lt;&gt;2,overallRate=0),0,IF(D2037="Yes",ROUND(MAX(IF($B2037="No - non-arm's length",0,MIN((0.75*H2037),847)),MIN(H2037,(0.75*$C2037),847)),2),IF($B2037="No - non-arm's length",MIN(1129,H2037,$C2037)*overallRate,MIN(1129,H2037)*overallRate))))</f>
        <v>Do Step 1 first</v>
      </c>
      <c r="M2037" s="62" t="str">
        <f>IF(ISTEXT(overallRate),"Do Step 1 first",IF(OR(COUNT($C2037,I2037)&lt;&gt;2,overallRate=0),0,IF(E2037="Yes",ROUND(MAX(IF($B2037="No - non-arm's length",0,MIN((0.75*I2037),847)),MIN(I2037,(0.75*$C2037),847)),2),IF($B2037="No - non-arm's length",MIN(1129,I2037,$C2037)*overallRate,MIN(1129,I2037)*overallRate))))</f>
        <v>Do Step 1 first</v>
      </c>
      <c r="N2037" s="62" t="str">
        <f>IF(ISTEXT(overallRate),"Do Step 1 first",IF(OR(COUNT($C2037,J2037)&lt;&gt;2,overallRate=0),0,IF(F2037="Yes",ROUND(MAX(IF($B2037="No - non-arm's length",0,MIN((0.75*J2037),847)),MIN(J2037,(0.75*$C2037),847)),2),IF($B2037="No - non-arm's length",MIN(1129,J2037,$C2037)*overallRate,MIN(1129,J2037)*overallRate))))</f>
        <v>Do Step 1 first</v>
      </c>
      <c r="O2037" s="62" t="str">
        <f>IF(ISTEXT(overallRate),"Do Step 1 first",IF(OR(COUNT($C2037,K2037)&lt;&gt;2,overallRate=0),0,IF(G2037="Yes",ROUND(MAX(IF($B2037="No - non-arm's length",0,MIN((0.75*K2037),847)),MIN(K2037,(0.75*$C2037),847)),2),IF($B2037="No - non-arm's length",MIN(1129,K2037,$C2037)*overallRate,MIN(1129,K2037)*overallRate))))</f>
        <v>Do Step 1 first</v>
      </c>
      <c r="P2037" s="3">
        <f t="shared" si="31"/>
        <v>0</v>
      </c>
    </row>
    <row r="2038" spans="12:16" x14ac:dyDescent="0.5">
      <c r="L2038" s="62" t="str">
        <f>IF(ISTEXT(overallRate),"Do Step 1 first",IF(OR(COUNT($C2038,H2038)&lt;&gt;2,overallRate=0),0,IF(D2038="Yes",ROUND(MAX(IF($B2038="No - non-arm's length",0,MIN((0.75*H2038),847)),MIN(H2038,(0.75*$C2038),847)),2),IF($B2038="No - non-arm's length",MIN(1129,H2038,$C2038)*overallRate,MIN(1129,H2038)*overallRate))))</f>
        <v>Do Step 1 first</v>
      </c>
      <c r="M2038" s="62" t="str">
        <f>IF(ISTEXT(overallRate),"Do Step 1 first",IF(OR(COUNT($C2038,I2038)&lt;&gt;2,overallRate=0),0,IF(E2038="Yes",ROUND(MAX(IF($B2038="No - non-arm's length",0,MIN((0.75*I2038),847)),MIN(I2038,(0.75*$C2038),847)),2),IF($B2038="No - non-arm's length",MIN(1129,I2038,$C2038)*overallRate,MIN(1129,I2038)*overallRate))))</f>
        <v>Do Step 1 first</v>
      </c>
      <c r="N2038" s="62" t="str">
        <f>IF(ISTEXT(overallRate),"Do Step 1 first",IF(OR(COUNT($C2038,J2038)&lt;&gt;2,overallRate=0),0,IF(F2038="Yes",ROUND(MAX(IF($B2038="No - non-arm's length",0,MIN((0.75*J2038),847)),MIN(J2038,(0.75*$C2038),847)),2),IF($B2038="No - non-arm's length",MIN(1129,J2038,$C2038)*overallRate,MIN(1129,J2038)*overallRate))))</f>
        <v>Do Step 1 first</v>
      </c>
      <c r="O2038" s="62" t="str">
        <f>IF(ISTEXT(overallRate),"Do Step 1 first",IF(OR(COUNT($C2038,K2038)&lt;&gt;2,overallRate=0),0,IF(G2038="Yes",ROUND(MAX(IF($B2038="No - non-arm's length",0,MIN((0.75*K2038),847)),MIN(K2038,(0.75*$C2038),847)),2),IF($B2038="No - non-arm's length",MIN(1129,K2038,$C2038)*overallRate,MIN(1129,K2038)*overallRate))))</f>
        <v>Do Step 1 first</v>
      </c>
      <c r="P2038" s="3">
        <f t="shared" si="31"/>
        <v>0</v>
      </c>
    </row>
    <row r="2039" spans="12:16" x14ac:dyDescent="0.5">
      <c r="L2039" s="62" t="str">
        <f>IF(ISTEXT(overallRate),"Do Step 1 first",IF(OR(COUNT($C2039,H2039)&lt;&gt;2,overallRate=0),0,IF(D2039="Yes",ROUND(MAX(IF($B2039="No - non-arm's length",0,MIN((0.75*H2039),847)),MIN(H2039,(0.75*$C2039),847)),2),IF($B2039="No - non-arm's length",MIN(1129,H2039,$C2039)*overallRate,MIN(1129,H2039)*overallRate))))</f>
        <v>Do Step 1 first</v>
      </c>
      <c r="M2039" s="62" t="str">
        <f>IF(ISTEXT(overallRate),"Do Step 1 first",IF(OR(COUNT($C2039,I2039)&lt;&gt;2,overallRate=0),0,IF(E2039="Yes",ROUND(MAX(IF($B2039="No - non-arm's length",0,MIN((0.75*I2039),847)),MIN(I2039,(0.75*$C2039),847)),2),IF($B2039="No - non-arm's length",MIN(1129,I2039,$C2039)*overallRate,MIN(1129,I2039)*overallRate))))</f>
        <v>Do Step 1 first</v>
      </c>
      <c r="N2039" s="62" t="str">
        <f>IF(ISTEXT(overallRate),"Do Step 1 first",IF(OR(COUNT($C2039,J2039)&lt;&gt;2,overallRate=0),0,IF(F2039="Yes",ROUND(MAX(IF($B2039="No - non-arm's length",0,MIN((0.75*J2039),847)),MIN(J2039,(0.75*$C2039),847)),2),IF($B2039="No - non-arm's length",MIN(1129,J2039,$C2039)*overallRate,MIN(1129,J2039)*overallRate))))</f>
        <v>Do Step 1 first</v>
      </c>
      <c r="O2039" s="62" t="str">
        <f>IF(ISTEXT(overallRate),"Do Step 1 first",IF(OR(COUNT($C2039,K2039)&lt;&gt;2,overallRate=0),0,IF(G2039="Yes",ROUND(MAX(IF($B2039="No - non-arm's length",0,MIN((0.75*K2039),847)),MIN(K2039,(0.75*$C2039),847)),2),IF($B2039="No - non-arm's length",MIN(1129,K2039,$C2039)*overallRate,MIN(1129,K2039)*overallRate))))</f>
        <v>Do Step 1 first</v>
      </c>
      <c r="P2039" s="3">
        <f t="shared" si="31"/>
        <v>0</v>
      </c>
    </row>
    <row r="2040" spans="12:16" x14ac:dyDescent="0.5">
      <c r="L2040" s="62" t="str">
        <f>IF(ISTEXT(overallRate),"Do Step 1 first",IF(OR(COUNT($C2040,H2040)&lt;&gt;2,overallRate=0),0,IF(D2040="Yes",ROUND(MAX(IF($B2040="No - non-arm's length",0,MIN((0.75*H2040),847)),MIN(H2040,(0.75*$C2040),847)),2),IF($B2040="No - non-arm's length",MIN(1129,H2040,$C2040)*overallRate,MIN(1129,H2040)*overallRate))))</f>
        <v>Do Step 1 first</v>
      </c>
      <c r="M2040" s="62" t="str">
        <f>IF(ISTEXT(overallRate),"Do Step 1 first",IF(OR(COUNT($C2040,I2040)&lt;&gt;2,overallRate=0),0,IF(E2040="Yes",ROUND(MAX(IF($B2040="No - non-arm's length",0,MIN((0.75*I2040),847)),MIN(I2040,(0.75*$C2040),847)),2),IF($B2040="No - non-arm's length",MIN(1129,I2040,$C2040)*overallRate,MIN(1129,I2040)*overallRate))))</f>
        <v>Do Step 1 first</v>
      </c>
      <c r="N2040" s="62" t="str">
        <f>IF(ISTEXT(overallRate),"Do Step 1 first",IF(OR(COUNT($C2040,J2040)&lt;&gt;2,overallRate=0),0,IF(F2040="Yes",ROUND(MAX(IF($B2040="No - non-arm's length",0,MIN((0.75*J2040),847)),MIN(J2040,(0.75*$C2040),847)),2),IF($B2040="No - non-arm's length",MIN(1129,J2040,$C2040)*overallRate,MIN(1129,J2040)*overallRate))))</f>
        <v>Do Step 1 first</v>
      </c>
      <c r="O2040" s="62" t="str">
        <f>IF(ISTEXT(overallRate),"Do Step 1 first",IF(OR(COUNT($C2040,K2040)&lt;&gt;2,overallRate=0),0,IF(G2040="Yes",ROUND(MAX(IF($B2040="No - non-arm's length",0,MIN((0.75*K2040),847)),MIN(K2040,(0.75*$C2040),847)),2),IF($B2040="No - non-arm's length",MIN(1129,K2040,$C2040)*overallRate,MIN(1129,K2040)*overallRate))))</f>
        <v>Do Step 1 first</v>
      </c>
      <c r="P2040" s="3">
        <f t="shared" si="31"/>
        <v>0</v>
      </c>
    </row>
    <row r="2041" spans="12:16" x14ac:dyDescent="0.5">
      <c r="L2041" s="62" t="str">
        <f>IF(ISTEXT(overallRate),"Do Step 1 first",IF(OR(COUNT($C2041,H2041)&lt;&gt;2,overallRate=0),0,IF(D2041="Yes",ROUND(MAX(IF($B2041="No - non-arm's length",0,MIN((0.75*H2041),847)),MIN(H2041,(0.75*$C2041),847)),2),IF($B2041="No - non-arm's length",MIN(1129,H2041,$C2041)*overallRate,MIN(1129,H2041)*overallRate))))</f>
        <v>Do Step 1 first</v>
      </c>
      <c r="M2041" s="62" t="str">
        <f>IF(ISTEXT(overallRate),"Do Step 1 first",IF(OR(COUNT($C2041,I2041)&lt;&gt;2,overallRate=0),0,IF(E2041="Yes",ROUND(MAX(IF($B2041="No - non-arm's length",0,MIN((0.75*I2041),847)),MIN(I2041,(0.75*$C2041),847)),2),IF($B2041="No - non-arm's length",MIN(1129,I2041,$C2041)*overallRate,MIN(1129,I2041)*overallRate))))</f>
        <v>Do Step 1 first</v>
      </c>
      <c r="N2041" s="62" t="str">
        <f>IF(ISTEXT(overallRate),"Do Step 1 first",IF(OR(COUNT($C2041,J2041)&lt;&gt;2,overallRate=0),0,IF(F2041="Yes",ROUND(MAX(IF($B2041="No - non-arm's length",0,MIN((0.75*J2041),847)),MIN(J2041,(0.75*$C2041),847)),2),IF($B2041="No - non-arm's length",MIN(1129,J2041,$C2041)*overallRate,MIN(1129,J2041)*overallRate))))</f>
        <v>Do Step 1 first</v>
      </c>
      <c r="O2041" s="62" t="str">
        <f>IF(ISTEXT(overallRate),"Do Step 1 first",IF(OR(COUNT($C2041,K2041)&lt;&gt;2,overallRate=0),0,IF(G2041="Yes",ROUND(MAX(IF($B2041="No - non-arm's length",0,MIN((0.75*K2041),847)),MIN(K2041,(0.75*$C2041),847)),2),IF($B2041="No - non-arm's length",MIN(1129,K2041,$C2041)*overallRate,MIN(1129,K2041)*overallRate))))</f>
        <v>Do Step 1 first</v>
      </c>
      <c r="P2041" s="3">
        <f t="shared" si="31"/>
        <v>0</v>
      </c>
    </row>
    <row r="2042" spans="12:16" x14ac:dyDescent="0.5">
      <c r="L2042" s="62" t="str">
        <f>IF(ISTEXT(overallRate),"Do Step 1 first",IF(OR(COUNT($C2042,H2042)&lt;&gt;2,overallRate=0),0,IF(D2042="Yes",ROUND(MAX(IF($B2042="No - non-arm's length",0,MIN((0.75*H2042),847)),MIN(H2042,(0.75*$C2042),847)),2),IF($B2042="No - non-arm's length",MIN(1129,H2042,$C2042)*overallRate,MIN(1129,H2042)*overallRate))))</f>
        <v>Do Step 1 first</v>
      </c>
      <c r="M2042" s="62" t="str">
        <f>IF(ISTEXT(overallRate),"Do Step 1 first",IF(OR(COUNT($C2042,I2042)&lt;&gt;2,overallRate=0),0,IF(E2042="Yes",ROUND(MAX(IF($B2042="No - non-arm's length",0,MIN((0.75*I2042),847)),MIN(I2042,(0.75*$C2042),847)),2),IF($B2042="No - non-arm's length",MIN(1129,I2042,$C2042)*overallRate,MIN(1129,I2042)*overallRate))))</f>
        <v>Do Step 1 first</v>
      </c>
      <c r="N2042" s="62" t="str">
        <f>IF(ISTEXT(overallRate),"Do Step 1 first",IF(OR(COUNT($C2042,J2042)&lt;&gt;2,overallRate=0),0,IF(F2042="Yes",ROUND(MAX(IF($B2042="No - non-arm's length",0,MIN((0.75*J2042),847)),MIN(J2042,(0.75*$C2042),847)),2),IF($B2042="No - non-arm's length",MIN(1129,J2042,$C2042)*overallRate,MIN(1129,J2042)*overallRate))))</f>
        <v>Do Step 1 first</v>
      </c>
      <c r="O2042" s="62" t="str">
        <f>IF(ISTEXT(overallRate),"Do Step 1 first",IF(OR(COUNT($C2042,K2042)&lt;&gt;2,overallRate=0),0,IF(G2042="Yes",ROUND(MAX(IF($B2042="No - non-arm's length",0,MIN((0.75*K2042),847)),MIN(K2042,(0.75*$C2042),847)),2),IF($B2042="No - non-arm's length",MIN(1129,K2042,$C2042)*overallRate,MIN(1129,K2042)*overallRate))))</f>
        <v>Do Step 1 first</v>
      </c>
      <c r="P2042" s="3">
        <f t="shared" si="31"/>
        <v>0</v>
      </c>
    </row>
    <row r="2043" spans="12:16" x14ac:dyDescent="0.5">
      <c r="L2043" s="62" t="str">
        <f>IF(ISTEXT(overallRate),"Do Step 1 first",IF(OR(COUNT($C2043,H2043)&lt;&gt;2,overallRate=0),0,IF(D2043="Yes",ROUND(MAX(IF($B2043="No - non-arm's length",0,MIN((0.75*H2043),847)),MIN(H2043,(0.75*$C2043),847)),2),IF($B2043="No - non-arm's length",MIN(1129,H2043,$C2043)*overallRate,MIN(1129,H2043)*overallRate))))</f>
        <v>Do Step 1 first</v>
      </c>
      <c r="M2043" s="62" t="str">
        <f>IF(ISTEXT(overallRate),"Do Step 1 first",IF(OR(COUNT($C2043,I2043)&lt;&gt;2,overallRate=0),0,IF(E2043="Yes",ROUND(MAX(IF($B2043="No - non-arm's length",0,MIN((0.75*I2043),847)),MIN(I2043,(0.75*$C2043),847)),2),IF($B2043="No - non-arm's length",MIN(1129,I2043,$C2043)*overallRate,MIN(1129,I2043)*overallRate))))</f>
        <v>Do Step 1 first</v>
      </c>
      <c r="N2043" s="62" t="str">
        <f>IF(ISTEXT(overallRate),"Do Step 1 first",IF(OR(COUNT($C2043,J2043)&lt;&gt;2,overallRate=0),0,IF(F2043="Yes",ROUND(MAX(IF($B2043="No - non-arm's length",0,MIN((0.75*J2043),847)),MIN(J2043,(0.75*$C2043),847)),2),IF($B2043="No - non-arm's length",MIN(1129,J2043,$C2043)*overallRate,MIN(1129,J2043)*overallRate))))</f>
        <v>Do Step 1 first</v>
      </c>
      <c r="O2043" s="62" t="str">
        <f>IF(ISTEXT(overallRate),"Do Step 1 first",IF(OR(COUNT($C2043,K2043)&lt;&gt;2,overallRate=0),0,IF(G2043="Yes",ROUND(MAX(IF($B2043="No - non-arm's length",0,MIN((0.75*K2043),847)),MIN(K2043,(0.75*$C2043),847)),2),IF($B2043="No - non-arm's length",MIN(1129,K2043,$C2043)*overallRate,MIN(1129,K2043)*overallRate))))</f>
        <v>Do Step 1 first</v>
      </c>
      <c r="P2043" s="3">
        <f t="shared" si="31"/>
        <v>0</v>
      </c>
    </row>
    <row r="2044" spans="12:16" x14ac:dyDescent="0.5">
      <c r="L2044" s="62" t="str">
        <f>IF(ISTEXT(overallRate),"Do Step 1 first",IF(OR(COUNT($C2044,H2044)&lt;&gt;2,overallRate=0),0,IF(D2044="Yes",ROUND(MAX(IF($B2044="No - non-arm's length",0,MIN((0.75*H2044),847)),MIN(H2044,(0.75*$C2044),847)),2),IF($B2044="No - non-arm's length",MIN(1129,H2044,$C2044)*overallRate,MIN(1129,H2044)*overallRate))))</f>
        <v>Do Step 1 first</v>
      </c>
      <c r="M2044" s="62" t="str">
        <f>IF(ISTEXT(overallRate),"Do Step 1 first",IF(OR(COUNT($C2044,I2044)&lt;&gt;2,overallRate=0),0,IF(E2044="Yes",ROUND(MAX(IF($B2044="No - non-arm's length",0,MIN((0.75*I2044),847)),MIN(I2044,(0.75*$C2044),847)),2),IF($B2044="No - non-arm's length",MIN(1129,I2044,$C2044)*overallRate,MIN(1129,I2044)*overallRate))))</f>
        <v>Do Step 1 first</v>
      </c>
      <c r="N2044" s="62" t="str">
        <f>IF(ISTEXT(overallRate),"Do Step 1 first",IF(OR(COUNT($C2044,J2044)&lt;&gt;2,overallRate=0),0,IF(F2044="Yes",ROUND(MAX(IF($B2044="No - non-arm's length",0,MIN((0.75*J2044),847)),MIN(J2044,(0.75*$C2044),847)),2),IF($B2044="No - non-arm's length",MIN(1129,J2044,$C2044)*overallRate,MIN(1129,J2044)*overallRate))))</f>
        <v>Do Step 1 first</v>
      </c>
      <c r="O2044" s="62" t="str">
        <f>IF(ISTEXT(overallRate),"Do Step 1 first",IF(OR(COUNT($C2044,K2044)&lt;&gt;2,overallRate=0),0,IF(G2044="Yes",ROUND(MAX(IF($B2044="No - non-arm's length",0,MIN((0.75*K2044),847)),MIN(K2044,(0.75*$C2044),847)),2),IF($B2044="No - non-arm's length",MIN(1129,K2044,$C2044)*overallRate,MIN(1129,K2044)*overallRate))))</f>
        <v>Do Step 1 first</v>
      </c>
      <c r="P2044" s="3">
        <f t="shared" si="31"/>
        <v>0</v>
      </c>
    </row>
    <row r="2045" spans="12:16" x14ac:dyDescent="0.5">
      <c r="L2045" s="62" t="str">
        <f>IF(ISTEXT(overallRate),"Do Step 1 first",IF(OR(COUNT($C2045,H2045)&lt;&gt;2,overallRate=0),0,IF(D2045="Yes",ROUND(MAX(IF($B2045="No - non-arm's length",0,MIN((0.75*H2045),847)),MIN(H2045,(0.75*$C2045),847)),2),IF($B2045="No - non-arm's length",MIN(1129,H2045,$C2045)*overallRate,MIN(1129,H2045)*overallRate))))</f>
        <v>Do Step 1 first</v>
      </c>
      <c r="M2045" s="62" t="str">
        <f>IF(ISTEXT(overallRate),"Do Step 1 first",IF(OR(COUNT($C2045,I2045)&lt;&gt;2,overallRate=0),0,IF(E2045="Yes",ROUND(MAX(IF($B2045="No - non-arm's length",0,MIN((0.75*I2045),847)),MIN(I2045,(0.75*$C2045),847)),2),IF($B2045="No - non-arm's length",MIN(1129,I2045,$C2045)*overallRate,MIN(1129,I2045)*overallRate))))</f>
        <v>Do Step 1 first</v>
      </c>
      <c r="N2045" s="62" t="str">
        <f>IF(ISTEXT(overallRate),"Do Step 1 first",IF(OR(COUNT($C2045,J2045)&lt;&gt;2,overallRate=0),0,IF(F2045="Yes",ROUND(MAX(IF($B2045="No - non-arm's length",0,MIN((0.75*J2045),847)),MIN(J2045,(0.75*$C2045),847)),2),IF($B2045="No - non-arm's length",MIN(1129,J2045,$C2045)*overallRate,MIN(1129,J2045)*overallRate))))</f>
        <v>Do Step 1 first</v>
      </c>
      <c r="O2045" s="62" t="str">
        <f>IF(ISTEXT(overallRate),"Do Step 1 first",IF(OR(COUNT($C2045,K2045)&lt;&gt;2,overallRate=0),0,IF(G2045="Yes",ROUND(MAX(IF($B2045="No - non-arm's length",0,MIN((0.75*K2045),847)),MIN(K2045,(0.75*$C2045),847)),2),IF($B2045="No - non-arm's length",MIN(1129,K2045,$C2045)*overallRate,MIN(1129,K2045)*overallRate))))</f>
        <v>Do Step 1 first</v>
      </c>
      <c r="P2045" s="3">
        <f t="shared" si="31"/>
        <v>0</v>
      </c>
    </row>
    <row r="2046" spans="12:16" x14ac:dyDescent="0.5">
      <c r="L2046" s="62" t="str">
        <f>IF(ISTEXT(overallRate),"Do Step 1 first",IF(OR(COUNT($C2046,H2046)&lt;&gt;2,overallRate=0),0,IF(D2046="Yes",ROUND(MAX(IF($B2046="No - non-arm's length",0,MIN((0.75*H2046),847)),MIN(H2046,(0.75*$C2046),847)),2),IF($B2046="No - non-arm's length",MIN(1129,H2046,$C2046)*overallRate,MIN(1129,H2046)*overallRate))))</f>
        <v>Do Step 1 first</v>
      </c>
      <c r="M2046" s="62" t="str">
        <f>IF(ISTEXT(overallRate),"Do Step 1 first",IF(OR(COUNT($C2046,I2046)&lt;&gt;2,overallRate=0),0,IF(E2046="Yes",ROUND(MAX(IF($B2046="No - non-arm's length",0,MIN((0.75*I2046),847)),MIN(I2046,(0.75*$C2046),847)),2),IF($B2046="No - non-arm's length",MIN(1129,I2046,$C2046)*overallRate,MIN(1129,I2046)*overallRate))))</f>
        <v>Do Step 1 first</v>
      </c>
      <c r="N2046" s="62" t="str">
        <f>IF(ISTEXT(overallRate),"Do Step 1 first",IF(OR(COUNT($C2046,J2046)&lt;&gt;2,overallRate=0),0,IF(F2046="Yes",ROUND(MAX(IF($B2046="No - non-arm's length",0,MIN((0.75*J2046),847)),MIN(J2046,(0.75*$C2046),847)),2),IF($B2046="No - non-arm's length",MIN(1129,J2046,$C2046)*overallRate,MIN(1129,J2046)*overallRate))))</f>
        <v>Do Step 1 first</v>
      </c>
      <c r="O2046" s="62" t="str">
        <f>IF(ISTEXT(overallRate),"Do Step 1 first",IF(OR(COUNT($C2046,K2046)&lt;&gt;2,overallRate=0),0,IF(G2046="Yes",ROUND(MAX(IF($B2046="No - non-arm's length",0,MIN((0.75*K2046),847)),MIN(K2046,(0.75*$C2046),847)),2),IF($B2046="No - non-arm's length",MIN(1129,K2046,$C2046)*overallRate,MIN(1129,K2046)*overallRate))))</f>
        <v>Do Step 1 first</v>
      </c>
      <c r="P2046" s="3">
        <f t="shared" si="31"/>
        <v>0</v>
      </c>
    </row>
    <row r="2047" spans="12:16" x14ac:dyDescent="0.5">
      <c r="L2047" s="62" t="str">
        <f>IF(ISTEXT(overallRate),"Do Step 1 first",IF(OR(COUNT($C2047,H2047)&lt;&gt;2,overallRate=0),0,IF(D2047="Yes",ROUND(MAX(IF($B2047="No - non-arm's length",0,MIN((0.75*H2047),847)),MIN(H2047,(0.75*$C2047),847)),2),IF($B2047="No - non-arm's length",MIN(1129,H2047,$C2047)*overallRate,MIN(1129,H2047)*overallRate))))</f>
        <v>Do Step 1 first</v>
      </c>
      <c r="M2047" s="62" t="str">
        <f>IF(ISTEXT(overallRate),"Do Step 1 first",IF(OR(COUNT($C2047,I2047)&lt;&gt;2,overallRate=0),0,IF(E2047="Yes",ROUND(MAX(IF($B2047="No - non-arm's length",0,MIN((0.75*I2047),847)),MIN(I2047,(0.75*$C2047),847)),2),IF($B2047="No - non-arm's length",MIN(1129,I2047,$C2047)*overallRate,MIN(1129,I2047)*overallRate))))</f>
        <v>Do Step 1 first</v>
      </c>
      <c r="N2047" s="62" t="str">
        <f>IF(ISTEXT(overallRate),"Do Step 1 first",IF(OR(COUNT($C2047,J2047)&lt;&gt;2,overallRate=0),0,IF(F2047="Yes",ROUND(MAX(IF($B2047="No - non-arm's length",0,MIN((0.75*J2047),847)),MIN(J2047,(0.75*$C2047),847)),2),IF($B2047="No - non-arm's length",MIN(1129,J2047,$C2047)*overallRate,MIN(1129,J2047)*overallRate))))</f>
        <v>Do Step 1 first</v>
      </c>
      <c r="O2047" s="62" t="str">
        <f>IF(ISTEXT(overallRate),"Do Step 1 first",IF(OR(COUNT($C2047,K2047)&lt;&gt;2,overallRate=0),0,IF(G2047="Yes",ROUND(MAX(IF($B2047="No - non-arm's length",0,MIN((0.75*K2047),847)),MIN(K2047,(0.75*$C2047),847)),2),IF($B2047="No - non-arm's length",MIN(1129,K2047,$C2047)*overallRate,MIN(1129,K2047)*overallRate))))</f>
        <v>Do Step 1 first</v>
      </c>
      <c r="P2047" s="3">
        <f t="shared" si="31"/>
        <v>0</v>
      </c>
    </row>
    <row r="2048" spans="12:16" x14ac:dyDescent="0.5">
      <c r="L2048" s="62" t="str">
        <f>IF(ISTEXT(overallRate),"Do Step 1 first",IF(OR(COUNT($C2048,H2048)&lt;&gt;2,overallRate=0),0,IF(D2048="Yes",ROUND(MAX(IF($B2048="No - non-arm's length",0,MIN((0.75*H2048),847)),MIN(H2048,(0.75*$C2048),847)),2),IF($B2048="No - non-arm's length",MIN(1129,H2048,$C2048)*overallRate,MIN(1129,H2048)*overallRate))))</f>
        <v>Do Step 1 first</v>
      </c>
      <c r="M2048" s="62" t="str">
        <f>IF(ISTEXT(overallRate),"Do Step 1 first",IF(OR(COUNT($C2048,I2048)&lt;&gt;2,overallRate=0),0,IF(E2048="Yes",ROUND(MAX(IF($B2048="No - non-arm's length",0,MIN((0.75*I2048),847)),MIN(I2048,(0.75*$C2048),847)),2),IF($B2048="No - non-arm's length",MIN(1129,I2048,$C2048)*overallRate,MIN(1129,I2048)*overallRate))))</f>
        <v>Do Step 1 first</v>
      </c>
      <c r="N2048" s="62" t="str">
        <f>IF(ISTEXT(overallRate),"Do Step 1 first",IF(OR(COUNT($C2048,J2048)&lt;&gt;2,overallRate=0),0,IF(F2048="Yes",ROUND(MAX(IF($B2048="No - non-arm's length",0,MIN((0.75*J2048),847)),MIN(J2048,(0.75*$C2048),847)),2),IF($B2048="No - non-arm's length",MIN(1129,J2048,$C2048)*overallRate,MIN(1129,J2048)*overallRate))))</f>
        <v>Do Step 1 first</v>
      </c>
      <c r="O2048" s="62" t="str">
        <f>IF(ISTEXT(overallRate),"Do Step 1 first",IF(OR(COUNT($C2048,K2048)&lt;&gt;2,overallRate=0),0,IF(G2048="Yes",ROUND(MAX(IF($B2048="No - non-arm's length",0,MIN((0.75*K2048),847)),MIN(K2048,(0.75*$C2048),847)),2),IF($B2048="No - non-arm's length",MIN(1129,K2048,$C2048)*overallRate,MIN(1129,K2048)*overallRate))))</f>
        <v>Do Step 1 first</v>
      </c>
      <c r="P2048" s="3">
        <f t="shared" si="31"/>
        <v>0</v>
      </c>
    </row>
    <row r="2049" spans="12:16" x14ac:dyDescent="0.5">
      <c r="L2049" s="62" t="str">
        <f>IF(ISTEXT(overallRate),"Do Step 1 first",IF(OR(COUNT($C2049,H2049)&lt;&gt;2,overallRate=0),0,IF(D2049="Yes",ROUND(MAX(IF($B2049="No - non-arm's length",0,MIN((0.75*H2049),847)),MIN(H2049,(0.75*$C2049),847)),2),IF($B2049="No - non-arm's length",MIN(1129,H2049,$C2049)*overallRate,MIN(1129,H2049)*overallRate))))</f>
        <v>Do Step 1 first</v>
      </c>
      <c r="M2049" s="62" t="str">
        <f>IF(ISTEXT(overallRate),"Do Step 1 first",IF(OR(COUNT($C2049,I2049)&lt;&gt;2,overallRate=0),0,IF(E2049="Yes",ROUND(MAX(IF($B2049="No - non-arm's length",0,MIN((0.75*I2049),847)),MIN(I2049,(0.75*$C2049),847)),2),IF($B2049="No - non-arm's length",MIN(1129,I2049,$C2049)*overallRate,MIN(1129,I2049)*overallRate))))</f>
        <v>Do Step 1 first</v>
      </c>
      <c r="N2049" s="62" t="str">
        <f>IF(ISTEXT(overallRate),"Do Step 1 first",IF(OR(COUNT($C2049,J2049)&lt;&gt;2,overallRate=0),0,IF(F2049="Yes",ROUND(MAX(IF($B2049="No - non-arm's length",0,MIN((0.75*J2049),847)),MIN(J2049,(0.75*$C2049),847)),2),IF($B2049="No - non-arm's length",MIN(1129,J2049,$C2049)*overallRate,MIN(1129,J2049)*overallRate))))</f>
        <v>Do Step 1 first</v>
      </c>
      <c r="O2049" s="62" t="str">
        <f>IF(ISTEXT(overallRate),"Do Step 1 first",IF(OR(COUNT($C2049,K2049)&lt;&gt;2,overallRate=0),0,IF(G2049="Yes",ROUND(MAX(IF($B2049="No - non-arm's length",0,MIN((0.75*K2049),847)),MIN(K2049,(0.75*$C2049),847)),2),IF($B2049="No - non-arm's length",MIN(1129,K2049,$C2049)*overallRate,MIN(1129,K2049)*overallRate))))</f>
        <v>Do Step 1 first</v>
      </c>
      <c r="P2049" s="3">
        <f t="shared" si="31"/>
        <v>0</v>
      </c>
    </row>
    <row r="2050" spans="12:16" x14ac:dyDescent="0.5">
      <c r="L2050" s="62" t="str">
        <f>IF(ISTEXT(overallRate),"Do Step 1 first",IF(OR(COUNT($C2050,H2050)&lt;&gt;2,overallRate=0),0,IF(D2050="Yes",ROUND(MAX(IF($B2050="No - non-arm's length",0,MIN((0.75*H2050),847)),MIN(H2050,(0.75*$C2050),847)),2),IF($B2050="No - non-arm's length",MIN(1129,H2050,$C2050)*overallRate,MIN(1129,H2050)*overallRate))))</f>
        <v>Do Step 1 first</v>
      </c>
      <c r="M2050" s="62" t="str">
        <f>IF(ISTEXT(overallRate),"Do Step 1 first",IF(OR(COUNT($C2050,I2050)&lt;&gt;2,overallRate=0),0,IF(E2050="Yes",ROUND(MAX(IF($B2050="No - non-arm's length",0,MIN((0.75*I2050),847)),MIN(I2050,(0.75*$C2050),847)),2),IF($B2050="No - non-arm's length",MIN(1129,I2050,$C2050)*overallRate,MIN(1129,I2050)*overallRate))))</f>
        <v>Do Step 1 first</v>
      </c>
      <c r="N2050" s="62" t="str">
        <f>IF(ISTEXT(overallRate),"Do Step 1 first",IF(OR(COUNT($C2050,J2050)&lt;&gt;2,overallRate=0),0,IF(F2050="Yes",ROUND(MAX(IF($B2050="No - non-arm's length",0,MIN((0.75*J2050),847)),MIN(J2050,(0.75*$C2050),847)),2),IF($B2050="No - non-arm's length",MIN(1129,J2050,$C2050)*overallRate,MIN(1129,J2050)*overallRate))))</f>
        <v>Do Step 1 first</v>
      </c>
      <c r="O2050" s="62" t="str">
        <f>IF(ISTEXT(overallRate),"Do Step 1 first",IF(OR(COUNT($C2050,K2050)&lt;&gt;2,overallRate=0),0,IF(G2050="Yes",ROUND(MAX(IF($B2050="No - non-arm's length",0,MIN((0.75*K2050),847)),MIN(K2050,(0.75*$C2050),847)),2),IF($B2050="No - non-arm's length",MIN(1129,K2050,$C2050)*overallRate,MIN(1129,K2050)*overallRate))))</f>
        <v>Do Step 1 first</v>
      </c>
      <c r="P2050" s="3">
        <f t="shared" si="31"/>
        <v>0</v>
      </c>
    </row>
    <row r="2051" spans="12:16" x14ac:dyDescent="0.5">
      <c r="L2051" s="62" t="str">
        <f>IF(ISTEXT(overallRate),"Do Step 1 first",IF(OR(COUNT($C2051,H2051)&lt;&gt;2,overallRate=0),0,IF(D2051="Yes",ROUND(MAX(IF($B2051="No - non-arm's length",0,MIN((0.75*H2051),847)),MIN(H2051,(0.75*$C2051),847)),2),IF($B2051="No - non-arm's length",MIN(1129,H2051,$C2051)*overallRate,MIN(1129,H2051)*overallRate))))</f>
        <v>Do Step 1 first</v>
      </c>
      <c r="M2051" s="62" t="str">
        <f>IF(ISTEXT(overallRate),"Do Step 1 first",IF(OR(COUNT($C2051,I2051)&lt;&gt;2,overallRate=0),0,IF(E2051="Yes",ROUND(MAX(IF($B2051="No - non-arm's length",0,MIN((0.75*I2051),847)),MIN(I2051,(0.75*$C2051),847)),2),IF($B2051="No - non-arm's length",MIN(1129,I2051,$C2051)*overallRate,MIN(1129,I2051)*overallRate))))</f>
        <v>Do Step 1 first</v>
      </c>
      <c r="N2051" s="62" t="str">
        <f>IF(ISTEXT(overallRate),"Do Step 1 first",IF(OR(COUNT($C2051,J2051)&lt;&gt;2,overallRate=0),0,IF(F2051="Yes",ROUND(MAX(IF($B2051="No - non-arm's length",0,MIN((0.75*J2051),847)),MIN(J2051,(0.75*$C2051),847)),2),IF($B2051="No - non-arm's length",MIN(1129,J2051,$C2051)*overallRate,MIN(1129,J2051)*overallRate))))</f>
        <v>Do Step 1 first</v>
      </c>
      <c r="O2051" s="62" t="str">
        <f>IF(ISTEXT(overallRate),"Do Step 1 first",IF(OR(COUNT($C2051,K2051)&lt;&gt;2,overallRate=0),0,IF(G2051="Yes",ROUND(MAX(IF($B2051="No - non-arm's length",0,MIN((0.75*K2051),847)),MIN(K2051,(0.75*$C2051),847)),2),IF($B2051="No - non-arm's length",MIN(1129,K2051,$C2051)*overallRate,MIN(1129,K2051)*overallRate))))</f>
        <v>Do Step 1 first</v>
      </c>
      <c r="P2051" s="3">
        <f t="shared" si="31"/>
        <v>0</v>
      </c>
    </row>
    <row r="2052" spans="12:16" x14ac:dyDescent="0.5">
      <c r="L2052" s="62" t="str">
        <f>IF(ISTEXT(overallRate),"Do Step 1 first",IF(OR(COUNT($C2052,H2052)&lt;&gt;2,overallRate=0),0,IF(D2052="Yes",ROUND(MAX(IF($B2052="No - non-arm's length",0,MIN((0.75*H2052),847)),MIN(H2052,(0.75*$C2052),847)),2),IF($B2052="No - non-arm's length",MIN(1129,H2052,$C2052)*overallRate,MIN(1129,H2052)*overallRate))))</f>
        <v>Do Step 1 first</v>
      </c>
      <c r="M2052" s="62" t="str">
        <f>IF(ISTEXT(overallRate),"Do Step 1 first",IF(OR(COUNT($C2052,I2052)&lt;&gt;2,overallRate=0),0,IF(E2052="Yes",ROUND(MAX(IF($B2052="No - non-arm's length",0,MIN((0.75*I2052),847)),MIN(I2052,(0.75*$C2052),847)),2),IF($B2052="No - non-arm's length",MIN(1129,I2052,$C2052)*overallRate,MIN(1129,I2052)*overallRate))))</f>
        <v>Do Step 1 first</v>
      </c>
      <c r="N2052" s="62" t="str">
        <f>IF(ISTEXT(overallRate),"Do Step 1 first",IF(OR(COUNT($C2052,J2052)&lt;&gt;2,overallRate=0),0,IF(F2052="Yes",ROUND(MAX(IF($B2052="No - non-arm's length",0,MIN((0.75*J2052),847)),MIN(J2052,(0.75*$C2052),847)),2),IF($B2052="No - non-arm's length",MIN(1129,J2052,$C2052)*overallRate,MIN(1129,J2052)*overallRate))))</f>
        <v>Do Step 1 first</v>
      </c>
      <c r="O2052" s="62" t="str">
        <f>IF(ISTEXT(overallRate),"Do Step 1 first",IF(OR(COUNT($C2052,K2052)&lt;&gt;2,overallRate=0),0,IF(G2052="Yes",ROUND(MAX(IF($B2052="No - non-arm's length",0,MIN((0.75*K2052),847)),MIN(K2052,(0.75*$C2052),847)),2),IF($B2052="No - non-arm's length",MIN(1129,K2052,$C2052)*overallRate,MIN(1129,K2052)*overallRate))))</f>
        <v>Do Step 1 first</v>
      </c>
      <c r="P2052" s="3">
        <f t="shared" si="31"/>
        <v>0</v>
      </c>
    </row>
    <row r="2053" spans="12:16" x14ac:dyDescent="0.5">
      <c r="L2053" s="62" t="str">
        <f>IF(ISTEXT(overallRate),"Do Step 1 first",IF(OR(COUNT($C2053,H2053)&lt;&gt;2,overallRate=0),0,IF(D2053="Yes",ROUND(MAX(IF($B2053="No - non-arm's length",0,MIN((0.75*H2053),847)),MIN(H2053,(0.75*$C2053),847)),2),IF($B2053="No - non-arm's length",MIN(1129,H2053,$C2053)*overallRate,MIN(1129,H2053)*overallRate))))</f>
        <v>Do Step 1 first</v>
      </c>
      <c r="M2053" s="62" t="str">
        <f>IF(ISTEXT(overallRate),"Do Step 1 first",IF(OR(COUNT($C2053,I2053)&lt;&gt;2,overallRate=0),0,IF(E2053="Yes",ROUND(MAX(IF($B2053="No - non-arm's length",0,MIN((0.75*I2053),847)),MIN(I2053,(0.75*$C2053),847)),2),IF($B2053="No - non-arm's length",MIN(1129,I2053,$C2053)*overallRate,MIN(1129,I2053)*overallRate))))</f>
        <v>Do Step 1 first</v>
      </c>
      <c r="N2053" s="62" t="str">
        <f>IF(ISTEXT(overallRate),"Do Step 1 first",IF(OR(COUNT($C2053,J2053)&lt;&gt;2,overallRate=0),0,IF(F2053="Yes",ROUND(MAX(IF($B2053="No - non-arm's length",0,MIN((0.75*J2053),847)),MIN(J2053,(0.75*$C2053),847)),2),IF($B2053="No - non-arm's length",MIN(1129,J2053,$C2053)*overallRate,MIN(1129,J2053)*overallRate))))</f>
        <v>Do Step 1 first</v>
      </c>
      <c r="O2053" s="62" t="str">
        <f>IF(ISTEXT(overallRate),"Do Step 1 first",IF(OR(COUNT($C2053,K2053)&lt;&gt;2,overallRate=0),0,IF(G2053="Yes",ROUND(MAX(IF($B2053="No - non-arm's length",0,MIN((0.75*K2053),847)),MIN(K2053,(0.75*$C2053),847)),2),IF($B2053="No - non-arm's length",MIN(1129,K2053,$C2053)*overallRate,MIN(1129,K2053)*overallRate))))</f>
        <v>Do Step 1 first</v>
      </c>
      <c r="P2053" s="3">
        <f t="shared" si="31"/>
        <v>0</v>
      </c>
    </row>
    <row r="2054" spans="12:16" x14ac:dyDescent="0.5">
      <c r="L2054" s="62" t="str">
        <f>IF(ISTEXT(overallRate),"Do Step 1 first",IF(OR(COUNT($C2054,H2054)&lt;&gt;2,overallRate=0),0,IF(D2054="Yes",ROUND(MAX(IF($B2054="No - non-arm's length",0,MIN((0.75*H2054),847)),MIN(H2054,(0.75*$C2054),847)),2),IF($B2054="No - non-arm's length",MIN(1129,H2054,$C2054)*overallRate,MIN(1129,H2054)*overallRate))))</f>
        <v>Do Step 1 first</v>
      </c>
      <c r="M2054" s="62" t="str">
        <f>IF(ISTEXT(overallRate),"Do Step 1 first",IF(OR(COUNT($C2054,I2054)&lt;&gt;2,overallRate=0),0,IF(E2054="Yes",ROUND(MAX(IF($B2054="No - non-arm's length",0,MIN((0.75*I2054),847)),MIN(I2054,(0.75*$C2054),847)),2),IF($B2054="No - non-arm's length",MIN(1129,I2054,$C2054)*overallRate,MIN(1129,I2054)*overallRate))))</f>
        <v>Do Step 1 first</v>
      </c>
      <c r="N2054" s="62" t="str">
        <f>IF(ISTEXT(overallRate),"Do Step 1 first",IF(OR(COUNT($C2054,J2054)&lt;&gt;2,overallRate=0),0,IF(F2054="Yes",ROUND(MAX(IF($B2054="No - non-arm's length",0,MIN((0.75*J2054),847)),MIN(J2054,(0.75*$C2054),847)),2),IF($B2054="No - non-arm's length",MIN(1129,J2054,$C2054)*overallRate,MIN(1129,J2054)*overallRate))))</f>
        <v>Do Step 1 first</v>
      </c>
      <c r="O2054" s="62" t="str">
        <f>IF(ISTEXT(overallRate),"Do Step 1 first",IF(OR(COUNT($C2054,K2054)&lt;&gt;2,overallRate=0),0,IF(G2054="Yes",ROUND(MAX(IF($B2054="No - non-arm's length",0,MIN((0.75*K2054),847)),MIN(K2054,(0.75*$C2054),847)),2),IF($B2054="No - non-arm's length",MIN(1129,K2054,$C2054)*overallRate,MIN(1129,K2054)*overallRate))))</f>
        <v>Do Step 1 first</v>
      </c>
      <c r="P2054" s="3">
        <f t="shared" si="31"/>
        <v>0</v>
      </c>
    </row>
    <row r="2055" spans="12:16" x14ac:dyDescent="0.5">
      <c r="L2055" s="62" t="str">
        <f>IF(ISTEXT(overallRate),"Do Step 1 first",IF(OR(COUNT($C2055,H2055)&lt;&gt;2,overallRate=0),0,IF(D2055="Yes",ROUND(MAX(IF($B2055="No - non-arm's length",0,MIN((0.75*H2055),847)),MIN(H2055,(0.75*$C2055),847)),2),IF($B2055="No - non-arm's length",MIN(1129,H2055,$C2055)*overallRate,MIN(1129,H2055)*overallRate))))</f>
        <v>Do Step 1 first</v>
      </c>
      <c r="M2055" s="62" t="str">
        <f>IF(ISTEXT(overallRate),"Do Step 1 first",IF(OR(COUNT($C2055,I2055)&lt;&gt;2,overallRate=0),0,IF(E2055="Yes",ROUND(MAX(IF($B2055="No - non-arm's length",0,MIN((0.75*I2055),847)),MIN(I2055,(0.75*$C2055),847)),2),IF($B2055="No - non-arm's length",MIN(1129,I2055,$C2055)*overallRate,MIN(1129,I2055)*overallRate))))</f>
        <v>Do Step 1 first</v>
      </c>
      <c r="N2055" s="62" t="str">
        <f>IF(ISTEXT(overallRate),"Do Step 1 first",IF(OR(COUNT($C2055,J2055)&lt;&gt;2,overallRate=0),0,IF(F2055="Yes",ROUND(MAX(IF($B2055="No - non-arm's length",0,MIN((0.75*J2055),847)),MIN(J2055,(0.75*$C2055),847)),2),IF($B2055="No - non-arm's length",MIN(1129,J2055,$C2055)*overallRate,MIN(1129,J2055)*overallRate))))</f>
        <v>Do Step 1 first</v>
      </c>
      <c r="O2055" s="62" t="str">
        <f>IF(ISTEXT(overallRate),"Do Step 1 first",IF(OR(COUNT($C2055,K2055)&lt;&gt;2,overallRate=0),0,IF(G2055="Yes",ROUND(MAX(IF($B2055="No - non-arm's length",0,MIN((0.75*K2055),847)),MIN(K2055,(0.75*$C2055),847)),2),IF($B2055="No - non-arm's length",MIN(1129,K2055,$C2055)*overallRate,MIN(1129,K2055)*overallRate))))</f>
        <v>Do Step 1 first</v>
      </c>
      <c r="P2055" s="3">
        <f t="shared" ref="P2055:P2118" si="32">IF(AND(COUNT(C2055:K2055)&gt;0,OR(COUNT(C2055:K2055)&lt;&gt;5,ISBLANK(B2055))),"Fill out all amounts",SUM(L2055:O2055))</f>
        <v>0</v>
      </c>
    </row>
    <row r="2056" spans="12:16" x14ac:dyDescent="0.5">
      <c r="L2056" s="62" t="str">
        <f>IF(ISTEXT(overallRate),"Do Step 1 first",IF(OR(COUNT($C2056,H2056)&lt;&gt;2,overallRate=0),0,IF(D2056="Yes",ROUND(MAX(IF($B2056="No - non-arm's length",0,MIN((0.75*H2056),847)),MIN(H2056,(0.75*$C2056),847)),2),IF($B2056="No - non-arm's length",MIN(1129,H2056,$C2056)*overallRate,MIN(1129,H2056)*overallRate))))</f>
        <v>Do Step 1 first</v>
      </c>
      <c r="M2056" s="62" t="str">
        <f>IF(ISTEXT(overallRate),"Do Step 1 first",IF(OR(COUNT($C2056,I2056)&lt;&gt;2,overallRate=0),0,IF(E2056="Yes",ROUND(MAX(IF($B2056="No - non-arm's length",0,MIN((0.75*I2056),847)),MIN(I2056,(0.75*$C2056),847)),2),IF($B2056="No - non-arm's length",MIN(1129,I2056,$C2056)*overallRate,MIN(1129,I2056)*overallRate))))</f>
        <v>Do Step 1 first</v>
      </c>
      <c r="N2056" s="62" t="str">
        <f>IF(ISTEXT(overallRate),"Do Step 1 first",IF(OR(COUNT($C2056,J2056)&lt;&gt;2,overallRate=0),0,IF(F2056="Yes",ROUND(MAX(IF($B2056="No - non-arm's length",0,MIN((0.75*J2056),847)),MIN(J2056,(0.75*$C2056),847)),2),IF($B2056="No - non-arm's length",MIN(1129,J2056,$C2056)*overallRate,MIN(1129,J2056)*overallRate))))</f>
        <v>Do Step 1 first</v>
      </c>
      <c r="O2056" s="62" t="str">
        <f>IF(ISTEXT(overallRate),"Do Step 1 first",IF(OR(COUNT($C2056,K2056)&lt;&gt;2,overallRate=0),0,IF(G2056="Yes",ROUND(MAX(IF($B2056="No - non-arm's length",0,MIN((0.75*K2056),847)),MIN(K2056,(0.75*$C2056),847)),2),IF($B2056="No - non-arm's length",MIN(1129,K2056,$C2056)*overallRate,MIN(1129,K2056)*overallRate))))</f>
        <v>Do Step 1 first</v>
      </c>
      <c r="P2056" s="3">
        <f t="shared" si="32"/>
        <v>0</v>
      </c>
    </row>
    <row r="2057" spans="12:16" x14ac:dyDescent="0.5">
      <c r="L2057" s="62" t="str">
        <f>IF(ISTEXT(overallRate),"Do Step 1 first",IF(OR(COUNT($C2057,H2057)&lt;&gt;2,overallRate=0),0,IF(D2057="Yes",ROUND(MAX(IF($B2057="No - non-arm's length",0,MIN((0.75*H2057),847)),MIN(H2057,(0.75*$C2057),847)),2),IF($B2057="No - non-arm's length",MIN(1129,H2057,$C2057)*overallRate,MIN(1129,H2057)*overallRate))))</f>
        <v>Do Step 1 first</v>
      </c>
      <c r="M2057" s="62" t="str">
        <f>IF(ISTEXT(overallRate),"Do Step 1 first",IF(OR(COUNT($C2057,I2057)&lt;&gt;2,overallRate=0),0,IF(E2057="Yes",ROUND(MAX(IF($B2057="No - non-arm's length",0,MIN((0.75*I2057),847)),MIN(I2057,(0.75*$C2057),847)),2),IF($B2057="No - non-arm's length",MIN(1129,I2057,$C2057)*overallRate,MIN(1129,I2057)*overallRate))))</f>
        <v>Do Step 1 first</v>
      </c>
      <c r="N2057" s="62" t="str">
        <f>IF(ISTEXT(overallRate),"Do Step 1 first",IF(OR(COUNT($C2057,J2057)&lt;&gt;2,overallRate=0),0,IF(F2057="Yes",ROUND(MAX(IF($B2057="No - non-arm's length",0,MIN((0.75*J2057),847)),MIN(J2057,(0.75*$C2057),847)),2),IF($B2057="No - non-arm's length",MIN(1129,J2057,$C2057)*overallRate,MIN(1129,J2057)*overallRate))))</f>
        <v>Do Step 1 first</v>
      </c>
      <c r="O2057" s="62" t="str">
        <f>IF(ISTEXT(overallRate),"Do Step 1 first",IF(OR(COUNT($C2057,K2057)&lt;&gt;2,overallRate=0),0,IF(G2057="Yes",ROUND(MAX(IF($B2057="No - non-arm's length",0,MIN((0.75*K2057),847)),MIN(K2057,(0.75*$C2057),847)),2),IF($B2057="No - non-arm's length",MIN(1129,K2057,$C2057)*overallRate,MIN(1129,K2057)*overallRate))))</f>
        <v>Do Step 1 first</v>
      </c>
      <c r="P2057" s="3">
        <f t="shared" si="32"/>
        <v>0</v>
      </c>
    </row>
    <row r="2058" spans="12:16" x14ac:dyDescent="0.5">
      <c r="L2058" s="62" t="str">
        <f>IF(ISTEXT(overallRate),"Do Step 1 first",IF(OR(COUNT($C2058,H2058)&lt;&gt;2,overallRate=0),0,IF(D2058="Yes",ROUND(MAX(IF($B2058="No - non-arm's length",0,MIN((0.75*H2058),847)),MIN(H2058,(0.75*$C2058),847)),2),IF($B2058="No - non-arm's length",MIN(1129,H2058,$C2058)*overallRate,MIN(1129,H2058)*overallRate))))</f>
        <v>Do Step 1 first</v>
      </c>
      <c r="M2058" s="62" t="str">
        <f>IF(ISTEXT(overallRate),"Do Step 1 first",IF(OR(COUNT($C2058,I2058)&lt;&gt;2,overallRate=0),0,IF(E2058="Yes",ROUND(MAX(IF($B2058="No - non-arm's length",0,MIN((0.75*I2058),847)),MIN(I2058,(0.75*$C2058),847)),2),IF($B2058="No - non-arm's length",MIN(1129,I2058,$C2058)*overallRate,MIN(1129,I2058)*overallRate))))</f>
        <v>Do Step 1 first</v>
      </c>
      <c r="N2058" s="62" t="str">
        <f>IF(ISTEXT(overallRate),"Do Step 1 first",IF(OR(COUNT($C2058,J2058)&lt;&gt;2,overallRate=0),0,IF(F2058="Yes",ROUND(MAX(IF($B2058="No - non-arm's length",0,MIN((0.75*J2058),847)),MIN(J2058,(0.75*$C2058),847)),2),IF($B2058="No - non-arm's length",MIN(1129,J2058,$C2058)*overallRate,MIN(1129,J2058)*overallRate))))</f>
        <v>Do Step 1 first</v>
      </c>
      <c r="O2058" s="62" t="str">
        <f>IF(ISTEXT(overallRate),"Do Step 1 first",IF(OR(COUNT($C2058,K2058)&lt;&gt;2,overallRate=0),0,IF(G2058="Yes",ROUND(MAX(IF($B2058="No - non-arm's length",0,MIN((0.75*K2058),847)),MIN(K2058,(0.75*$C2058),847)),2),IF($B2058="No - non-arm's length",MIN(1129,K2058,$C2058)*overallRate,MIN(1129,K2058)*overallRate))))</f>
        <v>Do Step 1 first</v>
      </c>
      <c r="P2058" s="3">
        <f t="shared" si="32"/>
        <v>0</v>
      </c>
    </row>
    <row r="2059" spans="12:16" x14ac:dyDescent="0.5">
      <c r="L2059" s="62" t="str">
        <f>IF(ISTEXT(overallRate),"Do Step 1 first",IF(OR(COUNT($C2059,H2059)&lt;&gt;2,overallRate=0),0,IF(D2059="Yes",ROUND(MAX(IF($B2059="No - non-arm's length",0,MIN((0.75*H2059),847)),MIN(H2059,(0.75*$C2059),847)),2),IF($B2059="No - non-arm's length",MIN(1129,H2059,$C2059)*overallRate,MIN(1129,H2059)*overallRate))))</f>
        <v>Do Step 1 first</v>
      </c>
      <c r="M2059" s="62" t="str">
        <f>IF(ISTEXT(overallRate),"Do Step 1 first",IF(OR(COUNT($C2059,I2059)&lt;&gt;2,overallRate=0),0,IF(E2059="Yes",ROUND(MAX(IF($B2059="No - non-arm's length",0,MIN((0.75*I2059),847)),MIN(I2059,(0.75*$C2059),847)),2),IF($B2059="No - non-arm's length",MIN(1129,I2059,$C2059)*overallRate,MIN(1129,I2059)*overallRate))))</f>
        <v>Do Step 1 first</v>
      </c>
      <c r="N2059" s="62" t="str">
        <f>IF(ISTEXT(overallRate),"Do Step 1 first",IF(OR(COUNT($C2059,J2059)&lt;&gt;2,overallRate=0),0,IF(F2059="Yes",ROUND(MAX(IF($B2059="No - non-arm's length",0,MIN((0.75*J2059),847)),MIN(J2059,(0.75*$C2059),847)),2),IF($B2059="No - non-arm's length",MIN(1129,J2059,$C2059)*overallRate,MIN(1129,J2059)*overallRate))))</f>
        <v>Do Step 1 first</v>
      </c>
      <c r="O2059" s="62" t="str">
        <f>IF(ISTEXT(overallRate),"Do Step 1 first",IF(OR(COUNT($C2059,K2059)&lt;&gt;2,overallRate=0),0,IF(G2059="Yes",ROUND(MAX(IF($B2059="No - non-arm's length",0,MIN((0.75*K2059),847)),MIN(K2059,(0.75*$C2059),847)),2),IF($B2059="No - non-arm's length",MIN(1129,K2059,$C2059)*overallRate,MIN(1129,K2059)*overallRate))))</f>
        <v>Do Step 1 first</v>
      </c>
      <c r="P2059" s="3">
        <f t="shared" si="32"/>
        <v>0</v>
      </c>
    </row>
    <row r="2060" spans="12:16" x14ac:dyDescent="0.5">
      <c r="L2060" s="62" t="str">
        <f>IF(ISTEXT(overallRate),"Do Step 1 first",IF(OR(COUNT($C2060,H2060)&lt;&gt;2,overallRate=0),0,IF(D2060="Yes",ROUND(MAX(IF($B2060="No - non-arm's length",0,MIN((0.75*H2060),847)),MIN(H2060,(0.75*$C2060),847)),2),IF($B2060="No - non-arm's length",MIN(1129,H2060,$C2060)*overallRate,MIN(1129,H2060)*overallRate))))</f>
        <v>Do Step 1 first</v>
      </c>
      <c r="M2060" s="62" t="str">
        <f>IF(ISTEXT(overallRate),"Do Step 1 first",IF(OR(COUNT($C2060,I2060)&lt;&gt;2,overallRate=0),0,IF(E2060="Yes",ROUND(MAX(IF($B2060="No - non-arm's length",0,MIN((0.75*I2060),847)),MIN(I2060,(0.75*$C2060),847)),2),IF($B2060="No - non-arm's length",MIN(1129,I2060,$C2060)*overallRate,MIN(1129,I2060)*overallRate))))</f>
        <v>Do Step 1 first</v>
      </c>
      <c r="N2060" s="62" t="str">
        <f>IF(ISTEXT(overallRate),"Do Step 1 first",IF(OR(COUNT($C2060,J2060)&lt;&gt;2,overallRate=0),0,IF(F2060="Yes",ROUND(MAX(IF($B2060="No - non-arm's length",0,MIN((0.75*J2060),847)),MIN(J2060,(0.75*$C2060),847)),2),IF($B2060="No - non-arm's length",MIN(1129,J2060,$C2060)*overallRate,MIN(1129,J2060)*overallRate))))</f>
        <v>Do Step 1 first</v>
      </c>
      <c r="O2060" s="62" t="str">
        <f>IF(ISTEXT(overallRate),"Do Step 1 first",IF(OR(COUNT($C2060,K2060)&lt;&gt;2,overallRate=0),0,IF(G2060="Yes",ROUND(MAX(IF($B2060="No - non-arm's length",0,MIN((0.75*K2060),847)),MIN(K2060,(0.75*$C2060),847)),2),IF($B2060="No - non-arm's length",MIN(1129,K2060,$C2060)*overallRate,MIN(1129,K2060)*overallRate))))</f>
        <v>Do Step 1 first</v>
      </c>
      <c r="P2060" s="3">
        <f t="shared" si="32"/>
        <v>0</v>
      </c>
    </row>
    <row r="2061" spans="12:16" x14ac:dyDescent="0.5">
      <c r="L2061" s="62" t="str">
        <f>IF(ISTEXT(overallRate),"Do Step 1 first",IF(OR(COUNT($C2061,H2061)&lt;&gt;2,overallRate=0),0,IF(D2061="Yes",ROUND(MAX(IF($B2061="No - non-arm's length",0,MIN((0.75*H2061),847)),MIN(H2061,(0.75*$C2061),847)),2),IF($B2061="No - non-arm's length",MIN(1129,H2061,$C2061)*overallRate,MIN(1129,H2061)*overallRate))))</f>
        <v>Do Step 1 first</v>
      </c>
      <c r="M2061" s="62" t="str">
        <f>IF(ISTEXT(overallRate),"Do Step 1 first",IF(OR(COUNT($C2061,I2061)&lt;&gt;2,overallRate=0),0,IF(E2061="Yes",ROUND(MAX(IF($B2061="No - non-arm's length",0,MIN((0.75*I2061),847)),MIN(I2061,(0.75*$C2061),847)),2),IF($B2061="No - non-arm's length",MIN(1129,I2061,$C2061)*overallRate,MIN(1129,I2061)*overallRate))))</f>
        <v>Do Step 1 first</v>
      </c>
      <c r="N2061" s="62" t="str">
        <f>IF(ISTEXT(overallRate),"Do Step 1 first",IF(OR(COUNT($C2061,J2061)&lt;&gt;2,overallRate=0),0,IF(F2061="Yes",ROUND(MAX(IF($B2061="No - non-arm's length",0,MIN((0.75*J2061),847)),MIN(J2061,(0.75*$C2061),847)),2),IF($B2061="No - non-arm's length",MIN(1129,J2061,$C2061)*overallRate,MIN(1129,J2061)*overallRate))))</f>
        <v>Do Step 1 first</v>
      </c>
      <c r="O2061" s="62" t="str">
        <f>IF(ISTEXT(overallRate),"Do Step 1 first",IF(OR(COUNT($C2061,K2061)&lt;&gt;2,overallRate=0),0,IF(G2061="Yes",ROUND(MAX(IF($B2061="No - non-arm's length",0,MIN((0.75*K2061),847)),MIN(K2061,(0.75*$C2061),847)),2),IF($B2061="No - non-arm's length",MIN(1129,K2061,$C2061)*overallRate,MIN(1129,K2061)*overallRate))))</f>
        <v>Do Step 1 first</v>
      </c>
      <c r="P2061" s="3">
        <f t="shared" si="32"/>
        <v>0</v>
      </c>
    </row>
    <row r="2062" spans="12:16" x14ac:dyDescent="0.5">
      <c r="L2062" s="62" t="str">
        <f>IF(ISTEXT(overallRate),"Do Step 1 first",IF(OR(COUNT($C2062,H2062)&lt;&gt;2,overallRate=0),0,IF(D2062="Yes",ROUND(MAX(IF($B2062="No - non-arm's length",0,MIN((0.75*H2062),847)),MIN(H2062,(0.75*$C2062),847)),2),IF($B2062="No - non-arm's length",MIN(1129,H2062,$C2062)*overallRate,MIN(1129,H2062)*overallRate))))</f>
        <v>Do Step 1 first</v>
      </c>
      <c r="M2062" s="62" t="str">
        <f>IF(ISTEXT(overallRate),"Do Step 1 first",IF(OR(COUNT($C2062,I2062)&lt;&gt;2,overallRate=0),0,IF(E2062="Yes",ROUND(MAX(IF($B2062="No - non-arm's length",0,MIN((0.75*I2062),847)),MIN(I2062,(0.75*$C2062),847)),2),IF($B2062="No - non-arm's length",MIN(1129,I2062,$C2062)*overallRate,MIN(1129,I2062)*overallRate))))</f>
        <v>Do Step 1 first</v>
      </c>
      <c r="N2062" s="62" t="str">
        <f>IF(ISTEXT(overallRate),"Do Step 1 first",IF(OR(COUNT($C2062,J2062)&lt;&gt;2,overallRate=0),0,IF(F2062="Yes",ROUND(MAX(IF($B2062="No - non-arm's length",0,MIN((0.75*J2062),847)),MIN(J2062,(0.75*$C2062),847)),2),IF($B2062="No - non-arm's length",MIN(1129,J2062,$C2062)*overallRate,MIN(1129,J2062)*overallRate))))</f>
        <v>Do Step 1 first</v>
      </c>
      <c r="O2062" s="62" t="str">
        <f>IF(ISTEXT(overallRate),"Do Step 1 first",IF(OR(COUNT($C2062,K2062)&lt;&gt;2,overallRate=0),0,IF(G2062="Yes",ROUND(MAX(IF($B2062="No - non-arm's length",0,MIN((0.75*K2062),847)),MIN(K2062,(0.75*$C2062),847)),2),IF($B2062="No - non-arm's length",MIN(1129,K2062,$C2062)*overallRate,MIN(1129,K2062)*overallRate))))</f>
        <v>Do Step 1 first</v>
      </c>
      <c r="P2062" s="3">
        <f t="shared" si="32"/>
        <v>0</v>
      </c>
    </row>
    <row r="2063" spans="12:16" x14ac:dyDescent="0.5">
      <c r="L2063" s="62" t="str">
        <f>IF(ISTEXT(overallRate),"Do Step 1 first",IF(OR(COUNT($C2063,H2063)&lt;&gt;2,overallRate=0),0,IF(D2063="Yes",ROUND(MAX(IF($B2063="No - non-arm's length",0,MIN((0.75*H2063),847)),MIN(H2063,(0.75*$C2063),847)),2),IF($B2063="No - non-arm's length",MIN(1129,H2063,$C2063)*overallRate,MIN(1129,H2063)*overallRate))))</f>
        <v>Do Step 1 first</v>
      </c>
      <c r="M2063" s="62" t="str">
        <f>IF(ISTEXT(overallRate),"Do Step 1 first",IF(OR(COUNT($C2063,I2063)&lt;&gt;2,overallRate=0),0,IF(E2063="Yes",ROUND(MAX(IF($B2063="No - non-arm's length",0,MIN((0.75*I2063),847)),MIN(I2063,(0.75*$C2063),847)),2),IF($B2063="No - non-arm's length",MIN(1129,I2063,$C2063)*overallRate,MIN(1129,I2063)*overallRate))))</f>
        <v>Do Step 1 first</v>
      </c>
      <c r="N2063" s="62" t="str">
        <f>IF(ISTEXT(overallRate),"Do Step 1 first",IF(OR(COUNT($C2063,J2063)&lt;&gt;2,overallRate=0),0,IF(F2063="Yes",ROUND(MAX(IF($B2063="No - non-arm's length",0,MIN((0.75*J2063),847)),MIN(J2063,(0.75*$C2063),847)),2),IF($B2063="No - non-arm's length",MIN(1129,J2063,$C2063)*overallRate,MIN(1129,J2063)*overallRate))))</f>
        <v>Do Step 1 first</v>
      </c>
      <c r="O2063" s="62" t="str">
        <f>IF(ISTEXT(overallRate),"Do Step 1 first",IF(OR(COUNT($C2063,K2063)&lt;&gt;2,overallRate=0),0,IF(G2063="Yes",ROUND(MAX(IF($B2063="No - non-arm's length",0,MIN((0.75*K2063),847)),MIN(K2063,(0.75*$C2063),847)),2),IF($B2063="No - non-arm's length",MIN(1129,K2063,$C2063)*overallRate,MIN(1129,K2063)*overallRate))))</f>
        <v>Do Step 1 first</v>
      </c>
      <c r="P2063" s="3">
        <f t="shared" si="32"/>
        <v>0</v>
      </c>
    </row>
    <row r="2064" spans="12:16" x14ac:dyDescent="0.5">
      <c r="L2064" s="62" t="str">
        <f>IF(ISTEXT(overallRate),"Do Step 1 first",IF(OR(COUNT($C2064,H2064)&lt;&gt;2,overallRate=0),0,IF(D2064="Yes",ROUND(MAX(IF($B2064="No - non-arm's length",0,MIN((0.75*H2064),847)),MIN(H2064,(0.75*$C2064),847)),2),IF($B2064="No - non-arm's length",MIN(1129,H2064,$C2064)*overallRate,MIN(1129,H2064)*overallRate))))</f>
        <v>Do Step 1 first</v>
      </c>
      <c r="M2064" s="62" t="str">
        <f>IF(ISTEXT(overallRate),"Do Step 1 first",IF(OR(COUNT($C2064,I2064)&lt;&gt;2,overallRate=0),0,IF(E2064="Yes",ROUND(MAX(IF($B2064="No - non-arm's length",0,MIN((0.75*I2064),847)),MIN(I2064,(0.75*$C2064),847)),2),IF($B2064="No - non-arm's length",MIN(1129,I2064,$C2064)*overallRate,MIN(1129,I2064)*overallRate))))</f>
        <v>Do Step 1 first</v>
      </c>
      <c r="N2064" s="62" t="str">
        <f>IF(ISTEXT(overallRate),"Do Step 1 first",IF(OR(COUNT($C2064,J2064)&lt;&gt;2,overallRate=0),0,IF(F2064="Yes",ROUND(MAX(IF($B2064="No - non-arm's length",0,MIN((0.75*J2064),847)),MIN(J2064,(0.75*$C2064),847)),2),IF($B2064="No - non-arm's length",MIN(1129,J2064,$C2064)*overallRate,MIN(1129,J2064)*overallRate))))</f>
        <v>Do Step 1 first</v>
      </c>
      <c r="O2064" s="62" t="str">
        <f>IF(ISTEXT(overallRate),"Do Step 1 first",IF(OR(COUNT($C2064,K2064)&lt;&gt;2,overallRate=0),0,IF(G2064="Yes",ROUND(MAX(IF($B2064="No - non-arm's length",0,MIN((0.75*K2064),847)),MIN(K2064,(0.75*$C2064),847)),2),IF($B2064="No - non-arm's length",MIN(1129,K2064,$C2064)*overallRate,MIN(1129,K2064)*overallRate))))</f>
        <v>Do Step 1 first</v>
      </c>
      <c r="P2064" s="3">
        <f t="shared" si="32"/>
        <v>0</v>
      </c>
    </row>
    <row r="2065" spans="12:16" x14ac:dyDescent="0.5">
      <c r="L2065" s="62" t="str">
        <f>IF(ISTEXT(overallRate),"Do Step 1 first",IF(OR(COUNT($C2065,H2065)&lt;&gt;2,overallRate=0),0,IF(D2065="Yes",ROUND(MAX(IF($B2065="No - non-arm's length",0,MIN((0.75*H2065),847)),MIN(H2065,(0.75*$C2065),847)),2),IF($B2065="No - non-arm's length",MIN(1129,H2065,$C2065)*overallRate,MIN(1129,H2065)*overallRate))))</f>
        <v>Do Step 1 first</v>
      </c>
      <c r="M2065" s="62" t="str">
        <f>IF(ISTEXT(overallRate),"Do Step 1 first",IF(OR(COUNT($C2065,I2065)&lt;&gt;2,overallRate=0),0,IF(E2065="Yes",ROUND(MAX(IF($B2065="No - non-arm's length",0,MIN((0.75*I2065),847)),MIN(I2065,(0.75*$C2065),847)),2),IF($B2065="No - non-arm's length",MIN(1129,I2065,$C2065)*overallRate,MIN(1129,I2065)*overallRate))))</f>
        <v>Do Step 1 first</v>
      </c>
      <c r="N2065" s="62" t="str">
        <f>IF(ISTEXT(overallRate),"Do Step 1 first",IF(OR(COUNT($C2065,J2065)&lt;&gt;2,overallRate=0),0,IF(F2065="Yes",ROUND(MAX(IF($B2065="No - non-arm's length",0,MIN((0.75*J2065),847)),MIN(J2065,(0.75*$C2065),847)),2),IF($B2065="No - non-arm's length",MIN(1129,J2065,$C2065)*overallRate,MIN(1129,J2065)*overallRate))))</f>
        <v>Do Step 1 first</v>
      </c>
      <c r="O2065" s="62" t="str">
        <f>IF(ISTEXT(overallRate),"Do Step 1 first",IF(OR(COUNT($C2065,K2065)&lt;&gt;2,overallRate=0),0,IF(G2065="Yes",ROUND(MAX(IF($B2065="No - non-arm's length",0,MIN((0.75*K2065),847)),MIN(K2065,(0.75*$C2065),847)),2),IF($B2065="No - non-arm's length",MIN(1129,K2065,$C2065)*overallRate,MIN(1129,K2065)*overallRate))))</f>
        <v>Do Step 1 first</v>
      </c>
      <c r="P2065" s="3">
        <f t="shared" si="32"/>
        <v>0</v>
      </c>
    </row>
    <row r="2066" spans="12:16" x14ac:dyDescent="0.5">
      <c r="L2066" s="62" t="str">
        <f>IF(ISTEXT(overallRate),"Do Step 1 first",IF(OR(COUNT($C2066,H2066)&lt;&gt;2,overallRate=0),0,IF(D2066="Yes",ROUND(MAX(IF($B2066="No - non-arm's length",0,MIN((0.75*H2066),847)),MIN(H2066,(0.75*$C2066),847)),2),IF($B2066="No - non-arm's length",MIN(1129,H2066,$C2066)*overallRate,MIN(1129,H2066)*overallRate))))</f>
        <v>Do Step 1 first</v>
      </c>
      <c r="M2066" s="62" t="str">
        <f>IF(ISTEXT(overallRate),"Do Step 1 first",IF(OR(COUNT($C2066,I2066)&lt;&gt;2,overallRate=0),0,IF(E2066="Yes",ROUND(MAX(IF($B2066="No - non-arm's length",0,MIN((0.75*I2066),847)),MIN(I2066,(0.75*$C2066),847)),2),IF($B2066="No - non-arm's length",MIN(1129,I2066,$C2066)*overallRate,MIN(1129,I2066)*overallRate))))</f>
        <v>Do Step 1 first</v>
      </c>
      <c r="N2066" s="62" t="str">
        <f>IF(ISTEXT(overallRate),"Do Step 1 first",IF(OR(COUNT($C2066,J2066)&lt;&gt;2,overallRate=0),0,IF(F2066="Yes",ROUND(MAX(IF($B2066="No - non-arm's length",0,MIN((0.75*J2066),847)),MIN(J2066,(0.75*$C2066),847)),2),IF($B2066="No - non-arm's length",MIN(1129,J2066,$C2066)*overallRate,MIN(1129,J2066)*overallRate))))</f>
        <v>Do Step 1 first</v>
      </c>
      <c r="O2066" s="62" t="str">
        <f>IF(ISTEXT(overallRate),"Do Step 1 first",IF(OR(COUNT($C2066,K2066)&lt;&gt;2,overallRate=0),0,IF(G2066="Yes",ROUND(MAX(IF($B2066="No - non-arm's length",0,MIN((0.75*K2066),847)),MIN(K2066,(0.75*$C2066),847)),2),IF($B2066="No - non-arm's length",MIN(1129,K2066,$C2066)*overallRate,MIN(1129,K2066)*overallRate))))</f>
        <v>Do Step 1 first</v>
      </c>
      <c r="P2066" s="3">
        <f t="shared" si="32"/>
        <v>0</v>
      </c>
    </row>
    <row r="2067" spans="12:16" x14ac:dyDescent="0.5">
      <c r="L2067" s="62" t="str">
        <f>IF(ISTEXT(overallRate),"Do Step 1 first",IF(OR(COUNT($C2067,H2067)&lt;&gt;2,overallRate=0),0,IF(D2067="Yes",ROUND(MAX(IF($B2067="No - non-arm's length",0,MIN((0.75*H2067),847)),MIN(H2067,(0.75*$C2067),847)),2),IF($B2067="No - non-arm's length",MIN(1129,H2067,$C2067)*overallRate,MIN(1129,H2067)*overallRate))))</f>
        <v>Do Step 1 first</v>
      </c>
      <c r="M2067" s="62" t="str">
        <f>IF(ISTEXT(overallRate),"Do Step 1 first",IF(OR(COUNT($C2067,I2067)&lt;&gt;2,overallRate=0),0,IF(E2067="Yes",ROUND(MAX(IF($B2067="No - non-arm's length",0,MIN((0.75*I2067),847)),MIN(I2067,(0.75*$C2067),847)),2),IF($B2067="No - non-arm's length",MIN(1129,I2067,$C2067)*overallRate,MIN(1129,I2067)*overallRate))))</f>
        <v>Do Step 1 first</v>
      </c>
      <c r="N2067" s="62" t="str">
        <f>IF(ISTEXT(overallRate),"Do Step 1 first",IF(OR(COUNT($C2067,J2067)&lt;&gt;2,overallRate=0),0,IF(F2067="Yes",ROUND(MAX(IF($B2067="No - non-arm's length",0,MIN((0.75*J2067),847)),MIN(J2067,(0.75*$C2067),847)),2),IF($B2067="No - non-arm's length",MIN(1129,J2067,$C2067)*overallRate,MIN(1129,J2067)*overallRate))))</f>
        <v>Do Step 1 first</v>
      </c>
      <c r="O2067" s="62" t="str">
        <f>IF(ISTEXT(overallRate),"Do Step 1 first",IF(OR(COUNT($C2067,K2067)&lt;&gt;2,overallRate=0),0,IF(G2067="Yes",ROUND(MAX(IF($B2067="No - non-arm's length",0,MIN((0.75*K2067),847)),MIN(K2067,(0.75*$C2067),847)),2),IF($B2067="No - non-arm's length",MIN(1129,K2067,$C2067)*overallRate,MIN(1129,K2067)*overallRate))))</f>
        <v>Do Step 1 first</v>
      </c>
      <c r="P2067" s="3">
        <f t="shared" si="32"/>
        <v>0</v>
      </c>
    </row>
    <row r="2068" spans="12:16" x14ac:dyDescent="0.5">
      <c r="L2068" s="62" t="str">
        <f>IF(ISTEXT(overallRate),"Do Step 1 first",IF(OR(COUNT($C2068,H2068)&lt;&gt;2,overallRate=0),0,IF(D2068="Yes",ROUND(MAX(IF($B2068="No - non-arm's length",0,MIN((0.75*H2068),847)),MIN(H2068,(0.75*$C2068),847)),2),IF($B2068="No - non-arm's length",MIN(1129,H2068,$C2068)*overallRate,MIN(1129,H2068)*overallRate))))</f>
        <v>Do Step 1 first</v>
      </c>
      <c r="M2068" s="62" t="str">
        <f>IF(ISTEXT(overallRate),"Do Step 1 first",IF(OR(COUNT($C2068,I2068)&lt;&gt;2,overallRate=0),0,IF(E2068="Yes",ROUND(MAX(IF($B2068="No - non-arm's length",0,MIN((0.75*I2068),847)),MIN(I2068,(0.75*$C2068),847)),2),IF($B2068="No - non-arm's length",MIN(1129,I2068,$C2068)*overallRate,MIN(1129,I2068)*overallRate))))</f>
        <v>Do Step 1 first</v>
      </c>
      <c r="N2068" s="62" t="str">
        <f>IF(ISTEXT(overallRate),"Do Step 1 first",IF(OR(COUNT($C2068,J2068)&lt;&gt;2,overallRate=0),0,IF(F2068="Yes",ROUND(MAX(IF($B2068="No - non-arm's length",0,MIN((0.75*J2068),847)),MIN(J2068,(0.75*$C2068),847)),2),IF($B2068="No - non-arm's length",MIN(1129,J2068,$C2068)*overallRate,MIN(1129,J2068)*overallRate))))</f>
        <v>Do Step 1 first</v>
      </c>
      <c r="O2068" s="62" t="str">
        <f>IF(ISTEXT(overallRate),"Do Step 1 first",IF(OR(COUNT($C2068,K2068)&lt;&gt;2,overallRate=0),0,IF(G2068="Yes",ROUND(MAX(IF($B2068="No - non-arm's length",0,MIN((0.75*K2068),847)),MIN(K2068,(0.75*$C2068),847)),2),IF($B2068="No - non-arm's length",MIN(1129,K2068,$C2068)*overallRate,MIN(1129,K2068)*overallRate))))</f>
        <v>Do Step 1 first</v>
      </c>
      <c r="P2068" s="3">
        <f t="shared" si="32"/>
        <v>0</v>
      </c>
    </row>
    <row r="2069" spans="12:16" x14ac:dyDescent="0.5">
      <c r="L2069" s="62" t="str">
        <f>IF(ISTEXT(overallRate),"Do Step 1 first",IF(OR(COUNT($C2069,H2069)&lt;&gt;2,overallRate=0),0,IF(D2069="Yes",ROUND(MAX(IF($B2069="No - non-arm's length",0,MIN((0.75*H2069),847)),MIN(H2069,(0.75*$C2069),847)),2),IF($B2069="No - non-arm's length",MIN(1129,H2069,$C2069)*overallRate,MIN(1129,H2069)*overallRate))))</f>
        <v>Do Step 1 first</v>
      </c>
      <c r="M2069" s="62" t="str">
        <f>IF(ISTEXT(overallRate),"Do Step 1 first",IF(OR(COUNT($C2069,I2069)&lt;&gt;2,overallRate=0),0,IF(E2069="Yes",ROUND(MAX(IF($B2069="No - non-arm's length",0,MIN((0.75*I2069),847)),MIN(I2069,(0.75*$C2069),847)),2),IF($B2069="No - non-arm's length",MIN(1129,I2069,$C2069)*overallRate,MIN(1129,I2069)*overallRate))))</f>
        <v>Do Step 1 first</v>
      </c>
      <c r="N2069" s="62" t="str">
        <f>IF(ISTEXT(overallRate),"Do Step 1 first",IF(OR(COUNT($C2069,J2069)&lt;&gt;2,overallRate=0),0,IF(F2069="Yes",ROUND(MAX(IF($B2069="No - non-arm's length",0,MIN((0.75*J2069),847)),MIN(J2069,(0.75*$C2069),847)),2),IF($B2069="No - non-arm's length",MIN(1129,J2069,$C2069)*overallRate,MIN(1129,J2069)*overallRate))))</f>
        <v>Do Step 1 first</v>
      </c>
      <c r="O2069" s="62" t="str">
        <f>IF(ISTEXT(overallRate),"Do Step 1 first",IF(OR(COUNT($C2069,K2069)&lt;&gt;2,overallRate=0),0,IF(G2069="Yes",ROUND(MAX(IF($B2069="No - non-arm's length",0,MIN((0.75*K2069),847)),MIN(K2069,(0.75*$C2069),847)),2),IF($B2069="No - non-arm's length",MIN(1129,K2069,$C2069)*overallRate,MIN(1129,K2069)*overallRate))))</f>
        <v>Do Step 1 first</v>
      </c>
      <c r="P2069" s="3">
        <f t="shared" si="32"/>
        <v>0</v>
      </c>
    </row>
    <row r="2070" spans="12:16" x14ac:dyDescent="0.5">
      <c r="L2070" s="62" t="str">
        <f>IF(ISTEXT(overallRate),"Do Step 1 first",IF(OR(COUNT($C2070,H2070)&lt;&gt;2,overallRate=0),0,IF(D2070="Yes",ROUND(MAX(IF($B2070="No - non-arm's length",0,MIN((0.75*H2070),847)),MIN(H2070,(0.75*$C2070),847)),2),IF($B2070="No - non-arm's length",MIN(1129,H2070,$C2070)*overallRate,MIN(1129,H2070)*overallRate))))</f>
        <v>Do Step 1 first</v>
      </c>
      <c r="M2070" s="62" t="str">
        <f>IF(ISTEXT(overallRate),"Do Step 1 first",IF(OR(COUNT($C2070,I2070)&lt;&gt;2,overallRate=0),0,IF(E2070="Yes",ROUND(MAX(IF($B2070="No - non-arm's length",0,MIN((0.75*I2070),847)),MIN(I2070,(0.75*$C2070),847)),2),IF($B2070="No - non-arm's length",MIN(1129,I2070,$C2070)*overallRate,MIN(1129,I2070)*overallRate))))</f>
        <v>Do Step 1 first</v>
      </c>
      <c r="N2070" s="62" t="str">
        <f>IF(ISTEXT(overallRate),"Do Step 1 first",IF(OR(COUNT($C2070,J2070)&lt;&gt;2,overallRate=0),0,IF(F2070="Yes",ROUND(MAX(IF($B2070="No - non-arm's length",0,MIN((0.75*J2070),847)),MIN(J2070,(0.75*$C2070),847)),2),IF($B2070="No - non-arm's length",MIN(1129,J2070,$C2070)*overallRate,MIN(1129,J2070)*overallRate))))</f>
        <v>Do Step 1 first</v>
      </c>
      <c r="O2070" s="62" t="str">
        <f>IF(ISTEXT(overallRate),"Do Step 1 first",IF(OR(COUNT($C2070,K2070)&lt;&gt;2,overallRate=0),0,IF(G2070="Yes",ROUND(MAX(IF($B2070="No - non-arm's length",0,MIN((0.75*K2070),847)),MIN(K2070,(0.75*$C2070),847)),2),IF($B2070="No - non-arm's length",MIN(1129,K2070,$C2070)*overallRate,MIN(1129,K2070)*overallRate))))</f>
        <v>Do Step 1 first</v>
      </c>
      <c r="P2070" s="3">
        <f t="shared" si="32"/>
        <v>0</v>
      </c>
    </row>
    <row r="2071" spans="12:16" x14ac:dyDescent="0.5">
      <c r="L2071" s="62" t="str">
        <f>IF(ISTEXT(overallRate),"Do Step 1 first",IF(OR(COUNT($C2071,H2071)&lt;&gt;2,overallRate=0),0,IF(D2071="Yes",ROUND(MAX(IF($B2071="No - non-arm's length",0,MIN((0.75*H2071),847)),MIN(H2071,(0.75*$C2071),847)),2),IF($B2071="No - non-arm's length",MIN(1129,H2071,$C2071)*overallRate,MIN(1129,H2071)*overallRate))))</f>
        <v>Do Step 1 first</v>
      </c>
      <c r="M2071" s="62" t="str">
        <f>IF(ISTEXT(overallRate),"Do Step 1 first",IF(OR(COUNT($C2071,I2071)&lt;&gt;2,overallRate=0),0,IF(E2071="Yes",ROUND(MAX(IF($B2071="No - non-arm's length",0,MIN((0.75*I2071),847)),MIN(I2071,(0.75*$C2071),847)),2),IF($B2071="No - non-arm's length",MIN(1129,I2071,$C2071)*overallRate,MIN(1129,I2071)*overallRate))))</f>
        <v>Do Step 1 first</v>
      </c>
      <c r="N2071" s="62" t="str">
        <f>IF(ISTEXT(overallRate),"Do Step 1 first",IF(OR(COUNT($C2071,J2071)&lt;&gt;2,overallRate=0),0,IF(F2071="Yes",ROUND(MAX(IF($B2071="No - non-arm's length",0,MIN((0.75*J2071),847)),MIN(J2071,(0.75*$C2071),847)),2),IF($B2071="No - non-arm's length",MIN(1129,J2071,$C2071)*overallRate,MIN(1129,J2071)*overallRate))))</f>
        <v>Do Step 1 first</v>
      </c>
      <c r="O2071" s="62" t="str">
        <f>IF(ISTEXT(overallRate),"Do Step 1 first",IF(OR(COUNT($C2071,K2071)&lt;&gt;2,overallRate=0),0,IF(G2071="Yes",ROUND(MAX(IF($B2071="No - non-arm's length",0,MIN((0.75*K2071),847)),MIN(K2071,(0.75*$C2071),847)),2),IF($B2071="No - non-arm's length",MIN(1129,K2071,$C2071)*overallRate,MIN(1129,K2071)*overallRate))))</f>
        <v>Do Step 1 first</v>
      </c>
      <c r="P2071" s="3">
        <f t="shared" si="32"/>
        <v>0</v>
      </c>
    </row>
    <row r="2072" spans="12:16" x14ac:dyDescent="0.5">
      <c r="L2072" s="62" t="str">
        <f>IF(ISTEXT(overallRate),"Do Step 1 first",IF(OR(COUNT($C2072,H2072)&lt;&gt;2,overallRate=0),0,IF(D2072="Yes",ROUND(MAX(IF($B2072="No - non-arm's length",0,MIN((0.75*H2072),847)),MIN(H2072,(0.75*$C2072),847)),2),IF($B2072="No - non-arm's length",MIN(1129,H2072,$C2072)*overallRate,MIN(1129,H2072)*overallRate))))</f>
        <v>Do Step 1 first</v>
      </c>
      <c r="M2072" s="62" t="str">
        <f>IF(ISTEXT(overallRate),"Do Step 1 first",IF(OR(COUNT($C2072,I2072)&lt;&gt;2,overallRate=0),0,IF(E2072="Yes",ROUND(MAX(IF($B2072="No - non-arm's length",0,MIN((0.75*I2072),847)),MIN(I2072,(0.75*$C2072),847)),2),IF($B2072="No - non-arm's length",MIN(1129,I2072,$C2072)*overallRate,MIN(1129,I2072)*overallRate))))</f>
        <v>Do Step 1 first</v>
      </c>
      <c r="N2072" s="62" t="str">
        <f>IF(ISTEXT(overallRate),"Do Step 1 first",IF(OR(COUNT($C2072,J2072)&lt;&gt;2,overallRate=0),0,IF(F2072="Yes",ROUND(MAX(IF($B2072="No - non-arm's length",0,MIN((0.75*J2072),847)),MIN(J2072,(0.75*$C2072),847)),2),IF($B2072="No - non-arm's length",MIN(1129,J2072,$C2072)*overallRate,MIN(1129,J2072)*overallRate))))</f>
        <v>Do Step 1 first</v>
      </c>
      <c r="O2072" s="62" t="str">
        <f>IF(ISTEXT(overallRate),"Do Step 1 first",IF(OR(COUNT($C2072,K2072)&lt;&gt;2,overallRate=0),0,IF(G2072="Yes",ROUND(MAX(IF($B2072="No - non-arm's length",0,MIN((0.75*K2072),847)),MIN(K2072,(0.75*$C2072),847)),2),IF($B2072="No - non-arm's length",MIN(1129,K2072,$C2072)*overallRate,MIN(1129,K2072)*overallRate))))</f>
        <v>Do Step 1 first</v>
      </c>
      <c r="P2072" s="3">
        <f t="shared" si="32"/>
        <v>0</v>
      </c>
    </row>
    <row r="2073" spans="12:16" x14ac:dyDescent="0.5">
      <c r="L2073" s="62" t="str">
        <f>IF(ISTEXT(overallRate),"Do Step 1 first",IF(OR(COUNT($C2073,H2073)&lt;&gt;2,overallRate=0),0,IF(D2073="Yes",ROUND(MAX(IF($B2073="No - non-arm's length",0,MIN((0.75*H2073),847)),MIN(H2073,(0.75*$C2073),847)),2),IF($B2073="No - non-arm's length",MIN(1129,H2073,$C2073)*overallRate,MIN(1129,H2073)*overallRate))))</f>
        <v>Do Step 1 first</v>
      </c>
      <c r="M2073" s="62" t="str">
        <f>IF(ISTEXT(overallRate),"Do Step 1 first",IF(OR(COUNT($C2073,I2073)&lt;&gt;2,overallRate=0),0,IF(E2073="Yes",ROUND(MAX(IF($B2073="No - non-arm's length",0,MIN((0.75*I2073),847)),MIN(I2073,(0.75*$C2073),847)),2),IF($B2073="No - non-arm's length",MIN(1129,I2073,$C2073)*overallRate,MIN(1129,I2073)*overallRate))))</f>
        <v>Do Step 1 first</v>
      </c>
      <c r="N2073" s="62" t="str">
        <f>IF(ISTEXT(overallRate),"Do Step 1 first",IF(OR(COUNT($C2073,J2073)&lt;&gt;2,overallRate=0),0,IF(F2073="Yes",ROUND(MAX(IF($B2073="No - non-arm's length",0,MIN((0.75*J2073),847)),MIN(J2073,(0.75*$C2073),847)),2),IF($B2073="No - non-arm's length",MIN(1129,J2073,$C2073)*overallRate,MIN(1129,J2073)*overallRate))))</f>
        <v>Do Step 1 first</v>
      </c>
      <c r="O2073" s="62" t="str">
        <f>IF(ISTEXT(overallRate),"Do Step 1 first",IF(OR(COUNT($C2073,K2073)&lt;&gt;2,overallRate=0),0,IF(G2073="Yes",ROUND(MAX(IF($B2073="No - non-arm's length",0,MIN((0.75*K2073),847)),MIN(K2073,(0.75*$C2073),847)),2),IF($B2073="No - non-arm's length",MIN(1129,K2073,$C2073)*overallRate,MIN(1129,K2073)*overallRate))))</f>
        <v>Do Step 1 first</v>
      </c>
      <c r="P2073" s="3">
        <f t="shared" si="32"/>
        <v>0</v>
      </c>
    </row>
    <row r="2074" spans="12:16" x14ac:dyDescent="0.5">
      <c r="L2074" s="62" t="str">
        <f>IF(ISTEXT(overallRate),"Do Step 1 first",IF(OR(COUNT($C2074,H2074)&lt;&gt;2,overallRate=0),0,IF(D2074="Yes",ROUND(MAX(IF($B2074="No - non-arm's length",0,MIN((0.75*H2074),847)),MIN(H2074,(0.75*$C2074),847)),2),IF($B2074="No - non-arm's length",MIN(1129,H2074,$C2074)*overallRate,MIN(1129,H2074)*overallRate))))</f>
        <v>Do Step 1 first</v>
      </c>
      <c r="M2074" s="62" t="str">
        <f>IF(ISTEXT(overallRate),"Do Step 1 first",IF(OR(COUNT($C2074,I2074)&lt;&gt;2,overallRate=0),0,IF(E2074="Yes",ROUND(MAX(IF($B2074="No - non-arm's length",0,MIN((0.75*I2074),847)),MIN(I2074,(0.75*$C2074),847)),2),IF($B2074="No - non-arm's length",MIN(1129,I2074,$C2074)*overallRate,MIN(1129,I2074)*overallRate))))</f>
        <v>Do Step 1 first</v>
      </c>
      <c r="N2074" s="62" t="str">
        <f>IF(ISTEXT(overallRate),"Do Step 1 first",IF(OR(COUNT($C2074,J2074)&lt;&gt;2,overallRate=0),0,IF(F2074="Yes",ROUND(MAX(IF($B2074="No - non-arm's length",0,MIN((0.75*J2074),847)),MIN(J2074,(0.75*$C2074),847)),2),IF($B2074="No - non-arm's length",MIN(1129,J2074,$C2074)*overallRate,MIN(1129,J2074)*overallRate))))</f>
        <v>Do Step 1 first</v>
      </c>
      <c r="O2074" s="62" t="str">
        <f>IF(ISTEXT(overallRate),"Do Step 1 first",IF(OR(COUNT($C2074,K2074)&lt;&gt;2,overallRate=0),0,IF(G2074="Yes",ROUND(MAX(IF($B2074="No - non-arm's length",0,MIN((0.75*K2074),847)),MIN(K2074,(0.75*$C2074),847)),2),IF($B2074="No - non-arm's length",MIN(1129,K2074,$C2074)*overallRate,MIN(1129,K2074)*overallRate))))</f>
        <v>Do Step 1 first</v>
      </c>
      <c r="P2074" s="3">
        <f t="shared" si="32"/>
        <v>0</v>
      </c>
    </row>
    <row r="2075" spans="12:16" x14ac:dyDescent="0.5">
      <c r="L2075" s="62" t="str">
        <f>IF(ISTEXT(overallRate),"Do Step 1 first",IF(OR(COUNT($C2075,H2075)&lt;&gt;2,overallRate=0),0,IF(D2075="Yes",ROUND(MAX(IF($B2075="No - non-arm's length",0,MIN((0.75*H2075),847)),MIN(H2075,(0.75*$C2075),847)),2),IF($B2075="No - non-arm's length",MIN(1129,H2075,$C2075)*overallRate,MIN(1129,H2075)*overallRate))))</f>
        <v>Do Step 1 first</v>
      </c>
      <c r="M2075" s="62" t="str">
        <f>IF(ISTEXT(overallRate),"Do Step 1 first",IF(OR(COUNT($C2075,I2075)&lt;&gt;2,overallRate=0),0,IF(E2075="Yes",ROUND(MAX(IF($B2075="No - non-arm's length",0,MIN((0.75*I2075),847)),MIN(I2075,(0.75*$C2075),847)),2),IF($B2075="No - non-arm's length",MIN(1129,I2075,$C2075)*overallRate,MIN(1129,I2075)*overallRate))))</f>
        <v>Do Step 1 first</v>
      </c>
      <c r="N2075" s="62" t="str">
        <f>IF(ISTEXT(overallRate),"Do Step 1 first",IF(OR(COUNT($C2075,J2075)&lt;&gt;2,overallRate=0),0,IF(F2075="Yes",ROUND(MAX(IF($B2075="No - non-arm's length",0,MIN((0.75*J2075),847)),MIN(J2075,(0.75*$C2075),847)),2),IF($B2075="No - non-arm's length",MIN(1129,J2075,$C2075)*overallRate,MIN(1129,J2075)*overallRate))))</f>
        <v>Do Step 1 first</v>
      </c>
      <c r="O2075" s="62" t="str">
        <f>IF(ISTEXT(overallRate),"Do Step 1 first",IF(OR(COUNT($C2075,K2075)&lt;&gt;2,overallRate=0),0,IF(G2075="Yes",ROUND(MAX(IF($B2075="No - non-arm's length",0,MIN((0.75*K2075),847)),MIN(K2075,(0.75*$C2075),847)),2),IF($B2075="No - non-arm's length",MIN(1129,K2075,$C2075)*overallRate,MIN(1129,K2075)*overallRate))))</f>
        <v>Do Step 1 first</v>
      </c>
      <c r="P2075" s="3">
        <f t="shared" si="32"/>
        <v>0</v>
      </c>
    </row>
    <row r="2076" spans="12:16" x14ac:dyDescent="0.5">
      <c r="L2076" s="62" t="str">
        <f>IF(ISTEXT(overallRate),"Do Step 1 first",IF(OR(COUNT($C2076,H2076)&lt;&gt;2,overallRate=0),0,IF(D2076="Yes",ROUND(MAX(IF($B2076="No - non-arm's length",0,MIN((0.75*H2076),847)),MIN(H2076,(0.75*$C2076),847)),2),IF($B2076="No - non-arm's length",MIN(1129,H2076,$C2076)*overallRate,MIN(1129,H2076)*overallRate))))</f>
        <v>Do Step 1 first</v>
      </c>
      <c r="M2076" s="62" t="str">
        <f>IF(ISTEXT(overallRate),"Do Step 1 first",IF(OR(COUNT($C2076,I2076)&lt;&gt;2,overallRate=0),0,IF(E2076="Yes",ROUND(MAX(IF($B2076="No - non-arm's length",0,MIN((0.75*I2076),847)),MIN(I2076,(0.75*$C2076),847)),2),IF($B2076="No - non-arm's length",MIN(1129,I2076,$C2076)*overallRate,MIN(1129,I2076)*overallRate))))</f>
        <v>Do Step 1 first</v>
      </c>
      <c r="N2076" s="62" t="str">
        <f>IF(ISTEXT(overallRate),"Do Step 1 first",IF(OR(COUNT($C2076,J2076)&lt;&gt;2,overallRate=0),0,IF(F2076="Yes",ROUND(MAX(IF($B2076="No - non-arm's length",0,MIN((0.75*J2076),847)),MIN(J2076,(0.75*$C2076),847)),2),IF($B2076="No - non-arm's length",MIN(1129,J2076,$C2076)*overallRate,MIN(1129,J2076)*overallRate))))</f>
        <v>Do Step 1 first</v>
      </c>
      <c r="O2076" s="62" t="str">
        <f>IF(ISTEXT(overallRate),"Do Step 1 first",IF(OR(COUNT($C2076,K2076)&lt;&gt;2,overallRate=0),0,IF(G2076="Yes",ROUND(MAX(IF($B2076="No - non-arm's length",0,MIN((0.75*K2076),847)),MIN(K2076,(0.75*$C2076),847)),2),IF($B2076="No - non-arm's length",MIN(1129,K2076,$C2076)*overallRate,MIN(1129,K2076)*overallRate))))</f>
        <v>Do Step 1 first</v>
      </c>
      <c r="P2076" s="3">
        <f t="shared" si="32"/>
        <v>0</v>
      </c>
    </row>
    <row r="2077" spans="12:16" x14ac:dyDescent="0.5">
      <c r="L2077" s="62" t="str">
        <f>IF(ISTEXT(overallRate),"Do Step 1 first",IF(OR(COUNT($C2077,H2077)&lt;&gt;2,overallRate=0),0,IF(D2077="Yes",ROUND(MAX(IF($B2077="No - non-arm's length",0,MIN((0.75*H2077),847)),MIN(H2077,(0.75*$C2077),847)),2),IF($B2077="No - non-arm's length",MIN(1129,H2077,$C2077)*overallRate,MIN(1129,H2077)*overallRate))))</f>
        <v>Do Step 1 first</v>
      </c>
      <c r="M2077" s="62" t="str">
        <f>IF(ISTEXT(overallRate),"Do Step 1 first",IF(OR(COUNT($C2077,I2077)&lt;&gt;2,overallRate=0),0,IF(E2077="Yes",ROUND(MAX(IF($B2077="No - non-arm's length",0,MIN((0.75*I2077),847)),MIN(I2077,(0.75*$C2077),847)),2),IF($B2077="No - non-arm's length",MIN(1129,I2077,$C2077)*overallRate,MIN(1129,I2077)*overallRate))))</f>
        <v>Do Step 1 first</v>
      </c>
      <c r="N2077" s="62" t="str">
        <f>IF(ISTEXT(overallRate),"Do Step 1 first",IF(OR(COUNT($C2077,J2077)&lt;&gt;2,overallRate=0),0,IF(F2077="Yes",ROUND(MAX(IF($B2077="No - non-arm's length",0,MIN((0.75*J2077),847)),MIN(J2077,(0.75*$C2077),847)),2),IF($B2077="No - non-arm's length",MIN(1129,J2077,$C2077)*overallRate,MIN(1129,J2077)*overallRate))))</f>
        <v>Do Step 1 first</v>
      </c>
      <c r="O2077" s="62" t="str">
        <f>IF(ISTEXT(overallRate),"Do Step 1 first",IF(OR(COUNT($C2077,K2077)&lt;&gt;2,overallRate=0),0,IF(G2077="Yes",ROUND(MAX(IF($B2077="No - non-arm's length",0,MIN((0.75*K2077),847)),MIN(K2077,(0.75*$C2077),847)),2),IF($B2077="No - non-arm's length",MIN(1129,K2077,$C2077)*overallRate,MIN(1129,K2077)*overallRate))))</f>
        <v>Do Step 1 first</v>
      </c>
      <c r="P2077" s="3">
        <f t="shared" si="32"/>
        <v>0</v>
      </c>
    </row>
    <row r="2078" spans="12:16" x14ac:dyDescent="0.5">
      <c r="L2078" s="62" t="str">
        <f>IF(ISTEXT(overallRate),"Do Step 1 first",IF(OR(COUNT($C2078,H2078)&lt;&gt;2,overallRate=0),0,IF(D2078="Yes",ROUND(MAX(IF($B2078="No - non-arm's length",0,MIN((0.75*H2078),847)),MIN(H2078,(0.75*$C2078),847)),2),IF($B2078="No - non-arm's length",MIN(1129,H2078,$C2078)*overallRate,MIN(1129,H2078)*overallRate))))</f>
        <v>Do Step 1 first</v>
      </c>
      <c r="M2078" s="62" t="str">
        <f>IF(ISTEXT(overallRate),"Do Step 1 first",IF(OR(COUNT($C2078,I2078)&lt;&gt;2,overallRate=0),0,IF(E2078="Yes",ROUND(MAX(IF($B2078="No - non-arm's length",0,MIN((0.75*I2078),847)),MIN(I2078,(0.75*$C2078),847)),2),IF($B2078="No - non-arm's length",MIN(1129,I2078,$C2078)*overallRate,MIN(1129,I2078)*overallRate))))</f>
        <v>Do Step 1 first</v>
      </c>
      <c r="N2078" s="62" t="str">
        <f>IF(ISTEXT(overallRate),"Do Step 1 first",IF(OR(COUNT($C2078,J2078)&lt;&gt;2,overallRate=0),0,IF(F2078="Yes",ROUND(MAX(IF($B2078="No - non-arm's length",0,MIN((0.75*J2078),847)),MIN(J2078,(0.75*$C2078),847)),2),IF($B2078="No - non-arm's length",MIN(1129,J2078,$C2078)*overallRate,MIN(1129,J2078)*overallRate))))</f>
        <v>Do Step 1 first</v>
      </c>
      <c r="O2078" s="62" t="str">
        <f>IF(ISTEXT(overallRate),"Do Step 1 first",IF(OR(COUNT($C2078,K2078)&lt;&gt;2,overallRate=0),0,IF(G2078="Yes",ROUND(MAX(IF($B2078="No - non-arm's length",0,MIN((0.75*K2078),847)),MIN(K2078,(0.75*$C2078),847)),2),IF($B2078="No - non-arm's length",MIN(1129,K2078,$C2078)*overallRate,MIN(1129,K2078)*overallRate))))</f>
        <v>Do Step 1 first</v>
      </c>
      <c r="P2078" s="3">
        <f t="shared" si="32"/>
        <v>0</v>
      </c>
    </row>
    <row r="2079" spans="12:16" x14ac:dyDescent="0.5">
      <c r="L2079" s="62" t="str">
        <f>IF(ISTEXT(overallRate),"Do Step 1 first",IF(OR(COUNT($C2079,H2079)&lt;&gt;2,overallRate=0),0,IF(D2079="Yes",ROUND(MAX(IF($B2079="No - non-arm's length",0,MIN((0.75*H2079),847)),MIN(H2079,(0.75*$C2079),847)),2),IF($B2079="No - non-arm's length",MIN(1129,H2079,$C2079)*overallRate,MIN(1129,H2079)*overallRate))))</f>
        <v>Do Step 1 first</v>
      </c>
      <c r="M2079" s="62" t="str">
        <f>IF(ISTEXT(overallRate),"Do Step 1 first",IF(OR(COUNT($C2079,I2079)&lt;&gt;2,overallRate=0),0,IF(E2079="Yes",ROUND(MAX(IF($B2079="No - non-arm's length",0,MIN((0.75*I2079),847)),MIN(I2079,(0.75*$C2079),847)),2),IF($B2079="No - non-arm's length",MIN(1129,I2079,$C2079)*overallRate,MIN(1129,I2079)*overallRate))))</f>
        <v>Do Step 1 first</v>
      </c>
      <c r="N2079" s="62" t="str">
        <f>IF(ISTEXT(overallRate),"Do Step 1 first",IF(OR(COUNT($C2079,J2079)&lt;&gt;2,overallRate=0),0,IF(F2079="Yes",ROUND(MAX(IF($B2079="No - non-arm's length",0,MIN((0.75*J2079),847)),MIN(J2079,(0.75*$C2079),847)),2),IF($B2079="No - non-arm's length",MIN(1129,J2079,$C2079)*overallRate,MIN(1129,J2079)*overallRate))))</f>
        <v>Do Step 1 first</v>
      </c>
      <c r="O2079" s="62" t="str">
        <f>IF(ISTEXT(overallRate),"Do Step 1 first",IF(OR(COUNT($C2079,K2079)&lt;&gt;2,overallRate=0),0,IF(G2079="Yes",ROUND(MAX(IF($B2079="No - non-arm's length",0,MIN((0.75*K2079),847)),MIN(K2079,(0.75*$C2079),847)),2),IF($B2079="No - non-arm's length",MIN(1129,K2079,$C2079)*overallRate,MIN(1129,K2079)*overallRate))))</f>
        <v>Do Step 1 first</v>
      </c>
      <c r="P2079" s="3">
        <f t="shared" si="32"/>
        <v>0</v>
      </c>
    </row>
    <row r="2080" spans="12:16" x14ac:dyDescent="0.5">
      <c r="L2080" s="62" t="str">
        <f>IF(ISTEXT(overallRate),"Do Step 1 first",IF(OR(COUNT($C2080,H2080)&lt;&gt;2,overallRate=0),0,IF(D2080="Yes",ROUND(MAX(IF($B2080="No - non-arm's length",0,MIN((0.75*H2080),847)),MIN(H2080,(0.75*$C2080),847)),2),IF($B2080="No - non-arm's length",MIN(1129,H2080,$C2080)*overallRate,MIN(1129,H2080)*overallRate))))</f>
        <v>Do Step 1 first</v>
      </c>
      <c r="M2080" s="62" t="str">
        <f>IF(ISTEXT(overallRate),"Do Step 1 first",IF(OR(COUNT($C2080,I2080)&lt;&gt;2,overallRate=0),0,IF(E2080="Yes",ROUND(MAX(IF($B2080="No - non-arm's length",0,MIN((0.75*I2080),847)),MIN(I2080,(0.75*$C2080),847)),2),IF($B2080="No - non-arm's length",MIN(1129,I2080,$C2080)*overallRate,MIN(1129,I2080)*overallRate))))</f>
        <v>Do Step 1 first</v>
      </c>
      <c r="N2080" s="62" t="str">
        <f>IF(ISTEXT(overallRate),"Do Step 1 first",IF(OR(COUNT($C2080,J2080)&lt;&gt;2,overallRate=0),0,IF(F2080="Yes",ROUND(MAX(IF($B2080="No - non-arm's length",0,MIN((0.75*J2080),847)),MIN(J2080,(0.75*$C2080),847)),2),IF($B2080="No - non-arm's length",MIN(1129,J2080,$C2080)*overallRate,MIN(1129,J2080)*overallRate))))</f>
        <v>Do Step 1 first</v>
      </c>
      <c r="O2080" s="62" t="str">
        <f>IF(ISTEXT(overallRate),"Do Step 1 first",IF(OR(COUNT($C2080,K2080)&lt;&gt;2,overallRate=0),0,IF(G2080="Yes",ROUND(MAX(IF($B2080="No - non-arm's length",0,MIN((0.75*K2080),847)),MIN(K2080,(0.75*$C2080),847)),2),IF($B2080="No - non-arm's length",MIN(1129,K2080,$C2080)*overallRate,MIN(1129,K2080)*overallRate))))</f>
        <v>Do Step 1 first</v>
      </c>
      <c r="P2080" s="3">
        <f t="shared" si="32"/>
        <v>0</v>
      </c>
    </row>
    <row r="2081" spans="12:16" x14ac:dyDescent="0.5">
      <c r="L2081" s="62" t="str">
        <f>IF(ISTEXT(overallRate),"Do Step 1 first",IF(OR(COUNT($C2081,H2081)&lt;&gt;2,overallRate=0),0,IF(D2081="Yes",ROUND(MAX(IF($B2081="No - non-arm's length",0,MIN((0.75*H2081),847)),MIN(H2081,(0.75*$C2081),847)),2),IF($B2081="No - non-arm's length",MIN(1129,H2081,$C2081)*overallRate,MIN(1129,H2081)*overallRate))))</f>
        <v>Do Step 1 first</v>
      </c>
      <c r="M2081" s="62" t="str">
        <f>IF(ISTEXT(overallRate),"Do Step 1 first",IF(OR(COUNT($C2081,I2081)&lt;&gt;2,overallRate=0),0,IF(E2081="Yes",ROUND(MAX(IF($B2081="No - non-arm's length",0,MIN((0.75*I2081),847)),MIN(I2081,(0.75*$C2081),847)),2),IF($B2081="No - non-arm's length",MIN(1129,I2081,$C2081)*overallRate,MIN(1129,I2081)*overallRate))))</f>
        <v>Do Step 1 first</v>
      </c>
      <c r="N2081" s="62" t="str">
        <f>IF(ISTEXT(overallRate),"Do Step 1 first",IF(OR(COUNT($C2081,J2081)&lt;&gt;2,overallRate=0),0,IF(F2081="Yes",ROUND(MAX(IF($B2081="No - non-arm's length",0,MIN((0.75*J2081),847)),MIN(J2081,(0.75*$C2081),847)),2),IF($B2081="No - non-arm's length",MIN(1129,J2081,$C2081)*overallRate,MIN(1129,J2081)*overallRate))))</f>
        <v>Do Step 1 first</v>
      </c>
      <c r="O2081" s="62" t="str">
        <f>IF(ISTEXT(overallRate),"Do Step 1 first",IF(OR(COUNT($C2081,K2081)&lt;&gt;2,overallRate=0),0,IF(G2081="Yes",ROUND(MAX(IF($B2081="No - non-arm's length",0,MIN((0.75*K2081),847)),MIN(K2081,(0.75*$C2081),847)),2),IF($B2081="No - non-arm's length",MIN(1129,K2081,$C2081)*overallRate,MIN(1129,K2081)*overallRate))))</f>
        <v>Do Step 1 first</v>
      </c>
      <c r="P2081" s="3">
        <f t="shared" si="32"/>
        <v>0</v>
      </c>
    </row>
    <row r="2082" spans="12:16" x14ac:dyDescent="0.5">
      <c r="L2082" s="62" t="str">
        <f>IF(ISTEXT(overallRate),"Do Step 1 first",IF(OR(COUNT($C2082,H2082)&lt;&gt;2,overallRate=0),0,IF(D2082="Yes",ROUND(MAX(IF($B2082="No - non-arm's length",0,MIN((0.75*H2082),847)),MIN(H2082,(0.75*$C2082),847)),2),IF($B2082="No - non-arm's length",MIN(1129,H2082,$C2082)*overallRate,MIN(1129,H2082)*overallRate))))</f>
        <v>Do Step 1 first</v>
      </c>
      <c r="M2082" s="62" t="str">
        <f>IF(ISTEXT(overallRate),"Do Step 1 first",IF(OR(COUNT($C2082,I2082)&lt;&gt;2,overallRate=0),0,IF(E2082="Yes",ROUND(MAX(IF($B2082="No - non-arm's length",0,MIN((0.75*I2082),847)),MIN(I2082,(0.75*$C2082),847)),2),IF($B2082="No - non-arm's length",MIN(1129,I2082,$C2082)*overallRate,MIN(1129,I2082)*overallRate))))</f>
        <v>Do Step 1 first</v>
      </c>
      <c r="N2082" s="62" t="str">
        <f>IF(ISTEXT(overallRate),"Do Step 1 first",IF(OR(COUNT($C2082,J2082)&lt;&gt;2,overallRate=0),0,IF(F2082="Yes",ROUND(MAX(IF($B2082="No - non-arm's length",0,MIN((0.75*J2082),847)),MIN(J2082,(0.75*$C2082),847)),2),IF($B2082="No - non-arm's length",MIN(1129,J2082,$C2082)*overallRate,MIN(1129,J2082)*overallRate))))</f>
        <v>Do Step 1 first</v>
      </c>
      <c r="O2082" s="62" t="str">
        <f>IF(ISTEXT(overallRate),"Do Step 1 first",IF(OR(COUNT($C2082,K2082)&lt;&gt;2,overallRate=0),0,IF(G2082="Yes",ROUND(MAX(IF($B2082="No - non-arm's length",0,MIN((0.75*K2082),847)),MIN(K2082,(0.75*$C2082),847)),2),IF($B2082="No - non-arm's length",MIN(1129,K2082,$C2082)*overallRate,MIN(1129,K2082)*overallRate))))</f>
        <v>Do Step 1 first</v>
      </c>
      <c r="P2082" s="3">
        <f t="shared" si="32"/>
        <v>0</v>
      </c>
    </row>
    <row r="2083" spans="12:16" x14ac:dyDescent="0.5">
      <c r="L2083" s="62" t="str">
        <f>IF(ISTEXT(overallRate),"Do Step 1 first",IF(OR(COUNT($C2083,H2083)&lt;&gt;2,overallRate=0),0,IF(D2083="Yes",ROUND(MAX(IF($B2083="No - non-arm's length",0,MIN((0.75*H2083),847)),MIN(H2083,(0.75*$C2083),847)),2),IF($B2083="No - non-arm's length",MIN(1129,H2083,$C2083)*overallRate,MIN(1129,H2083)*overallRate))))</f>
        <v>Do Step 1 first</v>
      </c>
      <c r="M2083" s="62" t="str">
        <f>IF(ISTEXT(overallRate),"Do Step 1 first",IF(OR(COUNT($C2083,I2083)&lt;&gt;2,overallRate=0),0,IF(E2083="Yes",ROUND(MAX(IF($B2083="No - non-arm's length",0,MIN((0.75*I2083),847)),MIN(I2083,(0.75*$C2083),847)),2),IF($B2083="No - non-arm's length",MIN(1129,I2083,$C2083)*overallRate,MIN(1129,I2083)*overallRate))))</f>
        <v>Do Step 1 first</v>
      </c>
      <c r="N2083" s="62" t="str">
        <f>IF(ISTEXT(overallRate),"Do Step 1 first",IF(OR(COUNT($C2083,J2083)&lt;&gt;2,overallRate=0),0,IF(F2083="Yes",ROUND(MAX(IF($B2083="No - non-arm's length",0,MIN((0.75*J2083),847)),MIN(J2083,(0.75*$C2083),847)),2),IF($B2083="No - non-arm's length",MIN(1129,J2083,$C2083)*overallRate,MIN(1129,J2083)*overallRate))))</f>
        <v>Do Step 1 first</v>
      </c>
      <c r="O2083" s="62" t="str">
        <f>IF(ISTEXT(overallRate),"Do Step 1 first",IF(OR(COUNT($C2083,K2083)&lt;&gt;2,overallRate=0),0,IF(G2083="Yes",ROUND(MAX(IF($B2083="No - non-arm's length",0,MIN((0.75*K2083),847)),MIN(K2083,(0.75*$C2083),847)),2),IF($B2083="No - non-arm's length",MIN(1129,K2083,$C2083)*overallRate,MIN(1129,K2083)*overallRate))))</f>
        <v>Do Step 1 first</v>
      </c>
      <c r="P2083" s="3">
        <f t="shared" si="32"/>
        <v>0</v>
      </c>
    </row>
    <row r="2084" spans="12:16" x14ac:dyDescent="0.5">
      <c r="L2084" s="62" t="str">
        <f>IF(ISTEXT(overallRate),"Do Step 1 first",IF(OR(COUNT($C2084,H2084)&lt;&gt;2,overallRate=0),0,IF(D2084="Yes",ROUND(MAX(IF($B2084="No - non-arm's length",0,MIN((0.75*H2084),847)),MIN(H2084,(0.75*$C2084),847)),2),IF($B2084="No - non-arm's length",MIN(1129,H2084,$C2084)*overallRate,MIN(1129,H2084)*overallRate))))</f>
        <v>Do Step 1 first</v>
      </c>
      <c r="M2084" s="62" t="str">
        <f>IF(ISTEXT(overallRate),"Do Step 1 first",IF(OR(COUNT($C2084,I2084)&lt;&gt;2,overallRate=0),0,IF(E2084="Yes",ROUND(MAX(IF($B2084="No - non-arm's length",0,MIN((0.75*I2084),847)),MIN(I2084,(0.75*$C2084),847)),2),IF($B2084="No - non-arm's length",MIN(1129,I2084,$C2084)*overallRate,MIN(1129,I2084)*overallRate))))</f>
        <v>Do Step 1 first</v>
      </c>
      <c r="N2084" s="62" t="str">
        <f>IF(ISTEXT(overallRate),"Do Step 1 first",IF(OR(COUNT($C2084,J2084)&lt;&gt;2,overallRate=0),0,IF(F2084="Yes",ROUND(MAX(IF($B2084="No - non-arm's length",0,MIN((0.75*J2084),847)),MIN(J2084,(0.75*$C2084),847)),2),IF($B2084="No - non-arm's length",MIN(1129,J2084,$C2084)*overallRate,MIN(1129,J2084)*overallRate))))</f>
        <v>Do Step 1 first</v>
      </c>
      <c r="O2084" s="62" t="str">
        <f>IF(ISTEXT(overallRate),"Do Step 1 first",IF(OR(COUNT($C2084,K2084)&lt;&gt;2,overallRate=0),0,IF(G2084="Yes",ROUND(MAX(IF($B2084="No - non-arm's length",0,MIN((0.75*K2084),847)),MIN(K2084,(0.75*$C2084),847)),2),IF($B2084="No - non-arm's length",MIN(1129,K2084,$C2084)*overallRate,MIN(1129,K2084)*overallRate))))</f>
        <v>Do Step 1 first</v>
      </c>
      <c r="P2084" s="3">
        <f t="shared" si="32"/>
        <v>0</v>
      </c>
    </row>
    <row r="2085" spans="12:16" x14ac:dyDescent="0.5">
      <c r="L2085" s="62" t="str">
        <f>IF(ISTEXT(overallRate),"Do Step 1 first",IF(OR(COUNT($C2085,H2085)&lt;&gt;2,overallRate=0),0,IF(D2085="Yes",ROUND(MAX(IF($B2085="No - non-arm's length",0,MIN((0.75*H2085),847)),MIN(H2085,(0.75*$C2085),847)),2),IF($B2085="No - non-arm's length",MIN(1129,H2085,$C2085)*overallRate,MIN(1129,H2085)*overallRate))))</f>
        <v>Do Step 1 first</v>
      </c>
      <c r="M2085" s="62" t="str">
        <f>IF(ISTEXT(overallRate),"Do Step 1 first",IF(OR(COUNT($C2085,I2085)&lt;&gt;2,overallRate=0),0,IF(E2085="Yes",ROUND(MAX(IF($B2085="No - non-arm's length",0,MIN((0.75*I2085),847)),MIN(I2085,(0.75*$C2085),847)),2),IF($B2085="No - non-arm's length",MIN(1129,I2085,$C2085)*overallRate,MIN(1129,I2085)*overallRate))))</f>
        <v>Do Step 1 first</v>
      </c>
      <c r="N2085" s="62" t="str">
        <f>IF(ISTEXT(overallRate),"Do Step 1 first",IF(OR(COUNT($C2085,J2085)&lt;&gt;2,overallRate=0),0,IF(F2085="Yes",ROUND(MAX(IF($B2085="No - non-arm's length",0,MIN((0.75*J2085),847)),MIN(J2085,(0.75*$C2085),847)),2),IF($B2085="No - non-arm's length",MIN(1129,J2085,$C2085)*overallRate,MIN(1129,J2085)*overallRate))))</f>
        <v>Do Step 1 first</v>
      </c>
      <c r="O2085" s="62" t="str">
        <f>IF(ISTEXT(overallRate),"Do Step 1 first",IF(OR(COUNT($C2085,K2085)&lt;&gt;2,overallRate=0),0,IF(G2085="Yes",ROUND(MAX(IF($B2085="No - non-arm's length",0,MIN((0.75*K2085),847)),MIN(K2085,(0.75*$C2085),847)),2),IF($B2085="No - non-arm's length",MIN(1129,K2085,$C2085)*overallRate,MIN(1129,K2085)*overallRate))))</f>
        <v>Do Step 1 first</v>
      </c>
      <c r="P2085" s="3">
        <f t="shared" si="32"/>
        <v>0</v>
      </c>
    </row>
    <row r="2086" spans="12:16" x14ac:dyDescent="0.5">
      <c r="L2086" s="62" t="str">
        <f>IF(ISTEXT(overallRate),"Do Step 1 first",IF(OR(COUNT($C2086,H2086)&lt;&gt;2,overallRate=0),0,IF(D2086="Yes",ROUND(MAX(IF($B2086="No - non-arm's length",0,MIN((0.75*H2086),847)),MIN(H2086,(0.75*$C2086),847)),2),IF($B2086="No - non-arm's length",MIN(1129,H2086,$C2086)*overallRate,MIN(1129,H2086)*overallRate))))</f>
        <v>Do Step 1 first</v>
      </c>
      <c r="M2086" s="62" t="str">
        <f>IF(ISTEXT(overallRate),"Do Step 1 first",IF(OR(COUNT($C2086,I2086)&lt;&gt;2,overallRate=0),0,IF(E2086="Yes",ROUND(MAX(IF($B2086="No - non-arm's length",0,MIN((0.75*I2086),847)),MIN(I2086,(0.75*$C2086),847)),2),IF($B2086="No - non-arm's length",MIN(1129,I2086,$C2086)*overallRate,MIN(1129,I2086)*overallRate))))</f>
        <v>Do Step 1 first</v>
      </c>
      <c r="N2086" s="62" t="str">
        <f>IF(ISTEXT(overallRate),"Do Step 1 first",IF(OR(COUNT($C2086,J2086)&lt;&gt;2,overallRate=0),0,IF(F2086="Yes",ROUND(MAX(IF($B2086="No - non-arm's length",0,MIN((0.75*J2086),847)),MIN(J2086,(0.75*$C2086),847)),2),IF($B2086="No - non-arm's length",MIN(1129,J2086,$C2086)*overallRate,MIN(1129,J2086)*overallRate))))</f>
        <v>Do Step 1 first</v>
      </c>
      <c r="O2086" s="62" t="str">
        <f>IF(ISTEXT(overallRate),"Do Step 1 first",IF(OR(COUNT($C2086,K2086)&lt;&gt;2,overallRate=0),0,IF(G2086="Yes",ROUND(MAX(IF($B2086="No - non-arm's length",0,MIN((0.75*K2086),847)),MIN(K2086,(0.75*$C2086),847)),2),IF($B2086="No - non-arm's length",MIN(1129,K2086,$C2086)*overallRate,MIN(1129,K2086)*overallRate))))</f>
        <v>Do Step 1 first</v>
      </c>
      <c r="P2086" s="3">
        <f t="shared" si="32"/>
        <v>0</v>
      </c>
    </row>
    <row r="2087" spans="12:16" x14ac:dyDescent="0.5">
      <c r="L2087" s="62" t="str">
        <f>IF(ISTEXT(overallRate),"Do Step 1 first",IF(OR(COUNT($C2087,H2087)&lt;&gt;2,overallRate=0),0,IF(D2087="Yes",ROUND(MAX(IF($B2087="No - non-arm's length",0,MIN((0.75*H2087),847)),MIN(H2087,(0.75*$C2087),847)),2),IF($B2087="No - non-arm's length",MIN(1129,H2087,$C2087)*overallRate,MIN(1129,H2087)*overallRate))))</f>
        <v>Do Step 1 first</v>
      </c>
      <c r="M2087" s="62" t="str">
        <f>IF(ISTEXT(overallRate),"Do Step 1 first",IF(OR(COUNT($C2087,I2087)&lt;&gt;2,overallRate=0),0,IF(E2087="Yes",ROUND(MAX(IF($B2087="No - non-arm's length",0,MIN((0.75*I2087),847)),MIN(I2087,(0.75*$C2087),847)),2),IF($B2087="No - non-arm's length",MIN(1129,I2087,$C2087)*overallRate,MIN(1129,I2087)*overallRate))))</f>
        <v>Do Step 1 first</v>
      </c>
      <c r="N2087" s="62" t="str">
        <f>IF(ISTEXT(overallRate),"Do Step 1 first",IF(OR(COUNT($C2087,J2087)&lt;&gt;2,overallRate=0),0,IF(F2087="Yes",ROUND(MAX(IF($B2087="No - non-arm's length",0,MIN((0.75*J2087),847)),MIN(J2087,(0.75*$C2087),847)),2),IF($B2087="No - non-arm's length",MIN(1129,J2087,$C2087)*overallRate,MIN(1129,J2087)*overallRate))))</f>
        <v>Do Step 1 first</v>
      </c>
      <c r="O2087" s="62" t="str">
        <f>IF(ISTEXT(overallRate),"Do Step 1 first",IF(OR(COUNT($C2087,K2087)&lt;&gt;2,overallRate=0),0,IF(G2087="Yes",ROUND(MAX(IF($B2087="No - non-arm's length",0,MIN((0.75*K2087),847)),MIN(K2087,(0.75*$C2087),847)),2),IF($B2087="No - non-arm's length",MIN(1129,K2087,$C2087)*overallRate,MIN(1129,K2087)*overallRate))))</f>
        <v>Do Step 1 first</v>
      </c>
      <c r="P2087" s="3">
        <f t="shared" si="32"/>
        <v>0</v>
      </c>
    </row>
    <row r="2088" spans="12:16" x14ac:dyDescent="0.5">
      <c r="L2088" s="62" t="str">
        <f>IF(ISTEXT(overallRate),"Do Step 1 first",IF(OR(COUNT($C2088,H2088)&lt;&gt;2,overallRate=0),0,IF(D2088="Yes",ROUND(MAX(IF($B2088="No - non-arm's length",0,MIN((0.75*H2088),847)),MIN(H2088,(0.75*$C2088),847)),2),IF($B2088="No - non-arm's length",MIN(1129,H2088,$C2088)*overallRate,MIN(1129,H2088)*overallRate))))</f>
        <v>Do Step 1 first</v>
      </c>
      <c r="M2088" s="62" t="str">
        <f>IF(ISTEXT(overallRate),"Do Step 1 first",IF(OR(COUNT($C2088,I2088)&lt;&gt;2,overallRate=0),0,IF(E2088="Yes",ROUND(MAX(IF($B2088="No - non-arm's length",0,MIN((0.75*I2088),847)),MIN(I2088,(0.75*$C2088),847)),2),IF($B2088="No - non-arm's length",MIN(1129,I2088,$C2088)*overallRate,MIN(1129,I2088)*overallRate))))</f>
        <v>Do Step 1 first</v>
      </c>
      <c r="N2088" s="62" t="str">
        <f>IF(ISTEXT(overallRate),"Do Step 1 first",IF(OR(COUNT($C2088,J2088)&lt;&gt;2,overallRate=0),0,IF(F2088="Yes",ROUND(MAX(IF($B2088="No - non-arm's length",0,MIN((0.75*J2088),847)),MIN(J2088,(0.75*$C2088),847)),2),IF($B2088="No - non-arm's length",MIN(1129,J2088,$C2088)*overallRate,MIN(1129,J2088)*overallRate))))</f>
        <v>Do Step 1 first</v>
      </c>
      <c r="O2088" s="62" t="str">
        <f>IF(ISTEXT(overallRate),"Do Step 1 first",IF(OR(COUNT($C2088,K2088)&lt;&gt;2,overallRate=0),0,IF(G2088="Yes",ROUND(MAX(IF($B2088="No - non-arm's length",0,MIN((0.75*K2088),847)),MIN(K2088,(0.75*$C2088),847)),2),IF($B2088="No - non-arm's length",MIN(1129,K2088,$C2088)*overallRate,MIN(1129,K2088)*overallRate))))</f>
        <v>Do Step 1 first</v>
      </c>
      <c r="P2088" s="3">
        <f t="shared" si="32"/>
        <v>0</v>
      </c>
    </row>
    <row r="2089" spans="12:16" x14ac:dyDescent="0.5">
      <c r="L2089" s="62" t="str">
        <f>IF(ISTEXT(overallRate),"Do Step 1 first",IF(OR(COUNT($C2089,H2089)&lt;&gt;2,overallRate=0),0,IF(D2089="Yes",ROUND(MAX(IF($B2089="No - non-arm's length",0,MIN((0.75*H2089),847)),MIN(H2089,(0.75*$C2089),847)),2),IF($B2089="No - non-arm's length",MIN(1129,H2089,$C2089)*overallRate,MIN(1129,H2089)*overallRate))))</f>
        <v>Do Step 1 first</v>
      </c>
      <c r="M2089" s="62" t="str">
        <f>IF(ISTEXT(overallRate),"Do Step 1 first",IF(OR(COUNT($C2089,I2089)&lt;&gt;2,overallRate=0),0,IF(E2089="Yes",ROUND(MAX(IF($B2089="No - non-arm's length",0,MIN((0.75*I2089),847)),MIN(I2089,(0.75*$C2089),847)),2),IF($B2089="No - non-arm's length",MIN(1129,I2089,$C2089)*overallRate,MIN(1129,I2089)*overallRate))))</f>
        <v>Do Step 1 first</v>
      </c>
      <c r="N2089" s="62" t="str">
        <f>IF(ISTEXT(overallRate),"Do Step 1 first",IF(OR(COUNT($C2089,J2089)&lt;&gt;2,overallRate=0),0,IF(F2089="Yes",ROUND(MAX(IF($B2089="No - non-arm's length",0,MIN((0.75*J2089),847)),MIN(J2089,(0.75*$C2089),847)),2),IF($B2089="No - non-arm's length",MIN(1129,J2089,$C2089)*overallRate,MIN(1129,J2089)*overallRate))))</f>
        <v>Do Step 1 first</v>
      </c>
      <c r="O2089" s="62" t="str">
        <f>IF(ISTEXT(overallRate),"Do Step 1 first",IF(OR(COUNT($C2089,K2089)&lt;&gt;2,overallRate=0),0,IF(G2089="Yes",ROUND(MAX(IF($B2089="No - non-arm's length",0,MIN((0.75*K2089),847)),MIN(K2089,(0.75*$C2089),847)),2),IF($B2089="No - non-arm's length",MIN(1129,K2089,$C2089)*overallRate,MIN(1129,K2089)*overallRate))))</f>
        <v>Do Step 1 first</v>
      </c>
      <c r="P2089" s="3">
        <f t="shared" si="32"/>
        <v>0</v>
      </c>
    </row>
    <row r="2090" spans="12:16" x14ac:dyDescent="0.5">
      <c r="L2090" s="62" t="str">
        <f>IF(ISTEXT(overallRate),"Do Step 1 first",IF(OR(COUNT($C2090,H2090)&lt;&gt;2,overallRate=0),0,IF(D2090="Yes",ROUND(MAX(IF($B2090="No - non-arm's length",0,MIN((0.75*H2090),847)),MIN(H2090,(0.75*$C2090),847)),2),IF($B2090="No - non-arm's length",MIN(1129,H2090,$C2090)*overallRate,MIN(1129,H2090)*overallRate))))</f>
        <v>Do Step 1 first</v>
      </c>
      <c r="M2090" s="62" t="str">
        <f>IF(ISTEXT(overallRate),"Do Step 1 first",IF(OR(COUNT($C2090,I2090)&lt;&gt;2,overallRate=0),0,IF(E2090="Yes",ROUND(MAX(IF($B2090="No - non-arm's length",0,MIN((0.75*I2090),847)),MIN(I2090,(0.75*$C2090),847)),2),IF($B2090="No - non-arm's length",MIN(1129,I2090,$C2090)*overallRate,MIN(1129,I2090)*overallRate))))</f>
        <v>Do Step 1 first</v>
      </c>
      <c r="N2090" s="62" t="str">
        <f>IF(ISTEXT(overallRate),"Do Step 1 first",IF(OR(COUNT($C2090,J2090)&lt;&gt;2,overallRate=0),0,IF(F2090="Yes",ROUND(MAX(IF($B2090="No - non-arm's length",0,MIN((0.75*J2090),847)),MIN(J2090,(0.75*$C2090),847)),2),IF($B2090="No - non-arm's length",MIN(1129,J2090,$C2090)*overallRate,MIN(1129,J2090)*overallRate))))</f>
        <v>Do Step 1 first</v>
      </c>
      <c r="O2090" s="62" t="str">
        <f>IF(ISTEXT(overallRate),"Do Step 1 first",IF(OR(COUNT($C2090,K2090)&lt;&gt;2,overallRate=0),0,IF(G2090="Yes",ROUND(MAX(IF($B2090="No - non-arm's length",0,MIN((0.75*K2090),847)),MIN(K2090,(0.75*$C2090),847)),2),IF($B2090="No - non-arm's length",MIN(1129,K2090,$C2090)*overallRate,MIN(1129,K2090)*overallRate))))</f>
        <v>Do Step 1 first</v>
      </c>
      <c r="P2090" s="3">
        <f t="shared" si="32"/>
        <v>0</v>
      </c>
    </row>
    <row r="2091" spans="12:16" x14ac:dyDescent="0.5">
      <c r="L2091" s="62" t="str">
        <f>IF(ISTEXT(overallRate),"Do Step 1 first",IF(OR(COUNT($C2091,H2091)&lt;&gt;2,overallRate=0),0,IF(D2091="Yes",ROUND(MAX(IF($B2091="No - non-arm's length",0,MIN((0.75*H2091),847)),MIN(H2091,(0.75*$C2091),847)),2),IF($B2091="No - non-arm's length",MIN(1129,H2091,$C2091)*overallRate,MIN(1129,H2091)*overallRate))))</f>
        <v>Do Step 1 first</v>
      </c>
      <c r="M2091" s="62" t="str">
        <f>IF(ISTEXT(overallRate),"Do Step 1 first",IF(OR(COUNT($C2091,I2091)&lt;&gt;2,overallRate=0),0,IF(E2091="Yes",ROUND(MAX(IF($B2091="No - non-arm's length",0,MIN((0.75*I2091),847)),MIN(I2091,(0.75*$C2091),847)),2),IF($B2091="No - non-arm's length",MIN(1129,I2091,$C2091)*overallRate,MIN(1129,I2091)*overallRate))))</f>
        <v>Do Step 1 first</v>
      </c>
      <c r="N2091" s="62" t="str">
        <f>IF(ISTEXT(overallRate),"Do Step 1 first",IF(OR(COUNT($C2091,J2091)&lt;&gt;2,overallRate=0),0,IF(F2091="Yes",ROUND(MAX(IF($B2091="No - non-arm's length",0,MIN((0.75*J2091),847)),MIN(J2091,(0.75*$C2091),847)),2),IF($B2091="No - non-arm's length",MIN(1129,J2091,$C2091)*overallRate,MIN(1129,J2091)*overallRate))))</f>
        <v>Do Step 1 first</v>
      </c>
      <c r="O2091" s="62" t="str">
        <f>IF(ISTEXT(overallRate),"Do Step 1 first",IF(OR(COUNT($C2091,K2091)&lt;&gt;2,overallRate=0),0,IF(G2091="Yes",ROUND(MAX(IF($B2091="No - non-arm's length",0,MIN((0.75*K2091),847)),MIN(K2091,(0.75*$C2091),847)),2),IF($B2091="No - non-arm's length",MIN(1129,K2091,$C2091)*overallRate,MIN(1129,K2091)*overallRate))))</f>
        <v>Do Step 1 first</v>
      </c>
      <c r="P2091" s="3">
        <f t="shared" si="32"/>
        <v>0</v>
      </c>
    </row>
    <row r="2092" spans="12:16" x14ac:dyDescent="0.5">
      <c r="L2092" s="62" t="str">
        <f>IF(ISTEXT(overallRate),"Do Step 1 first",IF(OR(COUNT($C2092,H2092)&lt;&gt;2,overallRate=0),0,IF(D2092="Yes",ROUND(MAX(IF($B2092="No - non-arm's length",0,MIN((0.75*H2092),847)),MIN(H2092,(0.75*$C2092),847)),2),IF($B2092="No - non-arm's length",MIN(1129,H2092,$C2092)*overallRate,MIN(1129,H2092)*overallRate))))</f>
        <v>Do Step 1 first</v>
      </c>
      <c r="M2092" s="62" t="str">
        <f>IF(ISTEXT(overallRate),"Do Step 1 first",IF(OR(COUNT($C2092,I2092)&lt;&gt;2,overallRate=0),0,IF(E2092="Yes",ROUND(MAX(IF($B2092="No - non-arm's length",0,MIN((0.75*I2092),847)),MIN(I2092,(0.75*$C2092),847)),2),IF($B2092="No - non-arm's length",MIN(1129,I2092,$C2092)*overallRate,MIN(1129,I2092)*overallRate))))</f>
        <v>Do Step 1 first</v>
      </c>
      <c r="N2092" s="62" t="str">
        <f>IF(ISTEXT(overallRate),"Do Step 1 first",IF(OR(COUNT($C2092,J2092)&lt;&gt;2,overallRate=0),0,IF(F2092="Yes",ROUND(MAX(IF($B2092="No - non-arm's length",0,MIN((0.75*J2092),847)),MIN(J2092,(0.75*$C2092),847)),2),IF($B2092="No - non-arm's length",MIN(1129,J2092,$C2092)*overallRate,MIN(1129,J2092)*overallRate))))</f>
        <v>Do Step 1 first</v>
      </c>
      <c r="O2092" s="62" t="str">
        <f>IF(ISTEXT(overallRate),"Do Step 1 first",IF(OR(COUNT($C2092,K2092)&lt;&gt;2,overallRate=0),0,IF(G2092="Yes",ROUND(MAX(IF($B2092="No - non-arm's length",0,MIN((0.75*K2092),847)),MIN(K2092,(0.75*$C2092),847)),2),IF($B2092="No - non-arm's length",MIN(1129,K2092,$C2092)*overallRate,MIN(1129,K2092)*overallRate))))</f>
        <v>Do Step 1 first</v>
      </c>
      <c r="P2092" s="3">
        <f t="shared" si="32"/>
        <v>0</v>
      </c>
    </row>
    <row r="2093" spans="12:16" x14ac:dyDescent="0.5">
      <c r="L2093" s="62" t="str">
        <f>IF(ISTEXT(overallRate),"Do Step 1 first",IF(OR(COUNT($C2093,H2093)&lt;&gt;2,overallRate=0),0,IF(D2093="Yes",ROUND(MAX(IF($B2093="No - non-arm's length",0,MIN((0.75*H2093),847)),MIN(H2093,(0.75*$C2093),847)),2),IF($B2093="No - non-arm's length",MIN(1129,H2093,$C2093)*overallRate,MIN(1129,H2093)*overallRate))))</f>
        <v>Do Step 1 first</v>
      </c>
      <c r="M2093" s="62" t="str">
        <f>IF(ISTEXT(overallRate),"Do Step 1 first",IF(OR(COUNT($C2093,I2093)&lt;&gt;2,overallRate=0),0,IF(E2093="Yes",ROUND(MAX(IF($B2093="No - non-arm's length",0,MIN((0.75*I2093),847)),MIN(I2093,(0.75*$C2093),847)),2),IF($B2093="No - non-arm's length",MIN(1129,I2093,$C2093)*overallRate,MIN(1129,I2093)*overallRate))))</f>
        <v>Do Step 1 first</v>
      </c>
      <c r="N2093" s="62" t="str">
        <f>IF(ISTEXT(overallRate),"Do Step 1 first",IF(OR(COUNT($C2093,J2093)&lt;&gt;2,overallRate=0),0,IF(F2093="Yes",ROUND(MAX(IF($B2093="No - non-arm's length",0,MIN((0.75*J2093),847)),MIN(J2093,(0.75*$C2093),847)),2),IF($B2093="No - non-arm's length",MIN(1129,J2093,$C2093)*overallRate,MIN(1129,J2093)*overallRate))))</f>
        <v>Do Step 1 first</v>
      </c>
      <c r="O2093" s="62" t="str">
        <f>IF(ISTEXT(overallRate),"Do Step 1 first",IF(OR(COUNT($C2093,K2093)&lt;&gt;2,overallRate=0),0,IF(G2093="Yes",ROUND(MAX(IF($B2093="No - non-arm's length",0,MIN((0.75*K2093),847)),MIN(K2093,(0.75*$C2093),847)),2),IF($B2093="No - non-arm's length",MIN(1129,K2093,$C2093)*overallRate,MIN(1129,K2093)*overallRate))))</f>
        <v>Do Step 1 first</v>
      </c>
      <c r="P2093" s="3">
        <f t="shared" si="32"/>
        <v>0</v>
      </c>
    </row>
    <row r="2094" spans="12:16" x14ac:dyDescent="0.5">
      <c r="L2094" s="62" t="str">
        <f>IF(ISTEXT(overallRate),"Do Step 1 first",IF(OR(COUNT($C2094,H2094)&lt;&gt;2,overallRate=0),0,IF(D2094="Yes",ROUND(MAX(IF($B2094="No - non-arm's length",0,MIN((0.75*H2094),847)),MIN(H2094,(0.75*$C2094),847)),2),IF($B2094="No - non-arm's length",MIN(1129,H2094,$C2094)*overallRate,MIN(1129,H2094)*overallRate))))</f>
        <v>Do Step 1 first</v>
      </c>
      <c r="M2094" s="62" t="str">
        <f>IF(ISTEXT(overallRate),"Do Step 1 first",IF(OR(COUNT($C2094,I2094)&lt;&gt;2,overallRate=0),0,IF(E2094="Yes",ROUND(MAX(IF($B2094="No - non-arm's length",0,MIN((0.75*I2094),847)),MIN(I2094,(0.75*$C2094),847)),2),IF($B2094="No - non-arm's length",MIN(1129,I2094,$C2094)*overallRate,MIN(1129,I2094)*overallRate))))</f>
        <v>Do Step 1 first</v>
      </c>
      <c r="N2094" s="62" t="str">
        <f>IF(ISTEXT(overallRate),"Do Step 1 first",IF(OR(COUNT($C2094,J2094)&lt;&gt;2,overallRate=0),0,IF(F2094="Yes",ROUND(MAX(IF($B2094="No - non-arm's length",0,MIN((0.75*J2094),847)),MIN(J2094,(0.75*$C2094),847)),2),IF($B2094="No - non-arm's length",MIN(1129,J2094,$C2094)*overallRate,MIN(1129,J2094)*overallRate))))</f>
        <v>Do Step 1 first</v>
      </c>
      <c r="O2094" s="62" t="str">
        <f>IF(ISTEXT(overallRate),"Do Step 1 first",IF(OR(COUNT($C2094,K2094)&lt;&gt;2,overallRate=0),0,IF(G2094="Yes",ROUND(MAX(IF($B2094="No - non-arm's length",0,MIN((0.75*K2094),847)),MIN(K2094,(0.75*$C2094),847)),2),IF($B2094="No - non-arm's length",MIN(1129,K2094,$C2094)*overallRate,MIN(1129,K2094)*overallRate))))</f>
        <v>Do Step 1 first</v>
      </c>
      <c r="P2094" s="3">
        <f t="shared" si="32"/>
        <v>0</v>
      </c>
    </row>
    <row r="2095" spans="12:16" x14ac:dyDescent="0.5">
      <c r="L2095" s="62" t="str">
        <f>IF(ISTEXT(overallRate),"Do Step 1 first",IF(OR(COUNT($C2095,H2095)&lt;&gt;2,overallRate=0),0,IF(D2095="Yes",ROUND(MAX(IF($B2095="No - non-arm's length",0,MIN((0.75*H2095),847)),MIN(H2095,(0.75*$C2095),847)),2),IF($B2095="No - non-arm's length",MIN(1129,H2095,$C2095)*overallRate,MIN(1129,H2095)*overallRate))))</f>
        <v>Do Step 1 first</v>
      </c>
      <c r="M2095" s="62" t="str">
        <f>IF(ISTEXT(overallRate),"Do Step 1 first",IF(OR(COUNT($C2095,I2095)&lt;&gt;2,overallRate=0),0,IF(E2095="Yes",ROUND(MAX(IF($B2095="No - non-arm's length",0,MIN((0.75*I2095),847)),MIN(I2095,(0.75*$C2095),847)),2),IF($B2095="No - non-arm's length",MIN(1129,I2095,$C2095)*overallRate,MIN(1129,I2095)*overallRate))))</f>
        <v>Do Step 1 first</v>
      </c>
      <c r="N2095" s="62" t="str">
        <f>IF(ISTEXT(overallRate),"Do Step 1 first",IF(OR(COUNT($C2095,J2095)&lt;&gt;2,overallRate=0),0,IF(F2095="Yes",ROUND(MAX(IF($B2095="No - non-arm's length",0,MIN((0.75*J2095),847)),MIN(J2095,(0.75*$C2095),847)),2),IF($B2095="No - non-arm's length",MIN(1129,J2095,$C2095)*overallRate,MIN(1129,J2095)*overallRate))))</f>
        <v>Do Step 1 first</v>
      </c>
      <c r="O2095" s="62" t="str">
        <f>IF(ISTEXT(overallRate),"Do Step 1 first",IF(OR(COUNT($C2095,K2095)&lt;&gt;2,overallRate=0),0,IF(G2095="Yes",ROUND(MAX(IF($B2095="No - non-arm's length",0,MIN((0.75*K2095),847)),MIN(K2095,(0.75*$C2095),847)),2),IF($B2095="No - non-arm's length",MIN(1129,K2095,$C2095)*overallRate,MIN(1129,K2095)*overallRate))))</f>
        <v>Do Step 1 first</v>
      </c>
      <c r="P2095" s="3">
        <f t="shared" si="32"/>
        <v>0</v>
      </c>
    </row>
    <row r="2096" spans="12:16" x14ac:dyDescent="0.5">
      <c r="L2096" s="62" t="str">
        <f>IF(ISTEXT(overallRate),"Do Step 1 first",IF(OR(COUNT($C2096,H2096)&lt;&gt;2,overallRate=0),0,IF(D2096="Yes",ROUND(MAX(IF($B2096="No - non-arm's length",0,MIN((0.75*H2096),847)),MIN(H2096,(0.75*$C2096),847)),2),IF($B2096="No - non-arm's length",MIN(1129,H2096,$C2096)*overallRate,MIN(1129,H2096)*overallRate))))</f>
        <v>Do Step 1 first</v>
      </c>
      <c r="M2096" s="62" t="str">
        <f>IF(ISTEXT(overallRate),"Do Step 1 first",IF(OR(COUNT($C2096,I2096)&lt;&gt;2,overallRate=0),0,IF(E2096="Yes",ROUND(MAX(IF($B2096="No - non-arm's length",0,MIN((0.75*I2096),847)),MIN(I2096,(0.75*$C2096),847)),2),IF($B2096="No - non-arm's length",MIN(1129,I2096,$C2096)*overallRate,MIN(1129,I2096)*overallRate))))</f>
        <v>Do Step 1 first</v>
      </c>
      <c r="N2096" s="62" t="str">
        <f>IF(ISTEXT(overallRate),"Do Step 1 first",IF(OR(COUNT($C2096,J2096)&lt;&gt;2,overallRate=0),0,IF(F2096="Yes",ROUND(MAX(IF($B2096="No - non-arm's length",0,MIN((0.75*J2096),847)),MIN(J2096,(0.75*$C2096),847)),2),IF($B2096="No - non-arm's length",MIN(1129,J2096,$C2096)*overallRate,MIN(1129,J2096)*overallRate))))</f>
        <v>Do Step 1 first</v>
      </c>
      <c r="O2096" s="62" t="str">
        <f>IF(ISTEXT(overallRate),"Do Step 1 first",IF(OR(COUNT($C2096,K2096)&lt;&gt;2,overallRate=0),0,IF(G2096="Yes",ROUND(MAX(IF($B2096="No - non-arm's length",0,MIN((0.75*K2096),847)),MIN(K2096,(0.75*$C2096),847)),2),IF($B2096="No - non-arm's length",MIN(1129,K2096,$C2096)*overallRate,MIN(1129,K2096)*overallRate))))</f>
        <v>Do Step 1 first</v>
      </c>
      <c r="P2096" s="3">
        <f t="shared" si="32"/>
        <v>0</v>
      </c>
    </row>
    <row r="2097" spans="12:16" x14ac:dyDescent="0.5">
      <c r="L2097" s="62" t="str">
        <f>IF(ISTEXT(overallRate),"Do Step 1 first",IF(OR(COUNT($C2097,H2097)&lt;&gt;2,overallRate=0),0,IF(D2097="Yes",ROUND(MAX(IF($B2097="No - non-arm's length",0,MIN((0.75*H2097),847)),MIN(H2097,(0.75*$C2097),847)),2),IF($B2097="No - non-arm's length",MIN(1129,H2097,$C2097)*overallRate,MIN(1129,H2097)*overallRate))))</f>
        <v>Do Step 1 first</v>
      </c>
      <c r="M2097" s="62" t="str">
        <f>IF(ISTEXT(overallRate),"Do Step 1 first",IF(OR(COUNT($C2097,I2097)&lt;&gt;2,overallRate=0),0,IF(E2097="Yes",ROUND(MAX(IF($B2097="No - non-arm's length",0,MIN((0.75*I2097),847)),MIN(I2097,(0.75*$C2097),847)),2),IF($B2097="No - non-arm's length",MIN(1129,I2097,$C2097)*overallRate,MIN(1129,I2097)*overallRate))))</f>
        <v>Do Step 1 first</v>
      </c>
      <c r="N2097" s="62" t="str">
        <f>IF(ISTEXT(overallRate),"Do Step 1 first",IF(OR(COUNT($C2097,J2097)&lt;&gt;2,overallRate=0),0,IF(F2097="Yes",ROUND(MAX(IF($B2097="No - non-arm's length",0,MIN((0.75*J2097),847)),MIN(J2097,(0.75*$C2097),847)),2),IF($B2097="No - non-arm's length",MIN(1129,J2097,$C2097)*overallRate,MIN(1129,J2097)*overallRate))))</f>
        <v>Do Step 1 first</v>
      </c>
      <c r="O2097" s="62" t="str">
        <f>IF(ISTEXT(overallRate),"Do Step 1 first",IF(OR(COUNT($C2097,K2097)&lt;&gt;2,overallRate=0),0,IF(G2097="Yes",ROUND(MAX(IF($B2097="No - non-arm's length",0,MIN((0.75*K2097),847)),MIN(K2097,(0.75*$C2097),847)),2),IF($B2097="No - non-arm's length",MIN(1129,K2097,$C2097)*overallRate,MIN(1129,K2097)*overallRate))))</f>
        <v>Do Step 1 first</v>
      </c>
      <c r="P2097" s="3">
        <f t="shared" si="32"/>
        <v>0</v>
      </c>
    </row>
    <row r="2098" spans="12:16" x14ac:dyDescent="0.5">
      <c r="L2098" s="62" t="str">
        <f>IF(ISTEXT(overallRate),"Do Step 1 first",IF(OR(COUNT($C2098,H2098)&lt;&gt;2,overallRate=0),0,IF(D2098="Yes",ROUND(MAX(IF($B2098="No - non-arm's length",0,MIN((0.75*H2098),847)),MIN(H2098,(0.75*$C2098),847)),2),IF($B2098="No - non-arm's length",MIN(1129,H2098,$C2098)*overallRate,MIN(1129,H2098)*overallRate))))</f>
        <v>Do Step 1 first</v>
      </c>
      <c r="M2098" s="62" t="str">
        <f>IF(ISTEXT(overallRate),"Do Step 1 first",IF(OR(COUNT($C2098,I2098)&lt;&gt;2,overallRate=0),0,IF(E2098="Yes",ROUND(MAX(IF($B2098="No - non-arm's length",0,MIN((0.75*I2098),847)),MIN(I2098,(0.75*$C2098),847)),2),IF($B2098="No - non-arm's length",MIN(1129,I2098,$C2098)*overallRate,MIN(1129,I2098)*overallRate))))</f>
        <v>Do Step 1 first</v>
      </c>
      <c r="N2098" s="62" t="str">
        <f>IF(ISTEXT(overallRate),"Do Step 1 first",IF(OR(COUNT($C2098,J2098)&lt;&gt;2,overallRate=0),0,IF(F2098="Yes",ROUND(MAX(IF($B2098="No - non-arm's length",0,MIN((0.75*J2098),847)),MIN(J2098,(0.75*$C2098),847)),2),IF($B2098="No - non-arm's length",MIN(1129,J2098,$C2098)*overallRate,MIN(1129,J2098)*overallRate))))</f>
        <v>Do Step 1 first</v>
      </c>
      <c r="O2098" s="62" t="str">
        <f>IF(ISTEXT(overallRate),"Do Step 1 first",IF(OR(COUNT($C2098,K2098)&lt;&gt;2,overallRate=0),0,IF(G2098="Yes",ROUND(MAX(IF($B2098="No - non-arm's length",0,MIN((0.75*K2098),847)),MIN(K2098,(0.75*$C2098),847)),2),IF($B2098="No - non-arm's length",MIN(1129,K2098,$C2098)*overallRate,MIN(1129,K2098)*overallRate))))</f>
        <v>Do Step 1 first</v>
      </c>
      <c r="P2098" s="3">
        <f t="shared" si="32"/>
        <v>0</v>
      </c>
    </row>
    <row r="2099" spans="12:16" x14ac:dyDescent="0.5">
      <c r="L2099" s="62" t="str">
        <f>IF(ISTEXT(overallRate),"Do Step 1 first",IF(OR(COUNT($C2099,H2099)&lt;&gt;2,overallRate=0),0,IF(D2099="Yes",ROUND(MAX(IF($B2099="No - non-arm's length",0,MIN((0.75*H2099),847)),MIN(H2099,(0.75*$C2099),847)),2),IF($B2099="No - non-arm's length",MIN(1129,H2099,$C2099)*overallRate,MIN(1129,H2099)*overallRate))))</f>
        <v>Do Step 1 first</v>
      </c>
      <c r="M2099" s="62" t="str">
        <f>IF(ISTEXT(overallRate),"Do Step 1 first",IF(OR(COUNT($C2099,I2099)&lt;&gt;2,overallRate=0),0,IF(E2099="Yes",ROUND(MAX(IF($B2099="No - non-arm's length",0,MIN((0.75*I2099),847)),MIN(I2099,(0.75*$C2099),847)),2),IF($B2099="No - non-arm's length",MIN(1129,I2099,$C2099)*overallRate,MIN(1129,I2099)*overallRate))))</f>
        <v>Do Step 1 first</v>
      </c>
      <c r="N2099" s="62" t="str">
        <f>IF(ISTEXT(overallRate),"Do Step 1 first",IF(OR(COUNT($C2099,J2099)&lt;&gt;2,overallRate=0),0,IF(F2099="Yes",ROUND(MAX(IF($B2099="No - non-arm's length",0,MIN((0.75*J2099),847)),MIN(J2099,(0.75*$C2099),847)),2),IF($B2099="No - non-arm's length",MIN(1129,J2099,$C2099)*overallRate,MIN(1129,J2099)*overallRate))))</f>
        <v>Do Step 1 first</v>
      </c>
      <c r="O2099" s="62" t="str">
        <f>IF(ISTEXT(overallRate),"Do Step 1 first",IF(OR(COUNT($C2099,K2099)&lt;&gt;2,overallRate=0),0,IF(G2099="Yes",ROUND(MAX(IF($B2099="No - non-arm's length",0,MIN((0.75*K2099),847)),MIN(K2099,(0.75*$C2099),847)),2),IF($B2099="No - non-arm's length",MIN(1129,K2099,$C2099)*overallRate,MIN(1129,K2099)*overallRate))))</f>
        <v>Do Step 1 first</v>
      </c>
      <c r="P2099" s="3">
        <f t="shared" si="32"/>
        <v>0</v>
      </c>
    </row>
    <row r="2100" spans="12:16" x14ac:dyDescent="0.5">
      <c r="L2100" s="62" t="str">
        <f>IF(ISTEXT(overallRate),"Do Step 1 first",IF(OR(COUNT($C2100,H2100)&lt;&gt;2,overallRate=0),0,IF(D2100="Yes",ROUND(MAX(IF($B2100="No - non-arm's length",0,MIN((0.75*H2100),847)),MIN(H2100,(0.75*$C2100),847)),2),IF($B2100="No - non-arm's length",MIN(1129,H2100,$C2100)*overallRate,MIN(1129,H2100)*overallRate))))</f>
        <v>Do Step 1 first</v>
      </c>
      <c r="M2100" s="62" t="str">
        <f>IF(ISTEXT(overallRate),"Do Step 1 first",IF(OR(COUNT($C2100,I2100)&lt;&gt;2,overallRate=0),0,IF(E2100="Yes",ROUND(MAX(IF($B2100="No - non-arm's length",0,MIN((0.75*I2100),847)),MIN(I2100,(0.75*$C2100),847)),2),IF($B2100="No - non-arm's length",MIN(1129,I2100,$C2100)*overallRate,MIN(1129,I2100)*overallRate))))</f>
        <v>Do Step 1 first</v>
      </c>
      <c r="N2100" s="62" t="str">
        <f>IF(ISTEXT(overallRate),"Do Step 1 first",IF(OR(COUNT($C2100,J2100)&lt;&gt;2,overallRate=0),0,IF(F2100="Yes",ROUND(MAX(IF($B2100="No - non-arm's length",0,MIN((0.75*J2100),847)),MIN(J2100,(0.75*$C2100),847)),2),IF($B2100="No - non-arm's length",MIN(1129,J2100,$C2100)*overallRate,MIN(1129,J2100)*overallRate))))</f>
        <v>Do Step 1 first</v>
      </c>
      <c r="O2100" s="62" t="str">
        <f>IF(ISTEXT(overallRate),"Do Step 1 first",IF(OR(COUNT($C2100,K2100)&lt;&gt;2,overallRate=0),0,IF(G2100="Yes",ROUND(MAX(IF($B2100="No - non-arm's length",0,MIN((0.75*K2100),847)),MIN(K2100,(0.75*$C2100),847)),2),IF($B2100="No - non-arm's length",MIN(1129,K2100,$C2100)*overallRate,MIN(1129,K2100)*overallRate))))</f>
        <v>Do Step 1 first</v>
      </c>
      <c r="P2100" s="3">
        <f t="shared" si="32"/>
        <v>0</v>
      </c>
    </row>
    <row r="2101" spans="12:16" x14ac:dyDescent="0.5">
      <c r="L2101" s="62" t="str">
        <f>IF(ISTEXT(overallRate),"Do Step 1 first",IF(OR(COUNT($C2101,H2101)&lt;&gt;2,overallRate=0),0,IF(D2101="Yes",ROUND(MAX(IF($B2101="No - non-arm's length",0,MIN((0.75*H2101),847)),MIN(H2101,(0.75*$C2101),847)),2),IF($B2101="No - non-arm's length",MIN(1129,H2101,$C2101)*overallRate,MIN(1129,H2101)*overallRate))))</f>
        <v>Do Step 1 first</v>
      </c>
      <c r="M2101" s="62" t="str">
        <f>IF(ISTEXT(overallRate),"Do Step 1 first",IF(OR(COUNT($C2101,I2101)&lt;&gt;2,overallRate=0),0,IF(E2101="Yes",ROUND(MAX(IF($B2101="No - non-arm's length",0,MIN((0.75*I2101),847)),MIN(I2101,(0.75*$C2101),847)),2),IF($B2101="No - non-arm's length",MIN(1129,I2101,$C2101)*overallRate,MIN(1129,I2101)*overallRate))))</f>
        <v>Do Step 1 first</v>
      </c>
      <c r="N2101" s="62" t="str">
        <f>IF(ISTEXT(overallRate),"Do Step 1 first",IF(OR(COUNT($C2101,J2101)&lt;&gt;2,overallRate=0),0,IF(F2101="Yes",ROUND(MAX(IF($B2101="No - non-arm's length",0,MIN((0.75*J2101),847)),MIN(J2101,(0.75*$C2101),847)),2),IF($B2101="No - non-arm's length",MIN(1129,J2101,$C2101)*overallRate,MIN(1129,J2101)*overallRate))))</f>
        <v>Do Step 1 first</v>
      </c>
      <c r="O2101" s="62" t="str">
        <f>IF(ISTEXT(overallRate),"Do Step 1 first",IF(OR(COUNT($C2101,K2101)&lt;&gt;2,overallRate=0),0,IF(G2101="Yes",ROUND(MAX(IF($B2101="No - non-arm's length",0,MIN((0.75*K2101),847)),MIN(K2101,(0.75*$C2101),847)),2),IF($B2101="No - non-arm's length",MIN(1129,K2101,$C2101)*overallRate,MIN(1129,K2101)*overallRate))))</f>
        <v>Do Step 1 first</v>
      </c>
      <c r="P2101" s="3">
        <f t="shared" si="32"/>
        <v>0</v>
      </c>
    </row>
    <row r="2102" spans="12:16" x14ac:dyDescent="0.5">
      <c r="L2102" s="62" t="str">
        <f>IF(ISTEXT(overallRate),"Do Step 1 first",IF(OR(COUNT($C2102,H2102)&lt;&gt;2,overallRate=0),0,IF(D2102="Yes",ROUND(MAX(IF($B2102="No - non-arm's length",0,MIN((0.75*H2102),847)),MIN(H2102,(0.75*$C2102),847)),2),IF($B2102="No - non-arm's length",MIN(1129,H2102,$C2102)*overallRate,MIN(1129,H2102)*overallRate))))</f>
        <v>Do Step 1 first</v>
      </c>
      <c r="M2102" s="62" t="str">
        <f>IF(ISTEXT(overallRate),"Do Step 1 first",IF(OR(COUNT($C2102,I2102)&lt;&gt;2,overallRate=0),0,IF(E2102="Yes",ROUND(MAX(IF($B2102="No - non-arm's length",0,MIN((0.75*I2102),847)),MIN(I2102,(0.75*$C2102),847)),2),IF($B2102="No - non-arm's length",MIN(1129,I2102,$C2102)*overallRate,MIN(1129,I2102)*overallRate))))</f>
        <v>Do Step 1 first</v>
      </c>
      <c r="N2102" s="62" t="str">
        <f>IF(ISTEXT(overallRate),"Do Step 1 first",IF(OR(COUNT($C2102,J2102)&lt;&gt;2,overallRate=0),0,IF(F2102="Yes",ROUND(MAX(IF($B2102="No - non-arm's length",0,MIN((0.75*J2102),847)),MIN(J2102,(0.75*$C2102),847)),2),IF($B2102="No - non-arm's length",MIN(1129,J2102,$C2102)*overallRate,MIN(1129,J2102)*overallRate))))</f>
        <v>Do Step 1 first</v>
      </c>
      <c r="O2102" s="62" t="str">
        <f>IF(ISTEXT(overallRate),"Do Step 1 first",IF(OR(COUNT($C2102,K2102)&lt;&gt;2,overallRate=0),0,IF(G2102="Yes",ROUND(MAX(IF($B2102="No - non-arm's length",0,MIN((0.75*K2102),847)),MIN(K2102,(0.75*$C2102),847)),2),IF($B2102="No - non-arm's length",MIN(1129,K2102,$C2102)*overallRate,MIN(1129,K2102)*overallRate))))</f>
        <v>Do Step 1 first</v>
      </c>
      <c r="P2102" s="3">
        <f t="shared" si="32"/>
        <v>0</v>
      </c>
    </row>
    <row r="2103" spans="12:16" x14ac:dyDescent="0.5">
      <c r="L2103" s="62" t="str">
        <f>IF(ISTEXT(overallRate),"Do Step 1 first",IF(OR(COUNT($C2103,H2103)&lt;&gt;2,overallRate=0),0,IF(D2103="Yes",ROUND(MAX(IF($B2103="No - non-arm's length",0,MIN((0.75*H2103),847)),MIN(H2103,(0.75*$C2103),847)),2),IF($B2103="No - non-arm's length",MIN(1129,H2103,$C2103)*overallRate,MIN(1129,H2103)*overallRate))))</f>
        <v>Do Step 1 first</v>
      </c>
      <c r="M2103" s="62" t="str">
        <f>IF(ISTEXT(overallRate),"Do Step 1 first",IF(OR(COUNT($C2103,I2103)&lt;&gt;2,overallRate=0),0,IF(E2103="Yes",ROUND(MAX(IF($B2103="No - non-arm's length",0,MIN((0.75*I2103),847)),MIN(I2103,(0.75*$C2103),847)),2),IF($B2103="No - non-arm's length",MIN(1129,I2103,$C2103)*overallRate,MIN(1129,I2103)*overallRate))))</f>
        <v>Do Step 1 first</v>
      </c>
      <c r="N2103" s="62" t="str">
        <f>IF(ISTEXT(overallRate),"Do Step 1 first",IF(OR(COUNT($C2103,J2103)&lt;&gt;2,overallRate=0),0,IF(F2103="Yes",ROUND(MAX(IF($B2103="No - non-arm's length",0,MIN((0.75*J2103),847)),MIN(J2103,(0.75*$C2103),847)),2),IF($B2103="No - non-arm's length",MIN(1129,J2103,$C2103)*overallRate,MIN(1129,J2103)*overallRate))))</f>
        <v>Do Step 1 first</v>
      </c>
      <c r="O2103" s="62" t="str">
        <f>IF(ISTEXT(overallRate),"Do Step 1 first",IF(OR(COUNT($C2103,K2103)&lt;&gt;2,overallRate=0),0,IF(G2103="Yes",ROUND(MAX(IF($B2103="No - non-arm's length",0,MIN((0.75*K2103),847)),MIN(K2103,(0.75*$C2103),847)),2),IF($B2103="No - non-arm's length",MIN(1129,K2103,$C2103)*overallRate,MIN(1129,K2103)*overallRate))))</f>
        <v>Do Step 1 first</v>
      </c>
      <c r="P2103" s="3">
        <f t="shared" si="32"/>
        <v>0</v>
      </c>
    </row>
    <row r="2104" spans="12:16" x14ac:dyDescent="0.5">
      <c r="L2104" s="62" t="str">
        <f>IF(ISTEXT(overallRate),"Do Step 1 first",IF(OR(COUNT($C2104,H2104)&lt;&gt;2,overallRate=0),0,IF(D2104="Yes",ROUND(MAX(IF($B2104="No - non-arm's length",0,MIN((0.75*H2104),847)),MIN(H2104,(0.75*$C2104),847)),2),IF($B2104="No - non-arm's length",MIN(1129,H2104,$C2104)*overallRate,MIN(1129,H2104)*overallRate))))</f>
        <v>Do Step 1 first</v>
      </c>
      <c r="M2104" s="62" t="str">
        <f>IF(ISTEXT(overallRate),"Do Step 1 first",IF(OR(COUNT($C2104,I2104)&lt;&gt;2,overallRate=0),0,IF(E2104="Yes",ROUND(MAX(IF($B2104="No - non-arm's length",0,MIN((0.75*I2104),847)),MIN(I2104,(0.75*$C2104),847)),2),IF($B2104="No - non-arm's length",MIN(1129,I2104,$C2104)*overallRate,MIN(1129,I2104)*overallRate))))</f>
        <v>Do Step 1 first</v>
      </c>
      <c r="N2104" s="62" t="str">
        <f>IF(ISTEXT(overallRate),"Do Step 1 first",IF(OR(COUNT($C2104,J2104)&lt;&gt;2,overallRate=0),0,IF(F2104="Yes",ROUND(MAX(IF($B2104="No - non-arm's length",0,MIN((0.75*J2104),847)),MIN(J2104,(0.75*$C2104),847)),2),IF($B2104="No - non-arm's length",MIN(1129,J2104,$C2104)*overallRate,MIN(1129,J2104)*overallRate))))</f>
        <v>Do Step 1 first</v>
      </c>
      <c r="O2104" s="62" t="str">
        <f>IF(ISTEXT(overallRate),"Do Step 1 first",IF(OR(COUNT($C2104,K2104)&lt;&gt;2,overallRate=0),0,IF(G2104="Yes",ROUND(MAX(IF($B2104="No - non-arm's length",0,MIN((0.75*K2104),847)),MIN(K2104,(0.75*$C2104),847)),2),IF($B2104="No - non-arm's length",MIN(1129,K2104,$C2104)*overallRate,MIN(1129,K2104)*overallRate))))</f>
        <v>Do Step 1 first</v>
      </c>
      <c r="P2104" s="3">
        <f t="shared" si="32"/>
        <v>0</v>
      </c>
    </row>
    <row r="2105" spans="12:16" x14ac:dyDescent="0.5">
      <c r="L2105" s="62" t="str">
        <f>IF(ISTEXT(overallRate),"Do Step 1 first",IF(OR(COUNT($C2105,H2105)&lt;&gt;2,overallRate=0),0,IF(D2105="Yes",ROUND(MAX(IF($B2105="No - non-arm's length",0,MIN((0.75*H2105),847)),MIN(H2105,(0.75*$C2105),847)),2),IF($B2105="No - non-arm's length",MIN(1129,H2105,$C2105)*overallRate,MIN(1129,H2105)*overallRate))))</f>
        <v>Do Step 1 first</v>
      </c>
      <c r="M2105" s="62" t="str">
        <f>IF(ISTEXT(overallRate),"Do Step 1 first",IF(OR(COUNT($C2105,I2105)&lt;&gt;2,overallRate=0),0,IF(E2105="Yes",ROUND(MAX(IF($B2105="No - non-arm's length",0,MIN((0.75*I2105),847)),MIN(I2105,(0.75*$C2105),847)),2),IF($B2105="No - non-arm's length",MIN(1129,I2105,$C2105)*overallRate,MIN(1129,I2105)*overallRate))))</f>
        <v>Do Step 1 first</v>
      </c>
      <c r="N2105" s="62" t="str">
        <f>IF(ISTEXT(overallRate),"Do Step 1 first",IF(OR(COUNT($C2105,J2105)&lt;&gt;2,overallRate=0),0,IF(F2105="Yes",ROUND(MAX(IF($B2105="No - non-arm's length",0,MIN((0.75*J2105),847)),MIN(J2105,(0.75*$C2105),847)),2),IF($B2105="No - non-arm's length",MIN(1129,J2105,$C2105)*overallRate,MIN(1129,J2105)*overallRate))))</f>
        <v>Do Step 1 first</v>
      </c>
      <c r="O2105" s="62" t="str">
        <f>IF(ISTEXT(overallRate),"Do Step 1 first",IF(OR(COUNT($C2105,K2105)&lt;&gt;2,overallRate=0),0,IF(G2105="Yes",ROUND(MAX(IF($B2105="No - non-arm's length",0,MIN((0.75*K2105),847)),MIN(K2105,(0.75*$C2105),847)),2),IF($B2105="No - non-arm's length",MIN(1129,K2105,$C2105)*overallRate,MIN(1129,K2105)*overallRate))))</f>
        <v>Do Step 1 first</v>
      </c>
      <c r="P2105" s="3">
        <f t="shared" si="32"/>
        <v>0</v>
      </c>
    </row>
    <row r="2106" spans="12:16" x14ac:dyDescent="0.5">
      <c r="L2106" s="62" t="str">
        <f>IF(ISTEXT(overallRate),"Do Step 1 first",IF(OR(COUNT($C2106,H2106)&lt;&gt;2,overallRate=0),0,IF(D2106="Yes",ROUND(MAX(IF($B2106="No - non-arm's length",0,MIN((0.75*H2106),847)),MIN(H2106,(0.75*$C2106),847)),2),IF($B2106="No - non-arm's length",MIN(1129,H2106,$C2106)*overallRate,MIN(1129,H2106)*overallRate))))</f>
        <v>Do Step 1 first</v>
      </c>
      <c r="M2106" s="62" t="str">
        <f>IF(ISTEXT(overallRate),"Do Step 1 first",IF(OR(COUNT($C2106,I2106)&lt;&gt;2,overallRate=0),0,IF(E2106="Yes",ROUND(MAX(IF($B2106="No - non-arm's length",0,MIN((0.75*I2106),847)),MIN(I2106,(0.75*$C2106),847)),2),IF($B2106="No - non-arm's length",MIN(1129,I2106,$C2106)*overallRate,MIN(1129,I2106)*overallRate))))</f>
        <v>Do Step 1 first</v>
      </c>
      <c r="N2106" s="62" t="str">
        <f>IF(ISTEXT(overallRate),"Do Step 1 first",IF(OR(COUNT($C2106,J2106)&lt;&gt;2,overallRate=0),0,IF(F2106="Yes",ROUND(MAX(IF($B2106="No - non-arm's length",0,MIN((0.75*J2106),847)),MIN(J2106,(0.75*$C2106),847)),2),IF($B2106="No - non-arm's length",MIN(1129,J2106,$C2106)*overallRate,MIN(1129,J2106)*overallRate))))</f>
        <v>Do Step 1 first</v>
      </c>
      <c r="O2106" s="62" t="str">
        <f>IF(ISTEXT(overallRate),"Do Step 1 first",IF(OR(COUNT($C2106,K2106)&lt;&gt;2,overallRate=0),0,IF(G2106="Yes",ROUND(MAX(IF($B2106="No - non-arm's length",0,MIN((0.75*K2106),847)),MIN(K2106,(0.75*$C2106),847)),2),IF($B2106="No - non-arm's length",MIN(1129,K2106,$C2106)*overallRate,MIN(1129,K2106)*overallRate))))</f>
        <v>Do Step 1 first</v>
      </c>
      <c r="P2106" s="3">
        <f t="shared" si="32"/>
        <v>0</v>
      </c>
    </row>
    <row r="2107" spans="12:16" x14ac:dyDescent="0.5">
      <c r="L2107" s="62" t="str">
        <f>IF(ISTEXT(overallRate),"Do Step 1 first",IF(OR(COUNT($C2107,H2107)&lt;&gt;2,overallRate=0),0,IF(D2107="Yes",ROUND(MAX(IF($B2107="No - non-arm's length",0,MIN((0.75*H2107),847)),MIN(H2107,(0.75*$C2107),847)),2),IF($B2107="No - non-arm's length",MIN(1129,H2107,$C2107)*overallRate,MIN(1129,H2107)*overallRate))))</f>
        <v>Do Step 1 first</v>
      </c>
      <c r="M2107" s="62" t="str">
        <f>IF(ISTEXT(overallRate),"Do Step 1 first",IF(OR(COUNT($C2107,I2107)&lt;&gt;2,overallRate=0),0,IF(E2107="Yes",ROUND(MAX(IF($B2107="No - non-arm's length",0,MIN((0.75*I2107),847)),MIN(I2107,(0.75*$C2107),847)),2),IF($B2107="No - non-arm's length",MIN(1129,I2107,$C2107)*overallRate,MIN(1129,I2107)*overallRate))))</f>
        <v>Do Step 1 first</v>
      </c>
      <c r="N2107" s="62" t="str">
        <f>IF(ISTEXT(overallRate),"Do Step 1 first",IF(OR(COUNT($C2107,J2107)&lt;&gt;2,overallRate=0),0,IF(F2107="Yes",ROUND(MAX(IF($B2107="No - non-arm's length",0,MIN((0.75*J2107),847)),MIN(J2107,(0.75*$C2107),847)),2),IF($B2107="No - non-arm's length",MIN(1129,J2107,$C2107)*overallRate,MIN(1129,J2107)*overallRate))))</f>
        <v>Do Step 1 first</v>
      </c>
      <c r="O2107" s="62" t="str">
        <f>IF(ISTEXT(overallRate),"Do Step 1 first",IF(OR(COUNT($C2107,K2107)&lt;&gt;2,overallRate=0),0,IF(G2107="Yes",ROUND(MAX(IF($B2107="No - non-arm's length",0,MIN((0.75*K2107),847)),MIN(K2107,(0.75*$C2107),847)),2),IF($B2107="No - non-arm's length",MIN(1129,K2107,$C2107)*overallRate,MIN(1129,K2107)*overallRate))))</f>
        <v>Do Step 1 first</v>
      </c>
      <c r="P2107" s="3">
        <f t="shared" si="32"/>
        <v>0</v>
      </c>
    </row>
    <row r="2108" spans="12:16" x14ac:dyDescent="0.5">
      <c r="L2108" s="62" t="str">
        <f>IF(ISTEXT(overallRate),"Do Step 1 first",IF(OR(COUNT($C2108,H2108)&lt;&gt;2,overallRate=0),0,IF(D2108="Yes",ROUND(MAX(IF($B2108="No - non-arm's length",0,MIN((0.75*H2108),847)),MIN(H2108,(0.75*$C2108),847)),2),IF($B2108="No - non-arm's length",MIN(1129,H2108,$C2108)*overallRate,MIN(1129,H2108)*overallRate))))</f>
        <v>Do Step 1 first</v>
      </c>
      <c r="M2108" s="62" t="str">
        <f>IF(ISTEXT(overallRate),"Do Step 1 first",IF(OR(COUNT($C2108,I2108)&lt;&gt;2,overallRate=0),0,IF(E2108="Yes",ROUND(MAX(IF($B2108="No - non-arm's length",0,MIN((0.75*I2108),847)),MIN(I2108,(0.75*$C2108),847)),2),IF($B2108="No - non-arm's length",MIN(1129,I2108,$C2108)*overallRate,MIN(1129,I2108)*overallRate))))</f>
        <v>Do Step 1 first</v>
      </c>
      <c r="N2108" s="62" t="str">
        <f>IF(ISTEXT(overallRate),"Do Step 1 first",IF(OR(COUNT($C2108,J2108)&lt;&gt;2,overallRate=0),0,IF(F2108="Yes",ROUND(MAX(IF($B2108="No - non-arm's length",0,MIN((0.75*J2108),847)),MIN(J2108,(0.75*$C2108),847)),2),IF($B2108="No - non-arm's length",MIN(1129,J2108,$C2108)*overallRate,MIN(1129,J2108)*overallRate))))</f>
        <v>Do Step 1 first</v>
      </c>
      <c r="O2108" s="62" t="str">
        <f>IF(ISTEXT(overallRate),"Do Step 1 first",IF(OR(COUNT($C2108,K2108)&lt;&gt;2,overallRate=0),0,IF(G2108="Yes",ROUND(MAX(IF($B2108="No - non-arm's length",0,MIN((0.75*K2108),847)),MIN(K2108,(0.75*$C2108),847)),2),IF($B2108="No - non-arm's length",MIN(1129,K2108,$C2108)*overallRate,MIN(1129,K2108)*overallRate))))</f>
        <v>Do Step 1 first</v>
      </c>
      <c r="P2108" s="3">
        <f t="shared" si="32"/>
        <v>0</v>
      </c>
    </row>
    <row r="2109" spans="12:16" x14ac:dyDescent="0.5">
      <c r="L2109" s="62" t="str">
        <f>IF(ISTEXT(overallRate),"Do Step 1 first",IF(OR(COUNT($C2109,H2109)&lt;&gt;2,overallRate=0),0,IF(D2109="Yes",ROUND(MAX(IF($B2109="No - non-arm's length",0,MIN((0.75*H2109),847)),MIN(H2109,(0.75*$C2109),847)),2),IF($B2109="No - non-arm's length",MIN(1129,H2109,$C2109)*overallRate,MIN(1129,H2109)*overallRate))))</f>
        <v>Do Step 1 first</v>
      </c>
      <c r="M2109" s="62" t="str">
        <f>IF(ISTEXT(overallRate),"Do Step 1 first",IF(OR(COUNT($C2109,I2109)&lt;&gt;2,overallRate=0),0,IF(E2109="Yes",ROUND(MAX(IF($B2109="No - non-arm's length",0,MIN((0.75*I2109),847)),MIN(I2109,(0.75*$C2109),847)),2),IF($B2109="No - non-arm's length",MIN(1129,I2109,$C2109)*overallRate,MIN(1129,I2109)*overallRate))))</f>
        <v>Do Step 1 first</v>
      </c>
      <c r="N2109" s="62" t="str">
        <f>IF(ISTEXT(overallRate),"Do Step 1 first",IF(OR(COUNT($C2109,J2109)&lt;&gt;2,overallRate=0),0,IF(F2109="Yes",ROUND(MAX(IF($B2109="No - non-arm's length",0,MIN((0.75*J2109),847)),MIN(J2109,(0.75*$C2109),847)),2),IF($B2109="No - non-arm's length",MIN(1129,J2109,$C2109)*overallRate,MIN(1129,J2109)*overallRate))))</f>
        <v>Do Step 1 first</v>
      </c>
      <c r="O2109" s="62" t="str">
        <f>IF(ISTEXT(overallRate),"Do Step 1 first",IF(OR(COUNT($C2109,K2109)&lt;&gt;2,overallRate=0),0,IF(G2109="Yes",ROUND(MAX(IF($B2109="No - non-arm's length",0,MIN((0.75*K2109),847)),MIN(K2109,(0.75*$C2109),847)),2),IF($B2109="No - non-arm's length",MIN(1129,K2109,$C2109)*overallRate,MIN(1129,K2109)*overallRate))))</f>
        <v>Do Step 1 first</v>
      </c>
      <c r="P2109" s="3">
        <f t="shared" si="32"/>
        <v>0</v>
      </c>
    </row>
    <row r="2110" spans="12:16" x14ac:dyDescent="0.5">
      <c r="L2110" s="62" t="str">
        <f>IF(ISTEXT(overallRate),"Do Step 1 first",IF(OR(COUNT($C2110,H2110)&lt;&gt;2,overallRate=0),0,IF(D2110="Yes",ROUND(MAX(IF($B2110="No - non-arm's length",0,MIN((0.75*H2110),847)),MIN(H2110,(0.75*$C2110),847)),2),IF($B2110="No - non-arm's length",MIN(1129,H2110,$C2110)*overallRate,MIN(1129,H2110)*overallRate))))</f>
        <v>Do Step 1 first</v>
      </c>
      <c r="M2110" s="62" t="str">
        <f>IF(ISTEXT(overallRate),"Do Step 1 first",IF(OR(COUNT($C2110,I2110)&lt;&gt;2,overallRate=0),0,IF(E2110="Yes",ROUND(MAX(IF($B2110="No - non-arm's length",0,MIN((0.75*I2110),847)),MIN(I2110,(0.75*$C2110),847)),2),IF($B2110="No - non-arm's length",MIN(1129,I2110,$C2110)*overallRate,MIN(1129,I2110)*overallRate))))</f>
        <v>Do Step 1 first</v>
      </c>
      <c r="N2110" s="62" t="str">
        <f>IF(ISTEXT(overallRate),"Do Step 1 first",IF(OR(COUNT($C2110,J2110)&lt;&gt;2,overallRate=0),0,IF(F2110="Yes",ROUND(MAX(IF($B2110="No - non-arm's length",0,MIN((0.75*J2110),847)),MIN(J2110,(0.75*$C2110),847)),2),IF($B2110="No - non-arm's length",MIN(1129,J2110,$C2110)*overallRate,MIN(1129,J2110)*overallRate))))</f>
        <v>Do Step 1 first</v>
      </c>
      <c r="O2110" s="62" t="str">
        <f>IF(ISTEXT(overallRate),"Do Step 1 first",IF(OR(COUNT($C2110,K2110)&lt;&gt;2,overallRate=0),0,IF(G2110="Yes",ROUND(MAX(IF($B2110="No - non-arm's length",0,MIN((0.75*K2110),847)),MIN(K2110,(0.75*$C2110),847)),2),IF($B2110="No - non-arm's length",MIN(1129,K2110,$C2110)*overallRate,MIN(1129,K2110)*overallRate))))</f>
        <v>Do Step 1 first</v>
      </c>
      <c r="P2110" s="3">
        <f t="shared" si="32"/>
        <v>0</v>
      </c>
    </row>
    <row r="2111" spans="12:16" x14ac:dyDescent="0.5">
      <c r="L2111" s="62" t="str">
        <f>IF(ISTEXT(overallRate),"Do Step 1 first",IF(OR(COUNT($C2111,H2111)&lt;&gt;2,overallRate=0),0,IF(D2111="Yes",ROUND(MAX(IF($B2111="No - non-arm's length",0,MIN((0.75*H2111),847)),MIN(H2111,(0.75*$C2111),847)),2),IF($B2111="No - non-arm's length",MIN(1129,H2111,$C2111)*overallRate,MIN(1129,H2111)*overallRate))))</f>
        <v>Do Step 1 first</v>
      </c>
      <c r="M2111" s="62" t="str">
        <f>IF(ISTEXT(overallRate),"Do Step 1 first",IF(OR(COUNT($C2111,I2111)&lt;&gt;2,overallRate=0),0,IF(E2111="Yes",ROUND(MAX(IF($B2111="No - non-arm's length",0,MIN((0.75*I2111),847)),MIN(I2111,(0.75*$C2111),847)),2),IF($B2111="No - non-arm's length",MIN(1129,I2111,$C2111)*overallRate,MIN(1129,I2111)*overallRate))))</f>
        <v>Do Step 1 first</v>
      </c>
      <c r="N2111" s="62" t="str">
        <f>IF(ISTEXT(overallRate),"Do Step 1 first",IF(OR(COUNT($C2111,J2111)&lt;&gt;2,overallRate=0),0,IF(F2111="Yes",ROUND(MAX(IF($B2111="No - non-arm's length",0,MIN((0.75*J2111),847)),MIN(J2111,(0.75*$C2111),847)),2),IF($B2111="No - non-arm's length",MIN(1129,J2111,$C2111)*overallRate,MIN(1129,J2111)*overallRate))))</f>
        <v>Do Step 1 first</v>
      </c>
      <c r="O2111" s="62" t="str">
        <f>IF(ISTEXT(overallRate),"Do Step 1 first",IF(OR(COUNT($C2111,K2111)&lt;&gt;2,overallRate=0),0,IF(G2111="Yes",ROUND(MAX(IF($B2111="No - non-arm's length",0,MIN((0.75*K2111),847)),MIN(K2111,(0.75*$C2111),847)),2),IF($B2111="No - non-arm's length",MIN(1129,K2111,$C2111)*overallRate,MIN(1129,K2111)*overallRate))))</f>
        <v>Do Step 1 first</v>
      </c>
      <c r="P2111" s="3">
        <f t="shared" si="32"/>
        <v>0</v>
      </c>
    </row>
    <row r="2112" spans="12:16" x14ac:dyDescent="0.5">
      <c r="L2112" s="62" t="str">
        <f>IF(ISTEXT(overallRate),"Do Step 1 first",IF(OR(COUNT($C2112,H2112)&lt;&gt;2,overallRate=0),0,IF(D2112="Yes",ROUND(MAX(IF($B2112="No - non-arm's length",0,MIN((0.75*H2112),847)),MIN(H2112,(0.75*$C2112),847)),2),IF($B2112="No - non-arm's length",MIN(1129,H2112,$C2112)*overallRate,MIN(1129,H2112)*overallRate))))</f>
        <v>Do Step 1 first</v>
      </c>
      <c r="M2112" s="62" t="str">
        <f>IF(ISTEXT(overallRate),"Do Step 1 first",IF(OR(COUNT($C2112,I2112)&lt;&gt;2,overallRate=0),0,IF(E2112="Yes",ROUND(MAX(IF($B2112="No - non-arm's length",0,MIN((0.75*I2112),847)),MIN(I2112,(0.75*$C2112),847)),2),IF($B2112="No - non-arm's length",MIN(1129,I2112,$C2112)*overallRate,MIN(1129,I2112)*overallRate))))</f>
        <v>Do Step 1 first</v>
      </c>
      <c r="N2112" s="62" t="str">
        <f>IF(ISTEXT(overallRate),"Do Step 1 first",IF(OR(COUNT($C2112,J2112)&lt;&gt;2,overallRate=0),0,IF(F2112="Yes",ROUND(MAX(IF($B2112="No - non-arm's length",0,MIN((0.75*J2112),847)),MIN(J2112,(0.75*$C2112),847)),2),IF($B2112="No - non-arm's length",MIN(1129,J2112,$C2112)*overallRate,MIN(1129,J2112)*overallRate))))</f>
        <v>Do Step 1 first</v>
      </c>
      <c r="O2112" s="62" t="str">
        <f>IF(ISTEXT(overallRate),"Do Step 1 first",IF(OR(COUNT($C2112,K2112)&lt;&gt;2,overallRate=0),0,IF(G2112="Yes",ROUND(MAX(IF($B2112="No - non-arm's length",0,MIN((0.75*K2112),847)),MIN(K2112,(0.75*$C2112),847)),2),IF($B2112="No - non-arm's length",MIN(1129,K2112,$C2112)*overallRate,MIN(1129,K2112)*overallRate))))</f>
        <v>Do Step 1 first</v>
      </c>
      <c r="P2112" s="3">
        <f t="shared" si="32"/>
        <v>0</v>
      </c>
    </row>
    <row r="2113" spans="12:16" x14ac:dyDescent="0.5">
      <c r="L2113" s="62" t="str">
        <f>IF(ISTEXT(overallRate),"Do Step 1 first",IF(OR(COUNT($C2113,H2113)&lt;&gt;2,overallRate=0),0,IF(D2113="Yes",ROUND(MAX(IF($B2113="No - non-arm's length",0,MIN((0.75*H2113),847)),MIN(H2113,(0.75*$C2113),847)),2),IF($B2113="No - non-arm's length",MIN(1129,H2113,$C2113)*overallRate,MIN(1129,H2113)*overallRate))))</f>
        <v>Do Step 1 first</v>
      </c>
      <c r="M2113" s="62" t="str">
        <f>IF(ISTEXT(overallRate),"Do Step 1 first",IF(OR(COUNT($C2113,I2113)&lt;&gt;2,overallRate=0),0,IF(E2113="Yes",ROUND(MAX(IF($B2113="No - non-arm's length",0,MIN((0.75*I2113),847)),MIN(I2113,(0.75*$C2113),847)),2),IF($B2113="No - non-arm's length",MIN(1129,I2113,$C2113)*overallRate,MIN(1129,I2113)*overallRate))))</f>
        <v>Do Step 1 first</v>
      </c>
      <c r="N2113" s="62" t="str">
        <f>IF(ISTEXT(overallRate),"Do Step 1 first",IF(OR(COUNT($C2113,J2113)&lt;&gt;2,overallRate=0),0,IF(F2113="Yes",ROUND(MAX(IF($B2113="No - non-arm's length",0,MIN((0.75*J2113),847)),MIN(J2113,(0.75*$C2113),847)),2),IF($B2113="No - non-arm's length",MIN(1129,J2113,$C2113)*overallRate,MIN(1129,J2113)*overallRate))))</f>
        <v>Do Step 1 first</v>
      </c>
      <c r="O2113" s="62" t="str">
        <f>IF(ISTEXT(overallRate),"Do Step 1 first",IF(OR(COUNT($C2113,K2113)&lt;&gt;2,overallRate=0),0,IF(G2113="Yes",ROUND(MAX(IF($B2113="No - non-arm's length",0,MIN((0.75*K2113),847)),MIN(K2113,(0.75*$C2113),847)),2),IF($B2113="No - non-arm's length",MIN(1129,K2113,$C2113)*overallRate,MIN(1129,K2113)*overallRate))))</f>
        <v>Do Step 1 first</v>
      </c>
      <c r="P2113" s="3">
        <f t="shared" si="32"/>
        <v>0</v>
      </c>
    </row>
    <row r="2114" spans="12:16" x14ac:dyDescent="0.5">
      <c r="L2114" s="62" t="str">
        <f>IF(ISTEXT(overallRate),"Do Step 1 first",IF(OR(COUNT($C2114,H2114)&lt;&gt;2,overallRate=0),0,IF(D2114="Yes",ROUND(MAX(IF($B2114="No - non-arm's length",0,MIN((0.75*H2114),847)),MIN(H2114,(0.75*$C2114),847)),2),IF($B2114="No - non-arm's length",MIN(1129,H2114,$C2114)*overallRate,MIN(1129,H2114)*overallRate))))</f>
        <v>Do Step 1 first</v>
      </c>
      <c r="M2114" s="62" t="str">
        <f>IF(ISTEXT(overallRate),"Do Step 1 first",IF(OR(COUNT($C2114,I2114)&lt;&gt;2,overallRate=0),0,IF(E2114="Yes",ROUND(MAX(IF($B2114="No - non-arm's length",0,MIN((0.75*I2114),847)),MIN(I2114,(0.75*$C2114),847)),2),IF($B2114="No - non-arm's length",MIN(1129,I2114,$C2114)*overallRate,MIN(1129,I2114)*overallRate))))</f>
        <v>Do Step 1 first</v>
      </c>
      <c r="N2114" s="62" t="str">
        <f>IF(ISTEXT(overallRate),"Do Step 1 first",IF(OR(COUNT($C2114,J2114)&lt;&gt;2,overallRate=0),0,IF(F2114="Yes",ROUND(MAX(IF($B2114="No - non-arm's length",0,MIN((0.75*J2114),847)),MIN(J2114,(0.75*$C2114),847)),2),IF($B2114="No - non-arm's length",MIN(1129,J2114,$C2114)*overallRate,MIN(1129,J2114)*overallRate))))</f>
        <v>Do Step 1 first</v>
      </c>
      <c r="O2114" s="62" t="str">
        <f>IF(ISTEXT(overallRate),"Do Step 1 first",IF(OR(COUNT($C2114,K2114)&lt;&gt;2,overallRate=0),0,IF(G2114="Yes",ROUND(MAX(IF($B2114="No - non-arm's length",0,MIN((0.75*K2114),847)),MIN(K2114,(0.75*$C2114),847)),2),IF($B2114="No - non-arm's length",MIN(1129,K2114,$C2114)*overallRate,MIN(1129,K2114)*overallRate))))</f>
        <v>Do Step 1 first</v>
      </c>
      <c r="P2114" s="3">
        <f t="shared" si="32"/>
        <v>0</v>
      </c>
    </row>
    <row r="2115" spans="12:16" x14ac:dyDescent="0.5">
      <c r="L2115" s="62" t="str">
        <f>IF(ISTEXT(overallRate),"Do Step 1 first",IF(OR(COUNT($C2115,H2115)&lt;&gt;2,overallRate=0),0,IF(D2115="Yes",ROUND(MAX(IF($B2115="No - non-arm's length",0,MIN((0.75*H2115),847)),MIN(H2115,(0.75*$C2115),847)),2),IF($B2115="No - non-arm's length",MIN(1129,H2115,$C2115)*overallRate,MIN(1129,H2115)*overallRate))))</f>
        <v>Do Step 1 first</v>
      </c>
      <c r="M2115" s="62" t="str">
        <f>IF(ISTEXT(overallRate),"Do Step 1 first",IF(OR(COUNT($C2115,I2115)&lt;&gt;2,overallRate=0),0,IF(E2115="Yes",ROUND(MAX(IF($B2115="No - non-arm's length",0,MIN((0.75*I2115),847)),MIN(I2115,(0.75*$C2115),847)),2),IF($B2115="No - non-arm's length",MIN(1129,I2115,$C2115)*overallRate,MIN(1129,I2115)*overallRate))))</f>
        <v>Do Step 1 first</v>
      </c>
      <c r="N2115" s="62" t="str">
        <f>IF(ISTEXT(overallRate),"Do Step 1 first",IF(OR(COUNT($C2115,J2115)&lt;&gt;2,overallRate=0),0,IF(F2115="Yes",ROUND(MAX(IF($B2115="No - non-arm's length",0,MIN((0.75*J2115),847)),MIN(J2115,(0.75*$C2115),847)),2),IF($B2115="No - non-arm's length",MIN(1129,J2115,$C2115)*overallRate,MIN(1129,J2115)*overallRate))))</f>
        <v>Do Step 1 first</v>
      </c>
      <c r="O2115" s="62" t="str">
        <f>IF(ISTEXT(overallRate),"Do Step 1 first",IF(OR(COUNT($C2115,K2115)&lt;&gt;2,overallRate=0),0,IF(G2115="Yes",ROUND(MAX(IF($B2115="No - non-arm's length",0,MIN((0.75*K2115),847)),MIN(K2115,(0.75*$C2115),847)),2),IF($B2115="No - non-arm's length",MIN(1129,K2115,$C2115)*overallRate,MIN(1129,K2115)*overallRate))))</f>
        <v>Do Step 1 first</v>
      </c>
      <c r="P2115" s="3">
        <f t="shared" si="32"/>
        <v>0</v>
      </c>
    </row>
    <row r="2116" spans="12:16" x14ac:dyDescent="0.5">
      <c r="L2116" s="62" t="str">
        <f>IF(ISTEXT(overallRate),"Do Step 1 first",IF(OR(COUNT($C2116,H2116)&lt;&gt;2,overallRate=0),0,IF(D2116="Yes",ROUND(MAX(IF($B2116="No - non-arm's length",0,MIN((0.75*H2116),847)),MIN(H2116,(0.75*$C2116),847)),2),IF($B2116="No - non-arm's length",MIN(1129,H2116,$C2116)*overallRate,MIN(1129,H2116)*overallRate))))</f>
        <v>Do Step 1 first</v>
      </c>
      <c r="M2116" s="62" t="str">
        <f>IF(ISTEXT(overallRate),"Do Step 1 first",IF(OR(COUNT($C2116,I2116)&lt;&gt;2,overallRate=0),0,IF(E2116="Yes",ROUND(MAX(IF($B2116="No - non-arm's length",0,MIN((0.75*I2116),847)),MIN(I2116,(0.75*$C2116),847)),2),IF($B2116="No - non-arm's length",MIN(1129,I2116,$C2116)*overallRate,MIN(1129,I2116)*overallRate))))</f>
        <v>Do Step 1 first</v>
      </c>
      <c r="N2116" s="62" t="str">
        <f>IF(ISTEXT(overallRate),"Do Step 1 first",IF(OR(COUNT($C2116,J2116)&lt;&gt;2,overallRate=0),0,IF(F2116="Yes",ROUND(MAX(IF($B2116="No - non-arm's length",0,MIN((0.75*J2116),847)),MIN(J2116,(0.75*$C2116),847)),2),IF($B2116="No - non-arm's length",MIN(1129,J2116,$C2116)*overallRate,MIN(1129,J2116)*overallRate))))</f>
        <v>Do Step 1 first</v>
      </c>
      <c r="O2116" s="62" t="str">
        <f>IF(ISTEXT(overallRate),"Do Step 1 first",IF(OR(COUNT($C2116,K2116)&lt;&gt;2,overallRate=0),0,IF(G2116="Yes",ROUND(MAX(IF($B2116="No - non-arm's length",0,MIN((0.75*K2116),847)),MIN(K2116,(0.75*$C2116),847)),2),IF($B2116="No - non-arm's length",MIN(1129,K2116,$C2116)*overallRate,MIN(1129,K2116)*overallRate))))</f>
        <v>Do Step 1 first</v>
      </c>
      <c r="P2116" s="3">
        <f t="shared" si="32"/>
        <v>0</v>
      </c>
    </row>
    <row r="2117" spans="12:16" x14ac:dyDescent="0.5">
      <c r="L2117" s="62" t="str">
        <f>IF(ISTEXT(overallRate),"Do Step 1 first",IF(OR(COUNT($C2117,H2117)&lt;&gt;2,overallRate=0),0,IF(D2117="Yes",ROUND(MAX(IF($B2117="No - non-arm's length",0,MIN((0.75*H2117),847)),MIN(H2117,(0.75*$C2117),847)),2),IF($B2117="No - non-arm's length",MIN(1129,H2117,$C2117)*overallRate,MIN(1129,H2117)*overallRate))))</f>
        <v>Do Step 1 first</v>
      </c>
      <c r="M2117" s="62" t="str">
        <f>IF(ISTEXT(overallRate),"Do Step 1 first",IF(OR(COUNT($C2117,I2117)&lt;&gt;2,overallRate=0),0,IF(E2117="Yes",ROUND(MAX(IF($B2117="No - non-arm's length",0,MIN((0.75*I2117),847)),MIN(I2117,(0.75*$C2117),847)),2),IF($B2117="No - non-arm's length",MIN(1129,I2117,$C2117)*overallRate,MIN(1129,I2117)*overallRate))))</f>
        <v>Do Step 1 first</v>
      </c>
      <c r="N2117" s="62" t="str">
        <f>IF(ISTEXT(overallRate),"Do Step 1 first",IF(OR(COUNT($C2117,J2117)&lt;&gt;2,overallRate=0),0,IF(F2117="Yes",ROUND(MAX(IF($B2117="No - non-arm's length",0,MIN((0.75*J2117),847)),MIN(J2117,(0.75*$C2117),847)),2),IF($B2117="No - non-arm's length",MIN(1129,J2117,$C2117)*overallRate,MIN(1129,J2117)*overallRate))))</f>
        <v>Do Step 1 first</v>
      </c>
      <c r="O2117" s="62" t="str">
        <f>IF(ISTEXT(overallRate),"Do Step 1 first",IF(OR(COUNT($C2117,K2117)&lt;&gt;2,overallRate=0),0,IF(G2117="Yes",ROUND(MAX(IF($B2117="No - non-arm's length",0,MIN((0.75*K2117),847)),MIN(K2117,(0.75*$C2117),847)),2),IF($B2117="No - non-arm's length",MIN(1129,K2117,$C2117)*overallRate,MIN(1129,K2117)*overallRate))))</f>
        <v>Do Step 1 first</v>
      </c>
      <c r="P2117" s="3">
        <f t="shared" si="32"/>
        <v>0</v>
      </c>
    </row>
    <row r="2118" spans="12:16" x14ac:dyDescent="0.5">
      <c r="L2118" s="62" t="str">
        <f>IF(ISTEXT(overallRate),"Do Step 1 first",IF(OR(COUNT($C2118,H2118)&lt;&gt;2,overallRate=0),0,IF(D2118="Yes",ROUND(MAX(IF($B2118="No - non-arm's length",0,MIN((0.75*H2118),847)),MIN(H2118,(0.75*$C2118),847)),2),IF($B2118="No - non-arm's length",MIN(1129,H2118,$C2118)*overallRate,MIN(1129,H2118)*overallRate))))</f>
        <v>Do Step 1 first</v>
      </c>
      <c r="M2118" s="62" t="str">
        <f>IF(ISTEXT(overallRate),"Do Step 1 first",IF(OR(COUNT($C2118,I2118)&lt;&gt;2,overallRate=0),0,IF(E2118="Yes",ROUND(MAX(IF($B2118="No - non-arm's length",0,MIN((0.75*I2118),847)),MIN(I2118,(0.75*$C2118),847)),2),IF($B2118="No - non-arm's length",MIN(1129,I2118,$C2118)*overallRate,MIN(1129,I2118)*overallRate))))</f>
        <v>Do Step 1 first</v>
      </c>
      <c r="N2118" s="62" t="str">
        <f>IF(ISTEXT(overallRate),"Do Step 1 first",IF(OR(COUNT($C2118,J2118)&lt;&gt;2,overallRate=0),0,IF(F2118="Yes",ROUND(MAX(IF($B2118="No - non-arm's length",0,MIN((0.75*J2118),847)),MIN(J2118,(0.75*$C2118),847)),2),IF($B2118="No - non-arm's length",MIN(1129,J2118,$C2118)*overallRate,MIN(1129,J2118)*overallRate))))</f>
        <v>Do Step 1 first</v>
      </c>
      <c r="O2118" s="62" t="str">
        <f>IF(ISTEXT(overallRate),"Do Step 1 first",IF(OR(COUNT($C2118,K2118)&lt;&gt;2,overallRate=0),0,IF(G2118="Yes",ROUND(MAX(IF($B2118="No - non-arm's length",0,MIN((0.75*K2118),847)),MIN(K2118,(0.75*$C2118),847)),2),IF($B2118="No - non-arm's length",MIN(1129,K2118,$C2118)*overallRate,MIN(1129,K2118)*overallRate))))</f>
        <v>Do Step 1 first</v>
      </c>
      <c r="P2118" s="3">
        <f t="shared" si="32"/>
        <v>0</v>
      </c>
    </row>
    <row r="2119" spans="12:16" x14ac:dyDescent="0.5">
      <c r="L2119" s="62" t="str">
        <f>IF(ISTEXT(overallRate),"Do Step 1 first",IF(OR(COUNT($C2119,H2119)&lt;&gt;2,overallRate=0),0,IF(D2119="Yes",ROUND(MAX(IF($B2119="No - non-arm's length",0,MIN((0.75*H2119),847)),MIN(H2119,(0.75*$C2119),847)),2),IF($B2119="No - non-arm's length",MIN(1129,H2119,$C2119)*overallRate,MIN(1129,H2119)*overallRate))))</f>
        <v>Do Step 1 first</v>
      </c>
      <c r="M2119" s="62" t="str">
        <f>IF(ISTEXT(overallRate),"Do Step 1 first",IF(OR(COUNT($C2119,I2119)&lt;&gt;2,overallRate=0),0,IF(E2119="Yes",ROUND(MAX(IF($B2119="No - non-arm's length",0,MIN((0.75*I2119),847)),MIN(I2119,(0.75*$C2119),847)),2),IF($B2119="No - non-arm's length",MIN(1129,I2119,$C2119)*overallRate,MIN(1129,I2119)*overallRate))))</f>
        <v>Do Step 1 first</v>
      </c>
      <c r="N2119" s="62" t="str">
        <f>IF(ISTEXT(overallRate),"Do Step 1 first",IF(OR(COUNT($C2119,J2119)&lt;&gt;2,overallRate=0),0,IF(F2119="Yes",ROUND(MAX(IF($B2119="No - non-arm's length",0,MIN((0.75*J2119),847)),MIN(J2119,(0.75*$C2119),847)),2),IF($B2119="No - non-arm's length",MIN(1129,J2119,$C2119)*overallRate,MIN(1129,J2119)*overallRate))))</f>
        <v>Do Step 1 first</v>
      </c>
      <c r="O2119" s="62" t="str">
        <f>IF(ISTEXT(overallRate),"Do Step 1 first",IF(OR(COUNT($C2119,K2119)&lt;&gt;2,overallRate=0),0,IF(G2119="Yes",ROUND(MAX(IF($B2119="No - non-arm's length",0,MIN((0.75*K2119),847)),MIN(K2119,(0.75*$C2119),847)),2),IF($B2119="No - non-arm's length",MIN(1129,K2119,$C2119)*overallRate,MIN(1129,K2119)*overallRate))))</f>
        <v>Do Step 1 first</v>
      </c>
      <c r="P2119" s="3">
        <f t="shared" ref="P2119:P2182" si="33">IF(AND(COUNT(C2119:K2119)&gt;0,OR(COUNT(C2119:K2119)&lt;&gt;5,ISBLANK(B2119))),"Fill out all amounts",SUM(L2119:O2119))</f>
        <v>0</v>
      </c>
    </row>
    <row r="2120" spans="12:16" x14ac:dyDescent="0.5">
      <c r="L2120" s="62" t="str">
        <f>IF(ISTEXT(overallRate),"Do Step 1 first",IF(OR(COUNT($C2120,H2120)&lt;&gt;2,overallRate=0),0,IF(D2120="Yes",ROUND(MAX(IF($B2120="No - non-arm's length",0,MIN((0.75*H2120),847)),MIN(H2120,(0.75*$C2120),847)),2),IF($B2120="No - non-arm's length",MIN(1129,H2120,$C2120)*overallRate,MIN(1129,H2120)*overallRate))))</f>
        <v>Do Step 1 first</v>
      </c>
      <c r="M2120" s="62" t="str">
        <f>IF(ISTEXT(overallRate),"Do Step 1 first",IF(OR(COUNT($C2120,I2120)&lt;&gt;2,overallRate=0),0,IF(E2120="Yes",ROUND(MAX(IF($B2120="No - non-arm's length",0,MIN((0.75*I2120),847)),MIN(I2120,(0.75*$C2120),847)),2),IF($B2120="No - non-arm's length",MIN(1129,I2120,$C2120)*overallRate,MIN(1129,I2120)*overallRate))))</f>
        <v>Do Step 1 first</v>
      </c>
      <c r="N2120" s="62" t="str">
        <f>IF(ISTEXT(overallRate),"Do Step 1 first",IF(OR(COUNT($C2120,J2120)&lt;&gt;2,overallRate=0),0,IF(F2120="Yes",ROUND(MAX(IF($B2120="No - non-arm's length",0,MIN((0.75*J2120),847)),MIN(J2120,(0.75*$C2120),847)),2),IF($B2120="No - non-arm's length",MIN(1129,J2120,$C2120)*overallRate,MIN(1129,J2120)*overallRate))))</f>
        <v>Do Step 1 first</v>
      </c>
      <c r="O2120" s="62" t="str">
        <f>IF(ISTEXT(overallRate),"Do Step 1 first",IF(OR(COUNT($C2120,K2120)&lt;&gt;2,overallRate=0),0,IF(G2120="Yes",ROUND(MAX(IF($B2120="No - non-arm's length",0,MIN((0.75*K2120),847)),MIN(K2120,(0.75*$C2120),847)),2),IF($B2120="No - non-arm's length",MIN(1129,K2120,$C2120)*overallRate,MIN(1129,K2120)*overallRate))))</f>
        <v>Do Step 1 first</v>
      </c>
      <c r="P2120" s="3">
        <f t="shared" si="33"/>
        <v>0</v>
      </c>
    </row>
    <row r="2121" spans="12:16" x14ac:dyDescent="0.5">
      <c r="L2121" s="62" t="str">
        <f>IF(ISTEXT(overallRate),"Do Step 1 first",IF(OR(COUNT($C2121,H2121)&lt;&gt;2,overallRate=0),0,IF(D2121="Yes",ROUND(MAX(IF($B2121="No - non-arm's length",0,MIN((0.75*H2121),847)),MIN(H2121,(0.75*$C2121),847)),2),IF($B2121="No - non-arm's length",MIN(1129,H2121,$C2121)*overallRate,MIN(1129,H2121)*overallRate))))</f>
        <v>Do Step 1 first</v>
      </c>
      <c r="M2121" s="62" t="str">
        <f>IF(ISTEXT(overallRate),"Do Step 1 first",IF(OR(COUNT($C2121,I2121)&lt;&gt;2,overallRate=0),0,IF(E2121="Yes",ROUND(MAX(IF($B2121="No - non-arm's length",0,MIN((0.75*I2121),847)),MIN(I2121,(0.75*$C2121),847)),2),IF($B2121="No - non-arm's length",MIN(1129,I2121,$C2121)*overallRate,MIN(1129,I2121)*overallRate))))</f>
        <v>Do Step 1 first</v>
      </c>
      <c r="N2121" s="62" t="str">
        <f>IF(ISTEXT(overallRate),"Do Step 1 first",IF(OR(COUNT($C2121,J2121)&lt;&gt;2,overallRate=0),0,IF(F2121="Yes",ROUND(MAX(IF($B2121="No - non-arm's length",0,MIN((0.75*J2121),847)),MIN(J2121,(0.75*$C2121),847)),2),IF($B2121="No - non-arm's length",MIN(1129,J2121,$C2121)*overallRate,MIN(1129,J2121)*overallRate))))</f>
        <v>Do Step 1 first</v>
      </c>
      <c r="O2121" s="62" t="str">
        <f>IF(ISTEXT(overallRate),"Do Step 1 first",IF(OR(COUNT($C2121,K2121)&lt;&gt;2,overallRate=0),0,IF(G2121="Yes",ROUND(MAX(IF($B2121="No - non-arm's length",0,MIN((0.75*K2121),847)),MIN(K2121,(0.75*$C2121),847)),2),IF($B2121="No - non-arm's length",MIN(1129,K2121,$C2121)*overallRate,MIN(1129,K2121)*overallRate))))</f>
        <v>Do Step 1 first</v>
      </c>
      <c r="P2121" s="3">
        <f t="shared" si="33"/>
        <v>0</v>
      </c>
    </row>
    <row r="2122" spans="12:16" x14ac:dyDescent="0.5">
      <c r="L2122" s="62" t="str">
        <f>IF(ISTEXT(overallRate),"Do Step 1 first",IF(OR(COUNT($C2122,H2122)&lt;&gt;2,overallRate=0),0,IF(D2122="Yes",ROUND(MAX(IF($B2122="No - non-arm's length",0,MIN((0.75*H2122),847)),MIN(H2122,(0.75*$C2122),847)),2),IF($B2122="No - non-arm's length",MIN(1129,H2122,$C2122)*overallRate,MIN(1129,H2122)*overallRate))))</f>
        <v>Do Step 1 first</v>
      </c>
      <c r="M2122" s="62" t="str">
        <f>IF(ISTEXT(overallRate),"Do Step 1 first",IF(OR(COUNT($C2122,I2122)&lt;&gt;2,overallRate=0),0,IF(E2122="Yes",ROUND(MAX(IF($B2122="No - non-arm's length",0,MIN((0.75*I2122),847)),MIN(I2122,(0.75*$C2122),847)),2),IF($B2122="No - non-arm's length",MIN(1129,I2122,$C2122)*overallRate,MIN(1129,I2122)*overallRate))))</f>
        <v>Do Step 1 first</v>
      </c>
      <c r="N2122" s="62" t="str">
        <f>IF(ISTEXT(overallRate),"Do Step 1 first",IF(OR(COUNT($C2122,J2122)&lt;&gt;2,overallRate=0),0,IF(F2122="Yes",ROUND(MAX(IF($B2122="No - non-arm's length",0,MIN((0.75*J2122),847)),MIN(J2122,(0.75*$C2122),847)),2),IF($B2122="No - non-arm's length",MIN(1129,J2122,$C2122)*overallRate,MIN(1129,J2122)*overallRate))))</f>
        <v>Do Step 1 first</v>
      </c>
      <c r="O2122" s="62" t="str">
        <f>IF(ISTEXT(overallRate),"Do Step 1 first",IF(OR(COUNT($C2122,K2122)&lt;&gt;2,overallRate=0),0,IF(G2122="Yes",ROUND(MAX(IF($B2122="No - non-arm's length",0,MIN((0.75*K2122),847)),MIN(K2122,(0.75*$C2122),847)),2),IF($B2122="No - non-arm's length",MIN(1129,K2122,$C2122)*overallRate,MIN(1129,K2122)*overallRate))))</f>
        <v>Do Step 1 first</v>
      </c>
      <c r="P2122" s="3">
        <f t="shared" si="33"/>
        <v>0</v>
      </c>
    </row>
    <row r="2123" spans="12:16" x14ac:dyDescent="0.5">
      <c r="L2123" s="62" t="str">
        <f>IF(ISTEXT(overallRate),"Do Step 1 first",IF(OR(COUNT($C2123,H2123)&lt;&gt;2,overallRate=0),0,IF(D2123="Yes",ROUND(MAX(IF($B2123="No - non-arm's length",0,MIN((0.75*H2123),847)),MIN(H2123,(0.75*$C2123),847)),2),IF($B2123="No - non-arm's length",MIN(1129,H2123,$C2123)*overallRate,MIN(1129,H2123)*overallRate))))</f>
        <v>Do Step 1 first</v>
      </c>
      <c r="M2123" s="62" t="str">
        <f>IF(ISTEXT(overallRate),"Do Step 1 first",IF(OR(COUNT($C2123,I2123)&lt;&gt;2,overallRate=0),0,IF(E2123="Yes",ROUND(MAX(IF($B2123="No - non-arm's length",0,MIN((0.75*I2123),847)),MIN(I2123,(0.75*$C2123),847)),2),IF($B2123="No - non-arm's length",MIN(1129,I2123,$C2123)*overallRate,MIN(1129,I2123)*overallRate))))</f>
        <v>Do Step 1 first</v>
      </c>
      <c r="N2123" s="62" t="str">
        <f>IF(ISTEXT(overallRate),"Do Step 1 first",IF(OR(COUNT($C2123,J2123)&lt;&gt;2,overallRate=0),0,IF(F2123="Yes",ROUND(MAX(IF($B2123="No - non-arm's length",0,MIN((0.75*J2123),847)),MIN(J2123,(0.75*$C2123),847)),2),IF($B2123="No - non-arm's length",MIN(1129,J2123,$C2123)*overallRate,MIN(1129,J2123)*overallRate))))</f>
        <v>Do Step 1 first</v>
      </c>
      <c r="O2123" s="62" t="str">
        <f>IF(ISTEXT(overallRate),"Do Step 1 first",IF(OR(COUNT($C2123,K2123)&lt;&gt;2,overallRate=0),0,IF(G2123="Yes",ROUND(MAX(IF($B2123="No - non-arm's length",0,MIN((0.75*K2123),847)),MIN(K2123,(0.75*$C2123),847)),2),IF($B2123="No - non-arm's length",MIN(1129,K2123,$C2123)*overallRate,MIN(1129,K2123)*overallRate))))</f>
        <v>Do Step 1 first</v>
      </c>
      <c r="P2123" s="3">
        <f t="shared" si="33"/>
        <v>0</v>
      </c>
    </row>
    <row r="2124" spans="12:16" x14ac:dyDescent="0.5">
      <c r="L2124" s="62" t="str">
        <f>IF(ISTEXT(overallRate),"Do Step 1 first",IF(OR(COUNT($C2124,H2124)&lt;&gt;2,overallRate=0),0,IF(D2124="Yes",ROUND(MAX(IF($B2124="No - non-arm's length",0,MIN((0.75*H2124),847)),MIN(H2124,(0.75*$C2124),847)),2),IF($B2124="No - non-arm's length",MIN(1129,H2124,$C2124)*overallRate,MIN(1129,H2124)*overallRate))))</f>
        <v>Do Step 1 first</v>
      </c>
      <c r="M2124" s="62" t="str">
        <f>IF(ISTEXT(overallRate),"Do Step 1 first",IF(OR(COUNT($C2124,I2124)&lt;&gt;2,overallRate=0),0,IF(E2124="Yes",ROUND(MAX(IF($B2124="No - non-arm's length",0,MIN((0.75*I2124),847)),MIN(I2124,(0.75*$C2124),847)),2),IF($B2124="No - non-arm's length",MIN(1129,I2124,$C2124)*overallRate,MIN(1129,I2124)*overallRate))))</f>
        <v>Do Step 1 first</v>
      </c>
      <c r="N2124" s="62" t="str">
        <f>IF(ISTEXT(overallRate),"Do Step 1 first",IF(OR(COUNT($C2124,J2124)&lt;&gt;2,overallRate=0),0,IF(F2124="Yes",ROUND(MAX(IF($B2124="No - non-arm's length",0,MIN((0.75*J2124),847)),MIN(J2124,(0.75*$C2124),847)),2),IF($B2124="No - non-arm's length",MIN(1129,J2124,$C2124)*overallRate,MIN(1129,J2124)*overallRate))))</f>
        <v>Do Step 1 first</v>
      </c>
      <c r="O2124" s="62" t="str">
        <f>IF(ISTEXT(overallRate),"Do Step 1 first",IF(OR(COUNT($C2124,K2124)&lt;&gt;2,overallRate=0),0,IF(G2124="Yes",ROUND(MAX(IF($B2124="No - non-arm's length",0,MIN((0.75*K2124),847)),MIN(K2124,(0.75*$C2124),847)),2),IF($B2124="No - non-arm's length",MIN(1129,K2124,$C2124)*overallRate,MIN(1129,K2124)*overallRate))))</f>
        <v>Do Step 1 first</v>
      </c>
      <c r="P2124" s="3">
        <f t="shared" si="33"/>
        <v>0</v>
      </c>
    </row>
    <row r="2125" spans="12:16" x14ac:dyDescent="0.5">
      <c r="L2125" s="62" t="str">
        <f>IF(ISTEXT(overallRate),"Do Step 1 first",IF(OR(COUNT($C2125,H2125)&lt;&gt;2,overallRate=0),0,IF(D2125="Yes",ROUND(MAX(IF($B2125="No - non-arm's length",0,MIN((0.75*H2125),847)),MIN(H2125,(0.75*$C2125),847)),2),IF($B2125="No - non-arm's length",MIN(1129,H2125,$C2125)*overallRate,MIN(1129,H2125)*overallRate))))</f>
        <v>Do Step 1 first</v>
      </c>
      <c r="M2125" s="62" t="str">
        <f>IF(ISTEXT(overallRate),"Do Step 1 first",IF(OR(COUNT($C2125,I2125)&lt;&gt;2,overallRate=0),0,IF(E2125="Yes",ROUND(MAX(IF($B2125="No - non-arm's length",0,MIN((0.75*I2125),847)),MIN(I2125,(0.75*$C2125),847)),2),IF($B2125="No - non-arm's length",MIN(1129,I2125,$C2125)*overallRate,MIN(1129,I2125)*overallRate))))</f>
        <v>Do Step 1 first</v>
      </c>
      <c r="N2125" s="62" t="str">
        <f>IF(ISTEXT(overallRate),"Do Step 1 first",IF(OR(COUNT($C2125,J2125)&lt;&gt;2,overallRate=0),0,IF(F2125="Yes",ROUND(MAX(IF($B2125="No - non-arm's length",0,MIN((0.75*J2125),847)),MIN(J2125,(0.75*$C2125),847)),2),IF($B2125="No - non-arm's length",MIN(1129,J2125,$C2125)*overallRate,MIN(1129,J2125)*overallRate))))</f>
        <v>Do Step 1 first</v>
      </c>
      <c r="O2125" s="62" t="str">
        <f>IF(ISTEXT(overallRate),"Do Step 1 first",IF(OR(COUNT($C2125,K2125)&lt;&gt;2,overallRate=0),0,IF(G2125="Yes",ROUND(MAX(IF($B2125="No - non-arm's length",0,MIN((0.75*K2125),847)),MIN(K2125,(0.75*$C2125),847)),2),IF($B2125="No - non-arm's length",MIN(1129,K2125,$C2125)*overallRate,MIN(1129,K2125)*overallRate))))</f>
        <v>Do Step 1 first</v>
      </c>
      <c r="P2125" s="3">
        <f t="shared" si="33"/>
        <v>0</v>
      </c>
    </row>
    <row r="2126" spans="12:16" x14ac:dyDescent="0.5">
      <c r="L2126" s="62" t="str">
        <f>IF(ISTEXT(overallRate),"Do Step 1 first",IF(OR(COUNT($C2126,H2126)&lt;&gt;2,overallRate=0),0,IF(D2126="Yes",ROUND(MAX(IF($B2126="No - non-arm's length",0,MIN((0.75*H2126),847)),MIN(H2126,(0.75*$C2126),847)),2),IF($B2126="No - non-arm's length",MIN(1129,H2126,$C2126)*overallRate,MIN(1129,H2126)*overallRate))))</f>
        <v>Do Step 1 first</v>
      </c>
      <c r="M2126" s="62" t="str">
        <f>IF(ISTEXT(overallRate),"Do Step 1 first",IF(OR(COUNT($C2126,I2126)&lt;&gt;2,overallRate=0),0,IF(E2126="Yes",ROUND(MAX(IF($B2126="No - non-arm's length",0,MIN((0.75*I2126),847)),MIN(I2126,(0.75*$C2126),847)),2),IF($B2126="No - non-arm's length",MIN(1129,I2126,$C2126)*overallRate,MIN(1129,I2126)*overallRate))))</f>
        <v>Do Step 1 first</v>
      </c>
      <c r="N2126" s="62" t="str">
        <f>IF(ISTEXT(overallRate),"Do Step 1 first",IF(OR(COUNT($C2126,J2126)&lt;&gt;2,overallRate=0),0,IF(F2126="Yes",ROUND(MAX(IF($B2126="No - non-arm's length",0,MIN((0.75*J2126),847)),MIN(J2126,(0.75*$C2126),847)),2),IF($B2126="No - non-arm's length",MIN(1129,J2126,$C2126)*overallRate,MIN(1129,J2126)*overallRate))))</f>
        <v>Do Step 1 first</v>
      </c>
      <c r="O2126" s="62" t="str">
        <f>IF(ISTEXT(overallRate),"Do Step 1 first",IF(OR(COUNT($C2126,K2126)&lt;&gt;2,overallRate=0),0,IF(G2126="Yes",ROUND(MAX(IF($B2126="No - non-arm's length",0,MIN((0.75*K2126),847)),MIN(K2126,(0.75*$C2126),847)),2),IF($B2126="No - non-arm's length",MIN(1129,K2126,$C2126)*overallRate,MIN(1129,K2126)*overallRate))))</f>
        <v>Do Step 1 first</v>
      </c>
      <c r="P2126" s="3">
        <f t="shared" si="33"/>
        <v>0</v>
      </c>
    </row>
    <row r="2127" spans="12:16" x14ac:dyDescent="0.5">
      <c r="L2127" s="62" t="str">
        <f>IF(ISTEXT(overallRate),"Do Step 1 first",IF(OR(COUNT($C2127,H2127)&lt;&gt;2,overallRate=0),0,IF(D2127="Yes",ROUND(MAX(IF($B2127="No - non-arm's length",0,MIN((0.75*H2127),847)),MIN(H2127,(0.75*$C2127),847)),2),IF($B2127="No - non-arm's length",MIN(1129,H2127,$C2127)*overallRate,MIN(1129,H2127)*overallRate))))</f>
        <v>Do Step 1 first</v>
      </c>
      <c r="M2127" s="62" t="str">
        <f>IF(ISTEXT(overallRate),"Do Step 1 first",IF(OR(COUNT($C2127,I2127)&lt;&gt;2,overallRate=0),0,IF(E2127="Yes",ROUND(MAX(IF($B2127="No - non-arm's length",0,MIN((0.75*I2127),847)),MIN(I2127,(0.75*$C2127),847)),2),IF($B2127="No - non-arm's length",MIN(1129,I2127,$C2127)*overallRate,MIN(1129,I2127)*overallRate))))</f>
        <v>Do Step 1 first</v>
      </c>
      <c r="N2127" s="62" t="str">
        <f>IF(ISTEXT(overallRate),"Do Step 1 first",IF(OR(COUNT($C2127,J2127)&lt;&gt;2,overallRate=0),0,IF(F2127="Yes",ROUND(MAX(IF($B2127="No - non-arm's length",0,MIN((0.75*J2127),847)),MIN(J2127,(0.75*$C2127),847)),2),IF($B2127="No - non-arm's length",MIN(1129,J2127,$C2127)*overallRate,MIN(1129,J2127)*overallRate))))</f>
        <v>Do Step 1 first</v>
      </c>
      <c r="O2127" s="62" t="str">
        <f>IF(ISTEXT(overallRate),"Do Step 1 first",IF(OR(COUNT($C2127,K2127)&lt;&gt;2,overallRate=0),0,IF(G2127="Yes",ROUND(MAX(IF($B2127="No - non-arm's length",0,MIN((0.75*K2127),847)),MIN(K2127,(0.75*$C2127),847)),2),IF($B2127="No - non-arm's length",MIN(1129,K2127,$C2127)*overallRate,MIN(1129,K2127)*overallRate))))</f>
        <v>Do Step 1 first</v>
      </c>
      <c r="P2127" s="3">
        <f t="shared" si="33"/>
        <v>0</v>
      </c>
    </row>
    <row r="2128" spans="12:16" x14ac:dyDescent="0.5">
      <c r="L2128" s="62" t="str">
        <f>IF(ISTEXT(overallRate),"Do Step 1 first",IF(OR(COUNT($C2128,H2128)&lt;&gt;2,overallRate=0),0,IF(D2128="Yes",ROUND(MAX(IF($B2128="No - non-arm's length",0,MIN((0.75*H2128),847)),MIN(H2128,(0.75*$C2128),847)),2),IF($B2128="No - non-arm's length",MIN(1129,H2128,$C2128)*overallRate,MIN(1129,H2128)*overallRate))))</f>
        <v>Do Step 1 first</v>
      </c>
      <c r="M2128" s="62" t="str">
        <f>IF(ISTEXT(overallRate),"Do Step 1 first",IF(OR(COUNT($C2128,I2128)&lt;&gt;2,overallRate=0),0,IF(E2128="Yes",ROUND(MAX(IF($B2128="No - non-arm's length",0,MIN((0.75*I2128),847)),MIN(I2128,(0.75*$C2128),847)),2),IF($B2128="No - non-arm's length",MIN(1129,I2128,$C2128)*overallRate,MIN(1129,I2128)*overallRate))))</f>
        <v>Do Step 1 first</v>
      </c>
      <c r="N2128" s="62" t="str">
        <f>IF(ISTEXT(overallRate),"Do Step 1 first",IF(OR(COUNT($C2128,J2128)&lt;&gt;2,overallRate=0),0,IF(F2128="Yes",ROUND(MAX(IF($B2128="No - non-arm's length",0,MIN((0.75*J2128),847)),MIN(J2128,(0.75*$C2128),847)),2),IF($B2128="No - non-arm's length",MIN(1129,J2128,$C2128)*overallRate,MIN(1129,J2128)*overallRate))))</f>
        <v>Do Step 1 first</v>
      </c>
      <c r="O2128" s="62" t="str">
        <f>IF(ISTEXT(overallRate),"Do Step 1 first",IF(OR(COUNT($C2128,K2128)&lt;&gt;2,overallRate=0),0,IF(G2128="Yes",ROUND(MAX(IF($B2128="No - non-arm's length",0,MIN((0.75*K2128),847)),MIN(K2128,(0.75*$C2128),847)),2),IF($B2128="No - non-arm's length",MIN(1129,K2128,$C2128)*overallRate,MIN(1129,K2128)*overallRate))))</f>
        <v>Do Step 1 first</v>
      </c>
      <c r="P2128" s="3">
        <f t="shared" si="33"/>
        <v>0</v>
      </c>
    </row>
    <row r="2129" spans="12:16" x14ac:dyDescent="0.5">
      <c r="L2129" s="62" t="str">
        <f>IF(ISTEXT(overallRate),"Do Step 1 first",IF(OR(COUNT($C2129,H2129)&lt;&gt;2,overallRate=0),0,IF(D2129="Yes",ROUND(MAX(IF($B2129="No - non-arm's length",0,MIN((0.75*H2129),847)),MIN(H2129,(0.75*$C2129),847)),2),IF($B2129="No - non-arm's length",MIN(1129,H2129,$C2129)*overallRate,MIN(1129,H2129)*overallRate))))</f>
        <v>Do Step 1 first</v>
      </c>
      <c r="M2129" s="62" t="str">
        <f>IF(ISTEXT(overallRate),"Do Step 1 first",IF(OR(COUNT($C2129,I2129)&lt;&gt;2,overallRate=0),0,IF(E2129="Yes",ROUND(MAX(IF($B2129="No - non-arm's length",0,MIN((0.75*I2129),847)),MIN(I2129,(0.75*$C2129),847)),2),IF($B2129="No - non-arm's length",MIN(1129,I2129,$C2129)*overallRate,MIN(1129,I2129)*overallRate))))</f>
        <v>Do Step 1 first</v>
      </c>
      <c r="N2129" s="62" t="str">
        <f>IF(ISTEXT(overallRate),"Do Step 1 first",IF(OR(COUNT($C2129,J2129)&lt;&gt;2,overallRate=0),0,IF(F2129="Yes",ROUND(MAX(IF($B2129="No - non-arm's length",0,MIN((0.75*J2129),847)),MIN(J2129,(0.75*$C2129),847)),2),IF($B2129="No - non-arm's length",MIN(1129,J2129,$C2129)*overallRate,MIN(1129,J2129)*overallRate))))</f>
        <v>Do Step 1 first</v>
      </c>
      <c r="O2129" s="62" t="str">
        <f>IF(ISTEXT(overallRate),"Do Step 1 first",IF(OR(COUNT($C2129,K2129)&lt;&gt;2,overallRate=0),0,IF(G2129="Yes",ROUND(MAX(IF($B2129="No - non-arm's length",0,MIN((0.75*K2129),847)),MIN(K2129,(0.75*$C2129),847)),2),IF($B2129="No - non-arm's length",MIN(1129,K2129,$C2129)*overallRate,MIN(1129,K2129)*overallRate))))</f>
        <v>Do Step 1 first</v>
      </c>
      <c r="P2129" s="3">
        <f t="shared" si="33"/>
        <v>0</v>
      </c>
    </row>
    <row r="2130" spans="12:16" x14ac:dyDescent="0.5">
      <c r="L2130" s="62" t="str">
        <f>IF(ISTEXT(overallRate),"Do Step 1 first",IF(OR(COUNT($C2130,H2130)&lt;&gt;2,overallRate=0),0,IF(D2130="Yes",ROUND(MAX(IF($B2130="No - non-arm's length",0,MIN((0.75*H2130),847)),MIN(H2130,(0.75*$C2130),847)),2),IF($B2130="No - non-arm's length",MIN(1129,H2130,$C2130)*overallRate,MIN(1129,H2130)*overallRate))))</f>
        <v>Do Step 1 first</v>
      </c>
      <c r="M2130" s="62" t="str">
        <f>IF(ISTEXT(overallRate),"Do Step 1 first",IF(OR(COUNT($C2130,I2130)&lt;&gt;2,overallRate=0),0,IF(E2130="Yes",ROUND(MAX(IF($B2130="No - non-arm's length",0,MIN((0.75*I2130),847)),MIN(I2130,(0.75*$C2130),847)),2),IF($B2130="No - non-arm's length",MIN(1129,I2130,$C2130)*overallRate,MIN(1129,I2130)*overallRate))))</f>
        <v>Do Step 1 first</v>
      </c>
      <c r="N2130" s="62" t="str">
        <f>IF(ISTEXT(overallRate),"Do Step 1 first",IF(OR(COUNT($C2130,J2130)&lt;&gt;2,overallRate=0),0,IF(F2130="Yes",ROUND(MAX(IF($B2130="No - non-arm's length",0,MIN((0.75*J2130),847)),MIN(J2130,(0.75*$C2130),847)),2),IF($B2130="No - non-arm's length",MIN(1129,J2130,$C2130)*overallRate,MIN(1129,J2130)*overallRate))))</f>
        <v>Do Step 1 first</v>
      </c>
      <c r="O2130" s="62" t="str">
        <f>IF(ISTEXT(overallRate),"Do Step 1 first",IF(OR(COUNT($C2130,K2130)&lt;&gt;2,overallRate=0),0,IF(G2130="Yes",ROUND(MAX(IF($B2130="No - non-arm's length",0,MIN((0.75*K2130),847)),MIN(K2130,(0.75*$C2130),847)),2),IF($B2130="No - non-arm's length",MIN(1129,K2130,$C2130)*overallRate,MIN(1129,K2130)*overallRate))))</f>
        <v>Do Step 1 first</v>
      </c>
      <c r="P2130" s="3">
        <f t="shared" si="33"/>
        <v>0</v>
      </c>
    </row>
    <row r="2131" spans="12:16" x14ac:dyDescent="0.5">
      <c r="L2131" s="62" t="str">
        <f>IF(ISTEXT(overallRate),"Do Step 1 first",IF(OR(COUNT($C2131,H2131)&lt;&gt;2,overallRate=0),0,IF(D2131="Yes",ROUND(MAX(IF($B2131="No - non-arm's length",0,MIN((0.75*H2131),847)),MIN(H2131,(0.75*$C2131),847)),2),IF($B2131="No - non-arm's length",MIN(1129,H2131,$C2131)*overallRate,MIN(1129,H2131)*overallRate))))</f>
        <v>Do Step 1 first</v>
      </c>
      <c r="M2131" s="62" t="str">
        <f>IF(ISTEXT(overallRate),"Do Step 1 first",IF(OR(COUNT($C2131,I2131)&lt;&gt;2,overallRate=0),0,IF(E2131="Yes",ROUND(MAX(IF($B2131="No - non-arm's length",0,MIN((0.75*I2131),847)),MIN(I2131,(0.75*$C2131),847)),2),IF($B2131="No - non-arm's length",MIN(1129,I2131,$C2131)*overallRate,MIN(1129,I2131)*overallRate))))</f>
        <v>Do Step 1 first</v>
      </c>
      <c r="N2131" s="62" t="str">
        <f>IF(ISTEXT(overallRate),"Do Step 1 first",IF(OR(COUNT($C2131,J2131)&lt;&gt;2,overallRate=0),0,IF(F2131="Yes",ROUND(MAX(IF($B2131="No - non-arm's length",0,MIN((0.75*J2131),847)),MIN(J2131,(0.75*$C2131),847)),2),IF($B2131="No - non-arm's length",MIN(1129,J2131,$C2131)*overallRate,MIN(1129,J2131)*overallRate))))</f>
        <v>Do Step 1 first</v>
      </c>
      <c r="O2131" s="62" t="str">
        <f>IF(ISTEXT(overallRate),"Do Step 1 first",IF(OR(COUNT($C2131,K2131)&lt;&gt;2,overallRate=0),0,IF(G2131="Yes",ROUND(MAX(IF($B2131="No - non-arm's length",0,MIN((0.75*K2131),847)),MIN(K2131,(0.75*$C2131),847)),2),IF($B2131="No - non-arm's length",MIN(1129,K2131,$C2131)*overallRate,MIN(1129,K2131)*overallRate))))</f>
        <v>Do Step 1 first</v>
      </c>
      <c r="P2131" s="3">
        <f t="shared" si="33"/>
        <v>0</v>
      </c>
    </row>
    <row r="2132" spans="12:16" x14ac:dyDescent="0.5">
      <c r="L2132" s="62" t="str">
        <f>IF(ISTEXT(overallRate),"Do Step 1 first",IF(OR(COUNT($C2132,H2132)&lt;&gt;2,overallRate=0),0,IF(D2132="Yes",ROUND(MAX(IF($B2132="No - non-arm's length",0,MIN((0.75*H2132),847)),MIN(H2132,(0.75*$C2132),847)),2),IF($B2132="No - non-arm's length",MIN(1129,H2132,$C2132)*overallRate,MIN(1129,H2132)*overallRate))))</f>
        <v>Do Step 1 first</v>
      </c>
      <c r="M2132" s="62" t="str">
        <f>IF(ISTEXT(overallRate),"Do Step 1 first",IF(OR(COUNT($C2132,I2132)&lt;&gt;2,overallRate=0),0,IF(E2132="Yes",ROUND(MAX(IF($B2132="No - non-arm's length",0,MIN((0.75*I2132),847)),MIN(I2132,(0.75*$C2132),847)),2),IF($B2132="No - non-arm's length",MIN(1129,I2132,$C2132)*overallRate,MIN(1129,I2132)*overallRate))))</f>
        <v>Do Step 1 first</v>
      </c>
      <c r="N2132" s="62" t="str">
        <f>IF(ISTEXT(overallRate),"Do Step 1 first",IF(OR(COUNT($C2132,J2132)&lt;&gt;2,overallRate=0),0,IF(F2132="Yes",ROUND(MAX(IF($B2132="No - non-arm's length",0,MIN((0.75*J2132),847)),MIN(J2132,(0.75*$C2132),847)),2),IF($B2132="No - non-arm's length",MIN(1129,J2132,$C2132)*overallRate,MIN(1129,J2132)*overallRate))))</f>
        <v>Do Step 1 first</v>
      </c>
      <c r="O2132" s="62" t="str">
        <f>IF(ISTEXT(overallRate),"Do Step 1 first",IF(OR(COUNT($C2132,K2132)&lt;&gt;2,overallRate=0),0,IF(G2132="Yes",ROUND(MAX(IF($B2132="No - non-arm's length",0,MIN((0.75*K2132),847)),MIN(K2132,(0.75*$C2132),847)),2),IF($B2132="No - non-arm's length",MIN(1129,K2132,$C2132)*overallRate,MIN(1129,K2132)*overallRate))))</f>
        <v>Do Step 1 first</v>
      </c>
      <c r="P2132" s="3">
        <f t="shared" si="33"/>
        <v>0</v>
      </c>
    </row>
    <row r="2133" spans="12:16" x14ac:dyDescent="0.5">
      <c r="L2133" s="62" t="str">
        <f>IF(ISTEXT(overallRate),"Do Step 1 first",IF(OR(COUNT($C2133,H2133)&lt;&gt;2,overallRate=0),0,IF(D2133="Yes",ROUND(MAX(IF($B2133="No - non-arm's length",0,MIN((0.75*H2133),847)),MIN(H2133,(0.75*$C2133),847)),2),IF($B2133="No - non-arm's length",MIN(1129,H2133,$C2133)*overallRate,MIN(1129,H2133)*overallRate))))</f>
        <v>Do Step 1 first</v>
      </c>
      <c r="M2133" s="62" t="str">
        <f>IF(ISTEXT(overallRate),"Do Step 1 first",IF(OR(COUNT($C2133,I2133)&lt;&gt;2,overallRate=0),0,IF(E2133="Yes",ROUND(MAX(IF($B2133="No - non-arm's length",0,MIN((0.75*I2133),847)),MIN(I2133,(0.75*$C2133),847)),2),IF($B2133="No - non-arm's length",MIN(1129,I2133,$C2133)*overallRate,MIN(1129,I2133)*overallRate))))</f>
        <v>Do Step 1 first</v>
      </c>
      <c r="N2133" s="62" t="str">
        <f>IF(ISTEXT(overallRate),"Do Step 1 first",IF(OR(COUNT($C2133,J2133)&lt;&gt;2,overallRate=0),0,IF(F2133="Yes",ROUND(MAX(IF($B2133="No - non-arm's length",0,MIN((0.75*J2133),847)),MIN(J2133,(0.75*$C2133),847)),2),IF($B2133="No - non-arm's length",MIN(1129,J2133,$C2133)*overallRate,MIN(1129,J2133)*overallRate))))</f>
        <v>Do Step 1 first</v>
      </c>
      <c r="O2133" s="62" t="str">
        <f>IF(ISTEXT(overallRate),"Do Step 1 first",IF(OR(COUNT($C2133,K2133)&lt;&gt;2,overallRate=0),0,IF(G2133="Yes",ROUND(MAX(IF($B2133="No - non-arm's length",0,MIN((0.75*K2133),847)),MIN(K2133,(0.75*$C2133),847)),2),IF($B2133="No - non-arm's length",MIN(1129,K2133,$C2133)*overallRate,MIN(1129,K2133)*overallRate))))</f>
        <v>Do Step 1 first</v>
      </c>
      <c r="P2133" s="3">
        <f t="shared" si="33"/>
        <v>0</v>
      </c>
    </row>
    <row r="2134" spans="12:16" x14ac:dyDescent="0.5">
      <c r="L2134" s="62" t="str">
        <f>IF(ISTEXT(overallRate),"Do Step 1 first",IF(OR(COUNT($C2134,H2134)&lt;&gt;2,overallRate=0),0,IF(D2134="Yes",ROUND(MAX(IF($B2134="No - non-arm's length",0,MIN((0.75*H2134),847)),MIN(H2134,(0.75*$C2134),847)),2),IF($B2134="No - non-arm's length",MIN(1129,H2134,$C2134)*overallRate,MIN(1129,H2134)*overallRate))))</f>
        <v>Do Step 1 first</v>
      </c>
      <c r="M2134" s="62" t="str">
        <f>IF(ISTEXT(overallRate),"Do Step 1 first",IF(OR(COUNT($C2134,I2134)&lt;&gt;2,overallRate=0),0,IF(E2134="Yes",ROUND(MAX(IF($B2134="No - non-arm's length",0,MIN((0.75*I2134),847)),MIN(I2134,(0.75*$C2134),847)),2),IF($B2134="No - non-arm's length",MIN(1129,I2134,$C2134)*overallRate,MIN(1129,I2134)*overallRate))))</f>
        <v>Do Step 1 first</v>
      </c>
      <c r="N2134" s="62" t="str">
        <f>IF(ISTEXT(overallRate),"Do Step 1 first",IF(OR(COUNT($C2134,J2134)&lt;&gt;2,overallRate=0),0,IF(F2134="Yes",ROUND(MAX(IF($B2134="No - non-arm's length",0,MIN((0.75*J2134),847)),MIN(J2134,(0.75*$C2134),847)),2),IF($B2134="No - non-arm's length",MIN(1129,J2134,$C2134)*overallRate,MIN(1129,J2134)*overallRate))))</f>
        <v>Do Step 1 first</v>
      </c>
      <c r="O2134" s="62" t="str">
        <f>IF(ISTEXT(overallRate),"Do Step 1 first",IF(OR(COUNT($C2134,K2134)&lt;&gt;2,overallRate=0),0,IF(G2134="Yes",ROUND(MAX(IF($B2134="No - non-arm's length",0,MIN((0.75*K2134),847)),MIN(K2134,(0.75*$C2134),847)),2),IF($B2134="No - non-arm's length",MIN(1129,K2134,$C2134)*overallRate,MIN(1129,K2134)*overallRate))))</f>
        <v>Do Step 1 first</v>
      </c>
      <c r="P2134" s="3">
        <f t="shared" si="33"/>
        <v>0</v>
      </c>
    </row>
    <row r="2135" spans="12:16" x14ac:dyDescent="0.5">
      <c r="L2135" s="62" t="str">
        <f>IF(ISTEXT(overallRate),"Do Step 1 first",IF(OR(COUNT($C2135,H2135)&lt;&gt;2,overallRate=0),0,IF(D2135="Yes",ROUND(MAX(IF($B2135="No - non-arm's length",0,MIN((0.75*H2135),847)),MIN(H2135,(0.75*$C2135),847)),2),IF($B2135="No - non-arm's length",MIN(1129,H2135,$C2135)*overallRate,MIN(1129,H2135)*overallRate))))</f>
        <v>Do Step 1 first</v>
      </c>
      <c r="M2135" s="62" t="str">
        <f>IF(ISTEXT(overallRate),"Do Step 1 first",IF(OR(COUNT($C2135,I2135)&lt;&gt;2,overallRate=0),0,IF(E2135="Yes",ROUND(MAX(IF($B2135="No - non-arm's length",0,MIN((0.75*I2135),847)),MIN(I2135,(0.75*$C2135),847)),2),IF($B2135="No - non-arm's length",MIN(1129,I2135,$C2135)*overallRate,MIN(1129,I2135)*overallRate))))</f>
        <v>Do Step 1 first</v>
      </c>
      <c r="N2135" s="62" t="str">
        <f>IF(ISTEXT(overallRate),"Do Step 1 first",IF(OR(COUNT($C2135,J2135)&lt;&gt;2,overallRate=0),0,IF(F2135="Yes",ROUND(MAX(IF($B2135="No - non-arm's length",0,MIN((0.75*J2135),847)),MIN(J2135,(0.75*$C2135),847)),2),IF($B2135="No - non-arm's length",MIN(1129,J2135,$C2135)*overallRate,MIN(1129,J2135)*overallRate))))</f>
        <v>Do Step 1 first</v>
      </c>
      <c r="O2135" s="62" t="str">
        <f>IF(ISTEXT(overallRate),"Do Step 1 first",IF(OR(COUNT($C2135,K2135)&lt;&gt;2,overallRate=0),0,IF(G2135="Yes",ROUND(MAX(IF($B2135="No - non-arm's length",0,MIN((0.75*K2135),847)),MIN(K2135,(0.75*$C2135),847)),2),IF($B2135="No - non-arm's length",MIN(1129,K2135,$C2135)*overallRate,MIN(1129,K2135)*overallRate))))</f>
        <v>Do Step 1 first</v>
      </c>
      <c r="P2135" s="3">
        <f t="shared" si="33"/>
        <v>0</v>
      </c>
    </row>
    <row r="2136" spans="12:16" x14ac:dyDescent="0.5">
      <c r="L2136" s="62" t="str">
        <f>IF(ISTEXT(overallRate),"Do Step 1 first",IF(OR(COUNT($C2136,H2136)&lt;&gt;2,overallRate=0),0,IF(D2136="Yes",ROUND(MAX(IF($B2136="No - non-arm's length",0,MIN((0.75*H2136),847)),MIN(H2136,(0.75*$C2136),847)),2),IF($B2136="No - non-arm's length",MIN(1129,H2136,$C2136)*overallRate,MIN(1129,H2136)*overallRate))))</f>
        <v>Do Step 1 first</v>
      </c>
      <c r="M2136" s="62" t="str">
        <f>IF(ISTEXT(overallRate),"Do Step 1 first",IF(OR(COUNT($C2136,I2136)&lt;&gt;2,overallRate=0),0,IF(E2136="Yes",ROUND(MAX(IF($B2136="No - non-arm's length",0,MIN((0.75*I2136),847)),MIN(I2136,(0.75*$C2136),847)),2),IF($B2136="No - non-arm's length",MIN(1129,I2136,$C2136)*overallRate,MIN(1129,I2136)*overallRate))))</f>
        <v>Do Step 1 first</v>
      </c>
      <c r="N2136" s="62" t="str">
        <f>IF(ISTEXT(overallRate),"Do Step 1 first",IF(OR(COUNT($C2136,J2136)&lt;&gt;2,overallRate=0),0,IF(F2136="Yes",ROUND(MAX(IF($B2136="No - non-arm's length",0,MIN((0.75*J2136),847)),MIN(J2136,(0.75*$C2136),847)),2),IF($B2136="No - non-arm's length",MIN(1129,J2136,$C2136)*overallRate,MIN(1129,J2136)*overallRate))))</f>
        <v>Do Step 1 first</v>
      </c>
      <c r="O2136" s="62" t="str">
        <f>IF(ISTEXT(overallRate),"Do Step 1 first",IF(OR(COUNT($C2136,K2136)&lt;&gt;2,overallRate=0),0,IF(G2136="Yes",ROUND(MAX(IF($B2136="No - non-arm's length",0,MIN((0.75*K2136),847)),MIN(K2136,(0.75*$C2136),847)),2),IF($B2136="No - non-arm's length",MIN(1129,K2136,$C2136)*overallRate,MIN(1129,K2136)*overallRate))))</f>
        <v>Do Step 1 first</v>
      </c>
      <c r="P2136" s="3">
        <f t="shared" si="33"/>
        <v>0</v>
      </c>
    </row>
    <row r="2137" spans="12:16" x14ac:dyDescent="0.5">
      <c r="L2137" s="62" t="str">
        <f>IF(ISTEXT(overallRate),"Do Step 1 first",IF(OR(COUNT($C2137,H2137)&lt;&gt;2,overallRate=0),0,IF(D2137="Yes",ROUND(MAX(IF($B2137="No - non-arm's length",0,MIN((0.75*H2137),847)),MIN(H2137,(0.75*$C2137),847)),2),IF($B2137="No - non-arm's length",MIN(1129,H2137,$C2137)*overallRate,MIN(1129,H2137)*overallRate))))</f>
        <v>Do Step 1 first</v>
      </c>
      <c r="M2137" s="62" t="str">
        <f>IF(ISTEXT(overallRate),"Do Step 1 first",IF(OR(COUNT($C2137,I2137)&lt;&gt;2,overallRate=0),0,IF(E2137="Yes",ROUND(MAX(IF($B2137="No - non-arm's length",0,MIN((0.75*I2137),847)),MIN(I2137,(0.75*$C2137),847)),2),IF($B2137="No - non-arm's length",MIN(1129,I2137,$C2137)*overallRate,MIN(1129,I2137)*overallRate))))</f>
        <v>Do Step 1 first</v>
      </c>
      <c r="N2137" s="62" t="str">
        <f>IF(ISTEXT(overallRate),"Do Step 1 first",IF(OR(COUNT($C2137,J2137)&lt;&gt;2,overallRate=0),0,IF(F2137="Yes",ROUND(MAX(IF($B2137="No - non-arm's length",0,MIN((0.75*J2137),847)),MIN(J2137,(0.75*$C2137),847)),2),IF($B2137="No - non-arm's length",MIN(1129,J2137,$C2137)*overallRate,MIN(1129,J2137)*overallRate))))</f>
        <v>Do Step 1 first</v>
      </c>
      <c r="O2137" s="62" t="str">
        <f>IF(ISTEXT(overallRate),"Do Step 1 first",IF(OR(COUNT($C2137,K2137)&lt;&gt;2,overallRate=0),0,IF(G2137="Yes",ROUND(MAX(IF($B2137="No - non-arm's length",0,MIN((0.75*K2137),847)),MIN(K2137,(0.75*$C2137),847)),2),IF($B2137="No - non-arm's length",MIN(1129,K2137,$C2137)*overallRate,MIN(1129,K2137)*overallRate))))</f>
        <v>Do Step 1 first</v>
      </c>
      <c r="P2137" s="3">
        <f t="shared" si="33"/>
        <v>0</v>
      </c>
    </row>
    <row r="2138" spans="12:16" x14ac:dyDescent="0.5">
      <c r="L2138" s="62" t="str">
        <f>IF(ISTEXT(overallRate),"Do Step 1 first",IF(OR(COUNT($C2138,H2138)&lt;&gt;2,overallRate=0),0,IF(D2138="Yes",ROUND(MAX(IF($B2138="No - non-arm's length",0,MIN((0.75*H2138),847)),MIN(H2138,(0.75*$C2138),847)),2),IF($B2138="No - non-arm's length",MIN(1129,H2138,$C2138)*overallRate,MIN(1129,H2138)*overallRate))))</f>
        <v>Do Step 1 first</v>
      </c>
      <c r="M2138" s="62" t="str">
        <f>IF(ISTEXT(overallRate),"Do Step 1 first",IF(OR(COUNT($C2138,I2138)&lt;&gt;2,overallRate=0),0,IF(E2138="Yes",ROUND(MAX(IF($B2138="No - non-arm's length",0,MIN((0.75*I2138),847)),MIN(I2138,(0.75*$C2138),847)),2),IF($B2138="No - non-arm's length",MIN(1129,I2138,$C2138)*overallRate,MIN(1129,I2138)*overallRate))))</f>
        <v>Do Step 1 first</v>
      </c>
      <c r="N2138" s="62" t="str">
        <f>IF(ISTEXT(overallRate),"Do Step 1 first",IF(OR(COUNT($C2138,J2138)&lt;&gt;2,overallRate=0),0,IF(F2138="Yes",ROUND(MAX(IF($B2138="No - non-arm's length",0,MIN((0.75*J2138),847)),MIN(J2138,(0.75*$C2138),847)),2),IF($B2138="No - non-arm's length",MIN(1129,J2138,$C2138)*overallRate,MIN(1129,J2138)*overallRate))))</f>
        <v>Do Step 1 first</v>
      </c>
      <c r="O2138" s="62" t="str">
        <f>IF(ISTEXT(overallRate),"Do Step 1 first",IF(OR(COUNT($C2138,K2138)&lt;&gt;2,overallRate=0),0,IF(G2138="Yes",ROUND(MAX(IF($B2138="No - non-arm's length",0,MIN((0.75*K2138),847)),MIN(K2138,(0.75*$C2138),847)),2),IF($B2138="No - non-arm's length",MIN(1129,K2138,$C2138)*overallRate,MIN(1129,K2138)*overallRate))))</f>
        <v>Do Step 1 first</v>
      </c>
      <c r="P2138" s="3">
        <f t="shared" si="33"/>
        <v>0</v>
      </c>
    </row>
    <row r="2139" spans="12:16" x14ac:dyDescent="0.5">
      <c r="L2139" s="62" t="str">
        <f>IF(ISTEXT(overallRate),"Do Step 1 first",IF(OR(COUNT($C2139,H2139)&lt;&gt;2,overallRate=0),0,IF(D2139="Yes",ROUND(MAX(IF($B2139="No - non-arm's length",0,MIN((0.75*H2139),847)),MIN(H2139,(0.75*$C2139),847)),2),IF($B2139="No - non-arm's length",MIN(1129,H2139,$C2139)*overallRate,MIN(1129,H2139)*overallRate))))</f>
        <v>Do Step 1 first</v>
      </c>
      <c r="M2139" s="62" t="str">
        <f>IF(ISTEXT(overallRate),"Do Step 1 first",IF(OR(COUNT($C2139,I2139)&lt;&gt;2,overallRate=0),0,IF(E2139="Yes",ROUND(MAX(IF($B2139="No - non-arm's length",0,MIN((0.75*I2139),847)),MIN(I2139,(0.75*$C2139),847)),2),IF($B2139="No - non-arm's length",MIN(1129,I2139,$C2139)*overallRate,MIN(1129,I2139)*overallRate))))</f>
        <v>Do Step 1 first</v>
      </c>
      <c r="N2139" s="62" t="str">
        <f>IF(ISTEXT(overallRate),"Do Step 1 first",IF(OR(COUNT($C2139,J2139)&lt;&gt;2,overallRate=0),0,IF(F2139="Yes",ROUND(MAX(IF($B2139="No - non-arm's length",0,MIN((0.75*J2139),847)),MIN(J2139,(0.75*$C2139),847)),2),IF($B2139="No - non-arm's length",MIN(1129,J2139,$C2139)*overallRate,MIN(1129,J2139)*overallRate))))</f>
        <v>Do Step 1 first</v>
      </c>
      <c r="O2139" s="62" t="str">
        <f>IF(ISTEXT(overallRate),"Do Step 1 first",IF(OR(COUNT($C2139,K2139)&lt;&gt;2,overallRate=0),0,IF(G2139="Yes",ROUND(MAX(IF($B2139="No - non-arm's length",0,MIN((0.75*K2139),847)),MIN(K2139,(0.75*$C2139),847)),2),IF($B2139="No - non-arm's length",MIN(1129,K2139,$C2139)*overallRate,MIN(1129,K2139)*overallRate))))</f>
        <v>Do Step 1 first</v>
      </c>
      <c r="P2139" s="3">
        <f t="shared" si="33"/>
        <v>0</v>
      </c>
    </row>
    <row r="2140" spans="12:16" x14ac:dyDescent="0.5">
      <c r="L2140" s="62" t="str">
        <f>IF(ISTEXT(overallRate),"Do Step 1 first",IF(OR(COUNT($C2140,H2140)&lt;&gt;2,overallRate=0),0,IF(D2140="Yes",ROUND(MAX(IF($B2140="No - non-arm's length",0,MIN((0.75*H2140),847)),MIN(H2140,(0.75*$C2140),847)),2),IF($B2140="No - non-arm's length",MIN(1129,H2140,$C2140)*overallRate,MIN(1129,H2140)*overallRate))))</f>
        <v>Do Step 1 first</v>
      </c>
      <c r="M2140" s="62" t="str">
        <f>IF(ISTEXT(overallRate),"Do Step 1 first",IF(OR(COUNT($C2140,I2140)&lt;&gt;2,overallRate=0),0,IF(E2140="Yes",ROUND(MAX(IF($B2140="No - non-arm's length",0,MIN((0.75*I2140),847)),MIN(I2140,(0.75*$C2140),847)),2),IF($B2140="No - non-arm's length",MIN(1129,I2140,$C2140)*overallRate,MIN(1129,I2140)*overallRate))))</f>
        <v>Do Step 1 first</v>
      </c>
      <c r="N2140" s="62" t="str">
        <f>IF(ISTEXT(overallRate),"Do Step 1 first",IF(OR(COUNT($C2140,J2140)&lt;&gt;2,overallRate=0),0,IF(F2140="Yes",ROUND(MAX(IF($B2140="No - non-arm's length",0,MIN((0.75*J2140),847)),MIN(J2140,(0.75*$C2140),847)),2),IF($B2140="No - non-arm's length",MIN(1129,J2140,$C2140)*overallRate,MIN(1129,J2140)*overallRate))))</f>
        <v>Do Step 1 first</v>
      </c>
      <c r="O2140" s="62" t="str">
        <f>IF(ISTEXT(overallRate),"Do Step 1 first",IF(OR(COUNT($C2140,K2140)&lt;&gt;2,overallRate=0),0,IF(G2140="Yes",ROUND(MAX(IF($B2140="No - non-arm's length",0,MIN((0.75*K2140),847)),MIN(K2140,(0.75*$C2140),847)),2),IF($B2140="No - non-arm's length",MIN(1129,K2140,$C2140)*overallRate,MIN(1129,K2140)*overallRate))))</f>
        <v>Do Step 1 first</v>
      </c>
      <c r="P2140" s="3">
        <f t="shared" si="33"/>
        <v>0</v>
      </c>
    </row>
    <row r="2141" spans="12:16" x14ac:dyDescent="0.5">
      <c r="L2141" s="62" t="str">
        <f>IF(ISTEXT(overallRate),"Do Step 1 first",IF(OR(COUNT($C2141,H2141)&lt;&gt;2,overallRate=0),0,IF(D2141="Yes",ROUND(MAX(IF($B2141="No - non-arm's length",0,MIN((0.75*H2141),847)),MIN(H2141,(0.75*$C2141),847)),2),IF($B2141="No - non-arm's length",MIN(1129,H2141,$C2141)*overallRate,MIN(1129,H2141)*overallRate))))</f>
        <v>Do Step 1 first</v>
      </c>
      <c r="M2141" s="62" t="str">
        <f>IF(ISTEXT(overallRate),"Do Step 1 first",IF(OR(COUNT($C2141,I2141)&lt;&gt;2,overallRate=0),0,IF(E2141="Yes",ROUND(MAX(IF($B2141="No - non-arm's length",0,MIN((0.75*I2141),847)),MIN(I2141,(0.75*$C2141),847)),2),IF($B2141="No - non-arm's length",MIN(1129,I2141,$C2141)*overallRate,MIN(1129,I2141)*overallRate))))</f>
        <v>Do Step 1 first</v>
      </c>
      <c r="N2141" s="62" t="str">
        <f>IF(ISTEXT(overallRate),"Do Step 1 first",IF(OR(COUNT($C2141,J2141)&lt;&gt;2,overallRate=0),0,IF(F2141="Yes",ROUND(MAX(IF($B2141="No - non-arm's length",0,MIN((0.75*J2141),847)),MIN(J2141,(0.75*$C2141),847)),2),IF($B2141="No - non-arm's length",MIN(1129,J2141,$C2141)*overallRate,MIN(1129,J2141)*overallRate))))</f>
        <v>Do Step 1 first</v>
      </c>
      <c r="O2141" s="62" t="str">
        <f>IF(ISTEXT(overallRate),"Do Step 1 first",IF(OR(COUNT($C2141,K2141)&lt;&gt;2,overallRate=0),0,IF(G2141="Yes",ROUND(MAX(IF($B2141="No - non-arm's length",0,MIN((0.75*K2141),847)),MIN(K2141,(0.75*$C2141),847)),2),IF($B2141="No - non-arm's length",MIN(1129,K2141,$C2141)*overallRate,MIN(1129,K2141)*overallRate))))</f>
        <v>Do Step 1 first</v>
      </c>
      <c r="P2141" s="3">
        <f t="shared" si="33"/>
        <v>0</v>
      </c>
    </row>
    <row r="2142" spans="12:16" x14ac:dyDescent="0.5">
      <c r="L2142" s="62" t="str">
        <f>IF(ISTEXT(overallRate),"Do Step 1 first",IF(OR(COUNT($C2142,H2142)&lt;&gt;2,overallRate=0),0,IF(D2142="Yes",ROUND(MAX(IF($B2142="No - non-arm's length",0,MIN((0.75*H2142),847)),MIN(H2142,(0.75*$C2142),847)),2),IF($B2142="No - non-arm's length",MIN(1129,H2142,$C2142)*overallRate,MIN(1129,H2142)*overallRate))))</f>
        <v>Do Step 1 first</v>
      </c>
      <c r="M2142" s="62" t="str">
        <f>IF(ISTEXT(overallRate),"Do Step 1 first",IF(OR(COUNT($C2142,I2142)&lt;&gt;2,overallRate=0),0,IF(E2142="Yes",ROUND(MAX(IF($B2142="No - non-arm's length",0,MIN((0.75*I2142),847)),MIN(I2142,(0.75*$C2142),847)),2),IF($B2142="No - non-arm's length",MIN(1129,I2142,$C2142)*overallRate,MIN(1129,I2142)*overallRate))))</f>
        <v>Do Step 1 first</v>
      </c>
      <c r="N2142" s="62" t="str">
        <f>IF(ISTEXT(overallRate),"Do Step 1 first",IF(OR(COUNT($C2142,J2142)&lt;&gt;2,overallRate=0),0,IF(F2142="Yes",ROUND(MAX(IF($B2142="No - non-arm's length",0,MIN((0.75*J2142),847)),MIN(J2142,(0.75*$C2142),847)),2),IF($B2142="No - non-arm's length",MIN(1129,J2142,$C2142)*overallRate,MIN(1129,J2142)*overallRate))))</f>
        <v>Do Step 1 first</v>
      </c>
      <c r="O2142" s="62" t="str">
        <f>IF(ISTEXT(overallRate),"Do Step 1 first",IF(OR(COUNT($C2142,K2142)&lt;&gt;2,overallRate=0),0,IF(G2142="Yes",ROUND(MAX(IF($B2142="No - non-arm's length",0,MIN((0.75*K2142),847)),MIN(K2142,(0.75*$C2142),847)),2),IF($B2142="No - non-arm's length",MIN(1129,K2142,$C2142)*overallRate,MIN(1129,K2142)*overallRate))))</f>
        <v>Do Step 1 first</v>
      </c>
      <c r="P2142" s="3">
        <f t="shared" si="33"/>
        <v>0</v>
      </c>
    </row>
    <row r="2143" spans="12:16" x14ac:dyDescent="0.5">
      <c r="L2143" s="62" t="str">
        <f>IF(ISTEXT(overallRate),"Do Step 1 first",IF(OR(COUNT($C2143,H2143)&lt;&gt;2,overallRate=0),0,IF(D2143="Yes",ROUND(MAX(IF($B2143="No - non-arm's length",0,MIN((0.75*H2143),847)),MIN(H2143,(0.75*$C2143),847)),2),IF($B2143="No - non-arm's length",MIN(1129,H2143,$C2143)*overallRate,MIN(1129,H2143)*overallRate))))</f>
        <v>Do Step 1 first</v>
      </c>
      <c r="M2143" s="62" t="str">
        <f>IF(ISTEXT(overallRate),"Do Step 1 first",IF(OR(COUNT($C2143,I2143)&lt;&gt;2,overallRate=0),0,IF(E2143="Yes",ROUND(MAX(IF($B2143="No - non-arm's length",0,MIN((0.75*I2143),847)),MIN(I2143,(0.75*$C2143),847)),2),IF($B2143="No - non-arm's length",MIN(1129,I2143,$C2143)*overallRate,MIN(1129,I2143)*overallRate))))</f>
        <v>Do Step 1 first</v>
      </c>
      <c r="N2143" s="62" t="str">
        <f>IF(ISTEXT(overallRate),"Do Step 1 first",IF(OR(COUNT($C2143,J2143)&lt;&gt;2,overallRate=0),0,IF(F2143="Yes",ROUND(MAX(IF($B2143="No - non-arm's length",0,MIN((0.75*J2143),847)),MIN(J2143,(0.75*$C2143),847)),2),IF($B2143="No - non-arm's length",MIN(1129,J2143,$C2143)*overallRate,MIN(1129,J2143)*overallRate))))</f>
        <v>Do Step 1 first</v>
      </c>
      <c r="O2143" s="62" t="str">
        <f>IF(ISTEXT(overallRate),"Do Step 1 first",IF(OR(COUNT($C2143,K2143)&lt;&gt;2,overallRate=0),0,IF(G2143="Yes",ROUND(MAX(IF($B2143="No - non-arm's length",0,MIN((0.75*K2143),847)),MIN(K2143,(0.75*$C2143),847)),2),IF($B2143="No - non-arm's length",MIN(1129,K2143,$C2143)*overallRate,MIN(1129,K2143)*overallRate))))</f>
        <v>Do Step 1 first</v>
      </c>
      <c r="P2143" s="3">
        <f t="shared" si="33"/>
        <v>0</v>
      </c>
    </row>
    <row r="2144" spans="12:16" x14ac:dyDescent="0.5">
      <c r="L2144" s="62" t="str">
        <f>IF(ISTEXT(overallRate),"Do Step 1 first",IF(OR(COUNT($C2144,H2144)&lt;&gt;2,overallRate=0),0,IF(D2144="Yes",ROUND(MAX(IF($B2144="No - non-arm's length",0,MIN((0.75*H2144),847)),MIN(H2144,(0.75*$C2144),847)),2),IF($B2144="No - non-arm's length",MIN(1129,H2144,$C2144)*overallRate,MIN(1129,H2144)*overallRate))))</f>
        <v>Do Step 1 first</v>
      </c>
      <c r="M2144" s="62" t="str">
        <f>IF(ISTEXT(overallRate),"Do Step 1 first",IF(OR(COUNT($C2144,I2144)&lt;&gt;2,overallRate=0),0,IF(E2144="Yes",ROUND(MAX(IF($B2144="No - non-arm's length",0,MIN((0.75*I2144),847)),MIN(I2144,(0.75*$C2144),847)),2),IF($B2144="No - non-arm's length",MIN(1129,I2144,$C2144)*overallRate,MIN(1129,I2144)*overallRate))))</f>
        <v>Do Step 1 first</v>
      </c>
      <c r="N2144" s="62" t="str">
        <f>IF(ISTEXT(overallRate),"Do Step 1 first",IF(OR(COUNT($C2144,J2144)&lt;&gt;2,overallRate=0),0,IF(F2144="Yes",ROUND(MAX(IF($B2144="No - non-arm's length",0,MIN((0.75*J2144),847)),MIN(J2144,(0.75*$C2144),847)),2),IF($B2144="No - non-arm's length",MIN(1129,J2144,$C2144)*overallRate,MIN(1129,J2144)*overallRate))))</f>
        <v>Do Step 1 first</v>
      </c>
      <c r="O2144" s="62" t="str">
        <f>IF(ISTEXT(overallRate),"Do Step 1 first",IF(OR(COUNT($C2144,K2144)&lt;&gt;2,overallRate=0),0,IF(G2144="Yes",ROUND(MAX(IF($B2144="No - non-arm's length",0,MIN((0.75*K2144),847)),MIN(K2144,(0.75*$C2144),847)),2),IF($B2144="No - non-arm's length",MIN(1129,K2144,$C2144)*overallRate,MIN(1129,K2144)*overallRate))))</f>
        <v>Do Step 1 first</v>
      </c>
      <c r="P2144" s="3">
        <f t="shared" si="33"/>
        <v>0</v>
      </c>
    </row>
    <row r="2145" spans="12:16" x14ac:dyDescent="0.5">
      <c r="L2145" s="62" t="str">
        <f>IF(ISTEXT(overallRate),"Do Step 1 first",IF(OR(COUNT($C2145,H2145)&lt;&gt;2,overallRate=0),0,IF(D2145="Yes",ROUND(MAX(IF($B2145="No - non-arm's length",0,MIN((0.75*H2145),847)),MIN(H2145,(0.75*$C2145),847)),2),IF($B2145="No - non-arm's length",MIN(1129,H2145,$C2145)*overallRate,MIN(1129,H2145)*overallRate))))</f>
        <v>Do Step 1 first</v>
      </c>
      <c r="M2145" s="62" t="str">
        <f>IF(ISTEXT(overallRate),"Do Step 1 first",IF(OR(COUNT($C2145,I2145)&lt;&gt;2,overallRate=0),0,IF(E2145="Yes",ROUND(MAX(IF($B2145="No - non-arm's length",0,MIN((0.75*I2145),847)),MIN(I2145,(0.75*$C2145),847)),2),IF($B2145="No - non-arm's length",MIN(1129,I2145,$C2145)*overallRate,MIN(1129,I2145)*overallRate))))</f>
        <v>Do Step 1 first</v>
      </c>
      <c r="N2145" s="62" t="str">
        <f>IF(ISTEXT(overallRate),"Do Step 1 first",IF(OR(COUNT($C2145,J2145)&lt;&gt;2,overallRate=0),0,IF(F2145="Yes",ROUND(MAX(IF($B2145="No - non-arm's length",0,MIN((0.75*J2145),847)),MIN(J2145,(0.75*$C2145),847)),2),IF($B2145="No - non-arm's length",MIN(1129,J2145,$C2145)*overallRate,MIN(1129,J2145)*overallRate))))</f>
        <v>Do Step 1 first</v>
      </c>
      <c r="O2145" s="62" t="str">
        <f>IF(ISTEXT(overallRate),"Do Step 1 first",IF(OR(COUNT($C2145,K2145)&lt;&gt;2,overallRate=0),0,IF(G2145="Yes",ROUND(MAX(IF($B2145="No - non-arm's length",0,MIN((0.75*K2145),847)),MIN(K2145,(0.75*$C2145),847)),2),IF($B2145="No - non-arm's length",MIN(1129,K2145,$C2145)*overallRate,MIN(1129,K2145)*overallRate))))</f>
        <v>Do Step 1 first</v>
      </c>
      <c r="P2145" s="3">
        <f t="shared" si="33"/>
        <v>0</v>
      </c>
    </row>
    <row r="2146" spans="12:16" x14ac:dyDescent="0.5">
      <c r="L2146" s="62" t="str">
        <f>IF(ISTEXT(overallRate),"Do Step 1 first",IF(OR(COUNT($C2146,H2146)&lt;&gt;2,overallRate=0),0,IF(D2146="Yes",ROUND(MAX(IF($B2146="No - non-arm's length",0,MIN((0.75*H2146),847)),MIN(H2146,(0.75*$C2146),847)),2),IF($B2146="No - non-arm's length",MIN(1129,H2146,$C2146)*overallRate,MIN(1129,H2146)*overallRate))))</f>
        <v>Do Step 1 first</v>
      </c>
      <c r="M2146" s="62" t="str">
        <f>IF(ISTEXT(overallRate),"Do Step 1 first",IF(OR(COUNT($C2146,I2146)&lt;&gt;2,overallRate=0),0,IF(E2146="Yes",ROUND(MAX(IF($B2146="No - non-arm's length",0,MIN((0.75*I2146),847)),MIN(I2146,(0.75*$C2146),847)),2),IF($B2146="No - non-arm's length",MIN(1129,I2146,$C2146)*overallRate,MIN(1129,I2146)*overallRate))))</f>
        <v>Do Step 1 first</v>
      </c>
      <c r="N2146" s="62" t="str">
        <f>IF(ISTEXT(overallRate),"Do Step 1 first",IF(OR(COUNT($C2146,J2146)&lt;&gt;2,overallRate=0),0,IF(F2146="Yes",ROUND(MAX(IF($B2146="No - non-arm's length",0,MIN((0.75*J2146),847)),MIN(J2146,(0.75*$C2146),847)),2),IF($B2146="No - non-arm's length",MIN(1129,J2146,$C2146)*overallRate,MIN(1129,J2146)*overallRate))))</f>
        <v>Do Step 1 first</v>
      </c>
      <c r="O2146" s="62" t="str">
        <f>IF(ISTEXT(overallRate),"Do Step 1 first",IF(OR(COUNT($C2146,K2146)&lt;&gt;2,overallRate=0),0,IF(G2146="Yes",ROUND(MAX(IF($B2146="No - non-arm's length",0,MIN((0.75*K2146),847)),MIN(K2146,(0.75*$C2146),847)),2),IF($B2146="No - non-arm's length",MIN(1129,K2146,$C2146)*overallRate,MIN(1129,K2146)*overallRate))))</f>
        <v>Do Step 1 first</v>
      </c>
      <c r="P2146" s="3">
        <f t="shared" si="33"/>
        <v>0</v>
      </c>
    </row>
    <row r="2147" spans="12:16" x14ac:dyDescent="0.5">
      <c r="L2147" s="62" t="str">
        <f>IF(ISTEXT(overallRate),"Do Step 1 first",IF(OR(COUNT($C2147,H2147)&lt;&gt;2,overallRate=0),0,IF(D2147="Yes",ROUND(MAX(IF($B2147="No - non-arm's length",0,MIN((0.75*H2147),847)),MIN(H2147,(0.75*$C2147),847)),2),IF($B2147="No - non-arm's length",MIN(1129,H2147,$C2147)*overallRate,MIN(1129,H2147)*overallRate))))</f>
        <v>Do Step 1 first</v>
      </c>
      <c r="M2147" s="62" t="str">
        <f>IF(ISTEXT(overallRate),"Do Step 1 first",IF(OR(COUNT($C2147,I2147)&lt;&gt;2,overallRate=0),0,IF(E2147="Yes",ROUND(MAX(IF($B2147="No - non-arm's length",0,MIN((0.75*I2147),847)),MIN(I2147,(0.75*$C2147),847)),2),IF($B2147="No - non-arm's length",MIN(1129,I2147,$C2147)*overallRate,MIN(1129,I2147)*overallRate))))</f>
        <v>Do Step 1 first</v>
      </c>
      <c r="N2147" s="62" t="str">
        <f>IF(ISTEXT(overallRate),"Do Step 1 first",IF(OR(COUNT($C2147,J2147)&lt;&gt;2,overallRate=0),0,IF(F2147="Yes",ROUND(MAX(IF($B2147="No - non-arm's length",0,MIN((0.75*J2147),847)),MIN(J2147,(0.75*$C2147),847)),2),IF($B2147="No - non-arm's length",MIN(1129,J2147,$C2147)*overallRate,MIN(1129,J2147)*overallRate))))</f>
        <v>Do Step 1 first</v>
      </c>
      <c r="O2147" s="62" t="str">
        <f>IF(ISTEXT(overallRate),"Do Step 1 first",IF(OR(COUNT($C2147,K2147)&lt;&gt;2,overallRate=0),0,IF(G2147="Yes",ROUND(MAX(IF($B2147="No - non-arm's length",0,MIN((0.75*K2147),847)),MIN(K2147,(0.75*$C2147),847)),2),IF($B2147="No - non-arm's length",MIN(1129,K2147,$C2147)*overallRate,MIN(1129,K2147)*overallRate))))</f>
        <v>Do Step 1 first</v>
      </c>
      <c r="P2147" s="3">
        <f t="shared" si="33"/>
        <v>0</v>
      </c>
    </row>
    <row r="2148" spans="12:16" x14ac:dyDescent="0.5">
      <c r="L2148" s="62" t="str">
        <f>IF(ISTEXT(overallRate),"Do Step 1 first",IF(OR(COUNT($C2148,H2148)&lt;&gt;2,overallRate=0),0,IF(D2148="Yes",ROUND(MAX(IF($B2148="No - non-arm's length",0,MIN((0.75*H2148),847)),MIN(H2148,(0.75*$C2148),847)),2),IF($B2148="No - non-arm's length",MIN(1129,H2148,$C2148)*overallRate,MIN(1129,H2148)*overallRate))))</f>
        <v>Do Step 1 first</v>
      </c>
      <c r="M2148" s="62" t="str">
        <f>IF(ISTEXT(overallRate),"Do Step 1 first",IF(OR(COUNT($C2148,I2148)&lt;&gt;2,overallRate=0),0,IF(E2148="Yes",ROUND(MAX(IF($B2148="No - non-arm's length",0,MIN((0.75*I2148),847)),MIN(I2148,(0.75*$C2148),847)),2),IF($B2148="No - non-arm's length",MIN(1129,I2148,$C2148)*overallRate,MIN(1129,I2148)*overallRate))))</f>
        <v>Do Step 1 first</v>
      </c>
      <c r="N2148" s="62" t="str">
        <f>IF(ISTEXT(overallRate),"Do Step 1 first",IF(OR(COUNT($C2148,J2148)&lt;&gt;2,overallRate=0),0,IF(F2148="Yes",ROUND(MAX(IF($B2148="No - non-arm's length",0,MIN((0.75*J2148),847)),MIN(J2148,(0.75*$C2148),847)),2),IF($B2148="No - non-arm's length",MIN(1129,J2148,$C2148)*overallRate,MIN(1129,J2148)*overallRate))))</f>
        <v>Do Step 1 first</v>
      </c>
      <c r="O2148" s="62" t="str">
        <f>IF(ISTEXT(overallRate),"Do Step 1 first",IF(OR(COUNT($C2148,K2148)&lt;&gt;2,overallRate=0),0,IF(G2148="Yes",ROUND(MAX(IF($B2148="No - non-arm's length",0,MIN((0.75*K2148),847)),MIN(K2148,(0.75*$C2148),847)),2),IF($B2148="No - non-arm's length",MIN(1129,K2148,$C2148)*overallRate,MIN(1129,K2148)*overallRate))))</f>
        <v>Do Step 1 first</v>
      </c>
      <c r="P2148" s="3">
        <f t="shared" si="33"/>
        <v>0</v>
      </c>
    </row>
    <row r="2149" spans="12:16" x14ac:dyDescent="0.5">
      <c r="L2149" s="62" t="str">
        <f>IF(ISTEXT(overallRate),"Do Step 1 first",IF(OR(COUNT($C2149,H2149)&lt;&gt;2,overallRate=0),0,IF(D2149="Yes",ROUND(MAX(IF($B2149="No - non-arm's length",0,MIN((0.75*H2149),847)),MIN(H2149,(0.75*$C2149),847)),2),IF($B2149="No - non-arm's length",MIN(1129,H2149,$C2149)*overallRate,MIN(1129,H2149)*overallRate))))</f>
        <v>Do Step 1 first</v>
      </c>
      <c r="M2149" s="62" t="str">
        <f>IF(ISTEXT(overallRate),"Do Step 1 first",IF(OR(COUNT($C2149,I2149)&lt;&gt;2,overallRate=0),0,IF(E2149="Yes",ROUND(MAX(IF($B2149="No - non-arm's length",0,MIN((0.75*I2149),847)),MIN(I2149,(0.75*$C2149),847)),2),IF($B2149="No - non-arm's length",MIN(1129,I2149,$C2149)*overallRate,MIN(1129,I2149)*overallRate))))</f>
        <v>Do Step 1 first</v>
      </c>
      <c r="N2149" s="62" t="str">
        <f>IF(ISTEXT(overallRate),"Do Step 1 first",IF(OR(COUNT($C2149,J2149)&lt;&gt;2,overallRate=0),0,IF(F2149="Yes",ROUND(MAX(IF($B2149="No - non-arm's length",0,MIN((0.75*J2149),847)),MIN(J2149,(0.75*$C2149),847)),2),IF($B2149="No - non-arm's length",MIN(1129,J2149,$C2149)*overallRate,MIN(1129,J2149)*overallRate))))</f>
        <v>Do Step 1 first</v>
      </c>
      <c r="O2149" s="62" t="str">
        <f>IF(ISTEXT(overallRate),"Do Step 1 first",IF(OR(COUNT($C2149,K2149)&lt;&gt;2,overallRate=0),0,IF(G2149="Yes",ROUND(MAX(IF($B2149="No - non-arm's length",0,MIN((0.75*K2149),847)),MIN(K2149,(0.75*$C2149),847)),2),IF($B2149="No - non-arm's length",MIN(1129,K2149,$C2149)*overallRate,MIN(1129,K2149)*overallRate))))</f>
        <v>Do Step 1 first</v>
      </c>
      <c r="P2149" s="3">
        <f t="shared" si="33"/>
        <v>0</v>
      </c>
    </row>
    <row r="2150" spans="12:16" x14ac:dyDescent="0.5">
      <c r="L2150" s="62" t="str">
        <f>IF(ISTEXT(overallRate),"Do Step 1 first",IF(OR(COUNT($C2150,H2150)&lt;&gt;2,overallRate=0),0,IF(D2150="Yes",ROUND(MAX(IF($B2150="No - non-arm's length",0,MIN((0.75*H2150),847)),MIN(H2150,(0.75*$C2150),847)),2),IF($B2150="No - non-arm's length",MIN(1129,H2150,$C2150)*overallRate,MIN(1129,H2150)*overallRate))))</f>
        <v>Do Step 1 first</v>
      </c>
      <c r="M2150" s="62" t="str">
        <f>IF(ISTEXT(overallRate),"Do Step 1 first",IF(OR(COUNT($C2150,I2150)&lt;&gt;2,overallRate=0),0,IF(E2150="Yes",ROUND(MAX(IF($B2150="No - non-arm's length",0,MIN((0.75*I2150),847)),MIN(I2150,(0.75*$C2150),847)),2),IF($B2150="No - non-arm's length",MIN(1129,I2150,$C2150)*overallRate,MIN(1129,I2150)*overallRate))))</f>
        <v>Do Step 1 first</v>
      </c>
      <c r="N2150" s="62" t="str">
        <f>IF(ISTEXT(overallRate),"Do Step 1 first",IF(OR(COUNT($C2150,J2150)&lt;&gt;2,overallRate=0),0,IF(F2150="Yes",ROUND(MAX(IF($B2150="No - non-arm's length",0,MIN((0.75*J2150),847)),MIN(J2150,(0.75*$C2150),847)),2),IF($B2150="No - non-arm's length",MIN(1129,J2150,$C2150)*overallRate,MIN(1129,J2150)*overallRate))))</f>
        <v>Do Step 1 first</v>
      </c>
      <c r="O2150" s="62" t="str">
        <f>IF(ISTEXT(overallRate),"Do Step 1 first",IF(OR(COUNT($C2150,K2150)&lt;&gt;2,overallRate=0),0,IF(G2150="Yes",ROUND(MAX(IF($B2150="No - non-arm's length",0,MIN((0.75*K2150),847)),MIN(K2150,(0.75*$C2150),847)),2),IF($B2150="No - non-arm's length",MIN(1129,K2150,$C2150)*overallRate,MIN(1129,K2150)*overallRate))))</f>
        <v>Do Step 1 first</v>
      </c>
      <c r="P2150" s="3">
        <f t="shared" si="33"/>
        <v>0</v>
      </c>
    </row>
    <row r="2151" spans="12:16" x14ac:dyDescent="0.5">
      <c r="L2151" s="62" t="str">
        <f>IF(ISTEXT(overallRate),"Do Step 1 first",IF(OR(COUNT($C2151,H2151)&lt;&gt;2,overallRate=0),0,IF(D2151="Yes",ROUND(MAX(IF($B2151="No - non-arm's length",0,MIN((0.75*H2151),847)),MIN(H2151,(0.75*$C2151),847)),2),IF($B2151="No - non-arm's length",MIN(1129,H2151,$C2151)*overallRate,MIN(1129,H2151)*overallRate))))</f>
        <v>Do Step 1 first</v>
      </c>
      <c r="M2151" s="62" t="str">
        <f>IF(ISTEXT(overallRate),"Do Step 1 first",IF(OR(COUNT($C2151,I2151)&lt;&gt;2,overallRate=0),0,IF(E2151="Yes",ROUND(MAX(IF($B2151="No - non-arm's length",0,MIN((0.75*I2151),847)),MIN(I2151,(0.75*$C2151),847)),2),IF($B2151="No - non-arm's length",MIN(1129,I2151,$C2151)*overallRate,MIN(1129,I2151)*overallRate))))</f>
        <v>Do Step 1 first</v>
      </c>
      <c r="N2151" s="62" t="str">
        <f>IF(ISTEXT(overallRate),"Do Step 1 first",IF(OR(COUNT($C2151,J2151)&lt;&gt;2,overallRate=0),0,IF(F2151="Yes",ROUND(MAX(IF($B2151="No - non-arm's length",0,MIN((0.75*J2151),847)),MIN(J2151,(0.75*$C2151),847)),2),IF($B2151="No - non-arm's length",MIN(1129,J2151,$C2151)*overallRate,MIN(1129,J2151)*overallRate))))</f>
        <v>Do Step 1 first</v>
      </c>
      <c r="O2151" s="62" t="str">
        <f>IF(ISTEXT(overallRate),"Do Step 1 first",IF(OR(COUNT($C2151,K2151)&lt;&gt;2,overallRate=0),0,IF(G2151="Yes",ROUND(MAX(IF($B2151="No - non-arm's length",0,MIN((0.75*K2151),847)),MIN(K2151,(0.75*$C2151),847)),2),IF($B2151="No - non-arm's length",MIN(1129,K2151,$C2151)*overallRate,MIN(1129,K2151)*overallRate))))</f>
        <v>Do Step 1 first</v>
      </c>
      <c r="P2151" s="3">
        <f t="shared" si="33"/>
        <v>0</v>
      </c>
    </row>
    <row r="2152" spans="12:16" x14ac:dyDescent="0.5">
      <c r="L2152" s="62" t="str">
        <f>IF(ISTEXT(overallRate),"Do Step 1 first",IF(OR(COUNT($C2152,H2152)&lt;&gt;2,overallRate=0),0,IF(D2152="Yes",ROUND(MAX(IF($B2152="No - non-arm's length",0,MIN((0.75*H2152),847)),MIN(H2152,(0.75*$C2152),847)),2),IF($B2152="No - non-arm's length",MIN(1129,H2152,$C2152)*overallRate,MIN(1129,H2152)*overallRate))))</f>
        <v>Do Step 1 first</v>
      </c>
      <c r="M2152" s="62" t="str">
        <f>IF(ISTEXT(overallRate),"Do Step 1 first",IF(OR(COUNT($C2152,I2152)&lt;&gt;2,overallRate=0),0,IF(E2152="Yes",ROUND(MAX(IF($B2152="No - non-arm's length",0,MIN((0.75*I2152),847)),MIN(I2152,(0.75*$C2152),847)),2),IF($B2152="No - non-arm's length",MIN(1129,I2152,$C2152)*overallRate,MIN(1129,I2152)*overallRate))))</f>
        <v>Do Step 1 first</v>
      </c>
      <c r="N2152" s="62" t="str">
        <f>IF(ISTEXT(overallRate),"Do Step 1 first",IF(OR(COUNT($C2152,J2152)&lt;&gt;2,overallRate=0),0,IF(F2152="Yes",ROUND(MAX(IF($B2152="No - non-arm's length",0,MIN((0.75*J2152),847)),MIN(J2152,(0.75*$C2152),847)),2),IF($B2152="No - non-arm's length",MIN(1129,J2152,$C2152)*overallRate,MIN(1129,J2152)*overallRate))))</f>
        <v>Do Step 1 first</v>
      </c>
      <c r="O2152" s="62" t="str">
        <f>IF(ISTEXT(overallRate),"Do Step 1 first",IF(OR(COUNT($C2152,K2152)&lt;&gt;2,overallRate=0),0,IF(G2152="Yes",ROUND(MAX(IF($B2152="No - non-arm's length",0,MIN((0.75*K2152),847)),MIN(K2152,(0.75*$C2152),847)),2),IF($B2152="No - non-arm's length",MIN(1129,K2152,$C2152)*overallRate,MIN(1129,K2152)*overallRate))))</f>
        <v>Do Step 1 first</v>
      </c>
      <c r="P2152" s="3">
        <f t="shared" si="33"/>
        <v>0</v>
      </c>
    </row>
    <row r="2153" spans="12:16" x14ac:dyDescent="0.5">
      <c r="L2153" s="62" t="str">
        <f>IF(ISTEXT(overallRate),"Do Step 1 first",IF(OR(COUNT($C2153,H2153)&lt;&gt;2,overallRate=0),0,IF(D2153="Yes",ROUND(MAX(IF($B2153="No - non-arm's length",0,MIN((0.75*H2153),847)),MIN(H2153,(0.75*$C2153),847)),2),IF($B2153="No - non-arm's length",MIN(1129,H2153,$C2153)*overallRate,MIN(1129,H2153)*overallRate))))</f>
        <v>Do Step 1 first</v>
      </c>
      <c r="M2153" s="62" t="str">
        <f>IF(ISTEXT(overallRate),"Do Step 1 first",IF(OR(COUNT($C2153,I2153)&lt;&gt;2,overallRate=0),0,IF(E2153="Yes",ROUND(MAX(IF($B2153="No - non-arm's length",0,MIN((0.75*I2153),847)),MIN(I2153,(0.75*$C2153),847)),2),IF($B2153="No - non-arm's length",MIN(1129,I2153,$C2153)*overallRate,MIN(1129,I2153)*overallRate))))</f>
        <v>Do Step 1 first</v>
      </c>
      <c r="N2153" s="62" t="str">
        <f>IF(ISTEXT(overallRate),"Do Step 1 first",IF(OR(COUNT($C2153,J2153)&lt;&gt;2,overallRate=0),0,IF(F2153="Yes",ROUND(MAX(IF($B2153="No - non-arm's length",0,MIN((0.75*J2153),847)),MIN(J2153,(0.75*$C2153),847)),2),IF($B2153="No - non-arm's length",MIN(1129,J2153,$C2153)*overallRate,MIN(1129,J2153)*overallRate))))</f>
        <v>Do Step 1 first</v>
      </c>
      <c r="O2153" s="62" t="str">
        <f>IF(ISTEXT(overallRate),"Do Step 1 first",IF(OR(COUNT($C2153,K2153)&lt;&gt;2,overallRate=0),0,IF(G2153="Yes",ROUND(MAX(IF($B2153="No - non-arm's length",0,MIN((0.75*K2153),847)),MIN(K2153,(0.75*$C2153),847)),2),IF($B2153="No - non-arm's length",MIN(1129,K2153,$C2153)*overallRate,MIN(1129,K2153)*overallRate))))</f>
        <v>Do Step 1 first</v>
      </c>
      <c r="P2153" s="3">
        <f t="shared" si="33"/>
        <v>0</v>
      </c>
    </row>
    <row r="2154" spans="12:16" x14ac:dyDescent="0.5">
      <c r="L2154" s="62" t="str">
        <f>IF(ISTEXT(overallRate),"Do Step 1 first",IF(OR(COUNT($C2154,H2154)&lt;&gt;2,overallRate=0),0,IF(D2154="Yes",ROUND(MAX(IF($B2154="No - non-arm's length",0,MIN((0.75*H2154),847)),MIN(H2154,(0.75*$C2154),847)),2),IF($B2154="No - non-arm's length",MIN(1129,H2154,$C2154)*overallRate,MIN(1129,H2154)*overallRate))))</f>
        <v>Do Step 1 first</v>
      </c>
      <c r="M2154" s="62" t="str">
        <f>IF(ISTEXT(overallRate),"Do Step 1 first",IF(OR(COUNT($C2154,I2154)&lt;&gt;2,overallRate=0),0,IF(E2154="Yes",ROUND(MAX(IF($B2154="No - non-arm's length",0,MIN((0.75*I2154),847)),MIN(I2154,(0.75*$C2154),847)),2),IF($B2154="No - non-arm's length",MIN(1129,I2154,$C2154)*overallRate,MIN(1129,I2154)*overallRate))))</f>
        <v>Do Step 1 first</v>
      </c>
      <c r="N2154" s="62" t="str">
        <f>IF(ISTEXT(overallRate),"Do Step 1 first",IF(OR(COUNT($C2154,J2154)&lt;&gt;2,overallRate=0),0,IF(F2154="Yes",ROUND(MAX(IF($B2154="No - non-arm's length",0,MIN((0.75*J2154),847)),MIN(J2154,(0.75*$C2154),847)),2),IF($B2154="No - non-arm's length",MIN(1129,J2154,$C2154)*overallRate,MIN(1129,J2154)*overallRate))))</f>
        <v>Do Step 1 first</v>
      </c>
      <c r="O2154" s="62" t="str">
        <f>IF(ISTEXT(overallRate),"Do Step 1 first",IF(OR(COUNT($C2154,K2154)&lt;&gt;2,overallRate=0),0,IF(G2154="Yes",ROUND(MAX(IF($B2154="No - non-arm's length",0,MIN((0.75*K2154),847)),MIN(K2154,(0.75*$C2154),847)),2),IF($B2154="No - non-arm's length",MIN(1129,K2154,$C2154)*overallRate,MIN(1129,K2154)*overallRate))))</f>
        <v>Do Step 1 first</v>
      </c>
      <c r="P2154" s="3">
        <f t="shared" si="33"/>
        <v>0</v>
      </c>
    </row>
    <row r="2155" spans="12:16" x14ac:dyDescent="0.5">
      <c r="L2155" s="62" t="str">
        <f>IF(ISTEXT(overallRate),"Do Step 1 first",IF(OR(COUNT($C2155,H2155)&lt;&gt;2,overallRate=0),0,IF(D2155="Yes",ROUND(MAX(IF($B2155="No - non-arm's length",0,MIN((0.75*H2155),847)),MIN(H2155,(0.75*$C2155),847)),2),IF($B2155="No - non-arm's length",MIN(1129,H2155,$C2155)*overallRate,MIN(1129,H2155)*overallRate))))</f>
        <v>Do Step 1 first</v>
      </c>
      <c r="M2155" s="62" t="str">
        <f>IF(ISTEXT(overallRate),"Do Step 1 first",IF(OR(COUNT($C2155,I2155)&lt;&gt;2,overallRate=0),0,IF(E2155="Yes",ROUND(MAX(IF($B2155="No - non-arm's length",0,MIN((0.75*I2155),847)),MIN(I2155,(0.75*$C2155),847)),2),IF($B2155="No - non-arm's length",MIN(1129,I2155,$C2155)*overallRate,MIN(1129,I2155)*overallRate))))</f>
        <v>Do Step 1 first</v>
      </c>
      <c r="N2155" s="62" t="str">
        <f>IF(ISTEXT(overallRate),"Do Step 1 first",IF(OR(COUNT($C2155,J2155)&lt;&gt;2,overallRate=0),0,IF(F2155="Yes",ROUND(MAX(IF($B2155="No - non-arm's length",0,MIN((0.75*J2155),847)),MIN(J2155,(0.75*$C2155),847)),2),IF($B2155="No - non-arm's length",MIN(1129,J2155,$C2155)*overallRate,MIN(1129,J2155)*overallRate))))</f>
        <v>Do Step 1 first</v>
      </c>
      <c r="O2155" s="62" t="str">
        <f>IF(ISTEXT(overallRate),"Do Step 1 first",IF(OR(COUNT($C2155,K2155)&lt;&gt;2,overallRate=0),0,IF(G2155="Yes",ROUND(MAX(IF($B2155="No - non-arm's length",0,MIN((0.75*K2155),847)),MIN(K2155,(0.75*$C2155),847)),2),IF($B2155="No - non-arm's length",MIN(1129,K2155,$C2155)*overallRate,MIN(1129,K2155)*overallRate))))</f>
        <v>Do Step 1 first</v>
      </c>
      <c r="P2155" s="3">
        <f t="shared" si="33"/>
        <v>0</v>
      </c>
    </row>
    <row r="2156" spans="12:16" x14ac:dyDescent="0.5">
      <c r="L2156" s="62" t="str">
        <f>IF(ISTEXT(overallRate),"Do Step 1 first",IF(OR(COUNT($C2156,H2156)&lt;&gt;2,overallRate=0),0,IF(D2156="Yes",ROUND(MAX(IF($B2156="No - non-arm's length",0,MIN((0.75*H2156),847)),MIN(H2156,(0.75*$C2156),847)),2),IF($B2156="No - non-arm's length",MIN(1129,H2156,$C2156)*overallRate,MIN(1129,H2156)*overallRate))))</f>
        <v>Do Step 1 first</v>
      </c>
      <c r="M2156" s="62" t="str">
        <f>IF(ISTEXT(overallRate),"Do Step 1 first",IF(OR(COUNT($C2156,I2156)&lt;&gt;2,overallRate=0),0,IF(E2156="Yes",ROUND(MAX(IF($B2156="No - non-arm's length",0,MIN((0.75*I2156),847)),MIN(I2156,(0.75*$C2156),847)),2),IF($B2156="No - non-arm's length",MIN(1129,I2156,$C2156)*overallRate,MIN(1129,I2156)*overallRate))))</f>
        <v>Do Step 1 first</v>
      </c>
      <c r="N2156" s="62" t="str">
        <f>IF(ISTEXT(overallRate),"Do Step 1 first",IF(OR(COUNT($C2156,J2156)&lt;&gt;2,overallRate=0),0,IF(F2156="Yes",ROUND(MAX(IF($B2156="No - non-arm's length",0,MIN((0.75*J2156),847)),MIN(J2156,(0.75*$C2156),847)),2),IF($B2156="No - non-arm's length",MIN(1129,J2156,$C2156)*overallRate,MIN(1129,J2156)*overallRate))))</f>
        <v>Do Step 1 first</v>
      </c>
      <c r="O2156" s="62" t="str">
        <f>IF(ISTEXT(overallRate),"Do Step 1 first",IF(OR(COUNT($C2156,K2156)&lt;&gt;2,overallRate=0),0,IF(G2156="Yes",ROUND(MAX(IF($B2156="No - non-arm's length",0,MIN((0.75*K2156),847)),MIN(K2156,(0.75*$C2156),847)),2),IF($B2156="No - non-arm's length",MIN(1129,K2156,$C2156)*overallRate,MIN(1129,K2156)*overallRate))))</f>
        <v>Do Step 1 first</v>
      </c>
      <c r="P2156" s="3">
        <f t="shared" si="33"/>
        <v>0</v>
      </c>
    </row>
    <row r="2157" spans="12:16" x14ac:dyDescent="0.5">
      <c r="L2157" s="62" t="str">
        <f>IF(ISTEXT(overallRate),"Do Step 1 first",IF(OR(COUNT($C2157,H2157)&lt;&gt;2,overallRate=0),0,IF(D2157="Yes",ROUND(MAX(IF($B2157="No - non-arm's length",0,MIN((0.75*H2157),847)),MIN(H2157,(0.75*$C2157),847)),2),IF($B2157="No - non-arm's length",MIN(1129,H2157,$C2157)*overallRate,MIN(1129,H2157)*overallRate))))</f>
        <v>Do Step 1 first</v>
      </c>
      <c r="M2157" s="62" t="str">
        <f>IF(ISTEXT(overallRate),"Do Step 1 first",IF(OR(COUNT($C2157,I2157)&lt;&gt;2,overallRate=0),0,IF(E2157="Yes",ROUND(MAX(IF($B2157="No - non-arm's length",0,MIN((0.75*I2157),847)),MIN(I2157,(0.75*$C2157),847)),2),IF($B2157="No - non-arm's length",MIN(1129,I2157,$C2157)*overallRate,MIN(1129,I2157)*overallRate))))</f>
        <v>Do Step 1 first</v>
      </c>
      <c r="N2157" s="62" t="str">
        <f>IF(ISTEXT(overallRate),"Do Step 1 first",IF(OR(COUNT($C2157,J2157)&lt;&gt;2,overallRate=0),0,IF(F2157="Yes",ROUND(MAX(IF($B2157="No - non-arm's length",0,MIN((0.75*J2157),847)),MIN(J2157,(0.75*$C2157),847)),2),IF($B2157="No - non-arm's length",MIN(1129,J2157,$C2157)*overallRate,MIN(1129,J2157)*overallRate))))</f>
        <v>Do Step 1 first</v>
      </c>
      <c r="O2157" s="62" t="str">
        <f>IF(ISTEXT(overallRate),"Do Step 1 first",IF(OR(COUNT($C2157,K2157)&lt;&gt;2,overallRate=0),0,IF(G2157="Yes",ROUND(MAX(IF($B2157="No - non-arm's length",0,MIN((0.75*K2157),847)),MIN(K2157,(0.75*$C2157),847)),2),IF($B2157="No - non-arm's length",MIN(1129,K2157,$C2157)*overallRate,MIN(1129,K2157)*overallRate))))</f>
        <v>Do Step 1 first</v>
      </c>
      <c r="P2157" s="3">
        <f t="shared" si="33"/>
        <v>0</v>
      </c>
    </row>
    <row r="2158" spans="12:16" x14ac:dyDescent="0.5">
      <c r="L2158" s="62" t="str">
        <f>IF(ISTEXT(overallRate),"Do Step 1 first",IF(OR(COUNT($C2158,H2158)&lt;&gt;2,overallRate=0),0,IF(D2158="Yes",ROUND(MAX(IF($B2158="No - non-arm's length",0,MIN((0.75*H2158),847)),MIN(H2158,(0.75*$C2158),847)),2),IF($B2158="No - non-arm's length",MIN(1129,H2158,$C2158)*overallRate,MIN(1129,H2158)*overallRate))))</f>
        <v>Do Step 1 first</v>
      </c>
      <c r="M2158" s="62" t="str">
        <f>IF(ISTEXT(overallRate),"Do Step 1 first",IF(OR(COUNT($C2158,I2158)&lt;&gt;2,overallRate=0),0,IF(E2158="Yes",ROUND(MAX(IF($B2158="No - non-arm's length",0,MIN((0.75*I2158),847)),MIN(I2158,(0.75*$C2158),847)),2),IF($B2158="No - non-arm's length",MIN(1129,I2158,$C2158)*overallRate,MIN(1129,I2158)*overallRate))))</f>
        <v>Do Step 1 first</v>
      </c>
      <c r="N2158" s="62" t="str">
        <f>IF(ISTEXT(overallRate),"Do Step 1 first",IF(OR(COUNT($C2158,J2158)&lt;&gt;2,overallRate=0),0,IF(F2158="Yes",ROUND(MAX(IF($B2158="No - non-arm's length",0,MIN((0.75*J2158),847)),MIN(J2158,(0.75*$C2158),847)),2),IF($B2158="No - non-arm's length",MIN(1129,J2158,$C2158)*overallRate,MIN(1129,J2158)*overallRate))))</f>
        <v>Do Step 1 first</v>
      </c>
      <c r="O2158" s="62" t="str">
        <f>IF(ISTEXT(overallRate),"Do Step 1 first",IF(OR(COUNT($C2158,K2158)&lt;&gt;2,overallRate=0),0,IF(G2158="Yes",ROUND(MAX(IF($B2158="No - non-arm's length",0,MIN((0.75*K2158),847)),MIN(K2158,(0.75*$C2158),847)),2),IF($B2158="No - non-arm's length",MIN(1129,K2158,$C2158)*overallRate,MIN(1129,K2158)*overallRate))))</f>
        <v>Do Step 1 first</v>
      </c>
      <c r="P2158" s="3">
        <f t="shared" si="33"/>
        <v>0</v>
      </c>
    </row>
    <row r="2159" spans="12:16" x14ac:dyDescent="0.5">
      <c r="L2159" s="62" t="str">
        <f>IF(ISTEXT(overallRate),"Do Step 1 first",IF(OR(COUNT($C2159,H2159)&lt;&gt;2,overallRate=0),0,IF(D2159="Yes",ROUND(MAX(IF($B2159="No - non-arm's length",0,MIN((0.75*H2159),847)),MIN(H2159,(0.75*$C2159),847)),2),IF($B2159="No - non-arm's length",MIN(1129,H2159,$C2159)*overallRate,MIN(1129,H2159)*overallRate))))</f>
        <v>Do Step 1 first</v>
      </c>
      <c r="M2159" s="62" t="str">
        <f>IF(ISTEXT(overallRate),"Do Step 1 first",IF(OR(COUNT($C2159,I2159)&lt;&gt;2,overallRate=0),0,IF(E2159="Yes",ROUND(MAX(IF($B2159="No - non-arm's length",0,MIN((0.75*I2159),847)),MIN(I2159,(0.75*$C2159),847)),2),IF($B2159="No - non-arm's length",MIN(1129,I2159,$C2159)*overallRate,MIN(1129,I2159)*overallRate))))</f>
        <v>Do Step 1 first</v>
      </c>
      <c r="N2159" s="62" t="str">
        <f>IF(ISTEXT(overallRate),"Do Step 1 first",IF(OR(COUNT($C2159,J2159)&lt;&gt;2,overallRate=0),0,IF(F2159="Yes",ROUND(MAX(IF($B2159="No - non-arm's length",0,MIN((0.75*J2159),847)),MIN(J2159,(0.75*$C2159),847)),2),IF($B2159="No - non-arm's length",MIN(1129,J2159,$C2159)*overallRate,MIN(1129,J2159)*overallRate))))</f>
        <v>Do Step 1 first</v>
      </c>
      <c r="O2159" s="62" t="str">
        <f>IF(ISTEXT(overallRate),"Do Step 1 first",IF(OR(COUNT($C2159,K2159)&lt;&gt;2,overallRate=0),0,IF(G2159="Yes",ROUND(MAX(IF($B2159="No - non-arm's length",0,MIN((0.75*K2159),847)),MIN(K2159,(0.75*$C2159),847)),2),IF($B2159="No - non-arm's length",MIN(1129,K2159,$C2159)*overallRate,MIN(1129,K2159)*overallRate))))</f>
        <v>Do Step 1 first</v>
      </c>
      <c r="P2159" s="3">
        <f t="shared" si="33"/>
        <v>0</v>
      </c>
    </row>
    <row r="2160" spans="12:16" x14ac:dyDescent="0.5">
      <c r="L2160" s="62" t="str">
        <f>IF(ISTEXT(overallRate),"Do Step 1 first",IF(OR(COUNT($C2160,H2160)&lt;&gt;2,overallRate=0),0,IF(D2160="Yes",ROUND(MAX(IF($B2160="No - non-arm's length",0,MIN((0.75*H2160),847)),MIN(H2160,(0.75*$C2160),847)),2),IF($B2160="No - non-arm's length",MIN(1129,H2160,$C2160)*overallRate,MIN(1129,H2160)*overallRate))))</f>
        <v>Do Step 1 first</v>
      </c>
      <c r="M2160" s="62" t="str">
        <f>IF(ISTEXT(overallRate),"Do Step 1 first",IF(OR(COUNT($C2160,I2160)&lt;&gt;2,overallRate=0),0,IF(E2160="Yes",ROUND(MAX(IF($B2160="No - non-arm's length",0,MIN((0.75*I2160),847)),MIN(I2160,(0.75*$C2160),847)),2),IF($B2160="No - non-arm's length",MIN(1129,I2160,$C2160)*overallRate,MIN(1129,I2160)*overallRate))))</f>
        <v>Do Step 1 first</v>
      </c>
      <c r="N2160" s="62" t="str">
        <f>IF(ISTEXT(overallRate),"Do Step 1 first",IF(OR(COUNT($C2160,J2160)&lt;&gt;2,overallRate=0),0,IF(F2160="Yes",ROUND(MAX(IF($B2160="No - non-arm's length",0,MIN((0.75*J2160),847)),MIN(J2160,(0.75*$C2160),847)),2),IF($B2160="No - non-arm's length",MIN(1129,J2160,$C2160)*overallRate,MIN(1129,J2160)*overallRate))))</f>
        <v>Do Step 1 first</v>
      </c>
      <c r="O2160" s="62" t="str">
        <f>IF(ISTEXT(overallRate),"Do Step 1 first",IF(OR(COUNT($C2160,K2160)&lt;&gt;2,overallRate=0),0,IF(G2160="Yes",ROUND(MAX(IF($B2160="No - non-arm's length",0,MIN((0.75*K2160),847)),MIN(K2160,(0.75*$C2160),847)),2),IF($B2160="No - non-arm's length",MIN(1129,K2160,$C2160)*overallRate,MIN(1129,K2160)*overallRate))))</f>
        <v>Do Step 1 first</v>
      </c>
      <c r="P2160" s="3">
        <f t="shared" si="33"/>
        <v>0</v>
      </c>
    </row>
    <row r="2161" spans="12:16" x14ac:dyDescent="0.5">
      <c r="L2161" s="62" t="str">
        <f>IF(ISTEXT(overallRate),"Do Step 1 first",IF(OR(COUNT($C2161,H2161)&lt;&gt;2,overallRate=0),0,IF(D2161="Yes",ROUND(MAX(IF($B2161="No - non-arm's length",0,MIN((0.75*H2161),847)),MIN(H2161,(0.75*$C2161),847)),2),IF($B2161="No - non-arm's length",MIN(1129,H2161,$C2161)*overallRate,MIN(1129,H2161)*overallRate))))</f>
        <v>Do Step 1 first</v>
      </c>
      <c r="M2161" s="62" t="str">
        <f>IF(ISTEXT(overallRate),"Do Step 1 first",IF(OR(COUNT($C2161,I2161)&lt;&gt;2,overallRate=0),0,IF(E2161="Yes",ROUND(MAX(IF($B2161="No - non-arm's length",0,MIN((0.75*I2161),847)),MIN(I2161,(0.75*$C2161),847)),2),IF($B2161="No - non-arm's length",MIN(1129,I2161,$C2161)*overallRate,MIN(1129,I2161)*overallRate))))</f>
        <v>Do Step 1 first</v>
      </c>
      <c r="N2161" s="62" t="str">
        <f>IF(ISTEXT(overallRate),"Do Step 1 first",IF(OR(COUNT($C2161,J2161)&lt;&gt;2,overallRate=0),0,IF(F2161="Yes",ROUND(MAX(IF($B2161="No - non-arm's length",0,MIN((0.75*J2161),847)),MIN(J2161,(0.75*$C2161),847)),2),IF($B2161="No - non-arm's length",MIN(1129,J2161,$C2161)*overallRate,MIN(1129,J2161)*overallRate))))</f>
        <v>Do Step 1 first</v>
      </c>
      <c r="O2161" s="62" t="str">
        <f>IF(ISTEXT(overallRate),"Do Step 1 first",IF(OR(COUNT($C2161,K2161)&lt;&gt;2,overallRate=0),0,IF(G2161="Yes",ROUND(MAX(IF($B2161="No - non-arm's length",0,MIN((0.75*K2161),847)),MIN(K2161,(0.75*$C2161),847)),2),IF($B2161="No - non-arm's length",MIN(1129,K2161,$C2161)*overallRate,MIN(1129,K2161)*overallRate))))</f>
        <v>Do Step 1 first</v>
      </c>
      <c r="P2161" s="3">
        <f t="shared" si="33"/>
        <v>0</v>
      </c>
    </row>
    <row r="2162" spans="12:16" x14ac:dyDescent="0.5">
      <c r="L2162" s="62" t="str">
        <f>IF(ISTEXT(overallRate),"Do Step 1 first",IF(OR(COUNT($C2162,H2162)&lt;&gt;2,overallRate=0),0,IF(D2162="Yes",ROUND(MAX(IF($B2162="No - non-arm's length",0,MIN((0.75*H2162),847)),MIN(H2162,(0.75*$C2162),847)),2),IF($B2162="No - non-arm's length",MIN(1129,H2162,$C2162)*overallRate,MIN(1129,H2162)*overallRate))))</f>
        <v>Do Step 1 first</v>
      </c>
      <c r="M2162" s="62" t="str">
        <f>IF(ISTEXT(overallRate),"Do Step 1 first",IF(OR(COUNT($C2162,I2162)&lt;&gt;2,overallRate=0),0,IF(E2162="Yes",ROUND(MAX(IF($B2162="No - non-arm's length",0,MIN((0.75*I2162),847)),MIN(I2162,(0.75*$C2162),847)),2),IF($B2162="No - non-arm's length",MIN(1129,I2162,$C2162)*overallRate,MIN(1129,I2162)*overallRate))))</f>
        <v>Do Step 1 first</v>
      </c>
      <c r="N2162" s="62" t="str">
        <f>IF(ISTEXT(overallRate),"Do Step 1 first",IF(OR(COUNT($C2162,J2162)&lt;&gt;2,overallRate=0),0,IF(F2162="Yes",ROUND(MAX(IF($B2162="No - non-arm's length",0,MIN((0.75*J2162),847)),MIN(J2162,(0.75*$C2162),847)),2),IF($B2162="No - non-arm's length",MIN(1129,J2162,$C2162)*overallRate,MIN(1129,J2162)*overallRate))))</f>
        <v>Do Step 1 first</v>
      </c>
      <c r="O2162" s="62" t="str">
        <f>IF(ISTEXT(overallRate),"Do Step 1 first",IF(OR(COUNT($C2162,K2162)&lt;&gt;2,overallRate=0),0,IF(G2162="Yes",ROUND(MAX(IF($B2162="No - non-arm's length",0,MIN((0.75*K2162),847)),MIN(K2162,(0.75*$C2162),847)),2),IF($B2162="No - non-arm's length",MIN(1129,K2162,$C2162)*overallRate,MIN(1129,K2162)*overallRate))))</f>
        <v>Do Step 1 first</v>
      </c>
      <c r="P2162" s="3">
        <f t="shared" si="33"/>
        <v>0</v>
      </c>
    </row>
    <row r="2163" spans="12:16" x14ac:dyDescent="0.5">
      <c r="L2163" s="62" t="str">
        <f>IF(ISTEXT(overallRate),"Do Step 1 first",IF(OR(COUNT($C2163,H2163)&lt;&gt;2,overallRate=0),0,IF(D2163="Yes",ROUND(MAX(IF($B2163="No - non-arm's length",0,MIN((0.75*H2163),847)),MIN(H2163,(0.75*$C2163),847)),2),IF($B2163="No - non-arm's length",MIN(1129,H2163,$C2163)*overallRate,MIN(1129,H2163)*overallRate))))</f>
        <v>Do Step 1 first</v>
      </c>
      <c r="M2163" s="62" t="str">
        <f>IF(ISTEXT(overallRate),"Do Step 1 first",IF(OR(COUNT($C2163,I2163)&lt;&gt;2,overallRate=0),0,IF(E2163="Yes",ROUND(MAX(IF($B2163="No - non-arm's length",0,MIN((0.75*I2163),847)),MIN(I2163,(0.75*$C2163),847)),2),IF($B2163="No - non-arm's length",MIN(1129,I2163,$C2163)*overallRate,MIN(1129,I2163)*overallRate))))</f>
        <v>Do Step 1 first</v>
      </c>
      <c r="N2163" s="62" t="str">
        <f>IF(ISTEXT(overallRate),"Do Step 1 first",IF(OR(COUNT($C2163,J2163)&lt;&gt;2,overallRate=0),0,IF(F2163="Yes",ROUND(MAX(IF($B2163="No - non-arm's length",0,MIN((0.75*J2163),847)),MIN(J2163,(0.75*$C2163),847)),2),IF($B2163="No - non-arm's length",MIN(1129,J2163,$C2163)*overallRate,MIN(1129,J2163)*overallRate))))</f>
        <v>Do Step 1 first</v>
      </c>
      <c r="O2163" s="62" t="str">
        <f>IF(ISTEXT(overallRate),"Do Step 1 first",IF(OR(COUNT($C2163,K2163)&lt;&gt;2,overallRate=0),0,IF(G2163="Yes",ROUND(MAX(IF($B2163="No - non-arm's length",0,MIN((0.75*K2163),847)),MIN(K2163,(0.75*$C2163),847)),2),IF($B2163="No - non-arm's length",MIN(1129,K2163,$C2163)*overallRate,MIN(1129,K2163)*overallRate))))</f>
        <v>Do Step 1 first</v>
      </c>
      <c r="P2163" s="3">
        <f t="shared" si="33"/>
        <v>0</v>
      </c>
    </row>
    <row r="2164" spans="12:16" x14ac:dyDescent="0.5">
      <c r="L2164" s="62" t="str">
        <f>IF(ISTEXT(overallRate),"Do Step 1 first",IF(OR(COUNT($C2164,H2164)&lt;&gt;2,overallRate=0),0,IF(D2164="Yes",ROUND(MAX(IF($B2164="No - non-arm's length",0,MIN((0.75*H2164),847)),MIN(H2164,(0.75*$C2164),847)),2),IF($B2164="No - non-arm's length",MIN(1129,H2164,$C2164)*overallRate,MIN(1129,H2164)*overallRate))))</f>
        <v>Do Step 1 first</v>
      </c>
      <c r="M2164" s="62" t="str">
        <f>IF(ISTEXT(overallRate),"Do Step 1 first",IF(OR(COUNT($C2164,I2164)&lt;&gt;2,overallRate=0),0,IF(E2164="Yes",ROUND(MAX(IF($B2164="No - non-arm's length",0,MIN((0.75*I2164),847)),MIN(I2164,(0.75*$C2164),847)),2),IF($B2164="No - non-arm's length",MIN(1129,I2164,$C2164)*overallRate,MIN(1129,I2164)*overallRate))))</f>
        <v>Do Step 1 first</v>
      </c>
      <c r="N2164" s="62" t="str">
        <f>IF(ISTEXT(overallRate),"Do Step 1 first",IF(OR(COUNT($C2164,J2164)&lt;&gt;2,overallRate=0),0,IF(F2164="Yes",ROUND(MAX(IF($B2164="No - non-arm's length",0,MIN((0.75*J2164),847)),MIN(J2164,(0.75*$C2164),847)),2),IF($B2164="No - non-arm's length",MIN(1129,J2164,$C2164)*overallRate,MIN(1129,J2164)*overallRate))))</f>
        <v>Do Step 1 first</v>
      </c>
      <c r="O2164" s="62" t="str">
        <f>IF(ISTEXT(overallRate),"Do Step 1 first",IF(OR(COUNT($C2164,K2164)&lt;&gt;2,overallRate=0),0,IF(G2164="Yes",ROUND(MAX(IF($B2164="No - non-arm's length",0,MIN((0.75*K2164),847)),MIN(K2164,(0.75*$C2164),847)),2),IF($B2164="No - non-arm's length",MIN(1129,K2164,$C2164)*overallRate,MIN(1129,K2164)*overallRate))))</f>
        <v>Do Step 1 first</v>
      </c>
      <c r="P2164" s="3">
        <f t="shared" si="33"/>
        <v>0</v>
      </c>
    </row>
    <row r="2165" spans="12:16" x14ac:dyDescent="0.5">
      <c r="L2165" s="62" t="str">
        <f>IF(ISTEXT(overallRate),"Do Step 1 first",IF(OR(COUNT($C2165,H2165)&lt;&gt;2,overallRate=0),0,IF(D2165="Yes",ROUND(MAX(IF($B2165="No - non-arm's length",0,MIN((0.75*H2165),847)),MIN(H2165,(0.75*$C2165),847)),2),IF($B2165="No - non-arm's length",MIN(1129,H2165,$C2165)*overallRate,MIN(1129,H2165)*overallRate))))</f>
        <v>Do Step 1 first</v>
      </c>
      <c r="M2165" s="62" t="str">
        <f>IF(ISTEXT(overallRate),"Do Step 1 first",IF(OR(COUNT($C2165,I2165)&lt;&gt;2,overallRate=0),0,IF(E2165="Yes",ROUND(MAX(IF($B2165="No - non-arm's length",0,MIN((0.75*I2165),847)),MIN(I2165,(0.75*$C2165),847)),2),IF($B2165="No - non-arm's length",MIN(1129,I2165,$C2165)*overallRate,MIN(1129,I2165)*overallRate))))</f>
        <v>Do Step 1 first</v>
      </c>
      <c r="N2165" s="62" t="str">
        <f>IF(ISTEXT(overallRate),"Do Step 1 first",IF(OR(COUNT($C2165,J2165)&lt;&gt;2,overallRate=0),0,IF(F2165="Yes",ROUND(MAX(IF($B2165="No - non-arm's length",0,MIN((0.75*J2165),847)),MIN(J2165,(0.75*$C2165),847)),2),IF($B2165="No - non-arm's length",MIN(1129,J2165,$C2165)*overallRate,MIN(1129,J2165)*overallRate))))</f>
        <v>Do Step 1 first</v>
      </c>
      <c r="O2165" s="62" t="str">
        <f>IF(ISTEXT(overallRate),"Do Step 1 first",IF(OR(COUNT($C2165,K2165)&lt;&gt;2,overallRate=0),0,IF(G2165="Yes",ROUND(MAX(IF($B2165="No - non-arm's length",0,MIN((0.75*K2165),847)),MIN(K2165,(0.75*$C2165),847)),2),IF($B2165="No - non-arm's length",MIN(1129,K2165,$C2165)*overallRate,MIN(1129,K2165)*overallRate))))</f>
        <v>Do Step 1 first</v>
      </c>
      <c r="P2165" s="3">
        <f t="shared" si="33"/>
        <v>0</v>
      </c>
    </row>
    <row r="2166" spans="12:16" x14ac:dyDescent="0.5">
      <c r="L2166" s="62" t="str">
        <f>IF(ISTEXT(overallRate),"Do Step 1 first",IF(OR(COUNT($C2166,H2166)&lt;&gt;2,overallRate=0),0,IF(D2166="Yes",ROUND(MAX(IF($B2166="No - non-arm's length",0,MIN((0.75*H2166),847)),MIN(H2166,(0.75*$C2166),847)),2),IF($B2166="No - non-arm's length",MIN(1129,H2166,$C2166)*overallRate,MIN(1129,H2166)*overallRate))))</f>
        <v>Do Step 1 first</v>
      </c>
      <c r="M2166" s="62" t="str">
        <f>IF(ISTEXT(overallRate),"Do Step 1 first",IF(OR(COUNT($C2166,I2166)&lt;&gt;2,overallRate=0),0,IF(E2166="Yes",ROUND(MAX(IF($B2166="No - non-arm's length",0,MIN((0.75*I2166),847)),MIN(I2166,(0.75*$C2166),847)),2),IF($B2166="No - non-arm's length",MIN(1129,I2166,$C2166)*overallRate,MIN(1129,I2166)*overallRate))))</f>
        <v>Do Step 1 first</v>
      </c>
      <c r="N2166" s="62" t="str">
        <f>IF(ISTEXT(overallRate),"Do Step 1 first",IF(OR(COUNT($C2166,J2166)&lt;&gt;2,overallRate=0),0,IF(F2166="Yes",ROUND(MAX(IF($B2166="No - non-arm's length",0,MIN((0.75*J2166),847)),MIN(J2166,(0.75*$C2166),847)),2),IF($B2166="No - non-arm's length",MIN(1129,J2166,$C2166)*overallRate,MIN(1129,J2166)*overallRate))))</f>
        <v>Do Step 1 first</v>
      </c>
      <c r="O2166" s="62" t="str">
        <f>IF(ISTEXT(overallRate),"Do Step 1 first",IF(OR(COUNT($C2166,K2166)&lt;&gt;2,overallRate=0),0,IF(G2166="Yes",ROUND(MAX(IF($B2166="No - non-arm's length",0,MIN((0.75*K2166),847)),MIN(K2166,(0.75*$C2166),847)),2),IF($B2166="No - non-arm's length",MIN(1129,K2166,$C2166)*overallRate,MIN(1129,K2166)*overallRate))))</f>
        <v>Do Step 1 first</v>
      </c>
      <c r="P2166" s="3">
        <f t="shared" si="33"/>
        <v>0</v>
      </c>
    </row>
    <row r="2167" spans="12:16" x14ac:dyDescent="0.5">
      <c r="L2167" s="62" t="str">
        <f>IF(ISTEXT(overallRate),"Do Step 1 first",IF(OR(COUNT($C2167,H2167)&lt;&gt;2,overallRate=0),0,IF(D2167="Yes",ROUND(MAX(IF($B2167="No - non-arm's length",0,MIN((0.75*H2167),847)),MIN(H2167,(0.75*$C2167),847)),2),IF($B2167="No - non-arm's length",MIN(1129,H2167,$C2167)*overallRate,MIN(1129,H2167)*overallRate))))</f>
        <v>Do Step 1 first</v>
      </c>
      <c r="M2167" s="62" t="str">
        <f>IF(ISTEXT(overallRate),"Do Step 1 first",IF(OR(COUNT($C2167,I2167)&lt;&gt;2,overallRate=0),0,IF(E2167="Yes",ROUND(MAX(IF($B2167="No - non-arm's length",0,MIN((0.75*I2167),847)),MIN(I2167,(0.75*$C2167),847)),2),IF($B2167="No - non-arm's length",MIN(1129,I2167,$C2167)*overallRate,MIN(1129,I2167)*overallRate))))</f>
        <v>Do Step 1 first</v>
      </c>
      <c r="N2167" s="62" t="str">
        <f>IF(ISTEXT(overallRate),"Do Step 1 first",IF(OR(COUNT($C2167,J2167)&lt;&gt;2,overallRate=0),0,IF(F2167="Yes",ROUND(MAX(IF($B2167="No - non-arm's length",0,MIN((0.75*J2167),847)),MIN(J2167,(0.75*$C2167),847)),2),IF($B2167="No - non-arm's length",MIN(1129,J2167,$C2167)*overallRate,MIN(1129,J2167)*overallRate))))</f>
        <v>Do Step 1 first</v>
      </c>
      <c r="O2167" s="62" t="str">
        <f>IF(ISTEXT(overallRate),"Do Step 1 first",IF(OR(COUNT($C2167,K2167)&lt;&gt;2,overallRate=0),0,IF(G2167="Yes",ROUND(MAX(IF($B2167="No - non-arm's length",0,MIN((0.75*K2167),847)),MIN(K2167,(0.75*$C2167),847)),2),IF($B2167="No - non-arm's length",MIN(1129,K2167,$C2167)*overallRate,MIN(1129,K2167)*overallRate))))</f>
        <v>Do Step 1 first</v>
      </c>
      <c r="P2167" s="3">
        <f t="shared" si="33"/>
        <v>0</v>
      </c>
    </row>
    <row r="2168" spans="12:16" x14ac:dyDescent="0.5">
      <c r="L2168" s="62" t="str">
        <f>IF(ISTEXT(overallRate),"Do Step 1 first",IF(OR(COUNT($C2168,H2168)&lt;&gt;2,overallRate=0),0,IF(D2168="Yes",ROUND(MAX(IF($B2168="No - non-arm's length",0,MIN((0.75*H2168),847)),MIN(H2168,(0.75*$C2168),847)),2),IF($B2168="No - non-arm's length",MIN(1129,H2168,$C2168)*overallRate,MIN(1129,H2168)*overallRate))))</f>
        <v>Do Step 1 first</v>
      </c>
      <c r="M2168" s="62" t="str">
        <f>IF(ISTEXT(overallRate),"Do Step 1 first",IF(OR(COUNT($C2168,I2168)&lt;&gt;2,overallRate=0),0,IF(E2168="Yes",ROUND(MAX(IF($B2168="No - non-arm's length",0,MIN((0.75*I2168),847)),MIN(I2168,(0.75*$C2168),847)),2),IF($B2168="No - non-arm's length",MIN(1129,I2168,$C2168)*overallRate,MIN(1129,I2168)*overallRate))))</f>
        <v>Do Step 1 first</v>
      </c>
      <c r="N2168" s="62" t="str">
        <f>IF(ISTEXT(overallRate),"Do Step 1 first",IF(OR(COUNT($C2168,J2168)&lt;&gt;2,overallRate=0),0,IF(F2168="Yes",ROUND(MAX(IF($B2168="No - non-arm's length",0,MIN((0.75*J2168),847)),MIN(J2168,(0.75*$C2168),847)),2),IF($B2168="No - non-arm's length",MIN(1129,J2168,$C2168)*overallRate,MIN(1129,J2168)*overallRate))))</f>
        <v>Do Step 1 first</v>
      </c>
      <c r="O2168" s="62" t="str">
        <f>IF(ISTEXT(overallRate),"Do Step 1 first",IF(OR(COUNT($C2168,K2168)&lt;&gt;2,overallRate=0),0,IF(G2168="Yes",ROUND(MAX(IF($B2168="No - non-arm's length",0,MIN((0.75*K2168),847)),MIN(K2168,(0.75*$C2168),847)),2),IF($B2168="No - non-arm's length",MIN(1129,K2168,$C2168)*overallRate,MIN(1129,K2168)*overallRate))))</f>
        <v>Do Step 1 first</v>
      </c>
      <c r="P2168" s="3">
        <f t="shared" si="33"/>
        <v>0</v>
      </c>
    </row>
    <row r="2169" spans="12:16" x14ac:dyDescent="0.5">
      <c r="L2169" s="62" t="str">
        <f>IF(ISTEXT(overallRate),"Do Step 1 first",IF(OR(COUNT($C2169,H2169)&lt;&gt;2,overallRate=0),0,IF(D2169="Yes",ROUND(MAX(IF($B2169="No - non-arm's length",0,MIN((0.75*H2169),847)),MIN(H2169,(0.75*$C2169),847)),2),IF($B2169="No - non-arm's length",MIN(1129,H2169,$C2169)*overallRate,MIN(1129,H2169)*overallRate))))</f>
        <v>Do Step 1 first</v>
      </c>
      <c r="M2169" s="62" t="str">
        <f>IF(ISTEXT(overallRate),"Do Step 1 first",IF(OR(COUNT($C2169,I2169)&lt;&gt;2,overallRate=0),0,IF(E2169="Yes",ROUND(MAX(IF($B2169="No - non-arm's length",0,MIN((0.75*I2169),847)),MIN(I2169,(0.75*$C2169),847)),2),IF($B2169="No - non-arm's length",MIN(1129,I2169,$C2169)*overallRate,MIN(1129,I2169)*overallRate))))</f>
        <v>Do Step 1 first</v>
      </c>
      <c r="N2169" s="62" t="str">
        <f>IF(ISTEXT(overallRate),"Do Step 1 first",IF(OR(COUNT($C2169,J2169)&lt;&gt;2,overallRate=0),0,IF(F2169="Yes",ROUND(MAX(IF($B2169="No - non-arm's length",0,MIN((0.75*J2169),847)),MIN(J2169,(0.75*$C2169),847)),2),IF($B2169="No - non-arm's length",MIN(1129,J2169,$C2169)*overallRate,MIN(1129,J2169)*overallRate))))</f>
        <v>Do Step 1 first</v>
      </c>
      <c r="O2169" s="62" t="str">
        <f>IF(ISTEXT(overallRate),"Do Step 1 first",IF(OR(COUNT($C2169,K2169)&lt;&gt;2,overallRate=0),0,IF(G2169="Yes",ROUND(MAX(IF($B2169="No - non-arm's length",0,MIN((0.75*K2169),847)),MIN(K2169,(0.75*$C2169),847)),2),IF($B2169="No - non-arm's length",MIN(1129,K2169,$C2169)*overallRate,MIN(1129,K2169)*overallRate))))</f>
        <v>Do Step 1 first</v>
      </c>
      <c r="P2169" s="3">
        <f t="shared" si="33"/>
        <v>0</v>
      </c>
    </row>
    <row r="2170" spans="12:16" x14ac:dyDescent="0.5">
      <c r="L2170" s="62" t="str">
        <f>IF(ISTEXT(overallRate),"Do Step 1 first",IF(OR(COUNT($C2170,H2170)&lt;&gt;2,overallRate=0),0,IF(D2170="Yes",ROUND(MAX(IF($B2170="No - non-arm's length",0,MIN((0.75*H2170),847)),MIN(H2170,(0.75*$C2170),847)),2),IF($B2170="No - non-arm's length",MIN(1129,H2170,$C2170)*overallRate,MIN(1129,H2170)*overallRate))))</f>
        <v>Do Step 1 first</v>
      </c>
      <c r="M2170" s="62" t="str">
        <f>IF(ISTEXT(overallRate),"Do Step 1 first",IF(OR(COUNT($C2170,I2170)&lt;&gt;2,overallRate=0),0,IF(E2170="Yes",ROUND(MAX(IF($B2170="No - non-arm's length",0,MIN((0.75*I2170),847)),MIN(I2170,(0.75*$C2170),847)),2),IF($B2170="No - non-arm's length",MIN(1129,I2170,$C2170)*overallRate,MIN(1129,I2170)*overallRate))))</f>
        <v>Do Step 1 first</v>
      </c>
      <c r="N2170" s="62" t="str">
        <f>IF(ISTEXT(overallRate),"Do Step 1 first",IF(OR(COUNT($C2170,J2170)&lt;&gt;2,overallRate=0),0,IF(F2170="Yes",ROUND(MAX(IF($B2170="No - non-arm's length",0,MIN((0.75*J2170),847)),MIN(J2170,(0.75*$C2170),847)),2),IF($B2170="No - non-arm's length",MIN(1129,J2170,$C2170)*overallRate,MIN(1129,J2170)*overallRate))))</f>
        <v>Do Step 1 first</v>
      </c>
      <c r="O2170" s="62" t="str">
        <f>IF(ISTEXT(overallRate),"Do Step 1 first",IF(OR(COUNT($C2170,K2170)&lt;&gt;2,overallRate=0),0,IF(G2170="Yes",ROUND(MAX(IF($B2170="No - non-arm's length",0,MIN((0.75*K2170),847)),MIN(K2170,(0.75*$C2170),847)),2),IF($B2170="No - non-arm's length",MIN(1129,K2170,$C2170)*overallRate,MIN(1129,K2170)*overallRate))))</f>
        <v>Do Step 1 first</v>
      </c>
      <c r="P2170" s="3">
        <f t="shared" si="33"/>
        <v>0</v>
      </c>
    </row>
    <row r="2171" spans="12:16" x14ac:dyDescent="0.5">
      <c r="L2171" s="62" t="str">
        <f>IF(ISTEXT(overallRate),"Do Step 1 first",IF(OR(COUNT($C2171,H2171)&lt;&gt;2,overallRate=0),0,IF(D2171="Yes",ROUND(MAX(IF($B2171="No - non-arm's length",0,MIN((0.75*H2171),847)),MIN(H2171,(0.75*$C2171),847)),2),IF($B2171="No - non-arm's length",MIN(1129,H2171,$C2171)*overallRate,MIN(1129,H2171)*overallRate))))</f>
        <v>Do Step 1 first</v>
      </c>
      <c r="M2171" s="62" t="str">
        <f>IF(ISTEXT(overallRate),"Do Step 1 first",IF(OR(COUNT($C2171,I2171)&lt;&gt;2,overallRate=0),0,IF(E2171="Yes",ROUND(MAX(IF($B2171="No - non-arm's length",0,MIN((0.75*I2171),847)),MIN(I2171,(0.75*$C2171),847)),2),IF($B2171="No - non-arm's length",MIN(1129,I2171,$C2171)*overallRate,MIN(1129,I2171)*overallRate))))</f>
        <v>Do Step 1 first</v>
      </c>
      <c r="N2171" s="62" t="str">
        <f>IF(ISTEXT(overallRate),"Do Step 1 first",IF(OR(COUNT($C2171,J2171)&lt;&gt;2,overallRate=0),0,IF(F2171="Yes",ROUND(MAX(IF($B2171="No - non-arm's length",0,MIN((0.75*J2171),847)),MIN(J2171,(0.75*$C2171),847)),2),IF($B2171="No - non-arm's length",MIN(1129,J2171,$C2171)*overallRate,MIN(1129,J2171)*overallRate))))</f>
        <v>Do Step 1 first</v>
      </c>
      <c r="O2171" s="62" t="str">
        <f>IF(ISTEXT(overallRate),"Do Step 1 first",IF(OR(COUNT($C2171,K2171)&lt;&gt;2,overallRate=0),0,IF(G2171="Yes",ROUND(MAX(IF($B2171="No - non-arm's length",0,MIN((0.75*K2171),847)),MIN(K2171,(0.75*$C2171),847)),2),IF($B2171="No - non-arm's length",MIN(1129,K2171,$C2171)*overallRate,MIN(1129,K2171)*overallRate))))</f>
        <v>Do Step 1 first</v>
      </c>
      <c r="P2171" s="3">
        <f t="shared" si="33"/>
        <v>0</v>
      </c>
    </row>
    <row r="2172" spans="12:16" x14ac:dyDescent="0.5">
      <c r="L2172" s="62" t="str">
        <f>IF(ISTEXT(overallRate),"Do Step 1 first",IF(OR(COUNT($C2172,H2172)&lt;&gt;2,overallRate=0),0,IF(D2172="Yes",ROUND(MAX(IF($B2172="No - non-arm's length",0,MIN((0.75*H2172),847)),MIN(H2172,(0.75*$C2172),847)),2),IF($B2172="No - non-arm's length",MIN(1129,H2172,$C2172)*overallRate,MIN(1129,H2172)*overallRate))))</f>
        <v>Do Step 1 first</v>
      </c>
      <c r="M2172" s="62" t="str">
        <f>IF(ISTEXT(overallRate),"Do Step 1 first",IF(OR(COUNT($C2172,I2172)&lt;&gt;2,overallRate=0),0,IF(E2172="Yes",ROUND(MAX(IF($B2172="No - non-arm's length",0,MIN((0.75*I2172),847)),MIN(I2172,(0.75*$C2172),847)),2),IF($B2172="No - non-arm's length",MIN(1129,I2172,$C2172)*overallRate,MIN(1129,I2172)*overallRate))))</f>
        <v>Do Step 1 first</v>
      </c>
      <c r="N2172" s="62" t="str">
        <f>IF(ISTEXT(overallRate),"Do Step 1 first",IF(OR(COUNT($C2172,J2172)&lt;&gt;2,overallRate=0),0,IF(F2172="Yes",ROUND(MAX(IF($B2172="No - non-arm's length",0,MIN((0.75*J2172),847)),MIN(J2172,(0.75*$C2172),847)),2),IF($B2172="No - non-arm's length",MIN(1129,J2172,$C2172)*overallRate,MIN(1129,J2172)*overallRate))))</f>
        <v>Do Step 1 first</v>
      </c>
      <c r="O2172" s="62" t="str">
        <f>IF(ISTEXT(overallRate),"Do Step 1 first",IF(OR(COUNT($C2172,K2172)&lt;&gt;2,overallRate=0),0,IF(G2172="Yes",ROUND(MAX(IF($B2172="No - non-arm's length",0,MIN((0.75*K2172),847)),MIN(K2172,(0.75*$C2172),847)),2),IF($B2172="No - non-arm's length",MIN(1129,K2172,$C2172)*overallRate,MIN(1129,K2172)*overallRate))))</f>
        <v>Do Step 1 first</v>
      </c>
      <c r="P2172" s="3">
        <f t="shared" si="33"/>
        <v>0</v>
      </c>
    </row>
    <row r="2173" spans="12:16" x14ac:dyDescent="0.5">
      <c r="L2173" s="62" t="str">
        <f>IF(ISTEXT(overallRate),"Do Step 1 first",IF(OR(COUNT($C2173,H2173)&lt;&gt;2,overallRate=0),0,IF(D2173="Yes",ROUND(MAX(IF($B2173="No - non-arm's length",0,MIN((0.75*H2173),847)),MIN(H2173,(0.75*$C2173),847)),2),IF($B2173="No - non-arm's length",MIN(1129,H2173,$C2173)*overallRate,MIN(1129,H2173)*overallRate))))</f>
        <v>Do Step 1 first</v>
      </c>
      <c r="M2173" s="62" t="str">
        <f>IF(ISTEXT(overallRate),"Do Step 1 first",IF(OR(COUNT($C2173,I2173)&lt;&gt;2,overallRate=0),0,IF(E2173="Yes",ROUND(MAX(IF($B2173="No - non-arm's length",0,MIN((0.75*I2173),847)),MIN(I2173,(0.75*$C2173),847)),2),IF($B2173="No - non-arm's length",MIN(1129,I2173,$C2173)*overallRate,MIN(1129,I2173)*overallRate))))</f>
        <v>Do Step 1 first</v>
      </c>
      <c r="N2173" s="62" t="str">
        <f>IF(ISTEXT(overallRate),"Do Step 1 first",IF(OR(COUNT($C2173,J2173)&lt;&gt;2,overallRate=0),0,IF(F2173="Yes",ROUND(MAX(IF($B2173="No - non-arm's length",0,MIN((0.75*J2173),847)),MIN(J2173,(0.75*$C2173),847)),2),IF($B2173="No - non-arm's length",MIN(1129,J2173,$C2173)*overallRate,MIN(1129,J2173)*overallRate))))</f>
        <v>Do Step 1 first</v>
      </c>
      <c r="O2173" s="62" t="str">
        <f>IF(ISTEXT(overallRate),"Do Step 1 first",IF(OR(COUNT($C2173,K2173)&lt;&gt;2,overallRate=0),0,IF(G2173="Yes",ROUND(MAX(IF($B2173="No - non-arm's length",0,MIN((0.75*K2173),847)),MIN(K2173,(0.75*$C2173),847)),2),IF($B2173="No - non-arm's length",MIN(1129,K2173,$C2173)*overallRate,MIN(1129,K2173)*overallRate))))</f>
        <v>Do Step 1 first</v>
      </c>
      <c r="P2173" s="3">
        <f t="shared" si="33"/>
        <v>0</v>
      </c>
    </row>
    <row r="2174" spans="12:16" x14ac:dyDescent="0.5">
      <c r="L2174" s="62" t="str">
        <f>IF(ISTEXT(overallRate),"Do Step 1 first",IF(OR(COUNT($C2174,H2174)&lt;&gt;2,overallRate=0),0,IF(D2174="Yes",ROUND(MAX(IF($B2174="No - non-arm's length",0,MIN((0.75*H2174),847)),MIN(H2174,(0.75*$C2174),847)),2),IF($B2174="No - non-arm's length",MIN(1129,H2174,$C2174)*overallRate,MIN(1129,H2174)*overallRate))))</f>
        <v>Do Step 1 first</v>
      </c>
      <c r="M2174" s="62" t="str">
        <f>IF(ISTEXT(overallRate),"Do Step 1 first",IF(OR(COUNT($C2174,I2174)&lt;&gt;2,overallRate=0),0,IF(E2174="Yes",ROUND(MAX(IF($B2174="No - non-arm's length",0,MIN((0.75*I2174),847)),MIN(I2174,(0.75*$C2174),847)),2),IF($B2174="No - non-arm's length",MIN(1129,I2174,$C2174)*overallRate,MIN(1129,I2174)*overallRate))))</f>
        <v>Do Step 1 first</v>
      </c>
      <c r="N2174" s="62" t="str">
        <f>IF(ISTEXT(overallRate),"Do Step 1 first",IF(OR(COUNT($C2174,J2174)&lt;&gt;2,overallRate=0),0,IF(F2174="Yes",ROUND(MAX(IF($B2174="No - non-arm's length",0,MIN((0.75*J2174),847)),MIN(J2174,(0.75*$C2174),847)),2),IF($B2174="No - non-arm's length",MIN(1129,J2174,$C2174)*overallRate,MIN(1129,J2174)*overallRate))))</f>
        <v>Do Step 1 first</v>
      </c>
      <c r="O2174" s="62" t="str">
        <f>IF(ISTEXT(overallRate),"Do Step 1 first",IF(OR(COUNT($C2174,K2174)&lt;&gt;2,overallRate=0),0,IF(G2174="Yes",ROUND(MAX(IF($B2174="No - non-arm's length",0,MIN((0.75*K2174),847)),MIN(K2174,(0.75*$C2174),847)),2),IF($B2174="No - non-arm's length",MIN(1129,K2174,$C2174)*overallRate,MIN(1129,K2174)*overallRate))))</f>
        <v>Do Step 1 first</v>
      </c>
      <c r="P2174" s="3">
        <f t="shared" si="33"/>
        <v>0</v>
      </c>
    </row>
    <row r="2175" spans="12:16" x14ac:dyDescent="0.5">
      <c r="L2175" s="62" t="str">
        <f>IF(ISTEXT(overallRate),"Do Step 1 first",IF(OR(COUNT($C2175,H2175)&lt;&gt;2,overallRate=0),0,IF(D2175="Yes",ROUND(MAX(IF($B2175="No - non-arm's length",0,MIN((0.75*H2175),847)),MIN(H2175,(0.75*$C2175),847)),2),IF($B2175="No - non-arm's length",MIN(1129,H2175,$C2175)*overallRate,MIN(1129,H2175)*overallRate))))</f>
        <v>Do Step 1 first</v>
      </c>
      <c r="M2175" s="62" t="str">
        <f>IF(ISTEXT(overallRate),"Do Step 1 first",IF(OR(COUNT($C2175,I2175)&lt;&gt;2,overallRate=0),0,IF(E2175="Yes",ROUND(MAX(IF($B2175="No - non-arm's length",0,MIN((0.75*I2175),847)),MIN(I2175,(0.75*$C2175),847)),2),IF($B2175="No - non-arm's length",MIN(1129,I2175,$C2175)*overallRate,MIN(1129,I2175)*overallRate))))</f>
        <v>Do Step 1 first</v>
      </c>
      <c r="N2175" s="62" t="str">
        <f>IF(ISTEXT(overallRate),"Do Step 1 first",IF(OR(COUNT($C2175,J2175)&lt;&gt;2,overallRate=0),0,IF(F2175="Yes",ROUND(MAX(IF($B2175="No - non-arm's length",0,MIN((0.75*J2175),847)),MIN(J2175,(0.75*$C2175),847)),2),IF($B2175="No - non-arm's length",MIN(1129,J2175,$C2175)*overallRate,MIN(1129,J2175)*overallRate))))</f>
        <v>Do Step 1 first</v>
      </c>
      <c r="O2175" s="62" t="str">
        <f>IF(ISTEXT(overallRate),"Do Step 1 first",IF(OR(COUNT($C2175,K2175)&lt;&gt;2,overallRate=0),0,IF(G2175="Yes",ROUND(MAX(IF($B2175="No - non-arm's length",0,MIN((0.75*K2175),847)),MIN(K2175,(0.75*$C2175),847)),2),IF($B2175="No - non-arm's length",MIN(1129,K2175,$C2175)*overallRate,MIN(1129,K2175)*overallRate))))</f>
        <v>Do Step 1 first</v>
      </c>
      <c r="P2175" s="3">
        <f t="shared" si="33"/>
        <v>0</v>
      </c>
    </row>
    <row r="2176" spans="12:16" x14ac:dyDescent="0.5">
      <c r="L2176" s="62" t="str">
        <f>IF(ISTEXT(overallRate),"Do Step 1 first",IF(OR(COUNT($C2176,H2176)&lt;&gt;2,overallRate=0),0,IF(D2176="Yes",ROUND(MAX(IF($B2176="No - non-arm's length",0,MIN((0.75*H2176),847)),MIN(H2176,(0.75*$C2176),847)),2),IF($B2176="No - non-arm's length",MIN(1129,H2176,$C2176)*overallRate,MIN(1129,H2176)*overallRate))))</f>
        <v>Do Step 1 first</v>
      </c>
      <c r="M2176" s="62" t="str">
        <f>IF(ISTEXT(overallRate),"Do Step 1 first",IF(OR(COUNT($C2176,I2176)&lt;&gt;2,overallRate=0),0,IF(E2176="Yes",ROUND(MAX(IF($B2176="No - non-arm's length",0,MIN((0.75*I2176),847)),MIN(I2176,(0.75*$C2176),847)),2),IF($B2176="No - non-arm's length",MIN(1129,I2176,$C2176)*overallRate,MIN(1129,I2176)*overallRate))))</f>
        <v>Do Step 1 first</v>
      </c>
      <c r="N2176" s="62" t="str">
        <f>IF(ISTEXT(overallRate),"Do Step 1 first",IF(OR(COUNT($C2176,J2176)&lt;&gt;2,overallRate=0),0,IF(F2176="Yes",ROUND(MAX(IF($B2176="No - non-arm's length",0,MIN((0.75*J2176),847)),MIN(J2176,(0.75*$C2176),847)),2),IF($B2176="No - non-arm's length",MIN(1129,J2176,$C2176)*overallRate,MIN(1129,J2176)*overallRate))))</f>
        <v>Do Step 1 first</v>
      </c>
      <c r="O2176" s="62" t="str">
        <f>IF(ISTEXT(overallRate),"Do Step 1 first",IF(OR(COUNT($C2176,K2176)&lt;&gt;2,overallRate=0),0,IF(G2176="Yes",ROUND(MAX(IF($B2176="No - non-arm's length",0,MIN((0.75*K2176),847)),MIN(K2176,(0.75*$C2176),847)),2),IF($B2176="No - non-arm's length",MIN(1129,K2176,$C2176)*overallRate,MIN(1129,K2176)*overallRate))))</f>
        <v>Do Step 1 first</v>
      </c>
      <c r="P2176" s="3">
        <f t="shared" si="33"/>
        <v>0</v>
      </c>
    </row>
    <row r="2177" spans="12:16" x14ac:dyDescent="0.5">
      <c r="L2177" s="62" t="str">
        <f>IF(ISTEXT(overallRate),"Do Step 1 first",IF(OR(COUNT($C2177,H2177)&lt;&gt;2,overallRate=0),0,IF(D2177="Yes",ROUND(MAX(IF($B2177="No - non-arm's length",0,MIN((0.75*H2177),847)),MIN(H2177,(0.75*$C2177),847)),2),IF($B2177="No - non-arm's length",MIN(1129,H2177,$C2177)*overallRate,MIN(1129,H2177)*overallRate))))</f>
        <v>Do Step 1 first</v>
      </c>
      <c r="M2177" s="62" t="str">
        <f>IF(ISTEXT(overallRate),"Do Step 1 first",IF(OR(COUNT($C2177,I2177)&lt;&gt;2,overallRate=0),0,IF(E2177="Yes",ROUND(MAX(IF($B2177="No - non-arm's length",0,MIN((0.75*I2177),847)),MIN(I2177,(0.75*$C2177),847)),2),IF($B2177="No - non-arm's length",MIN(1129,I2177,$C2177)*overallRate,MIN(1129,I2177)*overallRate))))</f>
        <v>Do Step 1 first</v>
      </c>
      <c r="N2177" s="62" t="str">
        <f>IF(ISTEXT(overallRate),"Do Step 1 first",IF(OR(COUNT($C2177,J2177)&lt;&gt;2,overallRate=0),0,IF(F2177="Yes",ROUND(MAX(IF($B2177="No - non-arm's length",0,MIN((0.75*J2177),847)),MIN(J2177,(0.75*$C2177),847)),2),IF($B2177="No - non-arm's length",MIN(1129,J2177,$C2177)*overallRate,MIN(1129,J2177)*overallRate))))</f>
        <v>Do Step 1 first</v>
      </c>
      <c r="O2177" s="62" t="str">
        <f>IF(ISTEXT(overallRate),"Do Step 1 first",IF(OR(COUNT($C2177,K2177)&lt;&gt;2,overallRate=0),0,IF(G2177="Yes",ROUND(MAX(IF($B2177="No - non-arm's length",0,MIN((0.75*K2177),847)),MIN(K2177,(0.75*$C2177),847)),2),IF($B2177="No - non-arm's length",MIN(1129,K2177,$C2177)*overallRate,MIN(1129,K2177)*overallRate))))</f>
        <v>Do Step 1 first</v>
      </c>
      <c r="P2177" s="3">
        <f t="shared" si="33"/>
        <v>0</v>
      </c>
    </row>
    <row r="2178" spans="12:16" x14ac:dyDescent="0.5">
      <c r="L2178" s="62" t="str">
        <f>IF(ISTEXT(overallRate),"Do Step 1 first",IF(OR(COUNT($C2178,H2178)&lt;&gt;2,overallRate=0),0,IF(D2178="Yes",ROUND(MAX(IF($B2178="No - non-arm's length",0,MIN((0.75*H2178),847)),MIN(H2178,(0.75*$C2178),847)),2),IF($B2178="No - non-arm's length",MIN(1129,H2178,$C2178)*overallRate,MIN(1129,H2178)*overallRate))))</f>
        <v>Do Step 1 first</v>
      </c>
      <c r="M2178" s="62" t="str">
        <f>IF(ISTEXT(overallRate),"Do Step 1 first",IF(OR(COUNT($C2178,I2178)&lt;&gt;2,overallRate=0),0,IF(E2178="Yes",ROUND(MAX(IF($B2178="No - non-arm's length",0,MIN((0.75*I2178),847)),MIN(I2178,(0.75*$C2178),847)),2),IF($B2178="No - non-arm's length",MIN(1129,I2178,$C2178)*overallRate,MIN(1129,I2178)*overallRate))))</f>
        <v>Do Step 1 first</v>
      </c>
      <c r="N2178" s="62" t="str">
        <f>IF(ISTEXT(overallRate),"Do Step 1 first",IF(OR(COUNT($C2178,J2178)&lt;&gt;2,overallRate=0),0,IF(F2178="Yes",ROUND(MAX(IF($B2178="No - non-arm's length",0,MIN((0.75*J2178),847)),MIN(J2178,(0.75*$C2178),847)),2),IF($B2178="No - non-arm's length",MIN(1129,J2178,$C2178)*overallRate,MIN(1129,J2178)*overallRate))))</f>
        <v>Do Step 1 first</v>
      </c>
      <c r="O2178" s="62" t="str">
        <f>IF(ISTEXT(overallRate),"Do Step 1 first",IF(OR(COUNT($C2178,K2178)&lt;&gt;2,overallRate=0),0,IF(G2178="Yes",ROUND(MAX(IF($B2178="No - non-arm's length",0,MIN((0.75*K2178),847)),MIN(K2178,(0.75*$C2178),847)),2),IF($B2178="No - non-arm's length",MIN(1129,K2178,$C2178)*overallRate,MIN(1129,K2178)*overallRate))))</f>
        <v>Do Step 1 first</v>
      </c>
      <c r="P2178" s="3">
        <f t="shared" si="33"/>
        <v>0</v>
      </c>
    </row>
    <row r="2179" spans="12:16" x14ac:dyDescent="0.5">
      <c r="L2179" s="62" t="str">
        <f>IF(ISTEXT(overallRate),"Do Step 1 first",IF(OR(COUNT($C2179,H2179)&lt;&gt;2,overallRate=0),0,IF(D2179="Yes",ROUND(MAX(IF($B2179="No - non-arm's length",0,MIN((0.75*H2179),847)),MIN(H2179,(0.75*$C2179),847)),2),IF($B2179="No - non-arm's length",MIN(1129,H2179,$C2179)*overallRate,MIN(1129,H2179)*overallRate))))</f>
        <v>Do Step 1 first</v>
      </c>
      <c r="M2179" s="62" t="str">
        <f>IF(ISTEXT(overallRate),"Do Step 1 first",IF(OR(COUNT($C2179,I2179)&lt;&gt;2,overallRate=0),0,IF(E2179="Yes",ROUND(MAX(IF($B2179="No - non-arm's length",0,MIN((0.75*I2179),847)),MIN(I2179,(0.75*$C2179),847)),2),IF($B2179="No - non-arm's length",MIN(1129,I2179,$C2179)*overallRate,MIN(1129,I2179)*overallRate))))</f>
        <v>Do Step 1 first</v>
      </c>
      <c r="N2179" s="62" t="str">
        <f>IF(ISTEXT(overallRate),"Do Step 1 first",IF(OR(COUNT($C2179,J2179)&lt;&gt;2,overallRate=0),0,IF(F2179="Yes",ROUND(MAX(IF($B2179="No - non-arm's length",0,MIN((0.75*J2179),847)),MIN(J2179,(0.75*$C2179),847)),2),IF($B2179="No - non-arm's length",MIN(1129,J2179,$C2179)*overallRate,MIN(1129,J2179)*overallRate))))</f>
        <v>Do Step 1 first</v>
      </c>
      <c r="O2179" s="62" t="str">
        <f>IF(ISTEXT(overallRate),"Do Step 1 first",IF(OR(COUNT($C2179,K2179)&lt;&gt;2,overallRate=0),0,IF(G2179="Yes",ROUND(MAX(IF($B2179="No - non-arm's length",0,MIN((0.75*K2179),847)),MIN(K2179,(0.75*$C2179),847)),2),IF($B2179="No - non-arm's length",MIN(1129,K2179,$C2179)*overallRate,MIN(1129,K2179)*overallRate))))</f>
        <v>Do Step 1 first</v>
      </c>
      <c r="P2179" s="3">
        <f t="shared" si="33"/>
        <v>0</v>
      </c>
    </row>
    <row r="2180" spans="12:16" x14ac:dyDescent="0.5">
      <c r="L2180" s="62" t="str">
        <f>IF(ISTEXT(overallRate),"Do Step 1 first",IF(OR(COUNT($C2180,H2180)&lt;&gt;2,overallRate=0),0,IF(D2180="Yes",ROUND(MAX(IF($B2180="No - non-arm's length",0,MIN((0.75*H2180),847)),MIN(H2180,(0.75*$C2180),847)),2),IF($B2180="No - non-arm's length",MIN(1129,H2180,$C2180)*overallRate,MIN(1129,H2180)*overallRate))))</f>
        <v>Do Step 1 first</v>
      </c>
      <c r="M2180" s="62" t="str">
        <f>IF(ISTEXT(overallRate),"Do Step 1 first",IF(OR(COUNT($C2180,I2180)&lt;&gt;2,overallRate=0),0,IF(E2180="Yes",ROUND(MAX(IF($B2180="No - non-arm's length",0,MIN((0.75*I2180),847)),MIN(I2180,(0.75*$C2180),847)),2),IF($B2180="No - non-arm's length",MIN(1129,I2180,$C2180)*overallRate,MIN(1129,I2180)*overallRate))))</f>
        <v>Do Step 1 first</v>
      </c>
      <c r="N2180" s="62" t="str">
        <f>IF(ISTEXT(overallRate),"Do Step 1 first",IF(OR(COUNT($C2180,J2180)&lt;&gt;2,overallRate=0),0,IF(F2180="Yes",ROUND(MAX(IF($B2180="No - non-arm's length",0,MIN((0.75*J2180),847)),MIN(J2180,(0.75*$C2180),847)),2),IF($B2180="No - non-arm's length",MIN(1129,J2180,$C2180)*overallRate,MIN(1129,J2180)*overallRate))))</f>
        <v>Do Step 1 first</v>
      </c>
      <c r="O2180" s="62" t="str">
        <f>IF(ISTEXT(overallRate),"Do Step 1 first",IF(OR(COUNT($C2180,K2180)&lt;&gt;2,overallRate=0),0,IF(G2180="Yes",ROUND(MAX(IF($B2180="No - non-arm's length",0,MIN((0.75*K2180),847)),MIN(K2180,(0.75*$C2180),847)),2),IF($B2180="No - non-arm's length",MIN(1129,K2180,$C2180)*overallRate,MIN(1129,K2180)*overallRate))))</f>
        <v>Do Step 1 first</v>
      </c>
      <c r="P2180" s="3">
        <f t="shared" si="33"/>
        <v>0</v>
      </c>
    </row>
    <row r="2181" spans="12:16" x14ac:dyDescent="0.5">
      <c r="L2181" s="62" t="str">
        <f>IF(ISTEXT(overallRate),"Do Step 1 first",IF(OR(COUNT($C2181,H2181)&lt;&gt;2,overallRate=0),0,IF(D2181="Yes",ROUND(MAX(IF($B2181="No - non-arm's length",0,MIN((0.75*H2181),847)),MIN(H2181,(0.75*$C2181),847)),2),IF($B2181="No - non-arm's length",MIN(1129,H2181,$C2181)*overallRate,MIN(1129,H2181)*overallRate))))</f>
        <v>Do Step 1 first</v>
      </c>
      <c r="M2181" s="62" t="str">
        <f>IF(ISTEXT(overallRate),"Do Step 1 first",IF(OR(COUNT($C2181,I2181)&lt;&gt;2,overallRate=0),0,IF(E2181="Yes",ROUND(MAX(IF($B2181="No - non-arm's length",0,MIN((0.75*I2181),847)),MIN(I2181,(0.75*$C2181),847)),2),IF($B2181="No - non-arm's length",MIN(1129,I2181,$C2181)*overallRate,MIN(1129,I2181)*overallRate))))</f>
        <v>Do Step 1 first</v>
      </c>
      <c r="N2181" s="62" t="str">
        <f>IF(ISTEXT(overallRate),"Do Step 1 first",IF(OR(COUNT($C2181,J2181)&lt;&gt;2,overallRate=0),0,IF(F2181="Yes",ROUND(MAX(IF($B2181="No - non-arm's length",0,MIN((0.75*J2181),847)),MIN(J2181,(0.75*$C2181),847)),2),IF($B2181="No - non-arm's length",MIN(1129,J2181,$C2181)*overallRate,MIN(1129,J2181)*overallRate))))</f>
        <v>Do Step 1 first</v>
      </c>
      <c r="O2181" s="62" t="str">
        <f>IF(ISTEXT(overallRate),"Do Step 1 first",IF(OR(COUNT($C2181,K2181)&lt;&gt;2,overallRate=0),0,IF(G2181="Yes",ROUND(MAX(IF($B2181="No - non-arm's length",0,MIN((0.75*K2181),847)),MIN(K2181,(0.75*$C2181),847)),2),IF($B2181="No - non-arm's length",MIN(1129,K2181,$C2181)*overallRate,MIN(1129,K2181)*overallRate))))</f>
        <v>Do Step 1 first</v>
      </c>
      <c r="P2181" s="3">
        <f t="shared" si="33"/>
        <v>0</v>
      </c>
    </row>
    <row r="2182" spans="12:16" x14ac:dyDescent="0.5">
      <c r="L2182" s="62" t="str">
        <f>IF(ISTEXT(overallRate),"Do Step 1 first",IF(OR(COUNT($C2182,H2182)&lt;&gt;2,overallRate=0),0,IF(D2182="Yes",ROUND(MAX(IF($B2182="No - non-arm's length",0,MIN((0.75*H2182),847)),MIN(H2182,(0.75*$C2182),847)),2),IF($B2182="No - non-arm's length",MIN(1129,H2182,$C2182)*overallRate,MIN(1129,H2182)*overallRate))))</f>
        <v>Do Step 1 first</v>
      </c>
      <c r="M2182" s="62" t="str">
        <f>IF(ISTEXT(overallRate),"Do Step 1 first",IF(OR(COUNT($C2182,I2182)&lt;&gt;2,overallRate=0),0,IF(E2182="Yes",ROUND(MAX(IF($B2182="No - non-arm's length",0,MIN((0.75*I2182),847)),MIN(I2182,(0.75*$C2182),847)),2),IF($B2182="No - non-arm's length",MIN(1129,I2182,$C2182)*overallRate,MIN(1129,I2182)*overallRate))))</f>
        <v>Do Step 1 first</v>
      </c>
      <c r="N2182" s="62" t="str">
        <f>IF(ISTEXT(overallRate),"Do Step 1 first",IF(OR(COUNT($C2182,J2182)&lt;&gt;2,overallRate=0),0,IF(F2182="Yes",ROUND(MAX(IF($B2182="No - non-arm's length",0,MIN((0.75*J2182),847)),MIN(J2182,(0.75*$C2182),847)),2),IF($B2182="No - non-arm's length",MIN(1129,J2182,$C2182)*overallRate,MIN(1129,J2182)*overallRate))))</f>
        <v>Do Step 1 first</v>
      </c>
      <c r="O2182" s="62" t="str">
        <f>IF(ISTEXT(overallRate),"Do Step 1 first",IF(OR(COUNT($C2182,K2182)&lt;&gt;2,overallRate=0),0,IF(G2182="Yes",ROUND(MAX(IF($B2182="No - non-arm's length",0,MIN((0.75*K2182),847)),MIN(K2182,(0.75*$C2182),847)),2),IF($B2182="No - non-arm's length",MIN(1129,K2182,$C2182)*overallRate,MIN(1129,K2182)*overallRate))))</f>
        <v>Do Step 1 first</v>
      </c>
      <c r="P2182" s="3">
        <f t="shared" si="33"/>
        <v>0</v>
      </c>
    </row>
    <row r="2183" spans="12:16" x14ac:dyDescent="0.5">
      <c r="L2183" s="62" t="str">
        <f>IF(ISTEXT(overallRate),"Do Step 1 first",IF(OR(COUNT($C2183,H2183)&lt;&gt;2,overallRate=0),0,IF(D2183="Yes",ROUND(MAX(IF($B2183="No - non-arm's length",0,MIN((0.75*H2183),847)),MIN(H2183,(0.75*$C2183),847)),2),IF($B2183="No - non-arm's length",MIN(1129,H2183,$C2183)*overallRate,MIN(1129,H2183)*overallRate))))</f>
        <v>Do Step 1 first</v>
      </c>
      <c r="M2183" s="62" t="str">
        <f>IF(ISTEXT(overallRate),"Do Step 1 first",IF(OR(COUNT($C2183,I2183)&lt;&gt;2,overallRate=0),0,IF(E2183="Yes",ROUND(MAX(IF($B2183="No - non-arm's length",0,MIN((0.75*I2183),847)),MIN(I2183,(0.75*$C2183),847)),2),IF($B2183="No - non-arm's length",MIN(1129,I2183,$C2183)*overallRate,MIN(1129,I2183)*overallRate))))</f>
        <v>Do Step 1 first</v>
      </c>
      <c r="N2183" s="62" t="str">
        <f>IF(ISTEXT(overallRate),"Do Step 1 first",IF(OR(COUNT($C2183,J2183)&lt;&gt;2,overallRate=0),0,IF(F2183="Yes",ROUND(MAX(IF($B2183="No - non-arm's length",0,MIN((0.75*J2183),847)),MIN(J2183,(0.75*$C2183),847)),2),IF($B2183="No - non-arm's length",MIN(1129,J2183,$C2183)*overallRate,MIN(1129,J2183)*overallRate))))</f>
        <v>Do Step 1 first</v>
      </c>
      <c r="O2183" s="62" t="str">
        <f>IF(ISTEXT(overallRate),"Do Step 1 first",IF(OR(COUNT($C2183,K2183)&lt;&gt;2,overallRate=0),0,IF(G2183="Yes",ROUND(MAX(IF($B2183="No - non-arm's length",0,MIN((0.75*K2183),847)),MIN(K2183,(0.75*$C2183),847)),2),IF($B2183="No - non-arm's length",MIN(1129,K2183,$C2183)*overallRate,MIN(1129,K2183)*overallRate))))</f>
        <v>Do Step 1 first</v>
      </c>
      <c r="P2183" s="3">
        <f t="shared" ref="P2183:P2246" si="34">IF(AND(COUNT(C2183:K2183)&gt;0,OR(COUNT(C2183:K2183)&lt;&gt;5,ISBLANK(B2183))),"Fill out all amounts",SUM(L2183:O2183))</f>
        <v>0</v>
      </c>
    </row>
    <row r="2184" spans="12:16" x14ac:dyDescent="0.5">
      <c r="L2184" s="62" t="str">
        <f>IF(ISTEXT(overallRate),"Do Step 1 first",IF(OR(COUNT($C2184,H2184)&lt;&gt;2,overallRate=0),0,IF(D2184="Yes",ROUND(MAX(IF($B2184="No - non-arm's length",0,MIN((0.75*H2184),847)),MIN(H2184,(0.75*$C2184),847)),2),IF($B2184="No - non-arm's length",MIN(1129,H2184,$C2184)*overallRate,MIN(1129,H2184)*overallRate))))</f>
        <v>Do Step 1 first</v>
      </c>
      <c r="M2184" s="62" t="str">
        <f>IF(ISTEXT(overallRate),"Do Step 1 first",IF(OR(COUNT($C2184,I2184)&lt;&gt;2,overallRate=0),0,IF(E2184="Yes",ROUND(MAX(IF($B2184="No - non-arm's length",0,MIN((0.75*I2184),847)),MIN(I2184,(0.75*$C2184),847)),2),IF($B2184="No - non-arm's length",MIN(1129,I2184,$C2184)*overallRate,MIN(1129,I2184)*overallRate))))</f>
        <v>Do Step 1 first</v>
      </c>
      <c r="N2184" s="62" t="str">
        <f>IF(ISTEXT(overallRate),"Do Step 1 first",IF(OR(COUNT($C2184,J2184)&lt;&gt;2,overallRate=0),0,IF(F2184="Yes",ROUND(MAX(IF($B2184="No - non-arm's length",0,MIN((0.75*J2184),847)),MIN(J2184,(0.75*$C2184),847)),2),IF($B2184="No - non-arm's length",MIN(1129,J2184,$C2184)*overallRate,MIN(1129,J2184)*overallRate))))</f>
        <v>Do Step 1 first</v>
      </c>
      <c r="O2184" s="62" t="str">
        <f>IF(ISTEXT(overallRate),"Do Step 1 first",IF(OR(COUNT($C2184,K2184)&lt;&gt;2,overallRate=0),0,IF(G2184="Yes",ROUND(MAX(IF($B2184="No - non-arm's length",0,MIN((0.75*K2184),847)),MIN(K2184,(0.75*$C2184),847)),2),IF($B2184="No - non-arm's length",MIN(1129,K2184,$C2184)*overallRate,MIN(1129,K2184)*overallRate))))</f>
        <v>Do Step 1 first</v>
      </c>
      <c r="P2184" s="3">
        <f t="shared" si="34"/>
        <v>0</v>
      </c>
    </row>
    <row r="2185" spans="12:16" x14ac:dyDescent="0.5">
      <c r="L2185" s="62" t="str">
        <f>IF(ISTEXT(overallRate),"Do Step 1 first",IF(OR(COUNT($C2185,H2185)&lt;&gt;2,overallRate=0),0,IF(D2185="Yes",ROUND(MAX(IF($B2185="No - non-arm's length",0,MIN((0.75*H2185),847)),MIN(H2185,(0.75*$C2185),847)),2),IF($B2185="No - non-arm's length",MIN(1129,H2185,$C2185)*overallRate,MIN(1129,H2185)*overallRate))))</f>
        <v>Do Step 1 first</v>
      </c>
      <c r="M2185" s="62" t="str">
        <f>IF(ISTEXT(overallRate),"Do Step 1 first",IF(OR(COUNT($C2185,I2185)&lt;&gt;2,overallRate=0),0,IF(E2185="Yes",ROUND(MAX(IF($B2185="No - non-arm's length",0,MIN((0.75*I2185),847)),MIN(I2185,(0.75*$C2185),847)),2),IF($B2185="No - non-arm's length",MIN(1129,I2185,$C2185)*overallRate,MIN(1129,I2185)*overallRate))))</f>
        <v>Do Step 1 first</v>
      </c>
      <c r="N2185" s="62" t="str">
        <f>IF(ISTEXT(overallRate),"Do Step 1 first",IF(OR(COUNT($C2185,J2185)&lt;&gt;2,overallRate=0),0,IF(F2185="Yes",ROUND(MAX(IF($B2185="No - non-arm's length",0,MIN((0.75*J2185),847)),MIN(J2185,(0.75*$C2185),847)),2),IF($B2185="No - non-arm's length",MIN(1129,J2185,$C2185)*overallRate,MIN(1129,J2185)*overallRate))))</f>
        <v>Do Step 1 first</v>
      </c>
      <c r="O2185" s="62" t="str">
        <f>IF(ISTEXT(overallRate),"Do Step 1 first",IF(OR(COUNT($C2185,K2185)&lt;&gt;2,overallRate=0),0,IF(G2185="Yes",ROUND(MAX(IF($B2185="No - non-arm's length",0,MIN((0.75*K2185),847)),MIN(K2185,(0.75*$C2185),847)),2),IF($B2185="No - non-arm's length",MIN(1129,K2185,$C2185)*overallRate,MIN(1129,K2185)*overallRate))))</f>
        <v>Do Step 1 first</v>
      </c>
      <c r="P2185" s="3">
        <f t="shared" si="34"/>
        <v>0</v>
      </c>
    </row>
    <row r="2186" spans="12:16" x14ac:dyDescent="0.5">
      <c r="L2186" s="62" t="str">
        <f>IF(ISTEXT(overallRate),"Do Step 1 first",IF(OR(COUNT($C2186,H2186)&lt;&gt;2,overallRate=0),0,IF(D2186="Yes",ROUND(MAX(IF($B2186="No - non-arm's length",0,MIN((0.75*H2186),847)),MIN(H2186,(0.75*$C2186),847)),2),IF($B2186="No - non-arm's length",MIN(1129,H2186,$C2186)*overallRate,MIN(1129,H2186)*overallRate))))</f>
        <v>Do Step 1 first</v>
      </c>
      <c r="M2186" s="62" t="str">
        <f>IF(ISTEXT(overallRate),"Do Step 1 first",IF(OR(COUNT($C2186,I2186)&lt;&gt;2,overallRate=0),0,IF(E2186="Yes",ROUND(MAX(IF($B2186="No - non-arm's length",0,MIN((0.75*I2186),847)),MIN(I2186,(0.75*$C2186),847)),2),IF($B2186="No - non-arm's length",MIN(1129,I2186,$C2186)*overallRate,MIN(1129,I2186)*overallRate))))</f>
        <v>Do Step 1 first</v>
      </c>
      <c r="N2186" s="62" t="str">
        <f>IF(ISTEXT(overallRate),"Do Step 1 first",IF(OR(COUNT($C2186,J2186)&lt;&gt;2,overallRate=0),0,IF(F2186="Yes",ROUND(MAX(IF($B2186="No - non-arm's length",0,MIN((0.75*J2186),847)),MIN(J2186,(0.75*$C2186),847)),2),IF($B2186="No - non-arm's length",MIN(1129,J2186,$C2186)*overallRate,MIN(1129,J2186)*overallRate))))</f>
        <v>Do Step 1 first</v>
      </c>
      <c r="O2186" s="62" t="str">
        <f>IF(ISTEXT(overallRate),"Do Step 1 first",IF(OR(COUNT($C2186,K2186)&lt;&gt;2,overallRate=0),0,IF(G2186="Yes",ROUND(MAX(IF($B2186="No - non-arm's length",0,MIN((0.75*K2186),847)),MIN(K2186,(0.75*$C2186),847)),2),IF($B2186="No - non-arm's length",MIN(1129,K2186,$C2186)*overallRate,MIN(1129,K2186)*overallRate))))</f>
        <v>Do Step 1 first</v>
      </c>
      <c r="P2186" s="3">
        <f t="shared" si="34"/>
        <v>0</v>
      </c>
    </row>
    <row r="2187" spans="12:16" x14ac:dyDescent="0.5">
      <c r="L2187" s="62" t="str">
        <f>IF(ISTEXT(overallRate),"Do Step 1 first",IF(OR(COUNT($C2187,H2187)&lt;&gt;2,overallRate=0),0,IF(D2187="Yes",ROUND(MAX(IF($B2187="No - non-arm's length",0,MIN((0.75*H2187),847)),MIN(H2187,(0.75*$C2187),847)),2),IF($B2187="No - non-arm's length",MIN(1129,H2187,$C2187)*overallRate,MIN(1129,H2187)*overallRate))))</f>
        <v>Do Step 1 first</v>
      </c>
      <c r="M2187" s="62" t="str">
        <f>IF(ISTEXT(overallRate),"Do Step 1 first",IF(OR(COUNT($C2187,I2187)&lt;&gt;2,overallRate=0),0,IF(E2187="Yes",ROUND(MAX(IF($B2187="No - non-arm's length",0,MIN((0.75*I2187),847)),MIN(I2187,(0.75*$C2187),847)),2),IF($B2187="No - non-arm's length",MIN(1129,I2187,$C2187)*overallRate,MIN(1129,I2187)*overallRate))))</f>
        <v>Do Step 1 first</v>
      </c>
      <c r="N2187" s="62" t="str">
        <f>IF(ISTEXT(overallRate),"Do Step 1 first",IF(OR(COUNT($C2187,J2187)&lt;&gt;2,overallRate=0),0,IF(F2187="Yes",ROUND(MAX(IF($B2187="No - non-arm's length",0,MIN((0.75*J2187),847)),MIN(J2187,(0.75*$C2187),847)),2),IF($B2187="No - non-arm's length",MIN(1129,J2187,$C2187)*overallRate,MIN(1129,J2187)*overallRate))))</f>
        <v>Do Step 1 first</v>
      </c>
      <c r="O2187" s="62" t="str">
        <f>IF(ISTEXT(overallRate),"Do Step 1 first",IF(OR(COUNT($C2187,K2187)&lt;&gt;2,overallRate=0),0,IF(G2187="Yes",ROUND(MAX(IF($B2187="No - non-arm's length",0,MIN((0.75*K2187),847)),MIN(K2187,(0.75*$C2187),847)),2),IF($B2187="No - non-arm's length",MIN(1129,K2187,$C2187)*overallRate,MIN(1129,K2187)*overallRate))))</f>
        <v>Do Step 1 first</v>
      </c>
      <c r="P2187" s="3">
        <f t="shared" si="34"/>
        <v>0</v>
      </c>
    </row>
    <row r="2188" spans="12:16" x14ac:dyDescent="0.5">
      <c r="L2188" s="62" t="str">
        <f>IF(ISTEXT(overallRate),"Do Step 1 first",IF(OR(COUNT($C2188,H2188)&lt;&gt;2,overallRate=0),0,IF(D2188="Yes",ROUND(MAX(IF($B2188="No - non-arm's length",0,MIN((0.75*H2188),847)),MIN(H2188,(0.75*$C2188),847)),2),IF($B2188="No - non-arm's length",MIN(1129,H2188,$C2188)*overallRate,MIN(1129,H2188)*overallRate))))</f>
        <v>Do Step 1 first</v>
      </c>
      <c r="M2188" s="62" t="str">
        <f>IF(ISTEXT(overallRate),"Do Step 1 first",IF(OR(COUNT($C2188,I2188)&lt;&gt;2,overallRate=0),0,IF(E2188="Yes",ROUND(MAX(IF($B2188="No - non-arm's length",0,MIN((0.75*I2188),847)),MIN(I2188,(0.75*$C2188),847)),2),IF($B2188="No - non-arm's length",MIN(1129,I2188,$C2188)*overallRate,MIN(1129,I2188)*overallRate))))</f>
        <v>Do Step 1 first</v>
      </c>
      <c r="N2188" s="62" t="str">
        <f>IF(ISTEXT(overallRate),"Do Step 1 first",IF(OR(COUNT($C2188,J2188)&lt;&gt;2,overallRate=0),0,IF(F2188="Yes",ROUND(MAX(IF($B2188="No - non-arm's length",0,MIN((0.75*J2188),847)),MIN(J2188,(0.75*$C2188),847)),2),IF($B2188="No - non-arm's length",MIN(1129,J2188,$C2188)*overallRate,MIN(1129,J2188)*overallRate))))</f>
        <v>Do Step 1 first</v>
      </c>
      <c r="O2188" s="62" t="str">
        <f>IF(ISTEXT(overallRate),"Do Step 1 first",IF(OR(COUNT($C2188,K2188)&lt;&gt;2,overallRate=0),0,IF(G2188="Yes",ROUND(MAX(IF($B2188="No - non-arm's length",0,MIN((0.75*K2188),847)),MIN(K2188,(0.75*$C2188),847)),2),IF($B2188="No - non-arm's length",MIN(1129,K2188,$C2188)*overallRate,MIN(1129,K2188)*overallRate))))</f>
        <v>Do Step 1 first</v>
      </c>
      <c r="P2188" s="3">
        <f t="shared" si="34"/>
        <v>0</v>
      </c>
    </row>
    <row r="2189" spans="12:16" x14ac:dyDescent="0.5">
      <c r="L2189" s="62" t="str">
        <f>IF(ISTEXT(overallRate),"Do Step 1 first",IF(OR(COUNT($C2189,H2189)&lt;&gt;2,overallRate=0),0,IF(D2189="Yes",ROUND(MAX(IF($B2189="No - non-arm's length",0,MIN((0.75*H2189),847)),MIN(H2189,(0.75*$C2189),847)),2),IF($B2189="No - non-arm's length",MIN(1129,H2189,$C2189)*overallRate,MIN(1129,H2189)*overallRate))))</f>
        <v>Do Step 1 first</v>
      </c>
      <c r="M2189" s="62" t="str">
        <f>IF(ISTEXT(overallRate),"Do Step 1 first",IF(OR(COUNT($C2189,I2189)&lt;&gt;2,overallRate=0),0,IF(E2189="Yes",ROUND(MAX(IF($B2189="No - non-arm's length",0,MIN((0.75*I2189),847)),MIN(I2189,(0.75*$C2189),847)),2),IF($B2189="No - non-arm's length",MIN(1129,I2189,$C2189)*overallRate,MIN(1129,I2189)*overallRate))))</f>
        <v>Do Step 1 first</v>
      </c>
      <c r="N2189" s="62" t="str">
        <f>IF(ISTEXT(overallRate),"Do Step 1 first",IF(OR(COUNT($C2189,J2189)&lt;&gt;2,overallRate=0),0,IF(F2189="Yes",ROUND(MAX(IF($B2189="No - non-arm's length",0,MIN((0.75*J2189),847)),MIN(J2189,(0.75*$C2189),847)),2),IF($B2189="No - non-arm's length",MIN(1129,J2189,$C2189)*overallRate,MIN(1129,J2189)*overallRate))))</f>
        <v>Do Step 1 first</v>
      </c>
      <c r="O2189" s="62" t="str">
        <f>IF(ISTEXT(overallRate),"Do Step 1 first",IF(OR(COUNT($C2189,K2189)&lt;&gt;2,overallRate=0),0,IF(G2189="Yes",ROUND(MAX(IF($B2189="No - non-arm's length",0,MIN((0.75*K2189),847)),MIN(K2189,(0.75*$C2189),847)),2),IF($B2189="No - non-arm's length",MIN(1129,K2189,$C2189)*overallRate,MIN(1129,K2189)*overallRate))))</f>
        <v>Do Step 1 first</v>
      </c>
      <c r="P2189" s="3">
        <f t="shared" si="34"/>
        <v>0</v>
      </c>
    </row>
    <row r="2190" spans="12:16" x14ac:dyDescent="0.5">
      <c r="L2190" s="62" t="str">
        <f>IF(ISTEXT(overallRate),"Do Step 1 first",IF(OR(COUNT($C2190,H2190)&lt;&gt;2,overallRate=0),0,IF(D2190="Yes",ROUND(MAX(IF($B2190="No - non-arm's length",0,MIN((0.75*H2190),847)),MIN(H2190,(0.75*$C2190),847)),2),IF($B2190="No - non-arm's length",MIN(1129,H2190,$C2190)*overallRate,MIN(1129,H2190)*overallRate))))</f>
        <v>Do Step 1 first</v>
      </c>
      <c r="M2190" s="62" t="str">
        <f>IF(ISTEXT(overallRate),"Do Step 1 first",IF(OR(COUNT($C2190,I2190)&lt;&gt;2,overallRate=0),0,IF(E2190="Yes",ROUND(MAX(IF($B2190="No - non-arm's length",0,MIN((0.75*I2190),847)),MIN(I2190,(0.75*$C2190),847)),2),IF($B2190="No - non-arm's length",MIN(1129,I2190,$C2190)*overallRate,MIN(1129,I2190)*overallRate))))</f>
        <v>Do Step 1 first</v>
      </c>
      <c r="N2190" s="62" t="str">
        <f>IF(ISTEXT(overallRate),"Do Step 1 first",IF(OR(COUNT($C2190,J2190)&lt;&gt;2,overallRate=0),0,IF(F2190="Yes",ROUND(MAX(IF($B2190="No - non-arm's length",0,MIN((0.75*J2190),847)),MIN(J2190,(0.75*$C2190),847)),2),IF($B2190="No - non-arm's length",MIN(1129,J2190,$C2190)*overallRate,MIN(1129,J2190)*overallRate))))</f>
        <v>Do Step 1 first</v>
      </c>
      <c r="O2190" s="62" t="str">
        <f>IF(ISTEXT(overallRate),"Do Step 1 first",IF(OR(COUNT($C2190,K2190)&lt;&gt;2,overallRate=0),0,IF(G2190="Yes",ROUND(MAX(IF($B2190="No - non-arm's length",0,MIN((0.75*K2190),847)),MIN(K2190,(0.75*$C2190),847)),2),IF($B2190="No - non-arm's length",MIN(1129,K2190,$C2190)*overallRate,MIN(1129,K2190)*overallRate))))</f>
        <v>Do Step 1 first</v>
      </c>
      <c r="P2190" s="3">
        <f t="shared" si="34"/>
        <v>0</v>
      </c>
    </row>
    <row r="2191" spans="12:16" x14ac:dyDescent="0.5">
      <c r="L2191" s="62" t="str">
        <f>IF(ISTEXT(overallRate),"Do Step 1 first",IF(OR(COUNT($C2191,H2191)&lt;&gt;2,overallRate=0),0,IF(D2191="Yes",ROUND(MAX(IF($B2191="No - non-arm's length",0,MIN((0.75*H2191),847)),MIN(H2191,(0.75*$C2191),847)),2),IF($B2191="No - non-arm's length",MIN(1129,H2191,$C2191)*overallRate,MIN(1129,H2191)*overallRate))))</f>
        <v>Do Step 1 first</v>
      </c>
      <c r="M2191" s="62" t="str">
        <f>IF(ISTEXT(overallRate),"Do Step 1 first",IF(OR(COUNT($C2191,I2191)&lt;&gt;2,overallRate=0),0,IF(E2191="Yes",ROUND(MAX(IF($B2191="No - non-arm's length",0,MIN((0.75*I2191),847)),MIN(I2191,(0.75*$C2191),847)),2),IF($B2191="No - non-arm's length",MIN(1129,I2191,$C2191)*overallRate,MIN(1129,I2191)*overallRate))))</f>
        <v>Do Step 1 first</v>
      </c>
      <c r="N2191" s="62" t="str">
        <f>IF(ISTEXT(overallRate),"Do Step 1 first",IF(OR(COUNT($C2191,J2191)&lt;&gt;2,overallRate=0),0,IF(F2191="Yes",ROUND(MAX(IF($B2191="No - non-arm's length",0,MIN((0.75*J2191),847)),MIN(J2191,(0.75*$C2191),847)),2),IF($B2191="No - non-arm's length",MIN(1129,J2191,$C2191)*overallRate,MIN(1129,J2191)*overallRate))))</f>
        <v>Do Step 1 first</v>
      </c>
      <c r="O2191" s="62" t="str">
        <f>IF(ISTEXT(overallRate),"Do Step 1 first",IF(OR(COUNT($C2191,K2191)&lt;&gt;2,overallRate=0),0,IF(G2191="Yes",ROUND(MAX(IF($B2191="No - non-arm's length",0,MIN((0.75*K2191),847)),MIN(K2191,(0.75*$C2191),847)),2),IF($B2191="No - non-arm's length",MIN(1129,K2191,$C2191)*overallRate,MIN(1129,K2191)*overallRate))))</f>
        <v>Do Step 1 first</v>
      </c>
      <c r="P2191" s="3">
        <f t="shared" si="34"/>
        <v>0</v>
      </c>
    </row>
    <row r="2192" spans="12:16" x14ac:dyDescent="0.5">
      <c r="L2192" s="62" t="str">
        <f>IF(ISTEXT(overallRate),"Do Step 1 first",IF(OR(COUNT($C2192,H2192)&lt;&gt;2,overallRate=0),0,IF(D2192="Yes",ROUND(MAX(IF($B2192="No - non-arm's length",0,MIN((0.75*H2192),847)),MIN(H2192,(0.75*$C2192),847)),2),IF($B2192="No - non-arm's length",MIN(1129,H2192,$C2192)*overallRate,MIN(1129,H2192)*overallRate))))</f>
        <v>Do Step 1 first</v>
      </c>
      <c r="M2192" s="62" t="str">
        <f>IF(ISTEXT(overallRate),"Do Step 1 first",IF(OR(COUNT($C2192,I2192)&lt;&gt;2,overallRate=0),0,IF(E2192="Yes",ROUND(MAX(IF($B2192="No - non-arm's length",0,MIN((0.75*I2192),847)),MIN(I2192,(0.75*$C2192),847)),2),IF($B2192="No - non-arm's length",MIN(1129,I2192,$C2192)*overallRate,MIN(1129,I2192)*overallRate))))</f>
        <v>Do Step 1 first</v>
      </c>
      <c r="N2192" s="62" t="str">
        <f>IF(ISTEXT(overallRate),"Do Step 1 first",IF(OR(COUNT($C2192,J2192)&lt;&gt;2,overallRate=0),0,IF(F2192="Yes",ROUND(MAX(IF($B2192="No - non-arm's length",0,MIN((0.75*J2192),847)),MIN(J2192,(0.75*$C2192),847)),2),IF($B2192="No - non-arm's length",MIN(1129,J2192,$C2192)*overallRate,MIN(1129,J2192)*overallRate))))</f>
        <v>Do Step 1 first</v>
      </c>
      <c r="O2192" s="62" t="str">
        <f>IF(ISTEXT(overallRate),"Do Step 1 first",IF(OR(COUNT($C2192,K2192)&lt;&gt;2,overallRate=0),0,IF(G2192="Yes",ROUND(MAX(IF($B2192="No - non-arm's length",0,MIN((0.75*K2192),847)),MIN(K2192,(0.75*$C2192),847)),2),IF($B2192="No - non-arm's length",MIN(1129,K2192,$C2192)*overallRate,MIN(1129,K2192)*overallRate))))</f>
        <v>Do Step 1 first</v>
      </c>
      <c r="P2192" s="3">
        <f t="shared" si="34"/>
        <v>0</v>
      </c>
    </row>
    <row r="2193" spans="12:16" x14ac:dyDescent="0.5">
      <c r="L2193" s="62" t="str">
        <f>IF(ISTEXT(overallRate),"Do Step 1 first",IF(OR(COUNT($C2193,H2193)&lt;&gt;2,overallRate=0),0,IF(D2193="Yes",ROUND(MAX(IF($B2193="No - non-arm's length",0,MIN((0.75*H2193),847)),MIN(H2193,(0.75*$C2193),847)),2),IF($B2193="No - non-arm's length",MIN(1129,H2193,$C2193)*overallRate,MIN(1129,H2193)*overallRate))))</f>
        <v>Do Step 1 first</v>
      </c>
      <c r="M2193" s="62" t="str">
        <f>IF(ISTEXT(overallRate),"Do Step 1 first",IF(OR(COUNT($C2193,I2193)&lt;&gt;2,overallRate=0),0,IF(E2193="Yes",ROUND(MAX(IF($B2193="No - non-arm's length",0,MIN((0.75*I2193),847)),MIN(I2193,(0.75*$C2193),847)),2),IF($B2193="No - non-arm's length",MIN(1129,I2193,$C2193)*overallRate,MIN(1129,I2193)*overallRate))))</f>
        <v>Do Step 1 first</v>
      </c>
      <c r="N2193" s="62" t="str">
        <f>IF(ISTEXT(overallRate),"Do Step 1 first",IF(OR(COUNT($C2193,J2193)&lt;&gt;2,overallRate=0),0,IF(F2193="Yes",ROUND(MAX(IF($B2193="No - non-arm's length",0,MIN((0.75*J2193),847)),MIN(J2193,(0.75*$C2193),847)),2),IF($B2193="No - non-arm's length",MIN(1129,J2193,$C2193)*overallRate,MIN(1129,J2193)*overallRate))))</f>
        <v>Do Step 1 first</v>
      </c>
      <c r="O2193" s="62" t="str">
        <f>IF(ISTEXT(overallRate),"Do Step 1 first",IF(OR(COUNT($C2193,K2193)&lt;&gt;2,overallRate=0),0,IF(G2193="Yes",ROUND(MAX(IF($B2193="No - non-arm's length",0,MIN((0.75*K2193),847)),MIN(K2193,(0.75*$C2193),847)),2),IF($B2193="No - non-arm's length",MIN(1129,K2193,$C2193)*overallRate,MIN(1129,K2193)*overallRate))))</f>
        <v>Do Step 1 first</v>
      </c>
      <c r="P2193" s="3">
        <f t="shared" si="34"/>
        <v>0</v>
      </c>
    </row>
    <row r="2194" spans="12:16" x14ac:dyDescent="0.5">
      <c r="L2194" s="62" t="str">
        <f>IF(ISTEXT(overallRate),"Do Step 1 first",IF(OR(COUNT($C2194,H2194)&lt;&gt;2,overallRate=0),0,IF(D2194="Yes",ROUND(MAX(IF($B2194="No - non-arm's length",0,MIN((0.75*H2194),847)),MIN(H2194,(0.75*$C2194),847)),2),IF($B2194="No - non-arm's length",MIN(1129,H2194,$C2194)*overallRate,MIN(1129,H2194)*overallRate))))</f>
        <v>Do Step 1 first</v>
      </c>
      <c r="M2194" s="62" t="str">
        <f>IF(ISTEXT(overallRate),"Do Step 1 first",IF(OR(COUNT($C2194,I2194)&lt;&gt;2,overallRate=0),0,IF(E2194="Yes",ROUND(MAX(IF($B2194="No - non-arm's length",0,MIN((0.75*I2194),847)),MIN(I2194,(0.75*$C2194),847)),2),IF($B2194="No - non-arm's length",MIN(1129,I2194,$C2194)*overallRate,MIN(1129,I2194)*overallRate))))</f>
        <v>Do Step 1 first</v>
      </c>
      <c r="N2194" s="62" t="str">
        <f>IF(ISTEXT(overallRate),"Do Step 1 first",IF(OR(COUNT($C2194,J2194)&lt;&gt;2,overallRate=0),0,IF(F2194="Yes",ROUND(MAX(IF($B2194="No - non-arm's length",0,MIN((0.75*J2194),847)),MIN(J2194,(0.75*$C2194),847)),2),IF($B2194="No - non-arm's length",MIN(1129,J2194,$C2194)*overallRate,MIN(1129,J2194)*overallRate))))</f>
        <v>Do Step 1 first</v>
      </c>
      <c r="O2194" s="62" t="str">
        <f>IF(ISTEXT(overallRate),"Do Step 1 first",IF(OR(COUNT($C2194,K2194)&lt;&gt;2,overallRate=0),0,IF(G2194="Yes",ROUND(MAX(IF($B2194="No - non-arm's length",0,MIN((0.75*K2194),847)),MIN(K2194,(0.75*$C2194),847)),2),IF($B2194="No - non-arm's length",MIN(1129,K2194,$C2194)*overallRate,MIN(1129,K2194)*overallRate))))</f>
        <v>Do Step 1 first</v>
      </c>
      <c r="P2194" s="3">
        <f t="shared" si="34"/>
        <v>0</v>
      </c>
    </row>
    <row r="2195" spans="12:16" x14ac:dyDescent="0.5">
      <c r="L2195" s="62" t="str">
        <f>IF(ISTEXT(overallRate),"Do Step 1 first",IF(OR(COUNT($C2195,H2195)&lt;&gt;2,overallRate=0),0,IF(D2195="Yes",ROUND(MAX(IF($B2195="No - non-arm's length",0,MIN((0.75*H2195),847)),MIN(H2195,(0.75*$C2195),847)),2),IF($B2195="No - non-arm's length",MIN(1129,H2195,$C2195)*overallRate,MIN(1129,H2195)*overallRate))))</f>
        <v>Do Step 1 first</v>
      </c>
      <c r="M2195" s="62" t="str">
        <f>IF(ISTEXT(overallRate),"Do Step 1 first",IF(OR(COUNT($C2195,I2195)&lt;&gt;2,overallRate=0),0,IF(E2195="Yes",ROUND(MAX(IF($B2195="No - non-arm's length",0,MIN((0.75*I2195),847)),MIN(I2195,(0.75*$C2195),847)),2),IF($B2195="No - non-arm's length",MIN(1129,I2195,$C2195)*overallRate,MIN(1129,I2195)*overallRate))))</f>
        <v>Do Step 1 first</v>
      </c>
      <c r="N2195" s="62" t="str">
        <f>IF(ISTEXT(overallRate),"Do Step 1 first",IF(OR(COUNT($C2195,J2195)&lt;&gt;2,overallRate=0),0,IF(F2195="Yes",ROUND(MAX(IF($B2195="No - non-arm's length",0,MIN((0.75*J2195),847)),MIN(J2195,(0.75*$C2195),847)),2),IF($B2195="No - non-arm's length",MIN(1129,J2195,$C2195)*overallRate,MIN(1129,J2195)*overallRate))))</f>
        <v>Do Step 1 first</v>
      </c>
      <c r="O2195" s="62" t="str">
        <f>IF(ISTEXT(overallRate),"Do Step 1 first",IF(OR(COUNT($C2195,K2195)&lt;&gt;2,overallRate=0),0,IF(G2195="Yes",ROUND(MAX(IF($B2195="No - non-arm's length",0,MIN((0.75*K2195),847)),MIN(K2195,(0.75*$C2195),847)),2),IF($B2195="No - non-arm's length",MIN(1129,K2195,$C2195)*overallRate,MIN(1129,K2195)*overallRate))))</f>
        <v>Do Step 1 first</v>
      </c>
      <c r="P2195" s="3">
        <f t="shared" si="34"/>
        <v>0</v>
      </c>
    </row>
    <row r="2196" spans="12:16" x14ac:dyDescent="0.5">
      <c r="L2196" s="62" t="str">
        <f>IF(ISTEXT(overallRate),"Do Step 1 first",IF(OR(COUNT($C2196,H2196)&lt;&gt;2,overallRate=0),0,IF(D2196="Yes",ROUND(MAX(IF($B2196="No - non-arm's length",0,MIN((0.75*H2196),847)),MIN(H2196,(0.75*$C2196),847)),2),IF($B2196="No - non-arm's length",MIN(1129,H2196,$C2196)*overallRate,MIN(1129,H2196)*overallRate))))</f>
        <v>Do Step 1 first</v>
      </c>
      <c r="M2196" s="62" t="str">
        <f>IF(ISTEXT(overallRate),"Do Step 1 first",IF(OR(COUNT($C2196,I2196)&lt;&gt;2,overallRate=0),0,IF(E2196="Yes",ROUND(MAX(IF($B2196="No - non-arm's length",0,MIN((0.75*I2196),847)),MIN(I2196,(0.75*$C2196),847)),2),IF($B2196="No - non-arm's length",MIN(1129,I2196,$C2196)*overallRate,MIN(1129,I2196)*overallRate))))</f>
        <v>Do Step 1 first</v>
      </c>
      <c r="N2196" s="62" t="str">
        <f>IF(ISTEXT(overallRate),"Do Step 1 first",IF(OR(COUNT($C2196,J2196)&lt;&gt;2,overallRate=0),0,IF(F2196="Yes",ROUND(MAX(IF($B2196="No - non-arm's length",0,MIN((0.75*J2196),847)),MIN(J2196,(0.75*$C2196),847)),2),IF($B2196="No - non-arm's length",MIN(1129,J2196,$C2196)*overallRate,MIN(1129,J2196)*overallRate))))</f>
        <v>Do Step 1 first</v>
      </c>
      <c r="O2196" s="62" t="str">
        <f>IF(ISTEXT(overallRate),"Do Step 1 first",IF(OR(COUNT($C2196,K2196)&lt;&gt;2,overallRate=0),0,IF(G2196="Yes",ROUND(MAX(IF($B2196="No - non-arm's length",0,MIN((0.75*K2196),847)),MIN(K2196,(0.75*$C2196),847)),2),IF($B2196="No - non-arm's length",MIN(1129,K2196,$C2196)*overallRate,MIN(1129,K2196)*overallRate))))</f>
        <v>Do Step 1 first</v>
      </c>
      <c r="P2196" s="3">
        <f t="shared" si="34"/>
        <v>0</v>
      </c>
    </row>
    <row r="2197" spans="12:16" x14ac:dyDescent="0.5">
      <c r="L2197" s="62" t="str">
        <f>IF(ISTEXT(overallRate),"Do Step 1 first",IF(OR(COUNT($C2197,H2197)&lt;&gt;2,overallRate=0),0,IF(D2197="Yes",ROUND(MAX(IF($B2197="No - non-arm's length",0,MIN((0.75*H2197),847)),MIN(H2197,(0.75*$C2197),847)),2),IF($B2197="No - non-arm's length",MIN(1129,H2197,$C2197)*overallRate,MIN(1129,H2197)*overallRate))))</f>
        <v>Do Step 1 first</v>
      </c>
      <c r="M2197" s="62" t="str">
        <f>IF(ISTEXT(overallRate),"Do Step 1 first",IF(OR(COUNT($C2197,I2197)&lt;&gt;2,overallRate=0),0,IF(E2197="Yes",ROUND(MAX(IF($B2197="No - non-arm's length",0,MIN((0.75*I2197),847)),MIN(I2197,(0.75*$C2197),847)),2),IF($B2197="No - non-arm's length",MIN(1129,I2197,$C2197)*overallRate,MIN(1129,I2197)*overallRate))))</f>
        <v>Do Step 1 first</v>
      </c>
      <c r="N2197" s="62" t="str">
        <f>IF(ISTEXT(overallRate),"Do Step 1 first",IF(OR(COUNT($C2197,J2197)&lt;&gt;2,overallRate=0),0,IF(F2197="Yes",ROUND(MAX(IF($B2197="No - non-arm's length",0,MIN((0.75*J2197),847)),MIN(J2197,(0.75*$C2197),847)),2),IF($B2197="No - non-arm's length",MIN(1129,J2197,$C2197)*overallRate,MIN(1129,J2197)*overallRate))))</f>
        <v>Do Step 1 first</v>
      </c>
      <c r="O2197" s="62" t="str">
        <f>IF(ISTEXT(overallRate),"Do Step 1 first",IF(OR(COUNT($C2197,K2197)&lt;&gt;2,overallRate=0),0,IF(G2197="Yes",ROUND(MAX(IF($B2197="No - non-arm's length",0,MIN((0.75*K2197),847)),MIN(K2197,(0.75*$C2197),847)),2),IF($B2197="No - non-arm's length",MIN(1129,K2197,$C2197)*overallRate,MIN(1129,K2197)*overallRate))))</f>
        <v>Do Step 1 first</v>
      </c>
      <c r="P2197" s="3">
        <f t="shared" si="34"/>
        <v>0</v>
      </c>
    </row>
    <row r="2198" spans="12:16" x14ac:dyDescent="0.5">
      <c r="L2198" s="62" t="str">
        <f>IF(ISTEXT(overallRate),"Do Step 1 first",IF(OR(COUNT($C2198,H2198)&lt;&gt;2,overallRate=0),0,IF(D2198="Yes",ROUND(MAX(IF($B2198="No - non-arm's length",0,MIN((0.75*H2198),847)),MIN(H2198,(0.75*$C2198),847)),2),IF($B2198="No - non-arm's length",MIN(1129,H2198,$C2198)*overallRate,MIN(1129,H2198)*overallRate))))</f>
        <v>Do Step 1 first</v>
      </c>
      <c r="M2198" s="62" t="str">
        <f>IF(ISTEXT(overallRate),"Do Step 1 first",IF(OR(COUNT($C2198,I2198)&lt;&gt;2,overallRate=0),0,IF(E2198="Yes",ROUND(MAX(IF($B2198="No - non-arm's length",0,MIN((0.75*I2198),847)),MIN(I2198,(0.75*$C2198),847)),2),IF($B2198="No - non-arm's length",MIN(1129,I2198,$C2198)*overallRate,MIN(1129,I2198)*overallRate))))</f>
        <v>Do Step 1 first</v>
      </c>
      <c r="N2198" s="62" t="str">
        <f>IF(ISTEXT(overallRate),"Do Step 1 first",IF(OR(COUNT($C2198,J2198)&lt;&gt;2,overallRate=0),0,IF(F2198="Yes",ROUND(MAX(IF($B2198="No - non-arm's length",0,MIN((0.75*J2198),847)),MIN(J2198,(0.75*$C2198),847)),2),IF($B2198="No - non-arm's length",MIN(1129,J2198,$C2198)*overallRate,MIN(1129,J2198)*overallRate))))</f>
        <v>Do Step 1 first</v>
      </c>
      <c r="O2198" s="62" t="str">
        <f>IF(ISTEXT(overallRate),"Do Step 1 first",IF(OR(COUNT($C2198,K2198)&lt;&gt;2,overallRate=0),0,IF(G2198="Yes",ROUND(MAX(IF($B2198="No - non-arm's length",0,MIN((0.75*K2198),847)),MIN(K2198,(0.75*$C2198),847)),2),IF($B2198="No - non-arm's length",MIN(1129,K2198,$C2198)*overallRate,MIN(1129,K2198)*overallRate))))</f>
        <v>Do Step 1 first</v>
      </c>
      <c r="P2198" s="3">
        <f t="shared" si="34"/>
        <v>0</v>
      </c>
    </row>
    <row r="2199" spans="12:16" x14ac:dyDescent="0.5">
      <c r="L2199" s="62" t="str">
        <f>IF(ISTEXT(overallRate),"Do Step 1 first",IF(OR(COUNT($C2199,H2199)&lt;&gt;2,overallRate=0),0,IF(D2199="Yes",ROUND(MAX(IF($B2199="No - non-arm's length",0,MIN((0.75*H2199),847)),MIN(H2199,(0.75*$C2199),847)),2),IF($B2199="No - non-arm's length",MIN(1129,H2199,$C2199)*overallRate,MIN(1129,H2199)*overallRate))))</f>
        <v>Do Step 1 first</v>
      </c>
      <c r="M2199" s="62" t="str">
        <f>IF(ISTEXT(overallRate),"Do Step 1 first",IF(OR(COUNT($C2199,I2199)&lt;&gt;2,overallRate=0),0,IF(E2199="Yes",ROUND(MAX(IF($B2199="No - non-arm's length",0,MIN((0.75*I2199),847)),MIN(I2199,(0.75*$C2199),847)),2),IF($B2199="No - non-arm's length",MIN(1129,I2199,$C2199)*overallRate,MIN(1129,I2199)*overallRate))))</f>
        <v>Do Step 1 first</v>
      </c>
      <c r="N2199" s="62" t="str">
        <f>IF(ISTEXT(overallRate),"Do Step 1 first",IF(OR(COUNT($C2199,J2199)&lt;&gt;2,overallRate=0),0,IF(F2199="Yes",ROUND(MAX(IF($B2199="No - non-arm's length",0,MIN((0.75*J2199),847)),MIN(J2199,(0.75*$C2199),847)),2),IF($B2199="No - non-arm's length",MIN(1129,J2199,$C2199)*overallRate,MIN(1129,J2199)*overallRate))))</f>
        <v>Do Step 1 first</v>
      </c>
      <c r="O2199" s="62" t="str">
        <f>IF(ISTEXT(overallRate),"Do Step 1 first",IF(OR(COUNT($C2199,K2199)&lt;&gt;2,overallRate=0),0,IF(G2199="Yes",ROUND(MAX(IF($B2199="No - non-arm's length",0,MIN((0.75*K2199),847)),MIN(K2199,(0.75*$C2199),847)),2),IF($B2199="No - non-arm's length",MIN(1129,K2199,$C2199)*overallRate,MIN(1129,K2199)*overallRate))))</f>
        <v>Do Step 1 first</v>
      </c>
      <c r="P2199" s="3">
        <f t="shared" si="34"/>
        <v>0</v>
      </c>
    </row>
    <row r="2200" spans="12:16" x14ac:dyDescent="0.5">
      <c r="L2200" s="62" t="str">
        <f>IF(ISTEXT(overallRate),"Do Step 1 first",IF(OR(COUNT($C2200,H2200)&lt;&gt;2,overallRate=0),0,IF(D2200="Yes",ROUND(MAX(IF($B2200="No - non-arm's length",0,MIN((0.75*H2200),847)),MIN(H2200,(0.75*$C2200),847)),2),IF($B2200="No - non-arm's length",MIN(1129,H2200,$C2200)*overallRate,MIN(1129,H2200)*overallRate))))</f>
        <v>Do Step 1 first</v>
      </c>
      <c r="M2200" s="62" t="str">
        <f>IF(ISTEXT(overallRate),"Do Step 1 first",IF(OR(COUNT($C2200,I2200)&lt;&gt;2,overallRate=0),0,IF(E2200="Yes",ROUND(MAX(IF($B2200="No - non-arm's length",0,MIN((0.75*I2200),847)),MIN(I2200,(0.75*$C2200),847)),2),IF($B2200="No - non-arm's length",MIN(1129,I2200,$C2200)*overallRate,MIN(1129,I2200)*overallRate))))</f>
        <v>Do Step 1 first</v>
      </c>
      <c r="N2200" s="62" t="str">
        <f>IF(ISTEXT(overallRate),"Do Step 1 first",IF(OR(COUNT($C2200,J2200)&lt;&gt;2,overallRate=0),0,IF(F2200="Yes",ROUND(MAX(IF($B2200="No - non-arm's length",0,MIN((0.75*J2200),847)),MIN(J2200,(0.75*$C2200),847)),2),IF($B2200="No - non-arm's length",MIN(1129,J2200,$C2200)*overallRate,MIN(1129,J2200)*overallRate))))</f>
        <v>Do Step 1 first</v>
      </c>
      <c r="O2200" s="62" t="str">
        <f>IF(ISTEXT(overallRate),"Do Step 1 first",IF(OR(COUNT($C2200,K2200)&lt;&gt;2,overallRate=0),0,IF(G2200="Yes",ROUND(MAX(IF($B2200="No - non-arm's length",0,MIN((0.75*K2200),847)),MIN(K2200,(0.75*$C2200),847)),2),IF($B2200="No - non-arm's length",MIN(1129,K2200,$C2200)*overallRate,MIN(1129,K2200)*overallRate))))</f>
        <v>Do Step 1 first</v>
      </c>
      <c r="P2200" s="3">
        <f t="shared" si="34"/>
        <v>0</v>
      </c>
    </row>
    <row r="2201" spans="12:16" x14ac:dyDescent="0.5">
      <c r="L2201" s="62" t="str">
        <f>IF(ISTEXT(overallRate),"Do Step 1 first",IF(OR(COUNT($C2201,H2201)&lt;&gt;2,overallRate=0),0,IF(D2201="Yes",ROUND(MAX(IF($B2201="No - non-arm's length",0,MIN((0.75*H2201),847)),MIN(H2201,(0.75*$C2201),847)),2),IF($B2201="No - non-arm's length",MIN(1129,H2201,$C2201)*overallRate,MIN(1129,H2201)*overallRate))))</f>
        <v>Do Step 1 first</v>
      </c>
      <c r="M2201" s="62" t="str">
        <f>IF(ISTEXT(overallRate),"Do Step 1 first",IF(OR(COUNT($C2201,I2201)&lt;&gt;2,overallRate=0),0,IF(E2201="Yes",ROUND(MAX(IF($B2201="No - non-arm's length",0,MIN((0.75*I2201),847)),MIN(I2201,(0.75*$C2201),847)),2),IF($B2201="No - non-arm's length",MIN(1129,I2201,$C2201)*overallRate,MIN(1129,I2201)*overallRate))))</f>
        <v>Do Step 1 first</v>
      </c>
      <c r="N2201" s="62" t="str">
        <f>IF(ISTEXT(overallRate),"Do Step 1 first",IF(OR(COUNT($C2201,J2201)&lt;&gt;2,overallRate=0),0,IF(F2201="Yes",ROUND(MAX(IF($B2201="No - non-arm's length",0,MIN((0.75*J2201),847)),MIN(J2201,(0.75*$C2201),847)),2),IF($B2201="No - non-arm's length",MIN(1129,J2201,$C2201)*overallRate,MIN(1129,J2201)*overallRate))))</f>
        <v>Do Step 1 first</v>
      </c>
      <c r="O2201" s="62" t="str">
        <f>IF(ISTEXT(overallRate),"Do Step 1 first",IF(OR(COUNT($C2201,K2201)&lt;&gt;2,overallRate=0),0,IF(G2201="Yes",ROUND(MAX(IF($B2201="No - non-arm's length",0,MIN((0.75*K2201),847)),MIN(K2201,(0.75*$C2201),847)),2),IF($B2201="No - non-arm's length",MIN(1129,K2201,$C2201)*overallRate,MIN(1129,K2201)*overallRate))))</f>
        <v>Do Step 1 first</v>
      </c>
      <c r="P2201" s="3">
        <f t="shared" si="34"/>
        <v>0</v>
      </c>
    </row>
    <row r="2202" spans="12:16" x14ac:dyDescent="0.5">
      <c r="L2202" s="62" t="str">
        <f>IF(ISTEXT(overallRate),"Do Step 1 first",IF(OR(COUNT($C2202,H2202)&lt;&gt;2,overallRate=0),0,IF(D2202="Yes",ROUND(MAX(IF($B2202="No - non-arm's length",0,MIN((0.75*H2202),847)),MIN(H2202,(0.75*$C2202),847)),2),IF($B2202="No - non-arm's length",MIN(1129,H2202,$C2202)*overallRate,MIN(1129,H2202)*overallRate))))</f>
        <v>Do Step 1 first</v>
      </c>
      <c r="M2202" s="62" t="str">
        <f>IF(ISTEXT(overallRate),"Do Step 1 first",IF(OR(COUNT($C2202,I2202)&lt;&gt;2,overallRate=0),0,IF(E2202="Yes",ROUND(MAX(IF($B2202="No - non-arm's length",0,MIN((0.75*I2202),847)),MIN(I2202,(0.75*$C2202),847)),2),IF($B2202="No - non-arm's length",MIN(1129,I2202,$C2202)*overallRate,MIN(1129,I2202)*overallRate))))</f>
        <v>Do Step 1 first</v>
      </c>
      <c r="N2202" s="62" t="str">
        <f>IF(ISTEXT(overallRate),"Do Step 1 first",IF(OR(COUNT($C2202,J2202)&lt;&gt;2,overallRate=0),0,IF(F2202="Yes",ROUND(MAX(IF($B2202="No - non-arm's length",0,MIN((0.75*J2202),847)),MIN(J2202,(0.75*$C2202),847)),2),IF($B2202="No - non-arm's length",MIN(1129,J2202,$C2202)*overallRate,MIN(1129,J2202)*overallRate))))</f>
        <v>Do Step 1 first</v>
      </c>
      <c r="O2202" s="62" t="str">
        <f>IF(ISTEXT(overallRate),"Do Step 1 first",IF(OR(COUNT($C2202,K2202)&lt;&gt;2,overallRate=0),0,IF(G2202="Yes",ROUND(MAX(IF($B2202="No - non-arm's length",0,MIN((0.75*K2202),847)),MIN(K2202,(0.75*$C2202),847)),2),IF($B2202="No - non-arm's length",MIN(1129,K2202,$C2202)*overallRate,MIN(1129,K2202)*overallRate))))</f>
        <v>Do Step 1 first</v>
      </c>
      <c r="P2202" s="3">
        <f t="shared" si="34"/>
        <v>0</v>
      </c>
    </row>
    <row r="2203" spans="12:16" x14ac:dyDescent="0.5">
      <c r="L2203" s="62" t="str">
        <f>IF(ISTEXT(overallRate),"Do Step 1 first",IF(OR(COUNT($C2203,H2203)&lt;&gt;2,overallRate=0),0,IF(D2203="Yes",ROUND(MAX(IF($B2203="No - non-arm's length",0,MIN((0.75*H2203),847)),MIN(H2203,(0.75*$C2203),847)),2),IF($B2203="No - non-arm's length",MIN(1129,H2203,$C2203)*overallRate,MIN(1129,H2203)*overallRate))))</f>
        <v>Do Step 1 first</v>
      </c>
      <c r="M2203" s="62" t="str">
        <f>IF(ISTEXT(overallRate),"Do Step 1 first",IF(OR(COUNT($C2203,I2203)&lt;&gt;2,overallRate=0),0,IF(E2203="Yes",ROUND(MAX(IF($B2203="No - non-arm's length",0,MIN((0.75*I2203),847)),MIN(I2203,(0.75*$C2203),847)),2),IF($B2203="No - non-arm's length",MIN(1129,I2203,$C2203)*overallRate,MIN(1129,I2203)*overallRate))))</f>
        <v>Do Step 1 first</v>
      </c>
      <c r="N2203" s="62" t="str">
        <f>IF(ISTEXT(overallRate),"Do Step 1 first",IF(OR(COUNT($C2203,J2203)&lt;&gt;2,overallRate=0),0,IF(F2203="Yes",ROUND(MAX(IF($B2203="No - non-arm's length",0,MIN((0.75*J2203),847)),MIN(J2203,(0.75*$C2203),847)),2),IF($B2203="No - non-arm's length",MIN(1129,J2203,$C2203)*overallRate,MIN(1129,J2203)*overallRate))))</f>
        <v>Do Step 1 first</v>
      </c>
      <c r="O2203" s="62" t="str">
        <f>IF(ISTEXT(overallRate),"Do Step 1 first",IF(OR(COUNT($C2203,K2203)&lt;&gt;2,overallRate=0),0,IF(G2203="Yes",ROUND(MAX(IF($B2203="No - non-arm's length",0,MIN((0.75*K2203),847)),MIN(K2203,(0.75*$C2203),847)),2),IF($B2203="No - non-arm's length",MIN(1129,K2203,$C2203)*overallRate,MIN(1129,K2203)*overallRate))))</f>
        <v>Do Step 1 first</v>
      </c>
      <c r="P2203" s="3">
        <f t="shared" si="34"/>
        <v>0</v>
      </c>
    </row>
    <row r="2204" spans="12:16" x14ac:dyDescent="0.5">
      <c r="L2204" s="62" t="str">
        <f>IF(ISTEXT(overallRate),"Do Step 1 first",IF(OR(COUNT($C2204,H2204)&lt;&gt;2,overallRate=0),0,IF(D2204="Yes",ROUND(MAX(IF($B2204="No - non-arm's length",0,MIN((0.75*H2204),847)),MIN(H2204,(0.75*$C2204),847)),2),IF($B2204="No - non-arm's length",MIN(1129,H2204,$C2204)*overallRate,MIN(1129,H2204)*overallRate))))</f>
        <v>Do Step 1 first</v>
      </c>
      <c r="M2204" s="62" t="str">
        <f>IF(ISTEXT(overallRate),"Do Step 1 first",IF(OR(COUNT($C2204,I2204)&lt;&gt;2,overallRate=0),0,IF(E2204="Yes",ROUND(MAX(IF($B2204="No - non-arm's length",0,MIN((0.75*I2204),847)),MIN(I2204,(0.75*$C2204),847)),2),IF($B2204="No - non-arm's length",MIN(1129,I2204,$C2204)*overallRate,MIN(1129,I2204)*overallRate))))</f>
        <v>Do Step 1 first</v>
      </c>
      <c r="N2204" s="62" t="str">
        <f>IF(ISTEXT(overallRate),"Do Step 1 first",IF(OR(COUNT($C2204,J2204)&lt;&gt;2,overallRate=0),0,IF(F2204="Yes",ROUND(MAX(IF($B2204="No - non-arm's length",0,MIN((0.75*J2204),847)),MIN(J2204,(0.75*$C2204),847)),2),IF($B2204="No - non-arm's length",MIN(1129,J2204,$C2204)*overallRate,MIN(1129,J2204)*overallRate))))</f>
        <v>Do Step 1 first</v>
      </c>
      <c r="O2204" s="62" t="str">
        <f>IF(ISTEXT(overallRate),"Do Step 1 first",IF(OR(COUNT($C2204,K2204)&lt;&gt;2,overallRate=0),0,IF(G2204="Yes",ROUND(MAX(IF($B2204="No - non-arm's length",0,MIN((0.75*K2204),847)),MIN(K2204,(0.75*$C2204),847)),2),IF($B2204="No - non-arm's length",MIN(1129,K2204,$C2204)*overallRate,MIN(1129,K2204)*overallRate))))</f>
        <v>Do Step 1 first</v>
      </c>
      <c r="P2204" s="3">
        <f t="shared" si="34"/>
        <v>0</v>
      </c>
    </row>
    <row r="2205" spans="12:16" x14ac:dyDescent="0.5">
      <c r="L2205" s="62" t="str">
        <f>IF(ISTEXT(overallRate),"Do Step 1 first",IF(OR(COUNT($C2205,H2205)&lt;&gt;2,overallRate=0),0,IF(D2205="Yes",ROUND(MAX(IF($B2205="No - non-arm's length",0,MIN((0.75*H2205),847)),MIN(H2205,(0.75*$C2205),847)),2),IF($B2205="No - non-arm's length",MIN(1129,H2205,$C2205)*overallRate,MIN(1129,H2205)*overallRate))))</f>
        <v>Do Step 1 first</v>
      </c>
      <c r="M2205" s="62" t="str">
        <f>IF(ISTEXT(overallRate),"Do Step 1 first",IF(OR(COUNT($C2205,I2205)&lt;&gt;2,overallRate=0),0,IF(E2205="Yes",ROUND(MAX(IF($B2205="No - non-arm's length",0,MIN((0.75*I2205),847)),MIN(I2205,(0.75*$C2205),847)),2),IF($B2205="No - non-arm's length",MIN(1129,I2205,$C2205)*overallRate,MIN(1129,I2205)*overallRate))))</f>
        <v>Do Step 1 first</v>
      </c>
      <c r="N2205" s="62" t="str">
        <f>IF(ISTEXT(overallRate),"Do Step 1 first",IF(OR(COUNT($C2205,J2205)&lt;&gt;2,overallRate=0),0,IF(F2205="Yes",ROUND(MAX(IF($B2205="No - non-arm's length",0,MIN((0.75*J2205),847)),MIN(J2205,(0.75*$C2205),847)),2),IF($B2205="No - non-arm's length",MIN(1129,J2205,$C2205)*overallRate,MIN(1129,J2205)*overallRate))))</f>
        <v>Do Step 1 first</v>
      </c>
      <c r="O2205" s="62" t="str">
        <f>IF(ISTEXT(overallRate),"Do Step 1 first",IF(OR(COUNT($C2205,K2205)&lt;&gt;2,overallRate=0),0,IF(G2205="Yes",ROUND(MAX(IF($B2205="No - non-arm's length",0,MIN((0.75*K2205),847)),MIN(K2205,(0.75*$C2205),847)),2),IF($B2205="No - non-arm's length",MIN(1129,K2205,$C2205)*overallRate,MIN(1129,K2205)*overallRate))))</f>
        <v>Do Step 1 first</v>
      </c>
      <c r="P2205" s="3">
        <f t="shared" si="34"/>
        <v>0</v>
      </c>
    </row>
    <row r="2206" spans="12:16" x14ac:dyDescent="0.5">
      <c r="L2206" s="62" t="str">
        <f>IF(ISTEXT(overallRate),"Do Step 1 first",IF(OR(COUNT($C2206,H2206)&lt;&gt;2,overallRate=0),0,IF(D2206="Yes",ROUND(MAX(IF($B2206="No - non-arm's length",0,MIN((0.75*H2206),847)),MIN(H2206,(0.75*$C2206),847)),2),IF($B2206="No - non-arm's length",MIN(1129,H2206,$C2206)*overallRate,MIN(1129,H2206)*overallRate))))</f>
        <v>Do Step 1 first</v>
      </c>
      <c r="M2206" s="62" t="str">
        <f>IF(ISTEXT(overallRate),"Do Step 1 first",IF(OR(COUNT($C2206,I2206)&lt;&gt;2,overallRate=0),0,IF(E2206="Yes",ROUND(MAX(IF($B2206="No - non-arm's length",0,MIN((0.75*I2206),847)),MIN(I2206,(0.75*$C2206),847)),2),IF($B2206="No - non-arm's length",MIN(1129,I2206,$C2206)*overallRate,MIN(1129,I2206)*overallRate))))</f>
        <v>Do Step 1 first</v>
      </c>
      <c r="N2206" s="62" t="str">
        <f>IF(ISTEXT(overallRate),"Do Step 1 first",IF(OR(COUNT($C2206,J2206)&lt;&gt;2,overallRate=0),0,IF(F2206="Yes",ROUND(MAX(IF($B2206="No - non-arm's length",0,MIN((0.75*J2206),847)),MIN(J2206,(0.75*$C2206),847)),2),IF($B2206="No - non-arm's length",MIN(1129,J2206,$C2206)*overallRate,MIN(1129,J2206)*overallRate))))</f>
        <v>Do Step 1 first</v>
      </c>
      <c r="O2206" s="62" t="str">
        <f>IF(ISTEXT(overallRate),"Do Step 1 first",IF(OR(COUNT($C2206,K2206)&lt;&gt;2,overallRate=0),0,IF(G2206="Yes",ROUND(MAX(IF($B2206="No - non-arm's length",0,MIN((0.75*K2206),847)),MIN(K2206,(0.75*$C2206),847)),2),IF($B2206="No - non-arm's length",MIN(1129,K2206,$C2206)*overallRate,MIN(1129,K2206)*overallRate))))</f>
        <v>Do Step 1 first</v>
      </c>
      <c r="P2206" s="3">
        <f t="shared" si="34"/>
        <v>0</v>
      </c>
    </row>
    <row r="2207" spans="12:16" x14ac:dyDescent="0.5">
      <c r="L2207" s="62" t="str">
        <f>IF(ISTEXT(overallRate),"Do Step 1 first",IF(OR(COUNT($C2207,H2207)&lt;&gt;2,overallRate=0),0,IF(D2207="Yes",ROUND(MAX(IF($B2207="No - non-arm's length",0,MIN((0.75*H2207),847)),MIN(H2207,(0.75*$C2207),847)),2),IF($B2207="No - non-arm's length",MIN(1129,H2207,$C2207)*overallRate,MIN(1129,H2207)*overallRate))))</f>
        <v>Do Step 1 first</v>
      </c>
      <c r="M2207" s="62" t="str">
        <f>IF(ISTEXT(overallRate),"Do Step 1 first",IF(OR(COUNT($C2207,I2207)&lt;&gt;2,overallRate=0),0,IF(E2207="Yes",ROUND(MAX(IF($B2207="No - non-arm's length",0,MIN((0.75*I2207),847)),MIN(I2207,(0.75*$C2207),847)),2),IF($B2207="No - non-arm's length",MIN(1129,I2207,$C2207)*overallRate,MIN(1129,I2207)*overallRate))))</f>
        <v>Do Step 1 first</v>
      </c>
      <c r="N2207" s="62" t="str">
        <f>IF(ISTEXT(overallRate),"Do Step 1 first",IF(OR(COUNT($C2207,J2207)&lt;&gt;2,overallRate=0),0,IF(F2207="Yes",ROUND(MAX(IF($B2207="No - non-arm's length",0,MIN((0.75*J2207),847)),MIN(J2207,(0.75*$C2207),847)),2),IF($B2207="No - non-arm's length",MIN(1129,J2207,$C2207)*overallRate,MIN(1129,J2207)*overallRate))))</f>
        <v>Do Step 1 first</v>
      </c>
      <c r="O2207" s="62" t="str">
        <f>IF(ISTEXT(overallRate),"Do Step 1 first",IF(OR(COUNT($C2207,K2207)&lt;&gt;2,overallRate=0),0,IF(G2207="Yes",ROUND(MAX(IF($B2207="No - non-arm's length",0,MIN((0.75*K2207),847)),MIN(K2207,(0.75*$C2207),847)),2),IF($B2207="No - non-arm's length",MIN(1129,K2207,$C2207)*overallRate,MIN(1129,K2207)*overallRate))))</f>
        <v>Do Step 1 first</v>
      </c>
      <c r="P2207" s="3">
        <f t="shared" si="34"/>
        <v>0</v>
      </c>
    </row>
    <row r="2208" spans="12:16" x14ac:dyDescent="0.5">
      <c r="L2208" s="62" t="str">
        <f>IF(ISTEXT(overallRate),"Do Step 1 first",IF(OR(COUNT($C2208,H2208)&lt;&gt;2,overallRate=0),0,IF(D2208="Yes",ROUND(MAX(IF($B2208="No - non-arm's length",0,MIN((0.75*H2208),847)),MIN(H2208,(0.75*$C2208),847)),2),IF($B2208="No - non-arm's length",MIN(1129,H2208,$C2208)*overallRate,MIN(1129,H2208)*overallRate))))</f>
        <v>Do Step 1 first</v>
      </c>
      <c r="M2208" s="62" t="str">
        <f>IF(ISTEXT(overallRate),"Do Step 1 first",IF(OR(COUNT($C2208,I2208)&lt;&gt;2,overallRate=0),0,IF(E2208="Yes",ROUND(MAX(IF($B2208="No - non-arm's length",0,MIN((0.75*I2208),847)),MIN(I2208,(0.75*$C2208),847)),2),IF($B2208="No - non-arm's length",MIN(1129,I2208,$C2208)*overallRate,MIN(1129,I2208)*overallRate))))</f>
        <v>Do Step 1 first</v>
      </c>
      <c r="N2208" s="62" t="str">
        <f>IF(ISTEXT(overallRate),"Do Step 1 first",IF(OR(COUNT($C2208,J2208)&lt;&gt;2,overallRate=0),0,IF(F2208="Yes",ROUND(MAX(IF($B2208="No - non-arm's length",0,MIN((0.75*J2208),847)),MIN(J2208,(0.75*$C2208),847)),2),IF($B2208="No - non-arm's length",MIN(1129,J2208,$C2208)*overallRate,MIN(1129,J2208)*overallRate))))</f>
        <v>Do Step 1 first</v>
      </c>
      <c r="O2208" s="62" t="str">
        <f>IF(ISTEXT(overallRate),"Do Step 1 first",IF(OR(COUNT($C2208,K2208)&lt;&gt;2,overallRate=0),0,IF(G2208="Yes",ROUND(MAX(IF($B2208="No - non-arm's length",0,MIN((0.75*K2208),847)),MIN(K2208,(0.75*$C2208),847)),2),IF($B2208="No - non-arm's length",MIN(1129,K2208,$C2208)*overallRate,MIN(1129,K2208)*overallRate))))</f>
        <v>Do Step 1 first</v>
      </c>
      <c r="P2208" s="3">
        <f t="shared" si="34"/>
        <v>0</v>
      </c>
    </row>
    <row r="2209" spans="12:16" x14ac:dyDescent="0.5">
      <c r="L2209" s="62" t="str">
        <f>IF(ISTEXT(overallRate),"Do Step 1 first",IF(OR(COUNT($C2209,H2209)&lt;&gt;2,overallRate=0),0,IF(D2209="Yes",ROUND(MAX(IF($B2209="No - non-arm's length",0,MIN((0.75*H2209),847)),MIN(H2209,(0.75*$C2209),847)),2),IF($B2209="No - non-arm's length",MIN(1129,H2209,$C2209)*overallRate,MIN(1129,H2209)*overallRate))))</f>
        <v>Do Step 1 first</v>
      </c>
      <c r="M2209" s="62" t="str">
        <f>IF(ISTEXT(overallRate),"Do Step 1 first",IF(OR(COUNT($C2209,I2209)&lt;&gt;2,overallRate=0),0,IF(E2209="Yes",ROUND(MAX(IF($B2209="No - non-arm's length",0,MIN((0.75*I2209),847)),MIN(I2209,(0.75*$C2209),847)),2),IF($B2209="No - non-arm's length",MIN(1129,I2209,$C2209)*overallRate,MIN(1129,I2209)*overallRate))))</f>
        <v>Do Step 1 first</v>
      </c>
      <c r="N2209" s="62" t="str">
        <f>IF(ISTEXT(overallRate),"Do Step 1 first",IF(OR(COUNT($C2209,J2209)&lt;&gt;2,overallRate=0),0,IF(F2209="Yes",ROUND(MAX(IF($B2209="No - non-arm's length",0,MIN((0.75*J2209),847)),MIN(J2209,(0.75*$C2209),847)),2),IF($B2209="No - non-arm's length",MIN(1129,J2209,$C2209)*overallRate,MIN(1129,J2209)*overallRate))))</f>
        <v>Do Step 1 first</v>
      </c>
      <c r="O2209" s="62" t="str">
        <f>IF(ISTEXT(overallRate),"Do Step 1 first",IF(OR(COUNT($C2209,K2209)&lt;&gt;2,overallRate=0),0,IF(G2209="Yes",ROUND(MAX(IF($B2209="No - non-arm's length",0,MIN((0.75*K2209),847)),MIN(K2209,(0.75*$C2209),847)),2),IF($B2209="No - non-arm's length",MIN(1129,K2209,$C2209)*overallRate,MIN(1129,K2209)*overallRate))))</f>
        <v>Do Step 1 first</v>
      </c>
      <c r="P2209" s="3">
        <f t="shared" si="34"/>
        <v>0</v>
      </c>
    </row>
    <row r="2210" spans="12:16" x14ac:dyDescent="0.5">
      <c r="L2210" s="62" t="str">
        <f>IF(ISTEXT(overallRate),"Do Step 1 first",IF(OR(COUNT($C2210,H2210)&lt;&gt;2,overallRate=0),0,IF(D2210="Yes",ROUND(MAX(IF($B2210="No - non-arm's length",0,MIN((0.75*H2210),847)),MIN(H2210,(0.75*$C2210),847)),2),IF($B2210="No - non-arm's length",MIN(1129,H2210,$C2210)*overallRate,MIN(1129,H2210)*overallRate))))</f>
        <v>Do Step 1 first</v>
      </c>
      <c r="M2210" s="62" t="str">
        <f>IF(ISTEXT(overallRate),"Do Step 1 first",IF(OR(COUNT($C2210,I2210)&lt;&gt;2,overallRate=0),0,IF(E2210="Yes",ROUND(MAX(IF($B2210="No - non-arm's length",0,MIN((0.75*I2210),847)),MIN(I2210,(0.75*$C2210),847)),2),IF($B2210="No - non-arm's length",MIN(1129,I2210,$C2210)*overallRate,MIN(1129,I2210)*overallRate))))</f>
        <v>Do Step 1 first</v>
      </c>
      <c r="N2210" s="62" t="str">
        <f>IF(ISTEXT(overallRate),"Do Step 1 first",IF(OR(COUNT($C2210,J2210)&lt;&gt;2,overallRate=0),0,IF(F2210="Yes",ROUND(MAX(IF($B2210="No - non-arm's length",0,MIN((0.75*J2210),847)),MIN(J2210,(0.75*$C2210),847)),2),IF($B2210="No - non-arm's length",MIN(1129,J2210,$C2210)*overallRate,MIN(1129,J2210)*overallRate))))</f>
        <v>Do Step 1 first</v>
      </c>
      <c r="O2210" s="62" t="str">
        <f>IF(ISTEXT(overallRate),"Do Step 1 first",IF(OR(COUNT($C2210,K2210)&lt;&gt;2,overallRate=0),0,IF(G2210="Yes",ROUND(MAX(IF($B2210="No - non-arm's length",0,MIN((0.75*K2210),847)),MIN(K2210,(0.75*$C2210),847)),2),IF($B2210="No - non-arm's length",MIN(1129,K2210,$C2210)*overallRate,MIN(1129,K2210)*overallRate))))</f>
        <v>Do Step 1 first</v>
      </c>
      <c r="P2210" s="3">
        <f t="shared" si="34"/>
        <v>0</v>
      </c>
    </row>
    <row r="2211" spans="12:16" x14ac:dyDescent="0.5">
      <c r="L2211" s="62" t="str">
        <f>IF(ISTEXT(overallRate),"Do Step 1 first",IF(OR(COUNT($C2211,H2211)&lt;&gt;2,overallRate=0),0,IF(D2211="Yes",ROUND(MAX(IF($B2211="No - non-arm's length",0,MIN((0.75*H2211),847)),MIN(H2211,(0.75*$C2211),847)),2),IF($B2211="No - non-arm's length",MIN(1129,H2211,$C2211)*overallRate,MIN(1129,H2211)*overallRate))))</f>
        <v>Do Step 1 first</v>
      </c>
      <c r="M2211" s="62" t="str">
        <f>IF(ISTEXT(overallRate),"Do Step 1 first",IF(OR(COUNT($C2211,I2211)&lt;&gt;2,overallRate=0),0,IF(E2211="Yes",ROUND(MAX(IF($B2211="No - non-arm's length",0,MIN((0.75*I2211),847)),MIN(I2211,(0.75*$C2211),847)),2),IF($B2211="No - non-arm's length",MIN(1129,I2211,$C2211)*overallRate,MIN(1129,I2211)*overallRate))))</f>
        <v>Do Step 1 first</v>
      </c>
      <c r="N2211" s="62" t="str">
        <f>IF(ISTEXT(overallRate),"Do Step 1 first",IF(OR(COUNT($C2211,J2211)&lt;&gt;2,overallRate=0),0,IF(F2211="Yes",ROUND(MAX(IF($B2211="No - non-arm's length",0,MIN((0.75*J2211),847)),MIN(J2211,(0.75*$C2211),847)),2),IF($B2211="No - non-arm's length",MIN(1129,J2211,$C2211)*overallRate,MIN(1129,J2211)*overallRate))))</f>
        <v>Do Step 1 first</v>
      </c>
      <c r="O2211" s="62" t="str">
        <f>IF(ISTEXT(overallRate),"Do Step 1 first",IF(OR(COUNT($C2211,K2211)&lt;&gt;2,overallRate=0),0,IF(G2211="Yes",ROUND(MAX(IF($B2211="No - non-arm's length",0,MIN((0.75*K2211),847)),MIN(K2211,(0.75*$C2211),847)),2),IF($B2211="No - non-arm's length",MIN(1129,K2211,$C2211)*overallRate,MIN(1129,K2211)*overallRate))))</f>
        <v>Do Step 1 first</v>
      </c>
      <c r="P2211" s="3">
        <f t="shared" si="34"/>
        <v>0</v>
      </c>
    </row>
    <row r="2212" spans="12:16" x14ac:dyDescent="0.5">
      <c r="L2212" s="62" t="str">
        <f>IF(ISTEXT(overallRate),"Do Step 1 first",IF(OR(COUNT($C2212,H2212)&lt;&gt;2,overallRate=0),0,IF(D2212="Yes",ROUND(MAX(IF($B2212="No - non-arm's length",0,MIN((0.75*H2212),847)),MIN(H2212,(0.75*$C2212),847)),2),IF($B2212="No - non-arm's length",MIN(1129,H2212,$C2212)*overallRate,MIN(1129,H2212)*overallRate))))</f>
        <v>Do Step 1 first</v>
      </c>
      <c r="M2212" s="62" t="str">
        <f>IF(ISTEXT(overallRate),"Do Step 1 first",IF(OR(COUNT($C2212,I2212)&lt;&gt;2,overallRate=0),0,IF(E2212="Yes",ROUND(MAX(IF($B2212="No - non-arm's length",0,MIN((0.75*I2212),847)),MIN(I2212,(0.75*$C2212),847)),2),IF($B2212="No - non-arm's length",MIN(1129,I2212,$C2212)*overallRate,MIN(1129,I2212)*overallRate))))</f>
        <v>Do Step 1 first</v>
      </c>
      <c r="N2212" s="62" t="str">
        <f>IF(ISTEXT(overallRate),"Do Step 1 first",IF(OR(COUNT($C2212,J2212)&lt;&gt;2,overallRate=0),0,IF(F2212="Yes",ROUND(MAX(IF($B2212="No - non-arm's length",0,MIN((0.75*J2212),847)),MIN(J2212,(0.75*$C2212),847)),2),IF($B2212="No - non-arm's length",MIN(1129,J2212,$C2212)*overallRate,MIN(1129,J2212)*overallRate))))</f>
        <v>Do Step 1 first</v>
      </c>
      <c r="O2212" s="62" t="str">
        <f>IF(ISTEXT(overallRate),"Do Step 1 first",IF(OR(COUNT($C2212,K2212)&lt;&gt;2,overallRate=0),0,IF(G2212="Yes",ROUND(MAX(IF($B2212="No - non-arm's length",0,MIN((0.75*K2212),847)),MIN(K2212,(0.75*$C2212),847)),2),IF($B2212="No - non-arm's length",MIN(1129,K2212,$C2212)*overallRate,MIN(1129,K2212)*overallRate))))</f>
        <v>Do Step 1 first</v>
      </c>
      <c r="P2212" s="3">
        <f t="shared" si="34"/>
        <v>0</v>
      </c>
    </row>
    <row r="2213" spans="12:16" x14ac:dyDescent="0.5">
      <c r="L2213" s="62" t="str">
        <f>IF(ISTEXT(overallRate),"Do Step 1 first",IF(OR(COUNT($C2213,H2213)&lt;&gt;2,overallRate=0),0,IF(D2213="Yes",ROUND(MAX(IF($B2213="No - non-arm's length",0,MIN((0.75*H2213),847)),MIN(H2213,(0.75*$C2213),847)),2),IF($B2213="No - non-arm's length",MIN(1129,H2213,$C2213)*overallRate,MIN(1129,H2213)*overallRate))))</f>
        <v>Do Step 1 first</v>
      </c>
      <c r="M2213" s="62" t="str">
        <f>IF(ISTEXT(overallRate),"Do Step 1 first",IF(OR(COUNT($C2213,I2213)&lt;&gt;2,overallRate=0),0,IF(E2213="Yes",ROUND(MAX(IF($B2213="No - non-arm's length",0,MIN((0.75*I2213),847)),MIN(I2213,(0.75*$C2213),847)),2),IF($B2213="No - non-arm's length",MIN(1129,I2213,$C2213)*overallRate,MIN(1129,I2213)*overallRate))))</f>
        <v>Do Step 1 first</v>
      </c>
      <c r="N2213" s="62" t="str">
        <f>IF(ISTEXT(overallRate),"Do Step 1 first",IF(OR(COUNT($C2213,J2213)&lt;&gt;2,overallRate=0),0,IF(F2213="Yes",ROUND(MAX(IF($B2213="No - non-arm's length",0,MIN((0.75*J2213),847)),MIN(J2213,(0.75*$C2213),847)),2),IF($B2213="No - non-arm's length",MIN(1129,J2213,$C2213)*overallRate,MIN(1129,J2213)*overallRate))))</f>
        <v>Do Step 1 first</v>
      </c>
      <c r="O2213" s="62" t="str">
        <f>IF(ISTEXT(overallRate),"Do Step 1 first",IF(OR(COUNT($C2213,K2213)&lt;&gt;2,overallRate=0),0,IF(G2213="Yes",ROUND(MAX(IF($B2213="No - non-arm's length",0,MIN((0.75*K2213),847)),MIN(K2213,(0.75*$C2213),847)),2),IF($B2213="No - non-arm's length",MIN(1129,K2213,$C2213)*overallRate,MIN(1129,K2213)*overallRate))))</f>
        <v>Do Step 1 first</v>
      </c>
      <c r="P2213" s="3">
        <f t="shared" si="34"/>
        <v>0</v>
      </c>
    </row>
    <row r="2214" spans="12:16" x14ac:dyDescent="0.5">
      <c r="L2214" s="62" t="str">
        <f>IF(ISTEXT(overallRate),"Do Step 1 first",IF(OR(COUNT($C2214,H2214)&lt;&gt;2,overallRate=0),0,IF(D2214="Yes",ROUND(MAX(IF($B2214="No - non-arm's length",0,MIN((0.75*H2214),847)),MIN(H2214,(0.75*$C2214),847)),2),IF($B2214="No - non-arm's length",MIN(1129,H2214,$C2214)*overallRate,MIN(1129,H2214)*overallRate))))</f>
        <v>Do Step 1 first</v>
      </c>
      <c r="M2214" s="62" t="str">
        <f>IF(ISTEXT(overallRate),"Do Step 1 first",IF(OR(COUNT($C2214,I2214)&lt;&gt;2,overallRate=0),0,IF(E2214="Yes",ROUND(MAX(IF($B2214="No - non-arm's length",0,MIN((0.75*I2214),847)),MIN(I2214,(0.75*$C2214),847)),2),IF($B2214="No - non-arm's length",MIN(1129,I2214,$C2214)*overallRate,MIN(1129,I2214)*overallRate))))</f>
        <v>Do Step 1 first</v>
      </c>
      <c r="N2214" s="62" t="str">
        <f>IF(ISTEXT(overallRate),"Do Step 1 first",IF(OR(COUNT($C2214,J2214)&lt;&gt;2,overallRate=0),0,IF(F2214="Yes",ROUND(MAX(IF($B2214="No - non-arm's length",0,MIN((0.75*J2214),847)),MIN(J2214,(0.75*$C2214),847)),2),IF($B2214="No - non-arm's length",MIN(1129,J2214,$C2214)*overallRate,MIN(1129,J2214)*overallRate))))</f>
        <v>Do Step 1 first</v>
      </c>
      <c r="O2214" s="62" t="str">
        <f>IF(ISTEXT(overallRate),"Do Step 1 first",IF(OR(COUNT($C2214,K2214)&lt;&gt;2,overallRate=0),0,IF(G2214="Yes",ROUND(MAX(IF($B2214="No - non-arm's length",0,MIN((0.75*K2214),847)),MIN(K2214,(0.75*$C2214),847)),2),IF($B2214="No - non-arm's length",MIN(1129,K2214,$C2214)*overallRate,MIN(1129,K2214)*overallRate))))</f>
        <v>Do Step 1 first</v>
      </c>
      <c r="P2214" s="3">
        <f t="shared" si="34"/>
        <v>0</v>
      </c>
    </row>
    <row r="2215" spans="12:16" x14ac:dyDescent="0.5">
      <c r="L2215" s="62" t="str">
        <f>IF(ISTEXT(overallRate),"Do Step 1 first",IF(OR(COUNT($C2215,H2215)&lt;&gt;2,overallRate=0),0,IF(D2215="Yes",ROUND(MAX(IF($B2215="No - non-arm's length",0,MIN((0.75*H2215),847)),MIN(H2215,(0.75*$C2215),847)),2),IF($B2215="No - non-arm's length",MIN(1129,H2215,$C2215)*overallRate,MIN(1129,H2215)*overallRate))))</f>
        <v>Do Step 1 first</v>
      </c>
      <c r="M2215" s="62" t="str">
        <f>IF(ISTEXT(overallRate),"Do Step 1 first",IF(OR(COUNT($C2215,I2215)&lt;&gt;2,overallRate=0),0,IF(E2215="Yes",ROUND(MAX(IF($B2215="No - non-arm's length",0,MIN((0.75*I2215),847)),MIN(I2215,(0.75*$C2215),847)),2),IF($B2215="No - non-arm's length",MIN(1129,I2215,$C2215)*overallRate,MIN(1129,I2215)*overallRate))))</f>
        <v>Do Step 1 first</v>
      </c>
      <c r="N2215" s="62" t="str">
        <f>IF(ISTEXT(overallRate),"Do Step 1 first",IF(OR(COUNT($C2215,J2215)&lt;&gt;2,overallRate=0),0,IF(F2215="Yes",ROUND(MAX(IF($B2215="No - non-arm's length",0,MIN((0.75*J2215),847)),MIN(J2215,(0.75*$C2215),847)),2),IF($B2215="No - non-arm's length",MIN(1129,J2215,$C2215)*overallRate,MIN(1129,J2215)*overallRate))))</f>
        <v>Do Step 1 first</v>
      </c>
      <c r="O2215" s="62" t="str">
        <f>IF(ISTEXT(overallRate),"Do Step 1 first",IF(OR(COUNT($C2215,K2215)&lt;&gt;2,overallRate=0),0,IF(G2215="Yes",ROUND(MAX(IF($B2215="No - non-arm's length",0,MIN((0.75*K2215),847)),MIN(K2215,(0.75*$C2215),847)),2),IF($B2215="No - non-arm's length",MIN(1129,K2215,$C2215)*overallRate,MIN(1129,K2215)*overallRate))))</f>
        <v>Do Step 1 first</v>
      </c>
      <c r="P2215" s="3">
        <f t="shared" si="34"/>
        <v>0</v>
      </c>
    </row>
    <row r="2216" spans="12:16" x14ac:dyDescent="0.5">
      <c r="L2216" s="62" t="str">
        <f>IF(ISTEXT(overallRate),"Do Step 1 first",IF(OR(COUNT($C2216,H2216)&lt;&gt;2,overallRate=0),0,IF(D2216="Yes",ROUND(MAX(IF($B2216="No - non-arm's length",0,MIN((0.75*H2216),847)),MIN(H2216,(0.75*$C2216),847)),2),IF($B2216="No - non-arm's length",MIN(1129,H2216,$C2216)*overallRate,MIN(1129,H2216)*overallRate))))</f>
        <v>Do Step 1 first</v>
      </c>
      <c r="M2216" s="62" t="str">
        <f>IF(ISTEXT(overallRate),"Do Step 1 first",IF(OR(COUNT($C2216,I2216)&lt;&gt;2,overallRate=0),0,IF(E2216="Yes",ROUND(MAX(IF($B2216="No - non-arm's length",0,MIN((0.75*I2216),847)),MIN(I2216,(0.75*$C2216),847)),2),IF($B2216="No - non-arm's length",MIN(1129,I2216,$C2216)*overallRate,MIN(1129,I2216)*overallRate))))</f>
        <v>Do Step 1 first</v>
      </c>
      <c r="N2216" s="62" t="str">
        <f>IF(ISTEXT(overallRate),"Do Step 1 first",IF(OR(COUNT($C2216,J2216)&lt;&gt;2,overallRate=0),0,IF(F2216="Yes",ROUND(MAX(IF($B2216="No - non-arm's length",0,MIN((0.75*J2216),847)),MIN(J2216,(0.75*$C2216),847)),2),IF($B2216="No - non-arm's length",MIN(1129,J2216,$C2216)*overallRate,MIN(1129,J2216)*overallRate))))</f>
        <v>Do Step 1 first</v>
      </c>
      <c r="O2216" s="62" t="str">
        <f>IF(ISTEXT(overallRate),"Do Step 1 first",IF(OR(COUNT($C2216,K2216)&lt;&gt;2,overallRate=0),0,IF(G2216="Yes",ROUND(MAX(IF($B2216="No - non-arm's length",0,MIN((0.75*K2216),847)),MIN(K2216,(0.75*$C2216),847)),2),IF($B2216="No - non-arm's length",MIN(1129,K2216,$C2216)*overallRate,MIN(1129,K2216)*overallRate))))</f>
        <v>Do Step 1 first</v>
      </c>
      <c r="P2216" s="3">
        <f t="shared" si="34"/>
        <v>0</v>
      </c>
    </row>
    <row r="2217" spans="12:16" x14ac:dyDescent="0.5">
      <c r="L2217" s="62" t="str">
        <f>IF(ISTEXT(overallRate),"Do Step 1 first",IF(OR(COUNT($C2217,H2217)&lt;&gt;2,overallRate=0),0,IF(D2217="Yes",ROUND(MAX(IF($B2217="No - non-arm's length",0,MIN((0.75*H2217),847)),MIN(H2217,(0.75*$C2217),847)),2),IF($B2217="No - non-arm's length",MIN(1129,H2217,$C2217)*overallRate,MIN(1129,H2217)*overallRate))))</f>
        <v>Do Step 1 first</v>
      </c>
      <c r="M2217" s="62" t="str">
        <f>IF(ISTEXT(overallRate),"Do Step 1 first",IF(OR(COUNT($C2217,I2217)&lt;&gt;2,overallRate=0),0,IF(E2217="Yes",ROUND(MAX(IF($B2217="No - non-arm's length",0,MIN((0.75*I2217),847)),MIN(I2217,(0.75*$C2217),847)),2),IF($B2217="No - non-arm's length",MIN(1129,I2217,$C2217)*overallRate,MIN(1129,I2217)*overallRate))))</f>
        <v>Do Step 1 first</v>
      </c>
      <c r="N2217" s="62" t="str">
        <f>IF(ISTEXT(overallRate),"Do Step 1 first",IF(OR(COUNT($C2217,J2217)&lt;&gt;2,overallRate=0),0,IF(F2217="Yes",ROUND(MAX(IF($B2217="No - non-arm's length",0,MIN((0.75*J2217),847)),MIN(J2217,(0.75*$C2217),847)),2),IF($B2217="No - non-arm's length",MIN(1129,J2217,$C2217)*overallRate,MIN(1129,J2217)*overallRate))))</f>
        <v>Do Step 1 first</v>
      </c>
      <c r="O2217" s="62" t="str">
        <f>IF(ISTEXT(overallRate),"Do Step 1 first",IF(OR(COUNT($C2217,K2217)&lt;&gt;2,overallRate=0),0,IF(G2217="Yes",ROUND(MAX(IF($B2217="No - non-arm's length",0,MIN((0.75*K2217),847)),MIN(K2217,(0.75*$C2217),847)),2),IF($B2217="No - non-arm's length",MIN(1129,K2217,$C2217)*overallRate,MIN(1129,K2217)*overallRate))))</f>
        <v>Do Step 1 first</v>
      </c>
      <c r="P2217" s="3">
        <f t="shared" si="34"/>
        <v>0</v>
      </c>
    </row>
    <row r="2218" spans="12:16" x14ac:dyDescent="0.5">
      <c r="L2218" s="62" t="str">
        <f>IF(ISTEXT(overallRate),"Do Step 1 first",IF(OR(COUNT($C2218,H2218)&lt;&gt;2,overallRate=0),0,IF(D2218="Yes",ROUND(MAX(IF($B2218="No - non-arm's length",0,MIN((0.75*H2218),847)),MIN(H2218,(0.75*$C2218),847)),2),IF($B2218="No - non-arm's length",MIN(1129,H2218,$C2218)*overallRate,MIN(1129,H2218)*overallRate))))</f>
        <v>Do Step 1 first</v>
      </c>
      <c r="M2218" s="62" t="str">
        <f>IF(ISTEXT(overallRate),"Do Step 1 first",IF(OR(COUNT($C2218,I2218)&lt;&gt;2,overallRate=0),0,IF(E2218="Yes",ROUND(MAX(IF($B2218="No - non-arm's length",0,MIN((0.75*I2218),847)),MIN(I2218,(0.75*$C2218),847)),2),IF($B2218="No - non-arm's length",MIN(1129,I2218,$C2218)*overallRate,MIN(1129,I2218)*overallRate))))</f>
        <v>Do Step 1 first</v>
      </c>
      <c r="N2218" s="62" t="str">
        <f>IF(ISTEXT(overallRate),"Do Step 1 first",IF(OR(COUNT($C2218,J2218)&lt;&gt;2,overallRate=0),0,IF(F2218="Yes",ROUND(MAX(IF($B2218="No - non-arm's length",0,MIN((0.75*J2218),847)),MIN(J2218,(0.75*$C2218),847)),2),IF($B2218="No - non-arm's length",MIN(1129,J2218,$C2218)*overallRate,MIN(1129,J2218)*overallRate))))</f>
        <v>Do Step 1 first</v>
      </c>
      <c r="O2218" s="62" t="str">
        <f>IF(ISTEXT(overallRate),"Do Step 1 first",IF(OR(COUNT($C2218,K2218)&lt;&gt;2,overallRate=0),0,IF(G2218="Yes",ROUND(MAX(IF($B2218="No - non-arm's length",0,MIN((0.75*K2218),847)),MIN(K2218,(0.75*$C2218),847)),2),IF($B2218="No - non-arm's length",MIN(1129,K2218,$C2218)*overallRate,MIN(1129,K2218)*overallRate))))</f>
        <v>Do Step 1 first</v>
      </c>
      <c r="P2218" s="3">
        <f t="shared" si="34"/>
        <v>0</v>
      </c>
    </row>
    <row r="2219" spans="12:16" x14ac:dyDescent="0.5">
      <c r="L2219" s="62" t="str">
        <f>IF(ISTEXT(overallRate),"Do Step 1 first",IF(OR(COUNT($C2219,H2219)&lt;&gt;2,overallRate=0),0,IF(D2219="Yes",ROUND(MAX(IF($B2219="No - non-arm's length",0,MIN((0.75*H2219),847)),MIN(H2219,(0.75*$C2219),847)),2),IF($B2219="No - non-arm's length",MIN(1129,H2219,$C2219)*overallRate,MIN(1129,H2219)*overallRate))))</f>
        <v>Do Step 1 first</v>
      </c>
      <c r="M2219" s="62" t="str">
        <f>IF(ISTEXT(overallRate),"Do Step 1 first",IF(OR(COUNT($C2219,I2219)&lt;&gt;2,overallRate=0),0,IF(E2219="Yes",ROUND(MAX(IF($B2219="No - non-arm's length",0,MIN((0.75*I2219),847)),MIN(I2219,(0.75*$C2219),847)),2),IF($B2219="No - non-arm's length",MIN(1129,I2219,$C2219)*overallRate,MIN(1129,I2219)*overallRate))))</f>
        <v>Do Step 1 first</v>
      </c>
      <c r="N2219" s="62" t="str">
        <f>IF(ISTEXT(overallRate),"Do Step 1 first",IF(OR(COUNT($C2219,J2219)&lt;&gt;2,overallRate=0),0,IF(F2219="Yes",ROUND(MAX(IF($B2219="No - non-arm's length",0,MIN((0.75*J2219),847)),MIN(J2219,(0.75*$C2219),847)),2),IF($B2219="No - non-arm's length",MIN(1129,J2219,$C2219)*overallRate,MIN(1129,J2219)*overallRate))))</f>
        <v>Do Step 1 first</v>
      </c>
      <c r="O2219" s="62" t="str">
        <f>IF(ISTEXT(overallRate),"Do Step 1 first",IF(OR(COUNT($C2219,K2219)&lt;&gt;2,overallRate=0),0,IF(G2219="Yes",ROUND(MAX(IF($B2219="No - non-arm's length",0,MIN((0.75*K2219),847)),MIN(K2219,(0.75*$C2219),847)),2),IF($B2219="No - non-arm's length",MIN(1129,K2219,$C2219)*overallRate,MIN(1129,K2219)*overallRate))))</f>
        <v>Do Step 1 first</v>
      </c>
      <c r="P2219" s="3">
        <f t="shared" si="34"/>
        <v>0</v>
      </c>
    </row>
    <row r="2220" spans="12:16" x14ac:dyDescent="0.5">
      <c r="L2220" s="62" t="str">
        <f>IF(ISTEXT(overallRate),"Do Step 1 first",IF(OR(COUNT($C2220,H2220)&lt;&gt;2,overallRate=0),0,IF(D2220="Yes",ROUND(MAX(IF($B2220="No - non-arm's length",0,MIN((0.75*H2220),847)),MIN(H2220,(0.75*$C2220),847)),2),IF($B2220="No - non-arm's length",MIN(1129,H2220,$C2220)*overallRate,MIN(1129,H2220)*overallRate))))</f>
        <v>Do Step 1 first</v>
      </c>
      <c r="M2220" s="62" t="str">
        <f>IF(ISTEXT(overallRate),"Do Step 1 first",IF(OR(COUNT($C2220,I2220)&lt;&gt;2,overallRate=0),0,IF(E2220="Yes",ROUND(MAX(IF($B2220="No - non-arm's length",0,MIN((0.75*I2220),847)),MIN(I2220,(0.75*$C2220),847)),2),IF($B2220="No - non-arm's length",MIN(1129,I2220,$C2220)*overallRate,MIN(1129,I2220)*overallRate))))</f>
        <v>Do Step 1 first</v>
      </c>
      <c r="N2220" s="62" t="str">
        <f>IF(ISTEXT(overallRate),"Do Step 1 first",IF(OR(COUNT($C2220,J2220)&lt;&gt;2,overallRate=0),0,IF(F2220="Yes",ROUND(MAX(IF($B2220="No - non-arm's length",0,MIN((0.75*J2220),847)),MIN(J2220,(0.75*$C2220),847)),2),IF($B2220="No - non-arm's length",MIN(1129,J2220,$C2220)*overallRate,MIN(1129,J2220)*overallRate))))</f>
        <v>Do Step 1 first</v>
      </c>
      <c r="O2220" s="62" t="str">
        <f>IF(ISTEXT(overallRate),"Do Step 1 first",IF(OR(COUNT($C2220,K2220)&lt;&gt;2,overallRate=0),0,IF(G2220="Yes",ROUND(MAX(IF($B2220="No - non-arm's length",0,MIN((0.75*K2220),847)),MIN(K2220,(0.75*$C2220),847)),2),IF($B2220="No - non-arm's length",MIN(1129,K2220,$C2220)*overallRate,MIN(1129,K2220)*overallRate))))</f>
        <v>Do Step 1 first</v>
      </c>
      <c r="P2220" s="3">
        <f t="shared" si="34"/>
        <v>0</v>
      </c>
    </row>
    <row r="2221" spans="12:16" x14ac:dyDescent="0.5">
      <c r="L2221" s="62" t="str">
        <f>IF(ISTEXT(overallRate),"Do Step 1 first",IF(OR(COUNT($C2221,H2221)&lt;&gt;2,overallRate=0),0,IF(D2221="Yes",ROUND(MAX(IF($B2221="No - non-arm's length",0,MIN((0.75*H2221),847)),MIN(H2221,(0.75*$C2221),847)),2),IF($B2221="No - non-arm's length",MIN(1129,H2221,$C2221)*overallRate,MIN(1129,H2221)*overallRate))))</f>
        <v>Do Step 1 first</v>
      </c>
      <c r="M2221" s="62" t="str">
        <f>IF(ISTEXT(overallRate),"Do Step 1 first",IF(OR(COUNT($C2221,I2221)&lt;&gt;2,overallRate=0),0,IF(E2221="Yes",ROUND(MAX(IF($B2221="No - non-arm's length",0,MIN((0.75*I2221),847)),MIN(I2221,(0.75*$C2221),847)),2),IF($B2221="No - non-arm's length",MIN(1129,I2221,$C2221)*overallRate,MIN(1129,I2221)*overallRate))))</f>
        <v>Do Step 1 first</v>
      </c>
      <c r="N2221" s="62" t="str">
        <f>IF(ISTEXT(overallRate),"Do Step 1 first",IF(OR(COUNT($C2221,J2221)&lt;&gt;2,overallRate=0),0,IF(F2221="Yes",ROUND(MAX(IF($B2221="No - non-arm's length",0,MIN((0.75*J2221),847)),MIN(J2221,(0.75*$C2221),847)),2),IF($B2221="No - non-arm's length",MIN(1129,J2221,$C2221)*overallRate,MIN(1129,J2221)*overallRate))))</f>
        <v>Do Step 1 first</v>
      </c>
      <c r="O2221" s="62" t="str">
        <f>IF(ISTEXT(overallRate),"Do Step 1 first",IF(OR(COUNT($C2221,K2221)&lt;&gt;2,overallRate=0),0,IF(G2221="Yes",ROUND(MAX(IF($B2221="No - non-arm's length",0,MIN((0.75*K2221),847)),MIN(K2221,(0.75*$C2221),847)),2),IF($B2221="No - non-arm's length",MIN(1129,K2221,$C2221)*overallRate,MIN(1129,K2221)*overallRate))))</f>
        <v>Do Step 1 first</v>
      </c>
      <c r="P2221" s="3">
        <f t="shared" si="34"/>
        <v>0</v>
      </c>
    </row>
    <row r="2222" spans="12:16" x14ac:dyDescent="0.5">
      <c r="L2222" s="62" t="str">
        <f>IF(ISTEXT(overallRate),"Do Step 1 first",IF(OR(COUNT($C2222,H2222)&lt;&gt;2,overallRate=0),0,IF(D2222="Yes",ROUND(MAX(IF($B2222="No - non-arm's length",0,MIN((0.75*H2222),847)),MIN(H2222,(0.75*$C2222),847)),2),IF($B2222="No - non-arm's length",MIN(1129,H2222,$C2222)*overallRate,MIN(1129,H2222)*overallRate))))</f>
        <v>Do Step 1 first</v>
      </c>
      <c r="M2222" s="62" t="str">
        <f>IF(ISTEXT(overallRate),"Do Step 1 first",IF(OR(COUNT($C2222,I2222)&lt;&gt;2,overallRate=0),0,IF(E2222="Yes",ROUND(MAX(IF($B2222="No - non-arm's length",0,MIN((0.75*I2222),847)),MIN(I2222,(0.75*$C2222),847)),2),IF($B2222="No - non-arm's length",MIN(1129,I2222,$C2222)*overallRate,MIN(1129,I2222)*overallRate))))</f>
        <v>Do Step 1 first</v>
      </c>
      <c r="N2222" s="62" t="str">
        <f>IF(ISTEXT(overallRate),"Do Step 1 first",IF(OR(COUNT($C2222,J2222)&lt;&gt;2,overallRate=0),0,IF(F2222="Yes",ROUND(MAX(IF($B2222="No - non-arm's length",0,MIN((0.75*J2222),847)),MIN(J2222,(0.75*$C2222),847)),2),IF($B2222="No - non-arm's length",MIN(1129,J2222,$C2222)*overallRate,MIN(1129,J2222)*overallRate))))</f>
        <v>Do Step 1 first</v>
      </c>
      <c r="O2222" s="62" t="str">
        <f>IF(ISTEXT(overallRate),"Do Step 1 first",IF(OR(COUNT($C2222,K2222)&lt;&gt;2,overallRate=0),0,IF(G2222="Yes",ROUND(MAX(IF($B2222="No - non-arm's length",0,MIN((0.75*K2222),847)),MIN(K2222,(0.75*$C2222),847)),2),IF($B2222="No - non-arm's length",MIN(1129,K2222,$C2222)*overallRate,MIN(1129,K2222)*overallRate))))</f>
        <v>Do Step 1 first</v>
      </c>
      <c r="P2222" s="3">
        <f t="shared" si="34"/>
        <v>0</v>
      </c>
    </row>
    <row r="2223" spans="12:16" x14ac:dyDescent="0.5">
      <c r="L2223" s="62" t="str">
        <f>IF(ISTEXT(overallRate),"Do Step 1 first",IF(OR(COUNT($C2223,H2223)&lt;&gt;2,overallRate=0),0,IF(D2223="Yes",ROUND(MAX(IF($B2223="No - non-arm's length",0,MIN((0.75*H2223),847)),MIN(H2223,(0.75*$C2223),847)),2),IF($B2223="No - non-arm's length",MIN(1129,H2223,$C2223)*overallRate,MIN(1129,H2223)*overallRate))))</f>
        <v>Do Step 1 first</v>
      </c>
      <c r="M2223" s="62" t="str">
        <f>IF(ISTEXT(overallRate),"Do Step 1 first",IF(OR(COUNT($C2223,I2223)&lt;&gt;2,overallRate=0),0,IF(E2223="Yes",ROUND(MAX(IF($B2223="No - non-arm's length",0,MIN((0.75*I2223),847)),MIN(I2223,(0.75*$C2223),847)),2),IF($B2223="No - non-arm's length",MIN(1129,I2223,$C2223)*overallRate,MIN(1129,I2223)*overallRate))))</f>
        <v>Do Step 1 first</v>
      </c>
      <c r="N2223" s="62" t="str">
        <f>IF(ISTEXT(overallRate),"Do Step 1 first",IF(OR(COUNT($C2223,J2223)&lt;&gt;2,overallRate=0),0,IF(F2223="Yes",ROUND(MAX(IF($B2223="No - non-arm's length",0,MIN((0.75*J2223),847)),MIN(J2223,(0.75*$C2223),847)),2),IF($B2223="No - non-arm's length",MIN(1129,J2223,$C2223)*overallRate,MIN(1129,J2223)*overallRate))))</f>
        <v>Do Step 1 first</v>
      </c>
      <c r="O2223" s="62" t="str">
        <f>IF(ISTEXT(overallRate),"Do Step 1 first",IF(OR(COUNT($C2223,K2223)&lt;&gt;2,overallRate=0),0,IF(G2223="Yes",ROUND(MAX(IF($B2223="No - non-arm's length",0,MIN((0.75*K2223),847)),MIN(K2223,(0.75*$C2223),847)),2),IF($B2223="No - non-arm's length",MIN(1129,K2223,$C2223)*overallRate,MIN(1129,K2223)*overallRate))))</f>
        <v>Do Step 1 first</v>
      </c>
      <c r="P2223" s="3">
        <f t="shared" si="34"/>
        <v>0</v>
      </c>
    </row>
    <row r="2224" spans="12:16" x14ac:dyDescent="0.5">
      <c r="L2224" s="62" t="str">
        <f>IF(ISTEXT(overallRate),"Do Step 1 first",IF(OR(COUNT($C2224,H2224)&lt;&gt;2,overallRate=0),0,IF(D2224="Yes",ROUND(MAX(IF($B2224="No - non-arm's length",0,MIN((0.75*H2224),847)),MIN(H2224,(0.75*$C2224),847)),2),IF($B2224="No - non-arm's length",MIN(1129,H2224,$C2224)*overallRate,MIN(1129,H2224)*overallRate))))</f>
        <v>Do Step 1 first</v>
      </c>
      <c r="M2224" s="62" t="str">
        <f>IF(ISTEXT(overallRate),"Do Step 1 first",IF(OR(COUNT($C2224,I2224)&lt;&gt;2,overallRate=0),0,IF(E2224="Yes",ROUND(MAX(IF($B2224="No - non-arm's length",0,MIN((0.75*I2224),847)),MIN(I2224,(0.75*$C2224),847)),2),IF($B2224="No - non-arm's length",MIN(1129,I2224,$C2224)*overallRate,MIN(1129,I2224)*overallRate))))</f>
        <v>Do Step 1 first</v>
      </c>
      <c r="N2224" s="62" t="str">
        <f>IF(ISTEXT(overallRate),"Do Step 1 first",IF(OR(COUNT($C2224,J2224)&lt;&gt;2,overallRate=0),0,IF(F2224="Yes",ROUND(MAX(IF($B2224="No - non-arm's length",0,MIN((0.75*J2224),847)),MIN(J2224,(0.75*$C2224),847)),2),IF($B2224="No - non-arm's length",MIN(1129,J2224,$C2224)*overallRate,MIN(1129,J2224)*overallRate))))</f>
        <v>Do Step 1 first</v>
      </c>
      <c r="O2224" s="62" t="str">
        <f>IF(ISTEXT(overallRate),"Do Step 1 first",IF(OR(COUNT($C2224,K2224)&lt;&gt;2,overallRate=0),0,IF(G2224="Yes",ROUND(MAX(IF($B2224="No - non-arm's length",0,MIN((0.75*K2224),847)),MIN(K2224,(0.75*$C2224),847)),2),IF($B2224="No - non-arm's length",MIN(1129,K2224,$C2224)*overallRate,MIN(1129,K2224)*overallRate))))</f>
        <v>Do Step 1 first</v>
      </c>
      <c r="P2224" s="3">
        <f t="shared" si="34"/>
        <v>0</v>
      </c>
    </row>
    <row r="2225" spans="12:16" x14ac:dyDescent="0.5">
      <c r="L2225" s="62" t="str">
        <f>IF(ISTEXT(overallRate),"Do Step 1 first",IF(OR(COUNT($C2225,H2225)&lt;&gt;2,overallRate=0),0,IF(D2225="Yes",ROUND(MAX(IF($B2225="No - non-arm's length",0,MIN((0.75*H2225),847)),MIN(H2225,(0.75*$C2225),847)),2),IF($B2225="No - non-arm's length",MIN(1129,H2225,$C2225)*overallRate,MIN(1129,H2225)*overallRate))))</f>
        <v>Do Step 1 first</v>
      </c>
      <c r="M2225" s="62" t="str">
        <f>IF(ISTEXT(overallRate),"Do Step 1 first",IF(OR(COUNT($C2225,I2225)&lt;&gt;2,overallRate=0),0,IF(E2225="Yes",ROUND(MAX(IF($B2225="No - non-arm's length",0,MIN((0.75*I2225),847)),MIN(I2225,(0.75*$C2225),847)),2),IF($B2225="No - non-arm's length",MIN(1129,I2225,$C2225)*overallRate,MIN(1129,I2225)*overallRate))))</f>
        <v>Do Step 1 first</v>
      </c>
      <c r="N2225" s="62" t="str">
        <f>IF(ISTEXT(overallRate),"Do Step 1 first",IF(OR(COUNT($C2225,J2225)&lt;&gt;2,overallRate=0),0,IF(F2225="Yes",ROUND(MAX(IF($B2225="No - non-arm's length",0,MIN((0.75*J2225),847)),MIN(J2225,(0.75*$C2225),847)),2),IF($B2225="No - non-arm's length",MIN(1129,J2225,$C2225)*overallRate,MIN(1129,J2225)*overallRate))))</f>
        <v>Do Step 1 first</v>
      </c>
      <c r="O2225" s="62" t="str">
        <f>IF(ISTEXT(overallRate),"Do Step 1 first",IF(OR(COUNT($C2225,K2225)&lt;&gt;2,overallRate=0),0,IF(G2225="Yes",ROUND(MAX(IF($B2225="No - non-arm's length",0,MIN((0.75*K2225),847)),MIN(K2225,(0.75*$C2225),847)),2),IF($B2225="No - non-arm's length",MIN(1129,K2225,$C2225)*overallRate,MIN(1129,K2225)*overallRate))))</f>
        <v>Do Step 1 first</v>
      </c>
      <c r="P2225" s="3">
        <f t="shared" si="34"/>
        <v>0</v>
      </c>
    </row>
    <row r="2226" spans="12:16" x14ac:dyDescent="0.5">
      <c r="L2226" s="62" t="str">
        <f>IF(ISTEXT(overallRate),"Do Step 1 first",IF(OR(COUNT($C2226,H2226)&lt;&gt;2,overallRate=0),0,IF(D2226="Yes",ROUND(MAX(IF($B2226="No - non-arm's length",0,MIN((0.75*H2226),847)),MIN(H2226,(0.75*$C2226),847)),2),IF($B2226="No - non-arm's length",MIN(1129,H2226,$C2226)*overallRate,MIN(1129,H2226)*overallRate))))</f>
        <v>Do Step 1 first</v>
      </c>
      <c r="M2226" s="62" t="str">
        <f>IF(ISTEXT(overallRate),"Do Step 1 first",IF(OR(COUNT($C2226,I2226)&lt;&gt;2,overallRate=0),0,IF(E2226="Yes",ROUND(MAX(IF($B2226="No - non-arm's length",0,MIN((0.75*I2226),847)),MIN(I2226,(0.75*$C2226),847)),2),IF($B2226="No - non-arm's length",MIN(1129,I2226,$C2226)*overallRate,MIN(1129,I2226)*overallRate))))</f>
        <v>Do Step 1 first</v>
      </c>
      <c r="N2226" s="62" t="str">
        <f>IF(ISTEXT(overallRate),"Do Step 1 first",IF(OR(COUNT($C2226,J2226)&lt;&gt;2,overallRate=0),0,IF(F2226="Yes",ROUND(MAX(IF($B2226="No - non-arm's length",0,MIN((0.75*J2226),847)),MIN(J2226,(0.75*$C2226),847)),2),IF($B2226="No - non-arm's length",MIN(1129,J2226,$C2226)*overallRate,MIN(1129,J2226)*overallRate))))</f>
        <v>Do Step 1 first</v>
      </c>
      <c r="O2226" s="62" t="str">
        <f>IF(ISTEXT(overallRate),"Do Step 1 first",IF(OR(COUNT($C2226,K2226)&lt;&gt;2,overallRate=0),0,IF(G2226="Yes",ROUND(MAX(IF($B2226="No - non-arm's length",0,MIN((0.75*K2226),847)),MIN(K2226,(0.75*$C2226),847)),2),IF($B2226="No - non-arm's length",MIN(1129,K2226,$C2226)*overallRate,MIN(1129,K2226)*overallRate))))</f>
        <v>Do Step 1 first</v>
      </c>
      <c r="P2226" s="3">
        <f t="shared" si="34"/>
        <v>0</v>
      </c>
    </row>
    <row r="2227" spans="12:16" x14ac:dyDescent="0.5">
      <c r="L2227" s="62" t="str">
        <f>IF(ISTEXT(overallRate),"Do Step 1 first",IF(OR(COUNT($C2227,H2227)&lt;&gt;2,overallRate=0),0,IF(D2227="Yes",ROUND(MAX(IF($B2227="No - non-arm's length",0,MIN((0.75*H2227),847)),MIN(H2227,(0.75*$C2227),847)),2),IF($B2227="No - non-arm's length",MIN(1129,H2227,$C2227)*overallRate,MIN(1129,H2227)*overallRate))))</f>
        <v>Do Step 1 first</v>
      </c>
      <c r="M2227" s="62" t="str">
        <f>IF(ISTEXT(overallRate),"Do Step 1 first",IF(OR(COUNT($C2227,I2227)&lt;&gt;2,overallRate=0),0,IF(E2227="Yes",ROUND(MAX(IF($B2227="No - non-arm's length",0,MIN((0.75*I2227),847)),MIN(I2227,(0.75*$C2227),847)),2),IF($B2227="No - non-arm's length",MIN(1129,I2227,$C2227)*overallRate,MIN(1129,I2227)*overallRate))))</f>
        <v>Do Step 1 first</v>
      </c>
      <c r="N2227" s="62" t="str">
        <f>IF(ISTEXT(overallRate),"Do Step 1 first",IF(OR(COUNT($C2227,J2227)&lt;&gt;2,overallRate=0),0,IF(F2227="Yes",ROUND(MAX(IF($B2227="No - non-arm's length",0,MIN((0.75*J2227),847)),MIN(J2227,(0.75*$C2227),847)),2),IF($B2227="No - non-arm's length",MIN(1129,J2227,$C2227)*overallRate,MIN(1129,J2227)*overallRate))))</f>
        <v>Do Step 1 first</v>
      </c>
      <c r="O2227" s="62" t="str">
        <f>IF(ISTEXT(overallRate),"Do Step 1 first",IF(OR(COUNT($C2227,K2227)&lt;&gt;2,overallRate=0),0,IF(G2227="Yes",ROUND(MAX(IF($B2227="No - non-arm's length",0,MIN((0.75*K2227),847)),MIN(K2227,(0.75*$C2227),847)),2),IF($B2227="No - non-arm's length",MIN(1129,K2227,$C2227)*overallRate,MIN(1129,K2227)*overallRate))))</f>
        <v>Do Step 1 first</v>
      </c>
      <c r="P2227" s="3">
        <f t="shared" si="34"/>
        <v>0</v>
      </c>
    </row>
    <row r="2228" spans="12:16" x14ac:dyDescent="0.5">
      <c r="L2228" s="62" t="str">
        <f>IF(ISTEXT(overallRate),"Do Step 1 first",IF(OR(COUNT($C2228,H2228)&lt;&gt;2,overallRate=0),0,IF(D2228="Yes",ROUND(MAX(IF($B2228="No - non-arm's length",0,MIN((0.75*H2228),847)),MIN(H2228,(0.75*$C2228),847)),2),IF($B2228="No - non-arm's length",MIN(1129,H2228,$C2228)*overallRate,MIN(1129,H2228)*overallRate))))</f>
        <v>Do Step 1 first</v>
      </c>
      <c r="M2228" s="62" t="str">
        <f>IF(ISTEXT(overallRate),"Do Step 1 first",IF(OR(COUNT($C2228,I2228)&lt;&gt;2,overallRate=0),0,IF(E2228="Yes",ROUND(MAX(IF($B2228="No - non-arm's length",0,MIN((0.75*I2228),847)),MIN(I2228,(0.75*$C2228),847)),2),IF($B2228="No - non-arm's length",MIN(1129,I2228,$C2228)*overallRate,MIN(1129,I2228)*overallRate))))</f>
        <v>Do Step 1 first</v>
      </c>
      <c r="N2228" s="62" t="str">
        <f>IF(ISTEXT(overallRate),"Do Step 1 first",IF(OR(COUNT($C2228,J2228)&lt;&gt;2,overallRate=0),0,IF(F2228="Yes",ROUND(MAX(IF($B2228="No - non-arm's length",0,MIN((0.75*J2228),847)),MIN(J2228,(0.75*$C2228),847)),2),IF($B2228="No - non-arm's length",MIN(1129,J2228,$C2228)*overallRate,MIN(1129,J2228)*overallRate))))</f>
        <v>Do Step 1 first</v>
      </c>
      <c r="O2228" s="62" t="str">
        <f>IF(ISTEXT(overallRate),"Do Step 1 first",IF(OR(COUNT($C2228,K2228)&lt;&gt;2,overallRate=0),0,IF(G2228="Yes",ROUND(MAX(IF($B2228="No - non-arm's length",0,MIN((0.75*K2228),847)),MIN(K2228,(0.75*$C2228),847)),2),IF($B2228="No - non-arm's length",MIN(1129,K2228,$C2228)*overallRate,MIN(1129,K2228)*overallRate))))</f>
        <v>Do Step 1 first</v>
      </c>
      <c r="P2228" s="3">
        <f t="shared" si="34"/>
        <v>0</v>
      </c>
    </row>
    <row r="2229" spans="12:16" x14ac:dyDescent="0.5">
      <c r="L2229" s="62" t="str">
        <f>IF(ISTEXT(overallRate),"Do Step 1 first",IF(OR(COUNT($C2229,H2229)&lt;&gt;2,overallRate=0),0,IF(D2229="Yes",ROUND(MAX(IF($B2229="No - non-arm's length",0,MIN((0.75*H2229),847)),MIN(H2229,(0.75*$C2229),847)),2),IF($B2229="No - non-arm's length",MIN(1129,H2229,$C2229)*overallRate,MIN(1129,H2229)*overallRate))))</f>
        <v>Do Step 1 first</v>
      </c>
      <c r="M2229" s="62" t="str">
        <f>IF(ISTEXT(overallRate),"Do Step 1 first",IF(OR(COUNT($C2229,I2229)&lt;&gt;2,overallRate=0),0,IF(E2229="Yes",ROUND(MAX(IF($B2229="No - non-arm's length",0,MIN((0.75*I2229),847)),MIN(I2229,(0.75*$C2229),847)),2),IF($B2229="No - non-arm's length",MIN(1129,I2229,$C2229)*overallRate,MIN(1129,I2229)*overallRate))))</f>
        <v>Do Step 1 first</v>
      </c>
      <c r="N2229" s="62" t="str">
        <f>IF(ISTEXT(overallRate),"Do Step 1 first",IF(OR(COUNT($C2229,J2229)&lt;&gt;2,overallRate=0),0,IF(F2229="Yes",ROUND(MAX(IF($B2229="No - non-arm's length",0,MIN((0.75*J2229),847)),MIN(J2229,(0.75*$C2229),847)),2),IF($B2229="No - non-arm's length",MIN(1129,J2229,$C2229)*overallRate,MIN(1129,J2229)*overallRate))))</f>
        <v>Do Step 1 first</v>
      </c>
      <c r="O2229" s="62" t="str">
        <f>IF(ISTEXT(overallRate),"Do Step 1 first",IF(OR(COUNT($C2229,K2229)&lt;&gt;2,overallRate=0),0,IF(G2229="Yes",ROUND(MAX(IF($B2229="No - non-arm's length",0,MIN((0.75*K2229),847)),MIN(K2229,(0.75*$C2229),847)),2),IF($B2229="No - non-arm's length",MIN(1129,K2229,$C2229)*overallRate,MIN(1129,K2229)*overallRate))))</f>
        <v>Do Step 1 first</v>
      </c>
      <c r="P2229" s="3">
        <f t="shared" si="34"/>
        <v>0</v>
      </c>
    </row>
    <row r="2230" spans="12:16" x14ac:dyDescent="0.5">
      <c r="L2230" s="62" t="str">
        <f>IF(ISTEXT(overallRate),"Do Step 1 first",IF(OR(COUNT($C2230,H2230)&lt;&gt;2,overallRate=0),0,IF(D2230="Yes",ROUND(MAX(IF($B2230="No - non-arm's length",0,MIN((0.75*H2230),847)),MIN(H2230,(0.75*$C2230),847)),2),IF($B2230="No - non-arm's length",MIN(1129,H2230,$C2230)*overallRate,MIN(1129,H2230)*overallRate))))</f>
        <v>Do Step 1 first</v>
      </c>
      <c r="M2230" s="62" t="str">
        <f>IF(ISTEXT(overallRate),"Do Step 1 first",IF(OR(COUNT($C2230,I2230)&lt;&gt;2,overallRate=0),0,IF(E2230="Yes",ROUND(MAX(IF($B2230="No - non-arm's length",0,MIN((0.75*I2230),847)),MIN(I2230,(0.75*$C2230),847)),2),IF($B2230="No - non-arm's length",MIN(1129,I2230,$C2230)*overallRate,MIN(1129,I2230)*overallRate))))</f>
        <v>Do Step 1 first</v>
      </c>
      <c r="N2230" s="62" t="str">
        <f>IF(ISTEXT(overallRate),"Do Step 1 first",IF(OR(COUNT($C2230,J2230)&lt;&gt;2,overallRate=0),0,IF(F2230="Yes",ROUND(MAX(IF($B2230="No - non-arm's length",0,MIN((0.75*J2230),847)),MIN(J2230,(0.75*$C2230),847)),2),IF($B2230="No - non-arm's length",MIN(1129,J2230,$C2230)*overallRate,MIN(1129,J2230)*overallRate))))</f>
        <v>Do Step 1 first</v>
      </c>
      <c r="O2230" s="62" t="str">
        <f>IF(ISTEXT(overallRate),"Do Step 1 first",IF(OR(COUNT($C2230,K2230)&lt;&gt;2,overallRate=0),0,IF(G2230="Yes",ROUND(MAX(IF($B2230="No - non-arm's length",0,MIN((0.75*K2230),847)),MIN(K2230,(0.75*$C2230),847)),2),IF($B2230="No - non-arm's length",MIN(1129,K2230,$C2230)*overallRate,MIN(1129,K2230)*overallRate))))</f>
        <v>Do Step 1 first</v>
      </c>
      <c r="P2230" s="3">
        <f t="shared" si="34"/>
        <v>0</v>
      </c>
    </row>
    <row r="2231" spans="12:16" x14ac:dyDescent="0.5">
      <c r="L2231" s="62" t="str">
        <f>IF(ISTEXT(overallRate),"Do Step 1 first",IF(OR(COUNT($C2231,H2231)&lt;&gt;2,overallRate=0),0,IF(D2231="Yes",ROUND(MAX(IF($B2231="No - non-arm's length",0,MIN((0.75*H2231),847)),MIN(H2231,(0.75*$C2231),847)),2),IF($B2231="No - non-arm's length",MIN(1129,H2231,$C2231)*overallRate,MIN(1129,H2231)*overallRate))))</f>
        <v>Do Step 1 first</v>
      </c>
      <c r="M2231" s="62" t="str">
        <f>IF(ISTEXT(overallRate),"Do Step 1 first",IF(OR(COUNT($C2231,I2231)&lt;&gt;2,overallRate=0),0,IF(E2231="Yes",ROUND(MAX(IF($B2231="No - non-arm's length",0,MIN((0.75*I2231),847)),MIN(I2231,(0.75*$C2231),847)),2),IF($B2231="No - non-arm's length",MIN(1129,I2231,$C2231)*overallRate,MIN(1129,I2231)*overallRate))))</f>
        <v>Do Step 1 first</v>
      </c>
      <c r="N2231" s="62" t="str">
        <f>IF(ISTEXT(overallRate),"Do Step 1 first",IF(OR(COUNT($C2231,J2231)&lt;&gt;2,overallRate=0),0,IF(F2231="Yes",ROUND(MAX(IF($B2231="No - non-arm's length",0,MIN((0.75*J2231),847)),MIN(J2231,(0.75*$C2231),847)),2),IF($B2231="No - non-arm's length",MIN(1129,J2231,$C2231)*overallRate,MIN(1129,J2231)*overallRate))))</f>
        <v>Do Step 1 first</v>
      </c>
      <c r="O2231" s="62" t="str">
        <f>IF(ISTEXT(overallRate),"Do Step 1 first",IF(OR(COUNT($C2231,K2231)&lt;&gt;2,overallRate=0),0,IF(G2231="Yes",ROUND(MAX(IF($B2231="No - non-arm's length",0,MIN((0.75*K2231),847)),MIN(K2231,(0.75*$C2231),847)),2),IF($B2231="No - non-arm's length",MIN(1129,K2231,$C2231)*overallRate,MIN(1129,K2231)*overallRate))))</f>
        <v>Do Step 1 first</v>
      </c>
      <c r="P2231" s="3">
        <f t="shared" si="34"/>
        <v>0</v>
      </c>
    </row>
    <row r="2232" spans="12:16" x14ac:dyDescent="0.5">
      <c r="L2232" s="62" t="str">
        <f>IF(ISTEXT(overallRate),"Do Step 1 first",IF(OR(COUNT($C2232,H2232)&lt;&gt;2,overallRate=0),0,IF(D2232="Yes",ROUND(MAX(IF($B2232="No - non-arm's length",0,MIN((0.75*H2232),847)),MIN(H2232,(0.75*$C2232),847)),2),IF($B2232="No - non-arm's length",MIN(1129,H2232,$C2232)*overallRate,MIN(1129,H2232)*overallRate))))</f>
        <v>Do Step 1 first</v>
      </c>
      <c r="M2232" s="62" t="str">
        <f>IF(ISTEXT(overallRate),"Do Step 1 first",IF(OR(COUNT($C2232,I2232)&lt;&gt;2,overallRate=0),0,IF(E2232="Yes",ROUND(MAX(IF($B2232="No - non-arm's length",0,MIN((0.75*I2232),847)),MIN(I2232,(0.75*$C2232),847)),2),IF($B2232="No - non-arm's length",MIN(1129,I2232,$C2232)*overallRate,MIN(1129,I2232)*overallRate))))</f>
        <v>Do Step 1 first</v>
      </c>
      <c r="N2232" s="62" t="str">
        <f>IF(ISTEXT(overallRate),"Do Step 1 first",IF(OR(COUNT($C2232,J2232)&lt;&gt;2,overallRate=0),0,IF(F2232="Yes",ROUND(MAX(IF($B2232="No - non-arm's length",0,MIN((0.75*J2232),847)),MIN(J2232,(0.75*$C2232),847)),2),IF($B2232="No - non-arm's length",MIN(1129,J2232,$C2232)*overallRate,MIN(1129,J2232)*overallRate))))</f>
        <v>Do Step 1 first</v>
      </c>
      <c r="O2232" s="62" t="str">
        <f>IF(ISTEXT(overallRate),"Do Step 1 first",IF(OR(COUNT($C2232,K2232)&lt;&gt;2,overallRate=0),0,IF(G2232="Yes",ROUND(MAX(IF($B2232="No - non-arm's length",0,MIN((0.75*K2232),847)),MIN(K2232,(0.75*$C2232),847)),2),IF($B2232="No - non-arm's length",MIN(1129,K2232,$C2232)*overallRate,MIN(1129,K2232)*overallRate))))</f>
        <v>Do Step 1 first</v>
      </c>
      <c r="P2232" s="3">
        <f t="shared" si="34"/>
        <v>0</v>
      </c>
    </row>
    <row r="2233" spans="12:16" x14ac:dyDescent="0.5">
      <c r="L2233" s="62" t="str">
        <f>IF(ISTEXT(overallRate),"Do Step 1 first",IF(OR(COUNT($C2233,H2233)&lt;&gt;2,overallRate=0),0,IF(D2233="Yes",ROUND(MAX(IF($B2233="No - non-arm's length",0,MIN((0.75*H2233),847)),MIN(H2233,(0.75*$C2233),847)),2),IF($B2233="No - non-arm's length",MIN(1129,H2233,$C2233)*overallRate,MIN(1129,H2233)*overallRate))))</f>
        <v>Do Step 1 first</v>
      </c>
      <c r="M2233" s="62" t="str">
        <f>IF(ISTEXT(overallRate),"Do Step 1 first",IF(OR(COUNT($C2233,I2233)&lt;&gt;2,overallRate=0),0,IF(E2233="Yes",ROUND(MAX(IF($B2233="No - non-arm's length",0,MIN((0.75*I2233),847)),MIN(I2233,(0.75*$C2233),847)),2),IF($B2233="No - non-arm's length",MIN(1129,I2233,$C2233)*overallRate,MIN(1129,I2233)*overallRate))))</f>
        <v>Do Step 1 first</v>
      </c>
      <c r="N2233" s="62" t="str">
        <f>IF(ISTEXT(overallRate),"Do Step 1 first",IF(OR(COUNT($C2233,J2233)&lt;&gt;2,overallRate=0),0,IF(F2233="Yes",ROUND(MAX(IF($B2233="No - non-arm's length",0,MIN((0.75*J2233),847)),MIN(J2233,(0.75*$C2233),847)),2),IF($B2233="No - non-arm's length",MIN(1129,J2233,$C2233)*overallRate,MIN(1129,J2233)*overallRate))))</f>
        <v>Do Step 1 first</v>
      </c>
      <c r="O2233" s="62" t="str">
        <f>IF(ISTEXT(overallRate),"Do Step 1 first",IF(OR(COUNT($C2233,K2233)&lt;&gt;2,overallRate=0),0,IF(G2233="Yes",ROUND(MAX(IF($B2233="No - non-arm's length",0,MIN((0.75*K2233),847)),MIN(K2233,(0.75*$C2233),847)),2),IF($B2233="No - non-arm's length",MIN(1129,K2233,$C2233)*overallRate,MIN(1129,K2233)*overallRate))))</f>
        <v>Do Step 1 first</v>
      </c>
      <c r="P2233" s="3">
        <f t="shared" si="34"/>
        <v>0</v>
      </c>
    </row>
    <row r="2234" spans="12:16" x14ac:dyDescent="0.5">
      <c r="L2234" s="62" t="str">
        <f>IF(ISTEXT(overallRate),"Do Step 1 first",IF(OR(COUNT($C2234,H2234)&lt;&gt;2,overallRate=0),0,IF(D2234="Yes",ROUND(MAX(IF($B2234="No - non-arm's length",0,MIN((0.75*H2234),847)),MIN(H2234,(0.75*$C2234),847)),2),IF($B2234="No - non-arm's length",MIN(1129,H2234,$C2234)*overallRate,MIN(1129,H2234)*overallRate))))</f>
        <v>Do Step 1 first</v>
      </c>
      <c r="M2234" s="62" t="str">
        <f>IF(ISTEXT(overallRate),"Do Step 1 first",IF(OR(COUNT($C2234,I2234)&lt;&gt;2,overallRate=0),0,IF(E2234="Yes",ROUND(MAX(IF($B2234="No - non-arm's length",0,MIN((0.75*I2234),847)),MIN(I2234,(0.75*$C2234),847)),2),IF($B2234="No - non-arm's length",MIN(1129,I2234,$C2234)*overallRate,MIN(1129,I2234)*overallRate))))</f>
        <v>Do Step 1 first</v>
      </c>
      <c r="N2234" s="62" t="str">
        <f>IF(ISTEXT(overallRate),"Do Step 1 first",IF(OR(COUNT($C2234,J2234)&lt;&gt;2,overallRate=0),0,IF(F2234="Yes",ROUND(MAX(IF($B2234="No - non-arm's length",0,MIN((0.75*J2234),847)),MIN(J2234,(0.75*$C2234),847)),2),IF($B2234="No - non-arm's length",MIN(1129,J2234,$C2234)*overallRate,MIN(1129,J2234)*overallRate))))</f>
        <v>Do Step 1 first</v>
      </c>
      <c r="O2234" s="62" t="str">
        <f>IF(ISTEXT(overallRate),"Do Step 1 first",IF(OR(COUNT($C2234,K2234)&lt;&gt;2,overallRate=0),0,IF(G2234="Yes",ROUND(MAX(IF($B2234="No - non-arm's length",0,MIN((0.75*K2234),847)),MIN(K2234,(0.75*$C2234),847)),2),IF($B2234="No - non-arm's length",MIN(1129,K2234,$C2234)*overallRate,MIN(1129,K2234)*overallRate))))</f>
        <v>Do Step 1 first</v>
      </c>
      <c r="P2234" s="3">
        <f t="shared" si="34"/>
        <v>0</v>
      </c>
    </row>
    <row r="2235" spans="12:16" x14ac:dyDescent="0.5">
      <c r="L2235" s="62" t="str">
        <f>IF(ISTEXT(overallRate),"Do Step 1 first",IF(OR(COUNT($C2235,H2235)&lt;&gt;2,overallRate=0),0,IF(D2235="Yes",ROUND(MAX(IF($B2235="No - non-arm's length",0,MIN((0.75*H2235),847)),MIN(H2235,(0.75*$C2235),847)),2),IF($B2235="No - non-arm's length",MIN(1129,H2235,$C2235)*overallRate,MIN(1129,H2235)*overallRate))))</f>
        <v>Do Step 1 first</v>
      </c>
      <c r="M2235" s="62" t="str">
        <f>IF(ISTEXT(overallRate),"Do Step 1 first",IF(OR(COUNT($C2235,I2235)&lt;&gt;2,overallRate=0),0,IF(E2235="Yes",ROUND(MAX(IF($B2235="No - non-arm's length",0,MIN((0.75*I2235),847)),MIN(I2235,(0.75*$C2235),847)),2),IF($B2235="No - non-arm's length",MIN(1129,I2235,$C2235)*overallRate,MIN(1129,I2235)*overallRate))))</f>
        <v>Do Step 1 first</v>
      </c>
      <c r="N2235" s="62" t="str">
        <f>IF(ISTEXT(overallRate),"Do Step 1 first",IF(OR(COUNT($C2235,J2235)&lt;&gt;2,overallRate=0),0,IF(F2235="Yes",ROUND(MAX(IF($B2235="No - non-arm's length",0,MIN((0.75*J2235),847)),MIN(J2235,(0.75*$C2235),847)),2),IF($B2235="No - non-arm's length",MIN(1129,J2235,$C2235)*overallRate,MIN(1129,J2235)*overallRate))))</f>
        <v>Do Step 1 first</v>
      </c>
      <c r="O2235" s="62" t="str">
        <f>IF(ISTEXT(overallRate),"Do Step 1 first",IF(OR(COUNT($C2235,K2235)&lt;&gt;2,overallRate=0),0,IF(G2235="Yes",ROUND(MAX(IF($B2235="No - non-arm's length",0,MIN((0.75*K2235),847)),MIN(K2235,(0.75*$C2235),847)),2),IF($B2235="No - non-arm's length",MIN(1129,K2235,$C2235)*overallRate,MIN(1129,K2235)*overallRate))))</f>
        <v>Do Step 1 first</v>
      </c>
      <c r="P2235" s="3">
        <f t="shared" si="34"/>
        <v>0</v>
      </c>
    </row>
    <row r="2236" spans="12:16" x14ac:dyDescent="0.5">
      <c r="L2236" s="62" t="str">
        <f>IF(ISTEXT(overallRate),"Do Step 1 first",IF(OR(COUNT($C2236,H2236)&lt;&gt;2,overallRate=0),0,IF(D2236="Yes",ROUND(MAX(IF($B2236="No - non-arm's length",0,MIN((0.75*H2236),847)),MIN(H2236,(0.75*$C2236),847)),2),IF($B2236="No - non-arm's length",MIN(1129,H2236,$C2236)*overallRate,MIN(1129,H2236)*overallRate))))</f>
        <v>Do Step 1 first</v>
      </c>
      <c r="M2236" s="62" t="str">
        <f>IF(ISTEXT(overallRate),"Do Step 1 first",IF(OR(COUNT($C2236,I2236)&lt;&gt;2,overallRate=0),0,IF(E2236="Yes",ROUND(MAX(IF($B2236="No - non-arm's length",0,MIN((0.75*I2236),847)),MIN(I2236,(0.75*$C2236),847)),2),IF($B2236="No - non-arm's length",MIN(1129,I2236,$C2236)*overallRate,MIN(1129,I2236)*overallRate))))</f>
        <v>Do Step 1 first</v>
      </c>
      <c r="N2236" s="62" t="str">
        <f>IF(ISTEXT(overallRate),"Do Step 1 first",IF(OR(COUNT($C2236,J2236)&lt;&gt;2,overallRate=0),0,IF(F2236="Yes",ROUND(MAX(IF($B2236="No - non-arm's length",0,MIN((0.75*J2236),847)),MIN(J2236,(0.75*$C2236),847)),2),IF($B2236="No - non-arm's length",MIN(1129,J2236,$C2236)*overallRate,MIN(1129,J2236)*overallRate))))</f>
        <v>Do Step 1 first</v>
      </c>
      <c r="O2236" s="62" t="str">
        <f>IF(ISTEXT(overallRate),"Do Step 1 first",IF(OR(COUNT($C2236,K2236)&lt;&gt;2,overallRate=0),0,IF(G2236="Yes",ROUND(MAX(IF($B2236="No - non-arm's length",0,MIN((0.75*K2236),847)),MIN(K2236,(0.75*$C2236),847)),2),IF($B2236="No - non-arm's length",MIN(1129,K2236,$C2236)*overallRate,MIN(1129,K2236)*overallRate))))</f>
        <v>Do Step 1 first</v>
      </c>
      <c r="P2236" s="3">
        <f t="shared" si="34"/>
        <v>0</v>
      </c>
    </row>
    <row r="2237" spans="12:16" x14ac:dyDescent="0.5">
      <c r="L2237" s="62" t="str">
        <f>IF(ISTEXT(overallRate),"Do Step 1 first",IF(OR(COUNT($C2237,H2237)&lt;&gt;2,overallRate=0),0,IF(D2237="Yes",ROUND(MAX(IF($B2237="No - non-arm's length",0,MIN((0.75*H2237),847)),MIN(H2237,(0.75*$C2237),847)),2),IF($B2237="No - non-arm's length",MIN(1129,H2237,$C2237)*overallRate,MIN(1129,H2237)*overallRate))))</f>
        <v>Do Step 1 first</v>
      </c>
      <c r="M2237" s="62" t="str">
        <f>IF(ISTEXT(overallRate),"Do Step 1 first",IF(OR(COUNT($C2237,I2237)&lt;&gt;2,overallRate=0),0,IF(E2237="Yes",ROUND(MAX(IF($B2237="No - non-arm's length",0,MIN((0.75*I2237),847)),MIN(I2237,(0.75*$C2237),847)),2),IF($B2237="No - non-arm's length",MIN(1129,I2237,$C2237)*overallRate,MIN(1129,I2237)*overallRate))))</f>
        <v>Do Step 1 first</v>
      </c>
      <c r="N2237" s="62" t="str">
        <f>IF(ISTEXT(overallRate),"Do Step 1 first",IF(OR(COUNT($C2237,J2237)&lt;&gt;2,overallRate=0),0,IF(F2237="Yes",ROUND(MAX(IF($B2237="No - non-arm's length",0,MIN((0.75*J2237),847)),MIN(J2237,(0.75*$C2237),847)),2),IF($B2237="No - non-arm's length",MIN(1129,J2237,$C2237)*overallRate,MIN(1129,J2237)*overallRate))))</f>
        <v>Do Step 1 first</v>
      </c>
      <c r="O2237" s="62" t="str">
        <f>IF(ISTEXT(overallRate),"Do Step 1 first",IF(OR(COUNT($C2237,K2237)&lt;&gt;2,overallRate=0),0,IF(G2237="Yes",ROUND(MAX(IF($B2237="No - non-arm's length",0,MIN((0.75*K2237),847)),MIN(K2237,(0.75*$C2237),847)),2),IF($B2237="No - non-arm's length",MIN(1129,K2237,$C2237)*overallRate,MIN(1129,K2237)*overallRate))))</f>
        <v>Do Step 1 first</v>
      </c>
      <c r="P2237" s="3">
        <f t="shared" si="34"/>
        <v>0</v>
      </c>
    </row>
    <row r="2238" spans="12:16" x14ac:dyDescent="0.5">
      <c r="L2238" s="62" t="str">
        <f>IF(ISTEXT(overallRate),"Do Step 1 first",IF(OR(COUNT($C2238,H2238)&lt;&gt;2,overallRate=0),0,IF(D2238="Yes",ROUND(MAX(IF($B2238="No - non-arm's length",0,MIN((0.75*H2238),847)),MIN(H2238,(0.75*$C2238),847)),2),IF($B2238="No - non-arm's length",MIN(1129,H2238,$C2238)*overallRate,MIN(1129,H2238)*overallRate))))</f>
        <v>Do Step 1 first</v>
      </c>
      <c r="M2238" s="62" t="str">
        <f>IF(ISTEXT(overallRate),"Do Step 1 first",IF(OR(COUNT($C2238,I2238)&lt;&gt;2,overallRate=0),0,IF(E2238="Yes",ROUND(MAX(IF($B2238="No - non-arm's length",0,MIN((0.75*I2238),847)),MIN(I2238,(0.75*$C2238),847)),2),IF($B2238="No - non-arm's length",MIN(1129,I2238,$C2238)*overallRate,MIN(1129,I2238)*overallRate))))</f>
        <v>Do Step 1 first</v>
      </c>
      <c r="N2238" s="62" t="str">
        <f>IF(ISTEXT(overallRate),"Do Step 1 first",IF(OR(COUNT($C2238,J2238)&lt;&gt;2,overallRate=0),0,IF(F2238="Yes",ROUND(MAX(IF($B2238="No - non-arm's length",0,MIN((0.75*J2238),847)),MIN(J2238,(0.75*$C2238),847)),2),IF($B2238="No - non-arm's length",MIN(1129,J2238,$C2238)*overallRate,MIN(1129,J2238)*overallRate))))</f>
        <v>Do Step 1 first</v>
      </c>
      <c r="O2238" s="62" t="str">
        <f>IF(ISTEXT(overallRate),"Do Step 1 first",IF(OR(COUNT($C2238,K2238)&lt;&gt;2,overallRate=0),0,IF(G2238="Yes",ROUND(MAX(IF($B2238="No - non-arm's length",0,MIN((0.75*K2238),847)),MIN(K2238,(0.75*$C2238),847)),2),IF($B2238="No - non-arm's length",MIN(1129,K2238,$C2238)*overallRate,MIN(1129,K2238)*overallRate))))</f>
        <v>Do Step 1 first</v>
      </c>
      <c r="P2238" s="3">
        <f t="shared" si="34"/>
        <v>0</v>
      </c>
    </row>
    <row r="2239" spans="12:16" x14ac:dyDescent="0.5">
      <c r="L2239" s="62" t="str">
        <f>IF(ISTEXT(overallRate),"Do Step 1 first",IF(OR(COUNT($C2239,H2239)&lt;&gt;2,overallRate=0),0,IF(D2239="Yes",ROUND(MAX(IF($B2239="No - non-arm's length",0,MIN((0.75*H2239),847)),MIN(H2239,(0.75*$C2239),847)),2),IF($B2239="No - non-arm's length",MIN(1129,H2239,$C2239)*overallRate,MIN(1129,H2239)*overallRate))))</f>
        <v>Do Step 1 first</v>
      </c>
      <c r="M2239" s="62" t="str">
        <f>IF(ISTEXT(overallRate),"Do Step 1 first",IF(OR(COUNT($C2239,I2239)&lt;&gt;2,overallRate=0),0,IF(E2239="Yes",ROUND(MAX(IF($B2239="No - non-arm's length",0,MIN((0.75*I2239),847)),MIN(I2239,(0.75*$C2239),847)),2),IF($B2239="No - non-arm's length",MIN(1129,I2239,$C2239)*overallRate,MIN(1129,I2239)*overallRate))))</f>
        <v>Do Step 1 first</v>
      </c>
      <c r="N2239" s="62" t="str">
        <f>IF(ISTEXT(overallRate),"Do Step 1 first",IF(OR(COUNT($C2239,J2239)&lt;&gt;2,overallRate=0),0,IF(F2239="Yes",ROUND(MAX(IF($B2239="No - non-arm's length",0,MIN((0.75*J2239),847)),MIN(J2239,(0.75*$C2239),847)),2),IF($B2239="No - non-arm's length",MIN(1129,J2239,$C2239)*overallRate,MIN(1129,J2239)*overallRate))))</f>
        <v>Do Step 1 first</v>
      </c>
      <c r="O2239" s="62" t="str">
        <f>IF(ISTEXT(overallRate),"Do Step 1 first",IF(OR(COUNT($C2239,K2239)&lt;&gt;2,overallRate=0),0,IF(G2239="Yes",ROUND(MAX(IF($B2239="No - non-arm's length",0,MIN((0.75*K2239),847)),MIN(K2239,(0.75*$C2239),847)),2),IF($B2239="No - non-arm's length",MIN(1129,K2239,$C2239)*overallRate,MIN(1129,K2239)*overallRate))))</f>
        <v>Do Step 1 first</v>
      </c>
      <c r="P2239" s="3">
        <f t="shared" si="34"/>
        <v>0</v>
      </c>
    </row>
    <row r="2240" spans="12:16" x14ac:dyDescent="0.5">
      <c r="L2240" s="62" t="str">
        <f>IF(ISTEXT(overallRate),"Do Step 1 first",IF(OR(COUNT($C2240,H2240)&lt;&gt;2,overallRate=0),0,IF(D2240="Yes",ROUND(MAX(IF($B2240="No - non-arm's length",0,MIN((0.75*H2240),847)),MIN(H2240,(0.75*$C2240),847)),2),IF($B2240="No - non-arm's length",MIN(1129,H2240,$C2240)*overallRate,MIN(1129,H2240)*overallRate))))</f>
        <v>Do Step 1 first</v>
      </c>
      <c r="M2240" s="62" t="str">
        <f>IF(ISTEXT(overallRate),"Do Step 1 first",IF(OR(COUNT($C2240,I2240)&lt;&gt;2,overallRate=0),0,IF(E2240="Yes",ROUND(MAX(IF($B2240="No - non-arm's length",0,MIN((0.75*I2240),847)),MIN(I2240,(0.75*$C2240),847)),2),IF($B2240="No - non-arm's length",MIN(1129,I2240,$C2240)*overallRate,MIN(1129,I2240)*overallRate))))</f>
        <v>Do Step 1 first</v>
      </c>
      <c r="N2240" s="62" t="str">
        <f>IF(ISTEXT(overallRate),"Do Step 1 first",IF(OR(COUNT($C2240,J2240)&lt;&gt;2,overallRate=0),0,IF(F2240="Yes",ROUND(MAX(IF($B2240="No - non-arm's length",0,MIN((0.75*J2240),847)),MIN(J2240,(0.75*$C2240),847)),2),IF($B2240="No - non-arm's length",MIN(1129,J2240,$C2240)*overallRate,MIN(1129,J2240)*overallRate))))</f>
        <v>Do Step 1 first</v>
      </c>
      <c r="O2240" s="62" t="str">
        <f>IF(ISTEXT(overallRate),"Do Step 1 first",IF(OR(COUNT($C2240,K2240)&lt;&gt;2,overallRate=0),0,IF(G2240="Yes",ROUND(MAX(IF($B2240="No - non-arm's length",0,MIN((0.75*K2240),847)),MIN(K2240,(0.75*$C2240),847)),2),IF($B2240="No - non-arm's length",MIN(1129,K2240,$C2240)*overallRate,MIN(1129,K2240)*overallRate))))</f>
        <v>Do Step 1 first</v>
      </c>
      <c r="P2240" s="3">
        <f t="shared" si="34"/>
        <v>0</v>
      </c>
    </row>
    <row r="2241" spans="12:16" x14ac:dyDescent="0.5">
      <c r="L2241" s="62" t="str">
        <f>IF(ISTEXT(overallRate),"Do Step 1 first",IF(OR(COUNT($C2241,H2241)&lt;&gt;2,overallRate=0),0,IF(D2241="Yes",ROUND(MAX(IF($B2241="No - non-arm's length",0,MIN((0.75*H2241),847)),MIN(H2241,(0.75*$C2241),847)),2),IF($B2241="No - non-arm's length",MIN(1129,H2241,$C2241)*overallRate,MIN(1129,H2241)*overallRate))))</f>
        <v>Do Step 1 first</v>
      </c>
      <c r="M2241" s="62" t="str">
        <f>IF(ISTEXT(overallRate),"Do Step 1 first",IF(OR(COUNT($C2241,I2241)&lt;&gt;2,overallRate=0),0,IF(E2241="Yes",ROUND(MAX(IF($B2241="No - non-arm's length",0,MIN((0.75*I2241),847)),MIN(I2241,(0.75*$C2241),847)),2),IF($B2241="No - non-arm's length",MIN(1129,I2241,$C2241)*overallRate,MIN(1129,I2241)*overallRate))))</f>
        <v>Do Step 1 first</v>
      </c>
      <c r="N2241" s="62" t="str">
        <f>IF(ISTEXT(overallRate),"Do Step 1 first",IF(OR(COUNT($C2241,J2241)&lt;&gt;2,overallRate=0),0,IF(F2241="Yes",ROUND(MAX(IF($B2241="No - non-arm's length",0,MIN((0.75*J2241),847)),MIN(J2241,(0.75*$C2241),847)),2),IF($B2241="No - non-arm's length",MIN(1129,J2241,$C2241)*overallRate,MIN(1129,J2241)*overallRate))))</f>
        <v>Do Step 1 first</v>
      </c>
      <c r="O2241" s="62" t="str">
        <f>IF(ISTEXT(overallRate),"Do Step 1 first",IF(OR(COUNT($C2241,K2241)&lt;&gt;2,overallRate=0),0,IF(G2241="Yes",ROUND(MAX(IF($B2241="No - non-arm's length",0,MIN((0.75*K2241),847)),MIN(K2241,(0.75*$C2241),847)),2),IF($B2241="No - non-arm's length",MIN(1129,K2241,$C2241)*overallRate,MIN(1129,K2241)*overallRate))))</f>
        <v>Do Step 1 first</v>
      </c>
      <c r="P2241" s="3">
        <f t="shared" si="34"/>
        <v>0</v>
      </c>
    </row>
    <row r="2242" spans="12:16" x14ac:dyDescent="0.5">
      <c r="L2242" s="62" t="str">
        <f>IF(ISTEXT(overallRate),"Do Step 1 first",IF(OR(COUNT($C2242,H2242)&lt;&gt;2,overallRate=0),0,IF(D2242="Yes",ROUND(MAX(IF($B2242="No - non-arm's length",0,MIN((0.75*H2242),847)),MIN(H2242,(0.75*$C2242),847)),2),IF($B2242="No - non-arm's length",MIN(1129,H2242,$C2242)*overallRate,MIN(1129,H2242)*overallRate))))</f>
        <v>Do Step 1 first</v>
      </c>
      <c r="M2242" s="62" t="str">
        <f>IF(ISTEXT(overallRate),"Do Step 1 first",IF(OR(COUNT($C2242,I2242)&lt;&gt;2,overallRate=0),0,IF(E2242="Yes",ROUND(MAX(IF($B2242="No - non-arm's length",0,MIN((0.75*I2242),847)),MIN(I2242,(0.75*$C2242),847)),2),IF($B2242="No - non-arm's length",MIN(1129,I2242,$C2242)*overallRate,MIN(1129,I2242)*overallRate))))</f>
        <v>Do Step 1 first</v>
      </c>
      <c r="N2242" s="62" t="str">
        <f>IF(ISTEXT(overallRate),"Do Step 1 first",IF(OR(COUNT($C2242,J2242)&lt;&gt;2,overallRate=0),0,IF(F2242="Yes",ROUND(MAX(IF($B2242="No - non-arm's length",0,MIN((0.75*J2242),847)),MIN(J2242,(0.75*$C2242),847)),2),IF($B2242="No - non-arm's length",MIN(1129,J2242,$C2242)*overallRate,MIN(1129,J2242)*overallRate))))</f>
        <v>Do Step 1 first</v>
      </c>
      <c r="O2242" s="62" t="str">
        <f>IF(ISTEXT(overallRate),"Do Step 1 first",IF(OR(COUNT($C2242,K2242)&lt;&gt;2,overallRate=0),0,IF(G2242="Yes",ROUND(MAX(IF($B2242="No - non-arm's length",0,MIN((0.75*K2242),847)),MIN(K2242,(0.75*$C2242),847)),2),IF($B2242="No - non-arm's length",MIN(1129,K2242,$C2242)*overallRate,MIN(1129,K2242)*overallRate))))</f>
        <v>Do Step 1 first</v>
      </c>
      <c r="P2242" s="3">
        <f t="shared" si="34"/>
        <v>0</v>
      </c>
    </row>
    <row r="2243" spans="12:16" x14ac:dyDescent="0.5">
      <c r="L2243" s="62" t="str">
        <f>IF(ISTEXT(overallRate),"Do Step 1 first",IF(OR(COUNT($C2243,H2243)&lt;&gt;2,overallRate=0),0,IF(D2243="Yes",ROUND(MAX(IF($B2243="No - non-arm's length",0,MIN((0.75*H2243),847)),MIN(H2243,(0.75*$C2243),847)),2),IF($B2243="No - non-arm's length",MIN(1129,H2243,$C2243)*overallRate,MIN(1129,H2243)*overallRate))))</f>
        <v>Do Step 1 first</v>
      </c>
      <c r="M2243" s="62" t="str">
        <f>IF(ISTEXT(overallRate),"Do Step 1 first",IF(OR(COUNT($C2243,I2243)&lt;&gt;2,overallRate=0),0,IF(E2243="Yes",ROUND(MAX(IF($B2243="No - non-arm's length",0,MIN((0.75*I2243),847)),MIN(I2243,(0.75*$C2243),847)),2),IF($B2243="No - non-arm's length",MIN(1129,I2243,$C2243)*overallRate,MIN(1129,I2243)*overallRate))))</f>
        <v>Do Step 1 first</v>
      </c>
      <c r="N2243" s="62" t="str">
        <f>IF(ISTEXT(overallRate),"Do Step 1 first",IF(OR(COUNT($C2243,J2243)&lt;&gt;2,overallRate=0),0,IF(F2243="Yes",ROUND(MAX(IF($B2243="No - non-arm's length",0,MIN((0.75*J2243),847)),MIN(J2243,(0.75*$C2243),847)),2),IF($B2243="No - non-arm's length",MIN(1129,J2243,$C2243)*overallRate,MIN(1129,J2243)*overallRate))))</f>
        <v>Do Step 1 first</v>
      </c>
      <c r="O2243" s="62" t="str">
        <f>IF(ISTEXT(overallRate),"Do Step 1 first",IF(OR(COUNT($C2243,K2243)&lt;&gt;2,overallRate=0),0,IF(G2243="Yes",ROUND(MAX(IF($B2243="No - non-arm's length",0,MIN((0.75*K2243),847)),MIN(K2243,(0.75*$C2243),847)),2),IF($B2243="No - non-arm's length",MIN(1129,K2243,$C2243)*overallRate,MIN(1129,K2243)*overallRate))))</f>
        <v>Do Step 1 first</v>
      </c>
      <c r="P2243" s="3">
        <f t="shared" si="34"/>
        <v>0</v>
      </c>
    </row>
    <row r="2244" spans="12:16" x14ac:dyDescent="0.5">
      <c r="L2244" s="62" t="str">
        <f>IF(ISTEXT(overallRate),"Do Step 1 first",IF(OR(COUNT($C2244,H2244)&lt;&gt;2,overallRate=0),0,IF(D2244="Yes",ROUND(MAX(IF($B2244="No - non-arm's length",0,MIN((0.75*H2244),847)),MIN(H2244,(0.75*$C2244),847)),2),IF($B2244="No - non-arm's length",MIN(1129,H2244,$C2244)*overallRate,MIN(1129,H2244)*overallRate))))</f>
        <v>Do Step 1 first</v>
      </c>
      <c r="M2244" s="62" t="str">
        <f>IF(ISTEXT(overallRate),"Do Step 1 first",IF(OR(COUNT($C2244,I2244)&lt;&gt;2,overallRate=0),0,IF(E2244="Yes",ROUND(MAX(IF($B2244="No - non-arm's length",0,MIN((0.75*I2244),847)),MIN(I2244,(0.75*$C2244),847)),2),IF($B2244="No - non-arm's length",MIN(1129,I2244,$C2244)*overallRate,MIN(1129,I2244)*overallRate))))</f>
        <v>Do Step 1 first</v>
      </c>
      <c r="N2244" s="62" t="str">
        <f>IF(ISTEXT(overallRate),"Do Step 1 first",IF(OR(COUNT($C2244,J2244)&lt;&gt;2,overallRate=0),0,IF(F2244="Yes",ROUND(MAX(IF($B2244="No - non-arm's length",0,MIN((0.75*J2244),847)),MIN(J2244,(0.75*$C2244),847)),2),IF($B2244="No - non-arm's length",MIN(1129,J2244,$C2244)*overallRate,MIN(1129,J2244)*overallRate))))</f>
        <v>Do Step 1 first</v>
      </c>
      <c r="O2244" s="62" t="str">
        <f>IF(ISTEXT(overallRate),"Do Step 1 first",IF(OR(COUNT($C2244,K2244)&lt;&gt;2,overallRate=0),0,IF(G2244="Yes",ROUND(MAX(IF($B2244="No - non-arm's length",0,MIN((0.75*K2244),847)),MIN(K2244,(0.75*$C2244),847)),2),IF($B2244="No - non-arm's length",MIN(1129,K2244,$C2244)*overallRate,MIN(1129,K2244)*overallRate))))</f>
        <v>Do Step 1 first</v>
      </c>
      <c r="P2244" s="3">
        <f t="shared" si="34"/>
        <v>0</v>
      </c>
    </row>
    <row r="2245" spans="12:16" x14ac:dyDescent="0.5">
      <c r="L2245" s="62" t="str">
        <f>IF(ISTEXT(overallRate),"Do Step 1 first",IF(OR(COUNT($C2245,H2245)&lt;&gt;2,overallRate=0),0,IF(D2245="Yes",ROUND(MAX(IF($B2245="No - non-arm's length",0,MIN((0.75*H2245),847)),MIN(H2245,(0.75*$C2245),847)),2),IF($B2245="No - non-arm's length",MIN(1129,H2245,$C2245)*overallRate,MIN(1129,H2245)*overallRate))))</f>
        <v>Do Step 1 first</v>
      </c>
      <c r="M2245" s="62" t="str">
        <f>IF(ISTEXT(overallRate),"Do Step 1 first",IF(OR(COUNT($C2245,I2245)&lt;&gt;2,overallRate=0),0,IF(E2245="Yes",ROUND(MAX(IF($B2245="No - non-arm's length",0,MIN((0.75*I2245),847)),MIN(I2245,(0.75*$C2245),847)),2),IF($B2245="No - non-arm's length",MIN(1129,I2245,$C2245)*overallRate,MIN(1129,I2245)*overallRate))))</f>
        <v>Do Step 1 first</v>
      </c>
      <c r="N2245" s="62" t="str">
        <f>IF(ISTEXT(overallRate),"Do Step 1 first",IF(OR(COUNT($C2245,J2245)&lt;&gt;2,overallRate=0),0,IF(F2245="Yes",ROUND(MAX(IF($B2245="No - non-arm's length",0,MIN((0.75*J2245),847)),MIN(J2245,(0.75*$C2245),847)),2),IF($B2245="No - non-arm's length",MIN(1129,J2245,$C2245)*overallRate,MIN(1129,J2245)*overallRate))))</f>
        <v>Do Step 1 first</v>
      </c>
      <c r="O2245" s="62" t="str">
        <f>IF(ISTEXT(overallRate),"Do Step 1 first",IF(OR(COUNT($C2245,K2245)&lt;&gt;2,overallRate=0),0,IF(G2245="Yes",ROUND(MAX(IF($B2245="No - non-arm's length",0,MIN((0.75*K2245),847)),MIN(K2245,(0.75*$C2245),847)),2),IF($B2245="No - non-arm's length",MIN(1129,K2245,$C2245)*overallRate,MIN(1129,K2245)*overallRate))))</f>
        <v>Do Step 1 first</v>
      </c>
      <c r="P2245" s="3">
        <f t="shared" si="34"/>
        <v>0</v>
      </c>
    </row>
    <row r="2246" spans="12:16" x14ac:dyDescent="0.5">
      <c r="L2246" s="62" t="str">
        <f>IF(ISTEXT(overallRate),"Do Step 1 first",IF(OR(COUNT($C2246,H2246)&lt;&gt;2,overallRate=0),0,IF(D2246="Yes",ROUND(MAX(IF($B2246="No - non-arm's length",0,MIN((0.75*H2246),847)),MIN(H2246,(0.75*$C2246),847)),2),IF($B2246="No - non-arm's length",MIN(1129,H2246,$C2246)*overallRate,MIN(1129,H2246)*overallRate))))</f>
        <v>Do Step 1 first</v>
      </c>
      <c r="M2246" s="62" t="str">
        <f>IF(ISTEXT(overallRate),"Do Step 1 first",IF(OR(COUNT($C2246,I2246)&lt;&gt;2,overallRate=0),0,IF(E2246="Yes",ROUND(MAX(IF($B2246="No - non-arm's length",0,MIN((0.75*I2246),847)),MIN(I2246,(0.75*$C2246),847)),2),IF($B2246="No - non-arm's length",MIN(1129,I2246,$C2246)*overallRate,MIN(1129,I2246)*overallRate))))</f>
        <v>Do Step 1 first</v>
      </c>
      <c r="N2246" s="62" t="str">
        <f>IF(ISTEXT(overallRate),"Do Step 1 first",IF(OR(COUNT($C2246,J2246)&lt;&gt;2,overallRate=0),0,IF(F2246="Yes",ROUND(MAX(IF($B2246="No - non-arm's length",0,MIN((0.75*J2246),847)),MIN(J2246,(0.75*$C2246),847)),2),IF($B2246="No - non-arm's length",MIN(1129,J2246,$C2246)*overallRate,MIN(1129,J2246)*overallRate))))</f>
        <v>Do Step 1 first</v>
      </c>
      <c r="O2246" s="62" t="str">
        <f>IF(ISTEXT(overallRate),"Do Step 1 first",IF(OR(COUNT($C2246,K2246)&lt;&gt;2,overallRate=0),0,IF(G2246="Yes",ROUND(MAX(IF($B2246="No - non-arm's length",0,MIN((0.75*K2246),847)),MIN(K2246,(0.75*$C2246),847)),2),IF($B2246="No - non-arm's length",MIN(1129,K2246,$C2246)*overallRate,MIN(1129,K2246)*overallRate))))</f>
        <v>Do Step 1 first</v>
      </c>
      <c r="P2246" s="3">
        <f t="shared" si="34"/>
        <v>0</v>
      </c>
    </row>
    <row r="2247" spans="12:16" x14ac:dyDescent="0.5">
      <c r="L2247" s="62" t="str">
        <f>IF(ISTEXT(overallRate),"Do Step 1 first",IF(OR(COUNT($C2247,H2247)&lt;&gt;2,overallRate=0),0,IF(D2247="Yes",ROUND(MAX(IF($B2247="No - non-arm's length",0,MIN((0.75*H2247),847)),MIN(H2247,(0.75*$C2247),847)),2),IF($B2247="No - non-arm's length",MIN(1129,H2247,$C2247)*overallRate,MIN(1129,H2247)*overallRate))))</f>
        <v>Do Step 1 first</v>
      </c>
      <c r="M2247" s="62" t="str">
        <f>IF(ISTEXT(overallRate),"Do Step 1 first",IF(OR(COUNT($C2247,I2247)&lt;&gt;2,overallRate=0),0,IF(E2247="Yes",ROUND(MAX(IF($B2247="No - non-arm's length",0,MIN((0.75*I2247),847)),MIN(I2247,(0.75*$C2247),847)),2),IF($B2247="No - non-arm's length",MIN(1129,I2247,$C2247)*overallRate,MIN(1129,I2247)*overallRate))))</f>
        <v>Do Step 1 first</v>
      </c>
      <c r="N2247" s="62" t="str">
        <f>IF(ISTEXT(overallRate),"Do Step 1 first",IF(OR(COUNT($C2247,J2247)&lt;&gt;2,overallRate=0),0,IF(F2247="Yes",ROUND(MAX(IF($B2247="No - non-arm's length",0,MIN((0.75*J2247),847)),MIN(J2247,(0.75*$C2247),847)),2),IF($B2247="No - non-arm's length",MIN(1129,J2247,$C2247)*overallRate,MIN(1129,J2247)*overallRate))))</f>
        <v>Do Step 1 first</v>
      </c>
      <c r="O2247" s="62" t="str">
        <f>IF(ISTEXT(overallRate),"Do Step 1 first",IF(OR(COUNT($C2247,K2247)&lt;&gt;2,overallRate=0),0,IF(G2247="Yes",ROUND(MAX(IF($B2247="No - non-arm's length",0,MIN((0.75*K2247),847)),MIN(K2247,(0.75*$C2247),847)),2),IF($B2247="No - non-arm's length",MIN(1129,K2247,$C2247)*overallRate,MIN(1129,K2247)*overallRate))))</f>
        <v>Do Step 1 first</v>
      </c>
      <c r="P2247" s="3">
        <f t="shared" ref="P2247:P2310" si="35">IF(AND(COUNT(C2247:K2247)&gt;0,OR(COUNT(C2247:K2247)&lt;&gt;5,ISBLANK(B2247))),"Fill out all amounts",SUM(L2247:O2247))</f>
        <v>0</v>
      </c>
    </row>
    <row r="2248" spans="12:16" x14ac:dyDescent="0.5">
      <c r="L2248" s="62" t="str">
        <f>IF(ISTEXT(overallRate),"Do Step 1 first",IF(OR(COUNT($C2248,H2248)&lt;&gt;2,overallRate=0),0,IF(D2248="Yes",ROUND(MAX(IF($B2248="No - non-arm's length",0,MIN((0.75*H2248),847)),MIN(H2248,(0.75*$C2248),847)),2),IF($B2248="No - non-arm's length",MIN(1129,H2248,$C2248)*overallRate,MIN(1129,H2248)*overallRate))))</f>
        <v>Do Step 1 first</v>
      </c>
      <c r="M2248" s="62" t="str">
        <f>IF(ISTEXT(overallRate),"Do Step 1 first",IF(OR(COUNT($C2248,I2248)&lt;&gt;2,overallRate=0),0,IF(E2248="Yes",ROUND(MAX(IF($B2248="No - non-arm's length",0,MIN((0.75*I2248),847)),MIN(I2248,(0.75*$C2248),847)),2),IF($B2248="No - non-arm's length",MIN(1129,I2248,$C2248)*overallRate,MIN(1129,I2248)*overallRate))))</f>
        <v>Do Step 1 first</v>
      </c>
      <c r="N2248" s="62" t="str">
        <f>IF(ISTEXT(overallRate),"Do Step 1 first",IF(OR(COUNT($C2248,J2248)&lt;&gt;2,overallRate=0),0,IF(F2248="Yes",ROUND(MAX(IF($B2248="No - non-arm's length",0,MIN((0.75*J2248),847)),MIN(J2248,(0.75*$C2248),847)),2),IF($B2248="No - non-arm's length",MIN(1129,J2248,$C2248)*overallRate,MIN(1129,J2248)*overallRate))))</f>
        <v>Do Step 1 first</v>
      </c>
      <c r="O2248" s="62" t="str">
        <f>IF(ISTEXT(overallRate),"Do Step 1 first",IF(OR(COUNT($C2248,K2248)&lt;&gt;2,overallRate=0),0,IF(G2248="Yes",ROUND(MAX(IF($B2248="No - non-arm's length",0,MIN((0.75*K2248),847)),MIN(K2248,(0.75*$C2248),847)),2),IF($B2248="No - non-arm's length",MIN(1129,K2248,$C2248)*overallRate,MIN(1129,K2248)*overallRate))))</f>
        <v>Do Step 1 first</v>
      </c>
      <c r="P2248" s="3">
        <f t="shared" si="35"/>
        <v>0</v>
      </c>
    </row>
    <row r="2249" spans="12:16" x14ac:dyDescent="0.5">
      <c r="L2249" s="62" t="str">
        <f>IF(ISTEXT(overallRate),"Do Step 1 first",IF(OR(COUNT($C2249,H2249)&lt;&gt;2,overallRate=0),0,IF(D2249="Yes",ROUND(MAX(IF($B2249="No - non-arm's length",0,MIN((0.75*H2249),847)),MIN(H2249,(0.75*$C2249),847)),2),IF($B2249="No - non-arm's length",MIN(1129,H2249,$C2249)*overallRate,MIN(1129,H2249)*overallRate))))</f>
        <v>Do Step 1 first</v>
      </c>
      <c r="M2249" s="62" t="str">
        <f>IF(ISTEXT(overallRate),"Do Step 1 first",IF(OR(COUNT($C2249,I2249)&lt;&gt;2,overallRate=0),0,IF(E2249="Yes",ROUND(MAX(IF($B2249="No - non-arm's length",0,MIN((0.75*I2249),847)),MIN(I2249,(0.75*$C2249),847)),2),IF($B2249="No - non-arm's length",MIN(1129,I2249,$C2249)*overallRate,MIN(1129,I2249)*overallRate))))</f>
        <v>Do Step 1 first</v>
      </c>
      <c r="N2249" s="62" t="str">
        <f>IF(ISTEXT(overallRate),"Do Step 1 first",IF(OR(COUNT($C2249,J2249)&lt;&gt;2,overallRate=0),0,IF(F2249="Yes",ROUND(MAX(IF($B2249="No - non-arm's length",0,MIN((0.75*J2249),847)),MIN(J2249,(0.75*$C2249),847)),2),IF($B2249="No - non-arm's length",MIN(1129,J2249,$C2249)*overallRate,MIN(1129,J2249)*overallRate))))</f>
        <v>Do Step 1 first</v>
      </c>
      <c r="O2249" s="62" t="str">
        <f>IF(ISTEXT(overallRate),"Do Step 1 first",IF(OR(COUNT($C2249,K2249)&lt;&gt;2,overallRate=0),0,IF(G2249="Yes",ROUND(MAX(IF($B2249="No - non-arm's length",0,MIN((0.75*K2249),847)),MIN(K2249,(0.75*$C2249),847)),2),IF($B2249="No - non-arm's length",MIN(1129,K2249,$C2249)*overallRate,MIN(1129,K2249)*overallRate))))</f>
        <v>Do Step 1 first</v>
      </c>
      <c r="P2249" s="3">
        <f t="shared" si="35"/>
        <v>0</v>
      </c>
    </row>
    <row r="2250" spans="12:16" x14ac:dyDescent="0.5">
      <c r="L2250" s="62" t="str">
        <f>IF(ISTEXT(overallRate),"Do Step 1 first",IF(OR(COUNT($C2250,H2250)&lt;&gt;2,overallRate=0),0,IF(D2250="Yes",ROUND(MAX(IF($B2250="No - non-arm's length",0,MIN((0.75*H2250),847)),MIN(H2250,(0.75*$C2250),847)),2),IF($B2250="No - non-arm's length",MIN(1129,H2250,$C2250)*overallRate,MIN(1129,H2250)*overallRate))))</f>
        <v>Do Step 1 first</v>
      </c>
      <c r="M2250" s="62" t="str">
        <f>IF(ISTEXT(overallRate),"Do Step 1 first",IF(OR(COUNT($C2250,I2250)&lt;&gt;2,overallRate=0),0,IF(E2250="Yes",ROUND(MAX(IF($B2250="No - non-arm's length",0,MIN((0.75*I2250),847)),MIN(I2250,(0.75*$C2250),847)),2),IF($B2250="No - non-arm's length",MIN(1129,I2250,$C2250)*overallRate,MIN(1129,I2250)*overallRate))))</f>
        <v>Do Step 1 first</v>
      </c>
      <c r="N2250" s="62" t="str">
        <f>IF(ISTEXT(overallRate),"Do Step 1 first",IF(OR(COUNT($C2250,J2250)&lt;&gt;2,overallRate=0),0,IF(F2250="Yes",ROUND(MAX(IF($B2250="No - non-arm's length",0,MIN((0.75*J2250),847)),MIN(J2250,(0.75*$C2250),847)),2),IF($B2250="No - non-arm's length",MIN(1129,J2250,$C2250)*overallRate,MIN(1129,J2250)*overallRate))))</f>
        <v>Do Step 1 first</v>
      </c>
      <c r="O2250" s="62" t="str">
        <f>IF(ISTEXT(overallRate),"Do Step 1 first",IF(OR(COUNT($C2250,K2250)&lt;&gt;2,overallRate=0),0,IF(G2250="Yes",ROUND(MAX(IF($B2250="No - non-arm's length",0,MIN((0.75*K2250),847)),MIN(K2250,(0.75*$C2250),847)),2),IF($B2250="No - non-arm's length",MIN(1129,K2250,$C2250)*overallRate,MIN(1129,K2250)*overallRate))))</f>
        <v>Do Step 1 first</v>
      </c>
      <c r="P2250" s="3">
        <f t="shared" si="35"/>
        <v>0</v>
      </c>
    </row>
    <row r="2251" spans="12:16" x14ac:dyDescent="0.5">
      <c r="L2251" s="62" t="str">
        <f>IF(ISTEXT(overallRate),"Do Step 1 first",IF(OR(COUNT($C2251,H2251)&lt;&gt;2,overallRate=0),0,IF(D2251="Yes",ROUND(MAX(IF($B2251="No - non-arm's length",0,MIN((0.75*H2251),847)),MIN(H2251,(0.75*$C2251),847)),2),IF($B2251="No - non-arm's length",MIN(1129,H2251,$C2251)*overallRate,MIN(1129,H2251)*overallRate))))</f>
        <v>Do Step 1 first</v>
      </c>
      <c r="M2251" s="62" t="str">
        <f>IF(ISTEXT(overallRate),"Do Step 1 first",IF(OR(COUNT($C2251,I2251)&lt;&gt;2,overallRate=0),0,IF(E2251="Yes",ROUND(MAX(IF($B2251="No - non-arm's length",0,MIN((0.75*I2251),847)),MIN(I2251,(0.75*$C2251),847)),2),IF($B2251="No - non-arm's length",MIN(1129,I2251,$C2251)*overallRate,MIN(1129,I2251)*overallRate))))</f>
        <v>Do Step 1 first</v>
      </c>
      <c r="N2251" s="62" t="str">
        <f>IF(ISTEXT(overallRate),"Do Step 1 first",IF(OR(COUNT($C2251,J2251)&lt;&gt;2,overallRate=0),0,IF(F2251="Yes",ROUND(MAX(IF($B2251="No - non-arm's length",0,MIN((0.75*J2251),847)),MIN(J2251,(0.75*$C2251),847)),2),IF($B2251="No - non-arm's length",MIN(1129,J2251,$C2251)*overallRate,MIN(1129,J2251)*overallRate))))</f>
        <v>Do Step 1 first</v>
      </c>
      <c r="O2251" s="62" t="str">
        <f>IF(ISTEXT(overallRate),"Do Step 1 first",IF(OR(COUNT($C2251,K2251)&lt;&gt;2,overallRate=0),0,IF(G2251="Yes",ROUND(MAX(IF($B2251="No - non-arm's length",0,MIN((0.75*K2251),847)),MIN(K2251,(0.75*$C2251),847)),2),IF($B2251="No - non-arm's length",MIN(1129,K2251,$C2251)*overallRate,MIN(1129,K2251)*overallRate))))</f>
        <v>Do Step 1 first</v>
      </c>
      <c r="P2251" s="3">
        <f t="shared" si="35"/>
        <v>0</v>
      </c>
    </row>
    <row r="2252" spans="12:16" x14ac:dyDescent="0.5">
      <c r="L2252" s="62" t="str">
        <f>IF(ISTEXT(overallRate),"Do Step 1 first",IF(OR(COUNT($C2252,H2252)&lt;&gt;2,overallRate=0),0,IF(D2252="Yes",ROUND(MAX(IF($B2252="No - non-arm's length",0,MIN((0.75*H2252),847)),MIN(H2252,(0.75*$C2252),847)),2),IF($B2252="No - non-arm's length",MIN(1129,H2252,$C2252)*overallRate,MIN(1129,H2252)*overallRate))))</f>
        <v>Do Step 1 first</v>
      </c>
      <c r="M2252" s="62" t="str">
        <f>IF(ISTEXT(overallRate),"Do Step 1 first",IF(OR(COUNT($C2252,I2252)&lt;&gt;2,overallRate=0),0,IF(E2252="Yes",ROUND(MAX(IF($B2252="No - non-arm's length",0,MIN((0.75*I2252),847)),MIN(I2252,(0.75*$C2252),847)),2),IF($B2252="No - non-arm's length",MIN(1129,I2252,$C2252)*overallRate,MIN(1129,I2252)*overallRate))))</f>
        <v>Do Step 1 first</v>
      </c>
      <c r="N2252" s="62" t="str">
        <f>IF(ISTEXT(overallRate),"Do Step 1 first",IF(OR(COUNT($C2252,J2252)&lt;&gt;2,overallRate=0),0,IF(F2252="Yes",ROUND(MAX(IF($B2252="No - non-arm's length",0,MIN((0.75*J2252),847)),MIN(J2252,(0.75*$C2252),847)),2),IF($B2252="No - non-arm's length",MIN(1129,J2252,$C2252)*overallRate,MIN(1129,J2252)*overallRate))))</f>
        <v>Do Step 1 first</v>
      </c>
      <c r="O2252" s="62" t="str">
        <f>IF(ISTEXT(overallRate),"Do Step 1 first",IF(OR(COUNT($C2252,K2252)&lt;&gt;2,overallRate=0),0,IF(G2252="Yes",ROUND(MAX(IF($B2252="No - non-arm's length",0,MIN((0.75*K2252),847)),MIN(K2252,(0.75*$C2252),847)),2),IF($B2252="No - non-arm's length",MIN(1129,K2252,$C2252)*overallRate,MIN(1129,K2252)*overallRate))))</f>
        <v>Do Step 1 first</v>
      </c>
      <c r="P2252" s="3">
        <f t="shared" si="35"/>
        <v>0</v>
      </c>
    </row>
    <row r="2253" spans="12:16" x14ac:dyDescent="0.5">
      <c r="L2253" s="62" t="str">
        <f>IF(ISTEXT(overallRate),"Do Step 1 first",IF(OR(COUNT($C2253,H2253)&lt;&gt;2,overallRate=0),0,IF(D2253="Yes",ROUND(MAX(IF($B2253="No - non-arm's length",0,MIN((0.75*H2253),847)),MIN(H2253,(0.75*$C2253),847)),2),IF($B2253="No - non-arm's length",MIN(1129,H2253,$C2253)*overallRate,MIN(1129,H2253)*overallRate))))</f>
        <v>Do Step 1 first</v>
      </c>
      <c r="M2253" s="62" t="str">
        <f>IF(ISTEXT(overallRate),"Do Step 1 first",IF(OR(COUNT($C2253,I2253)&lt;&gt;2,overallRate=0),0,IF(E2253="Yes",ROUND(MAX(IF($B2253="No - non-arm's length",0,MIN((0.75*I2253),847)),MIN(I2253,(0.75*$C2253),847)),2),IF($B2253="No - non-arm's length",MIN(1129,I2253,$C2253)*overallRate,MIN(1129,I2253)*overallRate))))</f>
        <v>Do Step 1 first</v>
      </c>
      <c r="N2253" s="62" t="str">
        <f>IF(ISTEXT(overallRate),"Do Step 1 first",IF(OR(COUNT($C2253,J2253)&lt;&gt;2,overallRate=0),0,IF(F2253="Yes",ROUND(MAX(IF($B2253="No - non-arm's length",0,MIN((0.75*J2253),847)),MIN(J2253,(0.75*$C2253),847)),2),IF($B2253="No - non-arm's length",MIN(1129,J2253,$C2253)*overallRate,MIN(1129,J2253)*overallRate))))</f>
        <v>Do Step 1 first</v>
      </c>
      <c r="O2253" s="62" t="str">
        <f>IF(ISTEXT(overallRate),"Do Step 1 first",IF(OR(COUNT($C2253,K2253)&lt;&gt;2,overallRate=0),0,IF(G2253="Yes",ROUND(MAX(IF($B2253="No - non-arm's length",0,MIN((0.75*K2253),847)),MIN(K2253,(0.75*$C2253),847)),2),IF($B2253="No - non-arm's length",MIN(1129,K2253,$C2253)*overallRate,MIN(1129,K2253)*overallRate))))</f>
        <v>Do Step 1 first</v>
      </c>
      <c r="P2253" s="3">
        <f t="shared" si="35"/>
        <v>0</v>
      </c>
    </row>
    <row r="2254" spans="12:16" x14ac:dyDescent="0.5">
      <c r="L2254" s="62" t="str">
        <f>IF(ISTEXT(overallRate),"Do Step 1 first",IF(OR(COUNT($C2254,H2254)&lt;&gt;2,overallRate=0),0,IF(D2254="Yes",ROUND(MAX(IF($B2254="No - non-arm's length",0,MIN((0.75*H2254),847)),MIN(H2254,(0.75*$C2254),847)),2),IF($B2254="No - non-arm's length",MIN(1129,H2254,$C2254)*overallRate,MIN(1129,H2254)*overallRate))))</f>
        <v>Do Step 1 first</v>
      </c>
      <c r="M2254" s="62" t="str">
        <f>IF(ISTEXT(overallRate),"Do Step 1 first",IF(OR(COUNT($C2254,I2254)&lt;&gt;2,overallRate=0),0,IF(E2254="Yes",ROUND(MAX(IF($B2254="No - non-arm's length",0,MIN((0.75*I2254),847)),MIN(I2254,(0.75*$C2254),847)),2),IF($B2254="No - non-arm's length",MIN(1129,I2254,$C2254)*overallRate,MIN(1129,I2254)*overallRate))))</f>
        <v>Do Step 1 first</v>
      </c>
      <c r="N2254" s="62" t="str">
        <f>IF(ISTEXT(overallRate),"Do Step 1 first",IF(OR(COUNT($C2254,J2254)&lt;&gt;2,overallRate=0),0,IF(F2254="Yes",ROUND(MAX(IF($B2254="No - non-arm's length",0,MIN((0.75*J2254),847)),MIN(J2254,(0.75*$C2254),847)),2),IF($B2254="No - non-arm's length",MIN(1129,J2254,$C2254)*overallRate,MIN(1129,J2254)*overallRate))))</f>
        <v>Do Step 1 first</v>
      </c>
      <c r="O2254" s="62" t="str">
        <f>IF(ISTEXT(overallRate),"Do Step 1 first",IF(OR(COUNT($C2254,K2254)&lt;&gt;2,overallRate=0),0,IF(G2254="Yes",ROUND(MAX(IF($B2254="No - non-arm's length",0,MIN((0.75*K2254),847)),MIN(K2254,(0.75*$C2254),847)),2),IF($B2254="No - non-arm's length",MIN(1129,K2254,$C2254)*overallRate,MIN(1129,K2254)*overallRate))))</f>
        <v>Do Step 1 first</v>
      </c>
      <c r="P2254" s="3">
        <f t="shared" si="35"/>
        <v>0</v>
      </c>
    </row>
    <row r="2255" spans="12:16" x14ac:dyDescent="0.5">
      <c r="L2255" s="62" t="str">
        <f>IF(ISTEXT(overallRate),"Do Step 1 first",IF(OR(COUNT($C2255,H2255)&lt;&gt;2,overallRate=0),0,IF(D2255="Yes",ROUND(MAX(IF($B2255="No - non-arm's length",0,MIN((0.75*H2255),847)),MIN(H2255,(0.75*$C2255),847)),2),IF($B2255="No - non-arm's length",MIN(1129,H2255,$C2255)*overallRate,MIN(1129,H2255)*overallRate))))</f>
        <v>Do Step 1 first</v>
      </c>
      <c r="M2255" s="62" t="str">
        <f>IF(ISTEXT(overallRate),"Do Step 1 first",IF(OR(COUNT($C2255,I2255)&lt;&gt;2,overallRate=0),0,IF(E2255="Yes",ROUND(MAX(IF($B2255="No - non-arm's length",0,MIN((0.75*I2255),847)),MIN(I2255,(0.75*$C2255),847)),2),IF($B2255="No - non-arm's length",MIN(1129,I2255,$C2255)*overallRate,MIN(1129,I2255)*overallRate))))</f>
        <v>Do Step 1 first</v>
      </c>
      <c r="N2255" s="62" t="str">
        <f>IF(ISTEXT(overallRate),"Do Step 1 first",IF(OR(COUNT($C2255,J2255)&lt;&gt;2,overallRate=0),0,IF(F2255="Yes",ROUND(MAX(IF($B2255="No - non-arm's length",0,MIN((0.75*J2255),847)),MIN(J2255,(0.75*$C2255),847)),2),IF($B2255="No - non-arm's length",MIN(1129,J2255,$C2255)*overallRate,MIN(1129,J2255)*overallRate))))</f>
        <v>Do Step 1 first</v>
      </c>
      <c r="O2255" s="62" t="str">
        <f>IF(ISTEXT(overallRate),"Do Step 1 first",IF(OR(COUNT($C2255,K2255)&lt;&gt;2,overallRate=0),0,IF(G2255="Yes",ROUND(MAX(IF($B2255="No - non-arm's length",0,MIN((0.75*K2255),847)),MIN(K2255,(0.75*$C2255),847)),2),IF($B2255="No - non-arm's length",MIN(1129,K2255,$C2255)*overallRate,MIN(1129,K2255)*overallRate))))</f>
        <v>Do Step 1 first</v>
      </c>
      <c r="P2255" s="3">
        <f t="shared" si="35"/>
        <v>0</v>
      </c>
    </row>
    <row r="2256" spans="12:16" x14ac:dyDescent="0.5">
      <c r="L2256" s="62" t="str">
        <f>IF(ISTEXT(overallRate),"Do Step 1 first",IF(OR(COUNT($C2256,H2256)&lt;&gt;2,overallRate=0),0,IF(D2256="Yes",ROUND(MAX(IF($B2256="No - non-arm's length",0,MIN((0.75*H2256),847)),MIN(H2256,(0.75*$C2256),847)),2),IF($B2256="No - non-arm's length",MIN(1129,H2256,$C2256)*overallRate,MIN(1129,H2256)*overallRate))))</f>
        <v>Do Step 1 first</v>
      </c>
      <c r="M2256" s="62" t="str">
        <f>IF(ISTEXT(overallRate),"Do Step 1 first",IF(OR(COUNT($C2256,I2256)&lt;&gt;2,overallRate=0),0,IF(E2256="Yes",ROUND(MAX(IF($B2256="No - non-arm's length",0,MIN((0.75*I2256),847)),MIN(I2256,(0.75*$C2256),847)),2),IF($B2256="No - non-arm's length",MIN(1129,I2256,$C2256)*overallRate,MIN(1129,I2256)*overallRate))))</f>
        <v>Do Step 1 first</v>
      </c>
      <c r="N2256" s="62" t="str">
        <f>IF(ISTEXT(overallRate),"Do Step 1 first",IF(OR(COUNT($C2256,J2256)&lt;&gt;2,overallRate=0),0,IF(F2256="Yes",ROUND(MAX(IF($B2256="No - non-arm's length",0,MIN((0.75*J2256),847)),MIN(J2256,(0.75*$C2256),847)),2),IF($B2256="No - non-arm's length",MIN(1129,J2256,$C2256)*overallRate,MIN(1129,J2256)*overallRate))))</f>
        <v>Do Step 1 first</v>
      </c>
      <c r="O2256" s="62" t="str">
        <f>IF(ISTEXT(overallRate),"Do Step 1 first",IF(OR(COUNT($C2256,K2256)&lt;&gt;2,overallRate=0),0,IF(G2256="Yes",ROUND(MAX(IF($B2256="No - non-arm's length",0,MIN((0.75*K2256),847)),MIN(K2256,(0.75*$C2256),847)),2),IF($B2256="No - non-arm's length",MIN(1129,K2256,$C2256)*overallRate,MIN(1129,K2256)*overallRate))))</f>
        <v>Do Step 1 first</v>
      </c>
      <c r="P2256" s="3">
        <f t="shared" si="35"/>
        <v>0</v>
      </c>
    </row>
    <row r="2257" spans="12:16" x14ac:dyDescent="0.5">
      <c r="L2257" s="62" t="str">
        <f>IF(ISTEXT(overallRate),"Do Step 1 first",IF(OR(COUNT($C2257,H2257)&lt;&gt;2,overallRate=0),0,IF(D2257="Yes",ROUND(MAX(IF($B2257="No - non-arm's length",0,MIN((0.75*H2257),847)),MIN(H2257,(0.75*$C2257),847)),2),IF($B2257="No - non-arm's length",MIN(1129,H2257,$C2257)*overallRate,MIN(1129,H2257)*overallRate))))</f>
        <v>Do Step 1 first</v>
      </c>
      <c r="M2257" s="62" t="str">
        <f>IF(ISTEXT(overallRate),"Do Step 1 first",IF(OR(COUNT($C2257,I2257)&lt;&gt;2,overallRate=0),0,IF(E2257="Yes",ROUND(MAX(IF($B2257="No - non-arm's length",0,MIN((0.75*I2257),847)),MIN(I2257,(0.75*$C2257),847)),2),IF($B2257="No - non-arm's length",MIN(1129,I2257,$C2257)*overallRate,MIN(1129,I2257)*overallRate))))</f>
        <v>Do Step 1 first</v>
      </c>
      <c r="N2257" s="62" t="str">
        <f>IF(ISTEXT(overallRate),"Do Step 1 first",IF(OR(COUNT($C2257,J2257)&lt;&gt;2,overallRate=0),0,IF(F2257="Yes",ROUND(MAX(IF($B2257="No - non-arm's length",0,MIN((0.75*J2257),847)),MIN(J2257,(0.75*$C2257),847)),2),IF($B2257="No - non-arm's length",MIN(1129,J2257,$C2257)*overallRate,MIN(1129,J2257)*overallRate))))</f>
        <v>Do Step 1 first</v>
      </c>
      <c r="O2257" s="62" t="str">
        <f>IF(ISTEXT(overallRate),"Do Step 1 first",IF(OR(COUNT($C2257,K2257)&lt;&gt;2,overallRate=0),0,IF(G2257="Yes",ROUND(MAX(IF($B2257="No - non-arm's length",0,MIN((0.75*K2257),847)),MIN(K2257,(0.75*$C2257),847)),2),IF($B2257="No - non-arm's length",MIN(1129,K2257,$C2257)*overallRate,MIN(1129,K2257)*overallRate))))</f>
        <v>Do Step 1 first</v>
      </c>
      <c r="P2257" s="3">
        <f t="shared" si="35"/>
        <v>0</v>
      </c>
    </row>
    <row r="2258" spans="12:16" x14ac:dyDescent="0.5">
      <c r="L2258" s="62" t="str">
        <f>IF(ISTEXT(overallRate),"Do Step 1 first",IF(OR(COUNT($C2258,H2258)&lt;&gt;2,overallRate=0),0,IF(D2258="Yes",ROUND(MAX(IF($B2258="No - non-arm's length",0,MIN((0.75*H2258),847)),MIN(H2258,(0.75*$C2258),847)),2),IF($B2258="No - non-arm's length",MIN(1129,H2258,$C2258)*overallRate,MIN(1129,H2258)*overallRate))))</f>
        <v>Do Step 1 first</v>
      </c>
      <c r="M2258" s="62" t="str">
        <f>IF(ISTEXT(overallRate),"Do Step 1 first",IF(OR(COUNT($C2258,I2258)&lt;&gt;2,overallRate=0),0,IF(E2258="Yes",ROUND(MAX(IF($B2258="No - non-arm's length",0,MIN((0.75*I2258),847)),MIN(I2258,(0.75*$C2258),847)),2),IF($B2258="No - non-arm's length",MIN(1129,I2258,$C2258)*overallRate,MIN(1129,I2258)*overallRate))))</f>
        <v>Do Step 1 first</v>
      </c>
      <c r="N2258" s="62" t="str">
        <f>IF(ISTEXT(overallRate),"Do Step 1 first",IF(OR(COUNT($C2258,J2258)&lt;&gt;2,overallRate=0),0,IF(F2258="Yes",ROUND(MAX(IF($B2258="No - non-arm's length",0,MIN((0.75*J2258),847)),MIN(J2258,(0.75*$C2258),847)),2),IF($B2258="No - non-arm's length",MIN(1129,J2258,$C2258)*overallRate,MIN(1129,J2258)*overallRate))))</f>
        <v>Do Step 1 first</v>
      </c>
      <c r="O2258" s="62" t="str">
        <f>IF(ISTEXT(overallRate),"Do Step 1 first",IF(OR(COUNT($C2258,K2258)&lt;&gt;2,overallRate=0),0,IF(G2258="Yes",ROUND(MAX(IF($B2258="No - non-arm's length",0,MIN((0.75*K2258),847)),MIN(K2258,(0.75*$C2258),847)),2),IF($B2258="No - non-arm's length",MIN(1129,K2258,$C2258)*overallRate,MIN(1129,K2258)*overallRate))))</f>
        <v>Do Step 1 first</v>
      </c>
      <c r="P2258" s="3">
        <f t="shared" si="35"/>
        <v>0</v>
      </c>
    </row>
    <row r="2259" spans="12:16" x14ac:dyDescent="0.5">
      <c r="L2259" s="62" t="str">
        <f>IF(ISTEXT(overallRate),"Do Step 1 first",IF(OR(COUNT($C2259,H2259)&lt;&gt;2,overallRate=0),0,IF(D2259="Yes",ROUND(MAX(IF($B2259="No - non-arm's length",0,MIN((0.75*H2259),847)),MIN(H2259,(0.75*$C2259),847)),2),IF($B2259="No - non-arm's length",MIN(1129,H2259,$C2259)*overallRate,MIN(1129,H2259)*overallRate))))</f>
        <v>Do Step 1 first</v>
      </c>
      <c r="M2259" s="62" t="str">
        <f>IF(ISTEXT(overallRate),"Do Step 1 first",IF(OR(COUNT($C2259,I2259)&lt;&gt;2,overallRate=0),0,IF(E2259="Yes",ROUND(MAX(IF($B2259="No - non-arm's length",0,MIN((0.75*I2259),847)),MIN(I2259,(0.75*$C2259),847)),2),IF($B2259="No - non-arm's length",MIN(1129,I2259,$C2259)*overallRate,MIN(1129,I2259)*overallRate))))</f>
        <v>Do Step 1 first</v>
      </c>
      <c r="N2259" s="62" t="str">
        <f>IF(ISTEXT(overallRate),"Do Step 1 first",IF(OR(COUNT($C2259,J2259)&lt;&gt;2,overallRate=0),0,IF(F2259="Yes",ROUND(MAX(IF($B2259="No - non-arm's length",0,MIN((0.75*J2259),847)),MIN(J2259,(0.75*$C2259),847)),2),IF($B2259="No - non-arm's length",MIN(1129,J2259,$C2259)*overallRate,MIN(1129,J2259)*overallRate))))</f>
        <v>Do Step 1 first</v>
      </c>
      <c r="O2259" s="62" t="str">
        <f>IF(ISTEXT(overallRate),"Do Step 1 first",IF(OR(COUNT($C2259,K2259)&lt;&gt;2,overallRate=0),0,IF(G2259="Yes",ROUND(MAX(IF($B2259="No - non-arm's length",0,MIN((0.75*K2259),847)),MIN(K2259,(0.75*$C2259),847)),2),IF($B2259="No - non-arm's length",MIN(1129,K2259,$C2259)*overallRate,MIN(1129,K2259)*overallRate))))</f>
        <v>Do Step 1 first</v>
      </c>
      <c r="P2259" s="3">
        <f t="shared" si="35"/>
        <v>0</v>
      </c>
    </row>
    <row r="2260" spans="12:16" x14ac:dyDescent="0.5">
      <c r="L2260" s="62" t="str">
        <f>IF(ISTEXT(overallRate),"Do Step 1 first",IF(OR(COUNT($C2260,H2260)&lt;&gt;2,overallRate=0),0,IF(D2260="Yes",ROUND(MAX(IF($B2260="No - non-arm's length",0,MIN((0.75*H2260),847)),MIN(H2260,(0.75*$C2260),847)),2),IF($B2260="No - non-arm's length",MIN(1129,H2260,$C2260)*overallRate,MIN(1129,H2260)*overallRate))))</f>
        <v>Do Step 1 first</v>
      </c>
      <c r="M2260" s="62" t="str">
        <f>IF(ISTEXT(overallRate),"Do Step 1 first",IF(OR(COUNT($C2260,I2260)&lt;&gt;2,overallRate=0),0,IF(E2260="Yes",ROUND(MAX(IF($B2260="No - non-arm's length",0,MIN((0.75*I2260),847)),MIN(I2260,(0.75*$C2260),847)),2),IF($B2260="No - non-arm's length",MIN(1129,I2260,$C2260)*overallRate,MIN(1129,I2260)*overallRate))))</f>
        <v>Do Step 1 first</v>
      </c>
      <c r="N2260" s="62" t="str">
        <f>IF(ISTEXT(overallRate),"Do Step 1 first",IF(OR(COUNT($C2260,J2260)&lt;&gt;2,overallRate=0),0,IF(F2260="Yes",ROUND(MAX(IF($B2260="No - non-arm's length",0,MIN((0.75*J2260),847)),MIN(J2260,(0.75*$C2260),847)),2),IF($B2260="No - non-arm's length",MIN(1129,J2260,$C2260)*overallRate,MIN(1129,J2260)*overallRate))))</f>
        <v>Do Step 1 first</v>
      </c>
      <c r="O2260" s="62" t="str">
        <f>IF(ISTEXT(overallRate),"Do Step 1 first",IF(OR(COUNT($C2260,K2260)&lt;&gt;2,overallRate=0),0,IF(G2260="Yes",ROUND(MAX(IF($B2260="No - non-arm's length",0,MIN((0.75*K2260),847)),MIN(K2260,(0.75*$C2260),847)),2),IF($B2260="No - non-arm's length",MIN(1129,K2260,$C2260)*overallRate,MIN(1129,K2260)*overallRate))))</f>
        <v>Do Step 1 first</v>
      </c>
      <c r="P2260" s="3">
        <f t="shared" si="35"/>
        <v>0</v>
      </c>
    </row>
    <row r="2261" spans="12:16" x14ac:dyDescent="0.5">
      <c r="L2261" s="62" t="str">
        <f>IF(ISTEXT(overallRate),"Do Step 1 first",IF(OR(COUNT($C2261,H2261)&lt;&gt;2,overallRate=0),0,IF(D2261="Yes",ROUND(MAX(IF($B2261="No - non-arm's length",0,MIN((0.75*H2261),847)),MIN(H2261,(0.75*$C2261),847)),2),IF($B2261="No - non-arm's length",MIN(1129,H2261,$C2261)*overallRate,MIN(1129,H2261)*overallRate))))</f>
        <v>Do Step 1 first</v>
      </c>
      <c r="M2261" s="62" t="str">
        <f>IF(ISTEXT(overallRate),"Do Step 1 first",IF(OR(COUNT($C2261,I2261)&lt;&gt;2,overallRate=0),0,IF(E2261="Yes",ROUND(MAX(IF($B2261="No - non-arm's length",0,MIN((0.75*I2261),847)),MIN(I2261,(0.75*$C2261),847)),2),IF($B2261="No - non-arm's length",MIN(1129,I2261,$C2261)*overallRate,MIN(1129,I2261)*overallRate))))</f>
        <v>Do Step 1 first</v>
      </c>
      <c r="N2261" s="62" t="str">
        <f>IF(ISTEXT(overallRate),"Do Step 1 first",IF(OR(COUNT($C2261,J2261)&lt;&gt;2,overallRate=0),0,IF(F2261="Yes",ROUND(MAX(IF($B2261="No - non-arm's length",0,MIN((0.75*J2261),847)),MIN(J2261,(0.75*$C2261),847)),2),IF($B2261="No - non-arm's length",MIN(1129,J2261,$C2261)*overallRate,MIN(1129,J2261)*overallRate))))</f>
        <v>Do Step 1 first</v>
      </c>
      <c r="O2261" s="62" t="str">
        <f>IF(ISTEXT(overallRate),"Do Step 1 first",IF(OR(COUNT($C2261,K2261)&lt;&gt;2,overallRate=0),0,IF(G2261="Yes",ROUND(MAX(IF($B2261="No - non-arm's length",0,MIN((0.75*K2261),847)),MIN(K2261,(0.75*$C2261),847)),2),IF($B2261="No - non-arm's length",MIN(1129,K2261,$C2261)*overallRate,MIN(1129,K2261)*overallRate))))</f>
        <v>Do Step 1 first</v>
      </c>
      <c r="P2261" s="3">
        <f t="shared" si="35"/>
        <v>0</v>
      </c>
    </row>
    <row r="2262" spans="12:16" x14ac:dyDescent="0.5">
      <c r="L2262" s="62" t="str">
        <f>IF(ISTEXT(overallRate),"Do Step 1 first",IF(OR(COUNT($C2262,H2262)&lt;&gt;2,overallRate=0),0,IF(D2262="Yes",ROUND(MAX(IF($B2262="No - non-arm's length",0,MIN((0.75*H2262),847)),MIN(H2262,(0.75*$C2262),847)),2),IF($B2262="No - non-arm's length",MIN(1129,H2262,$C2262)*overallRate,MIN(1129,H2262)*overallRate))))</f>
        <v>Do Step 1 first</v>
      </c>
      <c r="M2262" s="62" t="str">
        <f>IF(ISTEXT(overallRate),"Do Step 1 first",IF(OR(COUNT($C2262,I2262)&lt;&gt;2,overallRate=0),0,IF(E2262="Yes",ROUND(MAX(IF($B2262="No - non-arm's length",0,MIN((0.75*I2262),847)),MIN(I2262,(0.75*$C2262),847)),2),IF($B2262="No - non-arm's length",MIN(1129,I2262,$C2262)*overallRate,MIN(1129,I2262)*overallRate))))</f>
        <v>Do Step 1 first</v>
      </c>
      <c r="N2262" s="62" t="str">
        <f>IF(ISTEXT(overallRate),"Do Step 1 first",IF(OR(COUNT($C2262,J2262)&lt;&gt;2,overallRate=0),0,IF(F2262="Yes",ROUND(MAX(IF($B2262="No - non-arm's length",0,MIN((0.75*J2262),847)),MIN(J2262,(0.75*$C2262),847)),2),IF($B2262="No - non-arm's length",MIN(1129,J2262,$C2262)*overallRate,MIN(1129,J2262)*overallRate))))</f>
        <v>Do Step 1 first</v>
      </c>
      <c r="O2262" s="62" t="str">
        <f>IF(ISTEXT(overallRate),"Do Step 1 first",IF(OR(COUNT($C2262,K2262)&lt;&gt;2,overallRate=0),0,IF(G2262="Yes",ROUND(MAX(IF($B2262="No - non-arm's length",0,MIN((0.75*K2262),847)),MIN(K2262,(0.75*$C2262),847)),2),IF($B2262="No - non-arm's length",MIN(1129,K2262,$C2262)*overallRate,MIN(1129,K2262)*overallRate))))</f>
        <v>Do Step 1 first</v>
      </c>
      <c r="P2262" s="3">
        <f t="shared" si="35"/>
        <v>0</v>
      </c>
    </row>
    <row r="2263" spans="12:16" x14ac:dyDescent="0.5">
      <c r="L2263" s="62" t="str">
        <f>IF(ISTEXT(overallRate),"Do Step 1 first",IF(OR(COUNT($C2263,H2263)&lt;&gt;2,overallRate=0),0,IF(D2263="Yes",ROUND(MAX(IF($B2263="No - non-arm's length",0,MIN((0.75*H2263),847)),MIN(H2263,(0.75*$C2263),847)),2),IF($B2263="No - non-arm's length",MIN(1129,H2263,$C2263)*overallRate,MIN(1129,H2263)*overallRate))))</f>
        <v>Do Step 1 first</v>
      </c>
      <c r="M2263" s="62" t="str">
        <f>IF(ISTEXT(overallRate),"Do Step 1 first",IF(OR(COUNT($C2263,I2263)&lt;&gt;2,overallRate=0),0,IF(E2263="Yes",ROUND(MAX(IF($B2263="No - non-arm's length",0,MIN((0.75*I2263),847)),MIN(I2263,(0.75*$C2263),847)),2),IF($B2263="No - non-arm's length",MIN(1129,I2263,$C2263)*overallRate,MIN(1129,I2263)*overallRate))))</f>
        <v>Do Step 1 first</v>
      </c>
      <c r="N2263" s="62" t="str">
        <f>IF(ISTEXT(overallRate),"Do Step 1 first",IF(OR(COUNT($C2263,J2263)&lt;&gt;2,overallRate=0),0,IF(F2263="Yes",ROUND(MAX(IF($B2263="No - non-arm's length",0,MIN((0.75*J2263),847)),MIN(J2263,(0.75*$C2263),847)),2),IF($B2263="No - non-arm's length",MIN(1129,J2263,$C2263)*overallRate,MIN(1129,J2263)*overallRate))))</f>
        <v>Do Step 1 first</v>
      </c>
      <c r="O2263" s="62" t="str">
        <f>IF(ISTEXT(overallRate),"Do Step 1 first",IF(OR(COUNT($C2263,K2263)&lt;&gt;2,overallRate=0),0,IF(G2263="Yes",ROUND(MAX(IF($B2263="No - non-arm's length",0,MIN((0.75*K2263),847)),MIN(K2263,(0.75*$C2263),847)),2),IF($B2263="No - non-arm's length",MIN(1129,K2263,$C2263)*overallRate,MIN(1129,K2263)*overallRate))))</f>
        <v>Do Step 1 first</v>
      </c>
      <c r="P2263" s="3">
        <f t="shared" si="35"/>
        <v>0</v>
      </c>
    </row>
    <row r="2264" spans="12:16" x14ac:dyDescent="0.5">
      <c r="L2264" s="62" t="str">
        <f>IF(ISTEXT(overallRate),"Do Step 1 first",IF(OR(COUNT($C2264,H2264)&lt;&gt;2,overallRate=0),0,IF(D2264="Yes",ROUND(MAX(IF($B2264="No - non-arm's length",0,MIN((0.75*H2264),847)),MIN(H2264,(0.75*$C2264),847)),2),IF($B2264="No - non-arm's length",MIN(1129,H2264,$C2264)*overallRate,MIN(1129,H2264)*overallRate))))</f>
        <v>Do Step 1 first</v>
      </c>
      <c r="M2264" s="62" t="str">
        <f>IF(ISTEXT(overallRate),"Do Step 1 first",IF(OR(COUNT($C2264,I2264)&lt;&gt;2,overallRate=0),0,IF(E2264="Yes",ROUND(MAX(IF($B2264="No - non-arm's length",0,MIN((0.75*I2264),847)),MIN(I2264,(0.75*$C2264),847)),2),IF($B2264="No - non-arm's length",MIN(1129,I2264,$C2264)*overallRate,MIN(1129,I2264)*overallRate))))</f>
        <v>Do Step 1 first</v>
      </c>
      <c r="N2264" s="62" t="str">
        <f>IF(ISTEXT(overallRate),"Do Step 1 first",IF(OR(COUNT($C2264,J2264)&lt;&gt;2,overallRate=0),0,IF(F2264="Yes",ROUND(MAX(IF($B2264="No - non-arm's length",0,MIN((0.75*J2264),847)),MIN(J2264,(0.75*$C2264),847)),2),IF($B2264="No - non-arm's length",MIN(1129,J2264,$C2264)*overallRate,MIN(1129,J2264)*overallRate))))</f>
        <v>Do Step 1 first</v>
      </c>
      <c r="O2264" s="62" t="str">
        <f>IF(ISTEXT(overallRate),"Do Step 1 first",IF(OR(COUNT($C2264,K2264)&lt;&gt;2,overallRate=0),0,IF(G2264="Yes",ROUND(MAX(IF($B2264="No - non-arm's length",0,MIN((0.75*K2264),847)),MIN(K2264,(0.75*$C2264),847)),2),IF($B2264="No - non-arm's length",MIN(1129,K2264,$C2264)*overallRate,MIN(1129,K2264)*overallRate))))</f>
        <v>Do Step 1 first</v>
      </c>
      <c r="P2264" s="3">
        <f t="shared" si="35"/>
        <v>0</v>
      </c>
    </row>
    <row r="2265" spans="12:16" x14ac:dyDescent="0.5">
      <c r="L2265" s="62" t="str">
        <f>IF(ISTEXT(overallRate),"Do Step 1 first",IF(OR(COUNT($C2265,H2265)&lt;&gt;2,overallRate=0),0,IF(D2265="Yes",ROUND(MAX(IF($B2265="No - non-arm's length",0,MIN((0.75*H2265),847)),MIN(H2265,(0.75*$C2265),847)),2),IF($B2265="No - non-arm's length",MIN(1129,H2265,$C2265)*overallRate,MIN(1129,H2265)*overallRate))))</f>
        <v>Do Step 1 first</v>
      </c>
      <c r="M2265" s="62" t="str">
        <f>IF(ISTEXT(overallRate),"Do Step 1 first",IF(OR(COUNT($C2265,I2265)&lt;&gt;2,overallRate=0),0,IF(E2265="Yes",ROUND(MAX(IF($B2265="No - non-arm's length",0,MIN((0.75*I2265),847)),MIN(I2265,(0.75*$C2265),847)),2),IF($B2265="No - non-arm's length",MIN(1129,I2265,$C2265)*overallRate,MIN(1129,I2265)*overallRate))))</f>
        <v>Do Step 1 first</v>
      </c>
      <c r="N2265" s="62" t="str">
        <f>IF(ISTEXT(overallRate),"Do Step 1 first",IF(OR(COUNT($C2265,J2265)&lt;&gt;2,overallRate=0),0,IF(F2265="Yes",ROUND(MAX(IF($B2265="No - non-arm's length",0,MIN((0.75*J2265),847)),MIN(J2265,(0.75*$C2265),847)),2),IF($B2265="No - non-arm's length",MIN(1129,J2265,$C2265)*overallRate,MIN(1129,J2265)*overallRate))))</f>
        <v>Do Step 1 first</v>
      </c>
      <c r="O2265" s="62" t="str">
        <f>IF(ISTEXT(overallRate),"Do Step 1 first",IF(OR(COUNT($C2265,K2265)&lt;&gt;2,overallRate=0),0,IF(G2265="Yes",ROUND(MAX(IF($B2265="No - non-arm's length",0,MIN((0.75*K2265),847)),MIN(K2265,(0.75*$C2265),847)),2),IF($B2265="No - non-arm's length",MIN(1129,K2265,$C2265)*overallRate,MIN(1129,K2265)*overallRate))))</f>
        <v>Do Step 1 first</v>
      </c>
      <c r="P2265" s="3">
        <f t="shared" si="35"/>
        <v>0</v>
      </c>
    </row>
    <row r="2266" spans="12:16" x14ac:dyDescent="0.5">
      <c r="L2266" s="62" t="str">
        <f>IF(ISTEXT(overallRate),"Do Step 1 first",IF(OR(COUNT($C2266,H2266)&lt;&gt;2,overallRate=0),0,IF(D2266="Yes",ROUND(MAX(IF($B2266="No - non-arm's length",0,MIN((0.75*H2266),847)),MIN(H2266,(0.75*$C2266),847)),2),IF($B2266="No - non-arm's length",MIN(1129,H2266,$C2266)*overallRate,MIN(1129,H2266)*overallRate))))</f>
        <v>Do Step 1 first</v>
      </c>
      <c r="M2266" s="62" t="str">
        <f>IF(ISTEXT(overallRate),"Do Step 1 first",IF(OR(COUNT($C2266,I2266)&lt;&gt;2,overallRate=0),0,IF(E2266="Yes",ROUND(MAX(IF($B2266="No - non-arm's length",0,MIN((0.75*I2266),847)),MIN(I2266,(0.75*$C2266),847)),2),IF($B2266="No - non-arm's length",MIN(1129,I2266,$C2266)*overallRate,MIN(1129,I2266)*overallRate))))</f>
        <v>Do Step 1 first</v>
      </c>
      <c r="N2266" s="62" t="str">
        <f>IF(ISTEXT(overallRate),"Do Step 1 first",IF(OR(COUNT($C2266,J2266)&lt;&gt;2,overallRate=0),0,IF(F2266="Yes",ROUND(MAX(IF($B2266="No - non-arm's length",0,MIN((0.75*J2266),847)),MIN(J2266,(0.75*$C2266),847)),2),IF($B2266="No - non-arm's length",MIN(1129,J2266,$C2266)*overallRate,MIN(1129,J2266)*overallRate))))</f>
        <v>Do Step 1 first</v>
      </c>
      <c r="O2266" s="62" t="str">
        <f>IF(ISTEXT(overallRate),"Do Step 1 first",IF(OR(COUNT($C2266,K2266)&lt;&gt;2,overallRate=0),0,IF(G2266="Yes",ROUND(MAX(IF($B2266="No - non-arm's length",0,MIN((0.75*K2266),847)),MIN(K2266,(0.75*$C2266),847)),2),IF($B2266="No - non-arm's length",MIN(1129,K2266,$C2266)*overallRate,MIN(1129,K2266)*overallRate))))</f>
        <v>Do Step 1 first</v>
      </c>
      <c r="P2266" s="3">
        <f t="shared" si="35"/>
        <v>0</v>
      </c>
    </row>
    <row r="2267" spans="12:16" x14ac:dyDescent="0.5">
      <c r="L2267" s="62" t="str">
        <f>IF(ISTEXT(overallRate),"Do Step 1 first",IF(OR(COUNT($C2267,H2267)&lt;&gt;2,overallRate=0),0,IF(D2267="Yes",ROUND(MAX(IF($B2267="No - non-arm's length",0,MIN((0.75*H2267),847)),MIN(H2267,(0.75*$C2267),847)),2),IF($B2267="No - non-arm's length",MIN(1129,H2267,$C2267)*overallRate,MIN(1129,H2267)*overallRate))))</f>
        <v>Do Step 1 first</v>
      </c>
      <c r="M2267" s="62" t="str">
        <f>IF(ISTEXT(overallRate),"Do Step 1 first",IF(OR(COUNT($C2267,I2267)&lt;&gt;2,overallRate=0),0,IF(E2267="Yes",ROUND(MAX(IF($B2267="No - non-arm's length",0,MIN((0.75*I2267),847)),MIN(I2267,(0.75*$C2267),847)),2),IF($B2267="No - non-arm's length",MIN(1129,I2267,$C2267)*overallRate,MIN(1129,I2267)*overallRate))))</f>
        <v>Do Step 1 first</v>
      </c>
      <c r="N2267" s="62" t="str">
        <f>IF(ISTEXT(overallRate),"Do Step 1 first",IF(OR(COUNT($C2267,J2267)&lt;&gt;2,overallRate=0),0,IF(F2267="Yes",ROUND(MAX(IF($B2267="No - non-arm's length",0,MIN((0.75*J2267),847)),MIN(J2267,(0.75*$C2267),847)),2),IF($B2267="No - non-arm's length",MIN(1129,J2267,$C2267)*overallRate,MIN(1129,J2267)*overallRate))))</f>
        <v>Do Step 1 first</v>
      </c>
      <c r="O2267" s="62" t="str">
        <f>IF(ISTEXT(overallRate),"Do Step 1 first",IF(OR(COUNT($C2267,K2267)&lt;&gt;2,overallRate=0),0,IF(G2267="Yes",ROUND(MAX(IF($B2267="No - non-arm's length",0,MIN((0.75*K2267),847)),MIN(K2267,(0.75*$C2267),847)),2),IF($B2267="No - non-arm's length",MIN(1129,K2267,$C2267)*overallRate,MIN(1129,K2267)*overallRate))))</f>
        <v>Do Step 1 first</v>
      </c>
      <c r="P2267" s="3">
        <f t="shared" si="35"/>
        <v>0</v>
      </c>
    </row>
    <row r="2268" spans="12:16" x14ac:dyDescent="0.5">
      <c r="L2268" s="62" t="str">
        <f>IF(ISTEXT(overallRate),"Do Step 1 first",IF(OR(COUNT($C2268,H2268)&lt;&gt;2,overallRate=0),0,IF(D2268="Yes",ROUND(MAX(IF($B2268="No - non-arm's length",0,MIN((0.75*H2268),847)),MIN(H2268,(0.75*$C2268),847)),2),IF($B2268="No - non-arm's length",MIN(1129,H2268,$C2268)*overallRate,MIN(1129,H2268)*overallRate))))</f>
        <v>Do Step 1 first</v>
      </c>
      <c r="M2268" s="62" t="str">
        <f>IF(ISTEXT(overallRate),"Do Step 1 first",IF(OR(COUNT($C2268,I2268)&lt;&gt;2,overallRate=0),0,IF(E2268="Yes",ROUND(MAX(IF($B2268="No - non-arm's length",0,MIN((0.75*I2268),847)),MIN(I2268,(0.75*$C2268),847)),2),IF($B2268="No - non-arm's length",MIN(1129,I2268,$C2268)*overallRate,MIN(1129,I2268)*overallRate))))</f>
        <v>Do Step 1 first</v>
      </c>
      <c r="N2268" s="62" t="str">
        <f>IF(ISTEXT(overallRate),"Do Step 1 first",IF(OR(COUNT($C2268,J2268)&lt;&gt;2,overallRate=0),0,IF(F2268="Yes",ROUND(MAX(IF($B2268="No - non-arm's length",0,MIN((0.75*J2268),847)),MIN(J2268,(0.75*$C2268),847)),2),IF($B2268="No - non-arm's length",MIN(1129,J2268,$C2268)*overallRate,MIN(1129,J2268)*overallRate))))</f>
        <v>Do Step 1 first</v>
      </c>
      <c r="O2268" s="62" t="str">
        <f>IF(ISTEXT(overallRate),"Do Step 1 first",IF(OR(COUNT($C2268,K2268)&lt;&gt;2,overallRate=0),0,IF(G2268="Yes",ROUND(MAX(IF($B2268="No - non-arm's length",0,MIN((0.75*K2268),847)),MIN(K2268,(0.75*$C2268),847)),2),IF($B2268="No - non-arm's length",MIN(1129,K2268,$C2268)*overallRate,MIN(1129,K2268)*overallRate))))</f>
        <v>Do Step 1 first</v>
      </c>
      <c r="P2268" s="3">
        <f t="shared" si="35"/>
        <v>0</v>
      </c>
    </row>
    <row r="2269" spans="12:16" x14ac:dyDescent="0.5">
      <c r="L2269" s="62" t="str">
        <f>IF(ISTEXT(overallRate),"Do Step 1 first",IF(OR(COUNT($C2269,H2269)&lt;&gt;2,overallRate=0),0,IF(D2269="Yes",ROUND(MAX(IF($B2269="No - non-arm's length",0,MIN((0.75*H2269),847)),MIN(H2269,(0.75*$C2269),847)),2),IF($B2269="No - non-arm's length",MIN(1129,H2269,$C2269)*overallRate,MIN(1129,H2269)*overallRate))))</f>
        <v>Do Step 1 first</v>
      </c>
      <c r="M2269" s="62" t="str">
        <f>IF(ISTEXT(overallRate),"Do Step 1 first",IF(OR(COUNT($C2269,I2269)&lt;&gt;2,overallRate=0),0,IF(E2269="Yes",ROUND(MAX(IF($B2269="No - non-arm's length",0,MIN((0.75*I2269),847)),MIN(I2269,(0.75*$C2269),847)),2),IF($B2269="No - non-arm's length",MIN(1129,I2269,$C2269)*overallRate,MIN(1129,I2269)*overallRate))))</f>
        <v>Do Step 1 first</v>
      </c>
      <c r="N2269" s="62" t="str">
        <f>IF(ISTEXT(overallRate),"Do Step 1 first",IF(OR(COUNT($C2269,J2269)&lt;&gt;2,overallRate=0),0,IF(F2269="Yes",ROUND(MAX(IF($B2269="No - non-arm's length",0,MIN((0.75*J2269),847)),MIN(J2269,(0.75*$C2269),847)),2),IF($B2269="No - non-arm's length",MIN(1129,J2269,$C2269)*overallRate,MIN(1129,J2269)*overallRate))))</f>
        <v>Do Step 1 first</v>
      </c>
      <c r="O2269" s="62" t="str">
        <f>IF(ISTEXT(overallRate),"Do Step 1 first",IF(OR(COUNT($C2269,K2269)&lt;&gt;2,overallRate=0),0,IF(G2269="Yes",ROUND(MAX(IF($B2269="No - non-arm's length",0,MIN((0.75*K2269),847)),MIN(K2269,(0.75*$C2269),847)),2),IF($B2269="No - non-arm's length",MIN(1129,K2269,$C2269)*overallRate,MIN(1129,K2269)*overallRate))))</f>
        <v>Do Step 1 first</v>
      </c>
      <c r="P2269" s="3">
        <f t="shared" si="35"/>
        <v>0</v>
      </c>
    </row>
    <row r="2270" spans="12:16" x14ac:dyDescent="0.5">
      <c r="L2270" s="62" t="str">
        <f>IF(ISTEXT(overallRate),"Do Step 1 first",IF(OR(COUNT($C2270,H2270)&lt;&gt;2,overallRate=0),0,IF(D2270="Yes",ROUND(MAX(IF($B2270="No - non-arm's length",0,MIN((0.75*H2270),847)),MIN(H2270,(0.75*$C2270),847)),2),IF($B2270="No - non-arm's length",MIN(1129,H2270,$C2270)*overallRate,MIN(1129,H2270)*overallRate))))</f>
        <v>Do Step 1 first</v>
      </c>
      <c r="M2270" s="62" t="str">
        <f>IF(ISTEXT(overallRate),"Do Step 1 first",IF(OR(COUNT($C2270,I2270)&lt;&gt;2,overallRate=0),0,IF(E2270="Yes",ROUND(MAX(IF($B2270="No - non-arm's length",0,MIN((0.75*I2270),847)),MIN(I2270,(0.75*$C2270),847)),2),IF($B2270="No - non-arm's length",MIN(1129,I2270,$C2270)*overallRate,MIN(1129,I2270)*overallRate))))</f>
        <v>Do Step 1 first</v>
      </c>
      <c r="N2270" s="62" t="str">
        <f>IF(ISTEXT(overallRate),"Do Step 1 first",IF(OR(COUNT($C2270,J2270)&lt;&gt;2,overallRate=0),0,IF(F2270="Yes",ROUND(MAX(IF($B2270="No - non-arm's length",0,MIN((0.75*J2270),847)),MIN(J2270,(0.75*$C2270),847)),2),IF($B2270="No - non-arm's length",MIN(1129,J2270,$C2270)*overallRate,MIN(1129,J2270)*overallRate))))</f>
        <v>Do Step 1 first</v>
      </c>
      <c r="O2270" s="62" t="str">
        <f>IF(ISTEXT(overallRate),"Do Step 1 first",IF(OR(COUNT($C2270,K2270)&lt;&gt;2,overallRate=0),0,IF(G2270="Yes",ROUND(MAX(IF($B2270="No - non-arm's length",0,MIN((0.75*K2270),847)),MIN(K2270,(0.75*$C2270),847)),2),IF($B2270="No - non-arm's length",MIN(1129,K2270,$C2270)*overallRate,MIN(1129,K2270)*overallRate))))</f>
        <v>Do Step 1 first</v>
      </c>
      <c r="P2270" s="3">
        <f t="shared" si="35"/>
        <v>0</v>
      </c>
    </row>
    <row r="2271" spans="12:16" x14ac:dyDescent="0.5">
      <c r="L2271" s="62" t="str">
        <f>IF(ISTEXT(overallRate),"Do Step 1 first",IF(OR(COUNT($C2271,H2271)&lt;&gt;2,overallRate=0),0,IF(D2271="Yes",ROUND(MAX(IF($B2271="No - non-arm's length",0,MIN((0.75*H2271),847)),MIN(H2271,(0.75*$C2271),847)),2),IF($B2271="No - non-arm's length",MIN(1129,H2271,$C2271)*overallRate,MIN(1129,H2271)*overallRate))))</f>
        <v>Do Step 1 first</v>
      </c>
      <c r="M2271" s="62" t="str">
        <f>IF(ISTEXT(overallRate),"Do Step 1 first",IF(OR(COUNT($C2271,I2271)&lt;&gt;2,overallRate=0),0,IF(E2271="Yes",ROUND(MAX(IF($B2271="No - non-arm's length",0,MIN((0.75*I2271),847)),MIN(I2271,(0.75*$C2271),847)),2),IF($B2271="No - non-arm's length",MIN(1129,I2271,$C2271)*overallRate,MIN(1129,I2271)*overallRate))))</f>
        <v>Do Step 1 first</v>
      </c>
      <c r="N2271" s="62" t="str">
        <f>IF(ISTEXT(overallRate),"Do Step 1 first",IF(OR(COUNT($C2271,J2271)&lt;&gt;2,overallRate=0),0,IF(F2271="Yes",ROUND(MAX(IF($B2271="No - non-arm's length",0,MIN((0.75*J2271),847)),MIN(J2271,(0.75*$C2271),847)),2),IF($B2271="No - non-arm's length",MIN(1129,J2271,$C2271)*overallRate,MIN(1129,J2271)*overallRate))))</f>
        <v>Do Step 1 first</v>
      </c>
      <c r="O2271" s="62" t="str">
        <f>IF(ISTEXT(overallRate),"Do Step 1 first",IF(OR(COUNT($C2271,K2271)&lt;&gt;2,overallRate=0),0,IF(G2271="Yes",ROUND(MAX(IF($B2271="No - non-arm's length",0,MIN((0.75*K2271),847)),MIN(K2271,(0.75*$C2271),847)),2),IF($B2271="No - non-arm's length",MIN(1129,K2271,$C2271)*overallRate,MIN(1129,K2271)*overallRate))))</f>
        <v>Do Step 1 first</v>
      </c>
      <c r="P2271" s="3">
        <f t="shared" si="35"/>
        <v>0</v>
      </c>
    </row>
    <row r="2272" spans="12:16" x14ac:dyDescent="0.5">
      <c r="L2272" s="62" t="str">
        <f>IF(ISTEXT(overallRate),"Do Step 1 first",IF(OR(COUNT($C2272,H2272)&lt;&gt;2,overallRate=0),0,IF(D2272="Yes",ROUND(MAX(IF($B2272="No - non-arm's length",0,MIN((0.75*H2272),847)),MIN(H2272,(0.75*$C2272),847)),2),IF($B2272="No - non-arm's length",MIN(1129,H2272,$C2272)*overallRate,MIN(1129,H2272)*overallRate))))</f>
        <v>Do Step 1 first</v>
      </c>
      <c r="M2272" s="62" t="str">
        <f>IF(ISTEXT(overallRate),"Do Step 1 first",IF(OR(COUNT($C2272,I2272)&lt;&gt;2,overallRate=0),0,IF(E2272="Yes",ROUND(MAX(IF($B2272="No - non-arm's length",0,MIN((0.75*I2272),847)),MIN(I2272,(0.75*$C2272),847)),2),IF($B2272="No - non-arm's length",MIN(1129,I2272,$C2272)*overallRate,MIN(1129,I2272)*overallRate))))</f>
        <v>Do Step 1 first</v>
      </c>
      <c r="N2272" s="62" t="str">
        <f>IF(ISTEXT(overallRate),"Do Step 1 first",IF(OR(COUNT($C2272,J2272)&lt;&gt;2,overallRate=0),0,IF(F2272="Yes",ROUND(MAX(IF($B2272="No - non-arm's length",0,MIN((0.75*J2272),847)),MIN(J2272,(0.75*$C2272),847)),2),IF($B2272="No - non-arm's length",MIN(1129,J2272,$C2272)*overallRate,MIN(1129,J2272)*overallRate))))</f>
        <v>Do Step 1 first</v>
      </c>
      <c r="O2272" s="62" t="str">
        <f>IF(ISTEXT(overallRate),"Do Step 1 first",IF(OR(COUNT($C2272,K2272)&lt;&gt;2,overallRate=0),0,IF(G2272="Yes",ROUND(MAX(IF($B2272="No - non-arm's length",0,MIN((0.75*K2272),847)),MIN(K2272,(0.75*$C2272),847)),2),IF($B2272="No - non-arm's length",MIN(1129,K2272,$C2272)*overallRate,MIN(1129,K2272)*overallRate))))</f>
        <v>Do Step 1 first</v>
      </c>
      <c r="P2272" s="3">
        <f t="shared" si="35"/>
        <v>0</v>
      </c>
    </row>
    <row r="2273" spans="12:16" x14ac:dyDescent="0.5">
      <c r="L2273" s="62" t="str">
        <f>IF(ISTEXT(overallRate),"Do Step 1 first",IF(OR(COUNT($C2273,H2273)&lt;&gt;2,overallRate=0),0,IF(D2273="Yes",ROUND(MAX(IF($B2273="No - non-arm's length",0,MIN((0.75*H2273),847)),MIN(H2273,(0.75*$C2273),847)),2),IF($B2273="No - non-arm's length",MIN(1129,H2273,$C2273)*overallRate,MIN(1129,H2273)*overallRate))))</f>
        <v>Do Step 1 first</v>
      </c>
      <c r="M2273" s="62" t="str">
        <f>IF(ISTEXT(overallRate),"Do Step 1 first",IF(OR(COUNT($C2273,I2273)&lt;&gt;2,overallRate=0),0,IF(E2273="Yes",ROUND(MAX(IF($B2273="No - non-arm's length",0,MIN((0.75*I2273),847)),MIN(I2273,(0.75*$C2273),847)),2),IF($B2273="No - non-arm's length",MIN(1129,I2273,$C2273)*overallRate,MIN(1129,I2273)*overallRate))))</f>
        <v>Do Step 1 first</v>
      </c>
      <c r="N2273" s="62" t="str">
        <f>IF(ISTEXT(overallRate),"Do Step 1 first",IF(OR(COUNT($C2273,J2273)&lt;&gt;2,overallRate=0),0,IF(F2273="Yes",ROUND(MAX(IF($B2273="No - non-arm's length",0,MIN((0.75*J2273),847)),MIN(J2273,(0.75*$C2273),847)),2),IF($B2273="No - non-arm's length",MIN(1129,J2273,$C2273)*overallRate,MIN(1129,J2273)*overallRate))))</f>
        <v>Do Step 1 first</v>
      </c>
      <c r="O2273" s="62" t="str">
        <f>IF(ISTEXT(overallRate),"Do Step 1 first",IF(OR(COUNT($C2273,K2273)&lt;&gt;2,overallRate=0),0,IF(G2273="Yes",ROUND(MAX(IF($B2273="No - non-arm's length",0,MIN((0.75*K2273),847)),MIN(K2273,(0.75*$C2273),847)),2),IF($B2273="No - non-arm's length",MIN(1129,K2273,$C2273)*overallRate,MIN(1129,K2273)*overallRate))))</f>
        <v>Do Step 1 first</v>
      </c>
      <c r="P2273" s="3">
        <f t="shared" si="35"/>
        <v>0</v>
      </c>
    </row>
    <row r="2274" spans="12:16" x14ac:dyDescent="0.5">
      <c r="L2274" s="62" t="str">
        <f>IF(ISTEXT(overallRate),"Do Step 1 first",IF(OR(COUNT($C2274,H2274)&lt;&gt;2,overallRate=0),0,IF(D2274="Yes",ROUND(MAX(IF($B2274="No - non-arm's length",0,MIN((0.75*H2274),847)),MIN(H2274,(0.75*$C2274),847)),2),IF($B2274="No - non-arm's length",MIN(1129,H2274,$C2274)*overallRate,MIN(1129,H2274)*overallRate))))</f>
        <v>Do Step 1 first</v>
      </c>
      <c r="M2274" s="62" t="str">
        <f>IF(ISTEXT(overallRate),"Do Step 1 first",IF(OR(COUNT($C2274,I2274)&lt;&gt;2,overallRate=0),0,IF(E2274="Yes",ROUND(MAX(IF($B2274="No - non-arm's length",0,MIN((0.75*I2274),847)),MIN(I2274,(0.75*$C2274),847)),2),IF($B2274="No - non-arm's length",MIN(1129,I2274,$C2274)*overallRate,MIN(1129,I2274)*overallRate))))</f>
        <v>Do Step 1 first</v>
      </c>
      <c r="N2274" s="62" t="str">
        <f>IF(ISTEXT(overallRate),"Do Step 1 first",IF(OR(COUNT($C2274,J2274)&lt;&gt;2,overallRate=0),0,IF(F2274="Yes",ROUND(MAX(IF($B2274="No - non-arm's length",0,MIN((0.75*J2274),847)),MIN(J2274,(0.75*$C2274),847)),2),IF($B2274="No - non-arm's length",MIN(1129,J2274,$C2274)*overallRate,MIN(1129,J2274)*overallRate))))</f>
        <v>Do Step 1 first</v>
      </c>
      <c r="O2274" s="62" t="str">
        <f>IF(ISTEXT(overallRate),"Do Step 1 first",IF(OR(COUNT($C2274,K2274)&lt;&gt;2,overallRate=0),0,IF(G2274="Yes",ROUND(MAX(IF($B2274="No - non-arm's length",0,MIN((0.75*K2274),847)),MIN(K2274,(0.75*$C2274),847)),2),IF($B2274="No - non-arm's length",MIN(1129,K2274,$C2274)*overallRate,MIN(1129,K2274)*overallRate))))</f>
        <v>Do Step 1 first</v>
      </c>
      <c r="P2274" s="3">
        <f t="shared" si="35"/>
        <v>0</v>
      </c>
    </row>
    <row r="2275" spans="12:16" x14ac:dyDescent="0.5">
      <c r="L2275" s="62" t="str">
        <f>IF(ISTEXT(overallRate),"Do Step 1 first",IF(OR(COUNT($C2275,H2275)&lt;&gt;2,overallRate=0),0,IF(D2275="Yes",ROUND(MAX(IF($B2275="No - non-arm's length",0,MIN((0.75*H2275),847)),MIN(H2275,(0.75*$C2275),847)),2),IF($B2275="No - non-arm's length",MIN(1129,H2275,$C2275)*overallRate,MIN(1129,H2275)*overallRate))))</f>
        <v>Do Step 1 first</v>
      </c>
      <c r="M2275" s="62" t="str">
        <f>IF(ISTEXT(overallRate),"Do Step 1 first",IF(OR(COUNT($C2275,I2275)&lt;&gt;2,overallRate=0),0,IF(E2275="Yes",ROUND(MAX(IF($B2275="No - non-arm's length",0,MIN((0.75*I2275),847)),MIN(I2275,(0.75*$C2275),847)),2),IF($B2275="No - non-arm's length",MIN(1129,I2275,$C2275)*overallRate,MIN(1129,I2275)*overallRate))))</f>
        <v>Do Step 1 first</v>
      </c>
      <c r="N2275" s="62" t="str">
        <f>IF(ISTEXT(overallRate),"Do Step 1 first",IF(OR(COUNT($C2275,J2275)&lt;&gt;2,overallRate=0),0,IF(F2275="Yes",ROUND(MAX(IF($B2275="No - non-arm's length",0,MIN((0.75*J2275),847)),MIN(J2275,(0.75*$C2275),847)),2),IF($B2275="No - non-arm's length",MIN(1129,J2275,$C2275)*overallRate,MIN(1129,J2275)*overallRate))))</f>
        <v>Do Step 1 first</v>
      </c>
      <c r="O2275" s="62" t="str">
        <f>IF(ISTEXT(overallRate),"Do Step 1 first",IF(OR(COUNT($C2275,K2275)&lt;&gt;2,overallRate=0),0,IF(G2275="Yes",ROUND(MAX(IF($B2275="No - non-arm's length",0,MIN((0.75*K2275),847)),MIN(K2275,(0.75*$C2275),847)),2),IF($B2275="No - non-arm's length",MIN(1129,K2275,$C2275)*overallRate,MIN(1129,K2275)*overallRate))))</f>
        <v>Do Step 1 first</v>
      </c>
      <c r="P2275" s="3">
        <f t="shared" si="35"/>
        <v>0</v>
      </c>
    </row>
    <row r="2276" spans="12:16" x14ac:dyDescent="0.5">
      <c r="L2276" s="62" t="str">
        <f>IF(ISTEXT(overallRate),"Do Step 1 first",IF(OR(COUNT($C2276,H2276)&lt;&gt;2,overallRate=0),0,IF(D2276="Yes",ROUND(MAX(IF($B2276="No - non-arm's length",0,MIN((0.75*H2276),847)),MIN(H2276,(0.75*$C2276),847)),2),IF($B2276="No - non-arm's length",MIN(1129,H2276,$C2276)*overallRate,MIN(1129,H2276)*overallRate))))</f>
        <v>Do Step 1 first</v>
      </c>
      <c r="M2276" s="62" t="str">
        <f>IF(ISTEXT(overallRate),"Do Step 1 first",IF(OR(COUNT($C2276,I2276)&lt;&gt;2,overallRate=0),0,IF(E2276="Yes",ROUND(MAX(IF($B2276="No - non-arm's length",0,MIN((0.75*I2276),847)),MIN(I2276,(0.75*$C2276),847)),2),IF($B2276="No - non-arm's length",MIN(1129,I2276,$C2276)*overallRate,MIN(1129,I2276)*overallRate))))</f>
        <v>Do Step 1 first</v>
      </c>
      <c r="N2276" s="62" t="str">
        <f>IF(ISTEXT(overallRate),"Do Step 1 first",IF(OR(COUNT($C2276,J2276)&lt;&gt;2,overallRate=0),0,IF(F2276="Yes",ROUND(MAX(IF($B2276="No - non-arm's length",0,MIN((0.75*J2276),847)),MIN(J2276,(0.75*$C2276),847)),2),IF($B2276="No - non-arm's length",MIN(1129,J2276,$C2276)*overallRate,MIN(1129,J2276)*overallRate))))</f>
        <v>Do Step 1 first</v>
      </c>
      <c r="O2276" s="62" t="str">
        <f>IF(ISTEXT(overallRate),"Do Step 1 first",IF(OR(COUNT($C2276,K2276)&lt;&gt;2,overallRate=0),0,IF(G2276="Yes",ROUND(MAX(IF($B2276="No - non-arm's length",0,MIN((0.75*K2276),847)),MIN(K2276,(0.75*$C2276),847)),2),IF($B2276="No - non-arm's length",MIN(1129,K2276,$C2276)*overallRate,MIN(1129,K2276)*overallRate))))</f>
        <v>Do Step 1 first</v>
      </c>
      <c r="P2276" s="3">
        <f t="shared" si="35"/>
        <v>0</v>
      </c>
    </row>
    <row r="2277" spans="12:16" x14ac:dyDescent="0.5">
      <c r="L2277" s="62" t="str">
        <f>IF(ISTEXT(overallRate),"Do Step 1 first",IF(OR(COUNT($C2277,H2277)&lt;&gt;2,overallRate=0),0,IF(D2277="Yes",ROUND(MAX(IF($B2277="No - non-arm's length",0,MIN((0.75*H2277),847)),MIN(H2277,(0.75*$C2277),847)),2),IF($B2277="No - non-arm's length",MIN(1129,H2277,$C2277)*overallRate,MIN(1129,H2277)*overallRate))))</f>
        <v>Do Step 1 first</v>
      </c>
      <c r="M2277" s="62" t="str">
        <f>IF(ISTEXT(overallRate),"Do Step 1 first",IF(OR(COUNT($C2277,I2277)&lt;&gt;2,overallRate=0),0,IF(E2277="Yes",ROUND(MAX(IF($B2277="No - non-arm's length",0,MIN((0.75*I2277),847)),MIN(I2277,(0.75*$C2277),847)),2),IF($B2277="No - non-arm's length",MIN(1129,I2277,$C2277)*overallRate,MIN(1129,I2277)*overallRate))))</f>
        <v>Do Step 1 first</v>
      </c>
      <c r="N2277" s="62" t="str">
        <f>IF(ISTEXT(overallRate),"Do Step 1 first",IF(OR(COUNT($C2277,J2277)&lt;&gt;2,overallRate=0),0,IF(F2277="Yes",ROUND(MAX(IF($B2277="No - non-arm's length",0,MIN((0.75*J2277),847)),MIN(J2277,(0.75*$C2277),847)),2),IF($B2277="No - non-arm's length",MIN(1129,J2277,$C2277)*overallRate,MIN(1129,J2277)*overallRate))))</f>
        <v>Do Step 1 first</v>
      </c>
      <c r="O2277" s="62" t="str">
        <f>IF(ISTEXT(overallRate),"Do Step 1 first",IF(OR(COUNT($C2277,K2277)&lt;&gt;2,overallRate=0),0,IF(G2277="Yes",ROUND(MAX(IF($B2277="No - non-arm's length",0,MIN((0.75*K2277),847)),MIN(K2277,(0.75*$C2277),847)),2),IF($B2277="No - non-arm's length",MIN(1129,K2277,$C2277)*overallRate,MIN(1129,K2277)*overallRate))))</f>
        <v>Do Step 1 first</v>
      </c>
      <c r="P2277" s="3">
        <f t="shared" si="35"/>
        <v>0</v>
      </c>
    </row>
    <row r="2278" spans="12:16" x14ac:dyDescent="0.5">
      <c r="L2278" s="62" t="str">
        <f>IF(ISTEXT(overallRate),"Do Step 1 first",IF(OR(COUNT($C2278,H2278)&lt;&gt;2,overallRate=0),0,IF(D2278="Yes",ROUND(MAX(IF($B2278="No - non-arm's length",0,MIN((0.75*H2278),847)),MIN(H2278,(0.75*$C2278),847)),2),IF($B2278="No - non-arm's length",MIN(1129,H2278,$C2278)*overallRate,MIN(1129,H2278)*overallRate))))</f>
        <v>Do Step 1 first</v>
      </c>
      <c r="M2278" s="62" t="str">
        <f>IF(ISTEXT(overallRate),"Do Step 1 first",IF(OR(COUNT($C2278,I2278)&lt;&gt;2,overallRate=0),0,IF(E2278="Yes",ROUND(MAX(IF($B2278="No - non-arm's length",0,MIN((0.75*I2278),847)),MIN(I2278,(0.75*$C2278),847)),2),IF($B2278="No - non-arm's length",MIN(1129,I2278,$C2278)*overallRate,MIN(1129,I2278)*overallRate))))</f>
        <v>Do Step 1 first</v>
      </c>
      <c r="N2278" s="62" t="str">
        <f>IF(ISTEXT(overallRate),"Do Step 1 first",IF(OR(COUNT($C2278,J2278)&lt;&gt;2,overallRate=0),0,IF(F2278="Yes",ROUND(MAX(IF($B2278="No - non-arm's length",0,MIN((0.75*J2278),847)),MIN(J2278,(0.75*$C2278),847)),2),IF($B2278="No - non-arm's length",MIN(1129,J2278,$C2278)*overallRate,MIN(1129,J2278)*overallRate))))</f>
        <v>Do Step 1 first</v>
      </c>
      <c r="O2278" s="62" t="str">
        <f>IF(ISTEXT(overallRate),"Do Step 1 first",IF(OR(COUNT($C2278,K2278)&lt;&gt;2,overallRate=0),0,IF(G2278="Yes",ROUND(MAX(IF($B2278="No - non-arm's length",0,MIN((0.75*K2278),847)),MIN(K2278,(0.75*$C2278),847)),2),IF($B2278="No - non-arm's length",MIN(1129,K2278,$C2278)*overallRate,MIN(1129,K2278)*overallRate))))</f>
        <v>Do Step 1 first</v>
      </c>
      <c r="P2278" s="3">
        <f t="shared" si="35"/>
        <v>0</v>
      </c>
    </row>
    <row r="2279" spans="12:16" x14ac:dyDescent="0.5">
      <c r="L2279" s="62" t="str">
        <f>IF(ISTEXT(overallRate),"Do Step 1 first",IF(OR(COUNT($C2279,H2279)&lt;&gt;2,overallRate=0),0,IF(D2279="Yes",ROUND(MAX(IF($B2279="No - non-arm's length",0,MIN((0.75*H2279),847)),MIN(H2279,(0.75*$C2279),847)),2),IF($B2279="No - non-arm's length",MIN(1129,H2279,$C2279)*overallRate,MIN(1129,H2279)*overallRate))))</f>
        <v>Do Step 1 first</v>
      </c>
      <c r="M2279" s="62" t="str">
        <f>IF(ISTEXT(overallRate),"Do Step 1 first",IF(OR(COUNT($C2279,I2279)&lt;&gt;2,overallRate=0),0,IF(E2279="Yes",ROUND(MAX(IF($B2279="No - non-arm's length",0,MIN((0.75*I2279),847)),MIN(I2279,(0.75*$C2279),847)),2),IF($B2279="No - non-arm's length",MIN(1129,I2279,$C2279)*overallRate,MIN(1129,I2279)*overallRate))))</f>
        <v>Do Step 1 first</v>
      </c>
      <c r="N2279" s="62" t="str">
        <f>IF(ISTEXT(overallRate),"Do Step 1 first",IF(OR(COUNT($C2279,J2279)&lt;&gt;2,overallRate=0),0,IF(F2279="Yes",ROUND(MAX(IF($B2279="No - non-arm's length",0,MIN((0.75*J2279),847)),MIN(J2279,(0.75*$C2279),847)),2),IF($B2279="No - non-arm's length",MIN(1129,J2279,$C2279)*overallRate,MIN(1129,J2279)*overallRate))))</f>
        <v>Do Step 1 first</v>
      </c>
      <c r="O2279" s="62" t="str">
        <f>IF(ISTEXT(overallRate),"Do Step 1 first",IF(OR(COUNT($C2279,K2279)&lt;&gt;2,overallRate=0),0,IF(G2279="Yes",ROUND(MAX(IF($B2279="No - non-arm's length",0,MIN((0.75*K2279),847)),MIN(K2279,(0.75*$C2279),847)),2),IF($B2279="No - non-arm's length",MIN(1129,K2279,$C2279)*overallRate,MIN(1129,K2279)*overallRate))))</f>
        <v>Do Step 1 first</v>
      </c>
      <c r="P2279" s="3">
        <f t="shared" si="35"/>
        <v>0</v>
      </c>
    </row>
    <row r="2280" spans="12:16" x14ac:dyDescent="0.5">
      <c r="L2280" s="62" t="str">
        <f>IF(ISTEXT(overallRate),"Do Step 1 first",IF(OR(COUNT($C2280,H2280)&lt;&gt;2,overallRate=0),0,IF(D2280="Yes",ROUND(MAX(IF($B2280="No - non-arm's length",0,MIN((0.75*H2280),847)),MIN(H2280,(0.75*$C2280),847)),2),IF($B2280="No - non-arm's length",MIN(1129,H2280,$C2280)*overallRate,MIN(1129,H2280)*overallRate))))</f>
        <v>Do Step 1 first</v>
      </c>
      <c r="M2280" s="62" t="str">
        <f>IF(ISTEXT(overallRate),"Do Step 1 first",IF(OR(COUNT($C2280,I2280)&lt;&gt;2,overallRate=0),0,IF(E2280="Yes",ROUND(MAX(IF($B2280="No - non-arm's length",0,MIN((0.75*I2280),847)),MIN(I2280,(0.75*$C2280),847)),2),IF($B2280="No - non-arm's length",MIN(1129,I2280,$C2280)*overallRate,MIN(1129,I2280)*overallRate))))</f>
        <v>Do Step 1 first</v>
      </c>
      <c r="N2280" s="62" t="str">
        <f>IF(ISTEXT(overallRate),"Do Step 1 first",IF(OR(COUNT($C2280,J2280)&lt;&gt;2,overallRate=0),0,IF(F2280="Yes",ROUND(MAX(IF($B2280="No - non-arm's length",0,MIN((0.75*J2280),847)),MIN(J2280,(0.75*$C2280),847)),2),IF($B2280="No - non-arm's length",MIN(1129,J2280,$C2280)*overallRate,MIN(1129,J2280)*overallRate))))</f>
        <v>Do Step 1 first</v>
      </c>
      <c r="O2280" s="62" t="str">
        <f>IF(ISTEXT(overallRate),"Do Step 1 first",IF(OR(COUNT($C2280,K2280)&lt;&gt;2,overallRate=0),0,IF(G2280="Yes",ROUND(MAX(IF($B2280="No - non-arm's length",0,MIN((0.75*K2280),847)),MIN(K2280,(0.75*$C2280),847)),2),IF($B2280="No - non-arm's length",MIN(1129,K2280,$C2280)*overallRate,MIN(1129,K2280)*overallRate))))</f>
        <v>Do Step 1 first</v>
      </c>
      <c r="P2280" s="3">
        <f t="shared" si="35"/>
        <v>0</v>
      </c>
    </row>
    <row r="2281" spans="12:16" x14ac:dyDescent="0.5">
      <c r="L2281" s="62" t="str">
        <f>IF(ISTEXT(overallRate),"Do Step 1 first",IF(OR(COUNT($C2281,H2281)&lt;&gt;2,overallRate=0),0,IF(D2281="Yes",ROUND(MAX(IF($B2281="No - non-arm's length",0,MIN((0.75*H2281),847)),MIN(H2281,(0.75*$C2281),847)),2),IF($B2281="No - non-arm's length",MIN(1129,H2281,$C2281)*overallRate,MIN(1129,H2281)*overallRate))))</f>
        <v>Do Step 1 first</v>
      </c>
      <c r="M2281" s="62" t="str">
        <f>IF(ISTEXT(overallRate),"Do Step 1 first",IF(OR(COUNT($C2281,I2281)&lt;&gt;2,overallRate=0),0,IF(E2281="Yes",ROUND(MAX(IF($B2281="No - non-arm's length",0,MIN((0.75*I2281),847)),MIN(I2281,(0.75*$C2281),847)),2),IF($B2281="No - non-arm's length",MIN(1129,I2281,$C2281)*overallRate,MIN(1129,I2281)*overallRate))))</f>
        <v>Do Step 1 first</v>
      </c>
      <c r="N2281" s="62" t="str">
        <f>IF(ISTEXT(overallRate),"Do Step 1 first",IF(OR(COUNT($C2281,J2281)&lt;&gt;2,overallRate=0),0,IF(F2281="Yes",ROUND(MAX(IF($B2281="No - non-arm's length",0,MIN((0.75*J2281),847)),MIN(J2281,(0.75*$C2281),847)),2),IF($B2281="No - non-arm's length",MIN(1129,J2281,$C2281)*overallRate,MIN(1129,J2281)*overallRate))))</f>
        <v>Do Step 1 first</v>
      </c>
      <c r="O2281" s="62" t="str">
        <f>IF(ISTEXT(overallRate),"Do Step 1 first",IF(OR(COUNT($C2281,K2281)&lt;&gt;2,overallRate=0),0,IF(G2281="Yes",ROUND(MAX(IF($B2281="No - non-arm's length",0,MIN((0.75*K2281),847)),MIN(K2281,(0.75*$C2281),847)),2),IF($B2281="No - non-arm's length",MIN(1129,K2281,$C2281)*overallRate,MIN(1129,K2281)*overallRate))))</f>
        <v>Do Step 1 first</v>
      </c>
      <c r="P2281" s="3">
        <f t="shared" si="35"/>
        <v>0</v>
      </c>
    </row>
    <row r="2282" spans="12:16" x14ac:dyDescent="0.5">
      <c r="L2282" s="62" t="str">
        <f>IF(ISTEXT(overallRate),"Do Step 1 first",IF(OR(COUNT($C2282,H2282)&lt;&gt;2,overallRate=0),0,IF(D2282="Yes",ROUND(MAX(IF($B2282="No - non-arm's length",0,MIN((0.75*H2282),847)),MIN(H2282,(0.75*$C2282),847)),2),IF($B2282="No - non-arm's length",MIN(1129,H2282,$C2282)*overallRate,MIN(1129,H2282)*overallRate))))</f>
        <v>Do Step 1 first</v>
      </c>
      <c r="M2282" s="62" t="str">
        <f>IF(ISTEXT(overallRate),"Do Step 1 first",IF(OR(COUNT($C2282,I2282)&lt;&gt;2,overallRate=0),0,IF(E2282="Yes",ROUND(MAX(IF($B2282="No - non-arm's length",0,MIN((0.75*I2282),847)),MIN(I2282,(0.75*$C2282),847)),2),IF($B2282="No - non-arm's length",MIN(1129,I2282,$C2282)*overallRate,MIN(1129,I2282)*overallRate))))</f>
        <v>Do Step 1 first</v>
      </c>
      <c r="N2282" s="62" t="str">
        <f>IF(ISTEXT(overallRate),"Do Step 1 first",IF(OR(COUNT($C2282,J2282)&lt;&gt;2,overallRate=0),0,IF(F2282="Yes",ROUND(MAX(IF($B2282="No - non-arm's length",0,MIN((0.75*J2282),847)),MIN(J2282,(0.75*$C2282),847)),2),IF($B2282="No - non-arm's length",MIN(1129,J2282,$C2282)*overallRate,MIN(1129,J2282)*overallRate))))</f>
        <v>Do Step 1 first</v>
      </c>
      <c r="O2282" s="62" t="str">
        <f>IF(ISTEXT(overallRate),"Do Step 1 first",IF(OR(COUNT($C2282,K2282)&lt;&gt;2,overallRate=0),0,IF(G2282="Yes",ROUND(MAX(IF($B2282="No - non-arm's length",0,MIN((0.75*K2282),847)),MIN(K2282,(0.75*$C2282),847)),2),IF($B2282="No - non-arm's length",MIN(1129,K2282,$C2282)*overallRate,MIN(1129,K2282)*overallRate))))</f>
        <v>Do Step 1 first</v>
      </c>
      <c r="P2282" s="3">
        <f t="shared" si="35"/>
        <v>0</v>
      </c>
    </row>
    <row r="2283" spans="12:16" x14ac:dyDescent="0.5">
      <c r="L2283" s="62" t="str">
        <f>IF(ISTEXT(overallRate),"Do Step 1 first",IF(OR(COUNT($C2283,H2283)&lt;&gt;2,overallRate=0),0,IF(D2283="Yes",ROUND(MAX(IF($B2283="No - non-arm's length",0,MIN((0.75*H2283),847)),MIN(H2283,(0.75*$C2283),847)),2),IF($B2283="No - non-arm's length",MIN(1129,H2283,$C2283)*overallRate,MIN(1129,H2283)*overallRate))))</f>
        <v>Do Step 1 first</v>
      </c>
      <c r="M2283" s="62" t="str">
        <f>IF(ISTEXT(overallRate),"Do Step 1 first",IF(OR(COUNT($C2283,I2283)&lt;&gt;2,overallRate=0),0,IF(E2283="Yes",ROUND(MAX(IF($B2283="No - non-arm's length",0,MIN((0.75*I2283),847)),MIN(I2283,(0.75*$C2283),847)),2),IF($B2283="No - non-arm's length",MIN(1129,I2283,$C2283)*overallRate,MIN(1129,I2283)*overallRate))))</f>
        <v>Do Step 1 first</v>
      </c>
      <c r="N2283" s="62" t="str">
        <f>IF(ISTEXT(overallRate),"Do Step 1 first",IF(OR(COUNT($C2283,J2283)&lt;&gt;2,overallRate=0),0,IF(F2283="Yes",ROUND(MAX(IF($B2283="No - non-arm's length",0,MIN((0.75*J2283),847)),MIN(J2283,(0.75*$C2283),847)),2),IF($B2283="No - non-arm's length",MIN(1129,J2283,$C2283)*overallRate,MIN(1129,J2283)*overallRate))))</f>
        <v>Do Step 1 first</v>
      </c>
      <c r="O2283" s="62" t="str">
        <f>IF(ISTEXT(overallRate),"Do Step 1 first",IF(OR(COUNT($C2283,K2283)&lt;&gt;2,overallRate=0),0,IF(G2283="Yes",ROUND(MAX(IF($B2283="No - non-arm's length",0,MIN((0.75*K2283),847)),MIN(K2283,(0.75*$C2283),847)),2),IF($B2283="No - non-arm's length",MIN(1129,K2283,$C2283)*overallRate,MIN(1129,K2283)*overallRate))))</f>
        <v>Do Step 1 first</v>
      </c>
      <c r="P2283" s="3">
        <f t="shared" si="35"/>
        <v>0</v>
      </c>
    </row>
    <row r="2284" spans="12:16" x14ac:dyDescent="0.5">
      <c r="L2284" s="62" t="str">
        <f>IF(ISTEXT(overallRate),"Do Step 1 first",IF(OR(COUNT($C2284,H2284)&lt;&gt;2,overallRate=0),0,IF(D2284="Yes",ROUND(MAX(IF($B2284="No - non-arm's length",0,MIN((0.75*H2284),847)),MIN(H2284,(0.75*$C2284),847)),2),IF($B2284="No - non-arm's length",MIN(1129,H2284,$C2284)*overallRate,MIN(1129,H2284)*overallRate))))</f>
        <v>Do Step 1 first</v>
      </c>
      <c r="M2284" s="62" t="str">
        <f>IF(ISTEXT(overallRate),"Do Step 1 first",IF(OR(COUNT($C2284,I2284)&lt;&gt;2,overallRate=0),0,IF(E2284="Yes",ROUND(MAX(IF($B2284="No - non-arm's length",0,MIN((0.75*I2284),847)),MIN(I2284,(0.75*$C2284),847)),2),IF($B2284="No - non-arm's length",MIN(1129,I2284,$C2284)*overallRate,MIN(1129,I2284)*overallRate))))</f>
        <v>Do Step 1 first</v>
      </c>
      <c r="N2284" s="62" t="str">
        <f>IF(ISTEXT(overallRate),"Do Step 1 first",IF(OR(COUNT($C2284,J2284)&lt;&gt;2,overallRate=0),0,IF(F2284="Yes",ROUND(MAX(IF($B2284="No - non-arm's length",0,MIN((0.75*J2284),847)),MIN(J2284,(0.75*$C2284),847)),2),IF($B2284="No - non-arm's length",MIN(1129,J2284,$C2284)*overallRate,MIN(1129,J2284)*overallRate))))</f>
        <v>Do Step 1 first</v>
      </c>
      <c r="O2284" s="62" t="str">
        <f>IF(ISTEXT(overallRate),"Do Step 1 first",IF(OR(COUNT($C2284,K2284)&lt;&gt;2,overallRate=0),0,IF(G2284="Yes",ROUND(MAX(IF($B2284="No - non-arm's length",0,MIN((0.75*K2284),847)),MIN(K2284,(0.75*$C2284),847)),2),IF($B2284="No - non-arm's length",MIN(1129,K2284,$C2284)*overallRate,MIN(1129,K2284)*overallRate))))</f>
        <v>Do Step 1 first</v>
      </c>
      <c r="P2284" s="3">
        <f t="shared" si="35"/>
        <v>0</v>
      </c>
    </row>
    <row r="2285" spans="12:16" x14ac:dyDescent="0.5">
      <c r="L2285" s="62" t="str">
        <f>IF(ISTEXT(overallRate),"Do Step 1 first",IF(OR(COUNT($C2285,H2285)&lt;&gt;2,overallRate=0),0,IF(D2285="Yes",ROUND(MAX(IF($B2285="No - non-arm's length",0,MIN((0.75*H2285),847)),MIN(H2285,(0.75*$C2285),847)),2),IF($B2285="No - non-arm's length",MIN(1129,H2285,$C2285)*overallRate,MIN(1129,H2285)*overallRate))))</f>
        <v>Do Step 1 first</v>
      </c>
      <c r="M2285" s="62" t="str">
        <f>IF(ISTEXT(overallRate),"Do Step 1 first",IF(OR(COUNT($C2285,I2285)&lt;&gt;2,overallRate=0),0,IF(E2285="Yes",ROUND(MAX(IF($B2285="No - non-arm's length",0,MIN((0.75*I2285),847)),MIN(I2285,(0.75*$C2285),847)),2),IF($B2285="No - non-arm's length",MIN(1129,I2285,$C2285)*overallRate,MIN(1129,I2285)*overallRate))))</f>
        <v>Do Step 1 first</v>
      </c>
      <c r="N2285" s="62" t="str">
        <f>IF(ISTEXT(overallRate),"Do Step 1 first",IF(OR(COUNT($C2285,J2285)&lt;&gt;2,overallRate=0),0,IF(F2285="Yes",ROUND(MAX(IF($B2285="No - non-arm's length",0,MIN((0.75*J2285),847)),MIN(J2285,(0.75*$C2285),847)),2),IF($B2285="No - non-arm's length",MIN(1129,J2285,$C2285)*overallRate,MIN(1129,J2285)*overallRate))))</f>
        <v>Do Step 1 first</v>
      </c>
      <c r="O2285" s="62" t="str">
        <f>IF(ISTEXT(overallRate),"Do Step 1 first",IF(OR(COUNT($C2285,K2285)&lt;&gt;2,overallRate=0),0,IF(G2285="Yes",ROUND(MAX(IF($B2285="No - non-arm's length",0,MIN((0.75*K2285),847)),MIN(K2285,(0.75*$C2285),847)),2),IF($B2285="No - non-arm's length",MIN(1129,K2285,$C2285)*overallRate,MIN(1129,K2285)*overallRate))))</f>
        <v>Do Step 1 first</v>
      </c>
      <c r="P2285" s="3">
        <f t="shared" si="35"/>
        <v>0</v>
      </c>
    </row>
    <row r="2286" spans="12:16" x14ac:dyDescent="0.5">
      <c r="L2286" s="62" t="str">
        <f>IF(ISTEXT(overallRate),"Do Step 1 first",IF(OR(COUNT($C2286,H2286)&lt;&gt;2,overallRate=0),0,IF(D2286="Yes",ROUND(MAX(IF($B2286="No - non-arm's length",0,MIN((0.75*H2286),847)),MIN(H2286,(0.75*$C2286),847)),2),IF($B2286="No - non-arm's length",MIN(1129,H2286,$C2286)*overallRate,MIN(1129,H2286)*overallRate))))</f>
        <v>Do Step 1 first</v>
      </c>
      <c r="M2286" s="62" t="str">
        <f>IF(ISTEXT(overallRate),"Do Step 1 first",IF(OR(COUNT($C2286,I2286)&lt;&gt;2,overallRate=0),0,IF(E2286="Yes",ROUND(MAX(IF($B2286="No - non-arm's length",0,MIN((0.75*I2286),847)),MIN(I2286,(0.75*$C2286),847)),2),IF($B2286="No - non-arm's length",MIN(1129,I2286,$C2286)*overallRate,MIN(1129,I2286)*overallRate))))</f>
        <v>Do Step 1 first</v>
      </c>
      <c r="N2286" s="62" t="str">
        <f>IF(ISTEXT(overallRate),"Do Step 1 first",IF(OR(COUNT($C2286,J2286)&lt;&gt;2,overallRate=0),0,IF(F2286="Yes",ROUND(MAX(IF($B2286="No - non-arm's length",0,MIN((0.75*J2286),847)),MIN(J2286,(0.75*$C2286),847)),2),IF($B2286="No - non-arm's length",MIN(1129,J2286,$C2286)*overallRate,MIN(1129,J2286)*overallRate))))</f>
        <v>Do Step 1 first</v>
      </c>
      <c r="O2286" s="62" t="str">
        <f>IF(ISTEXT(overallRate),"Do Step 1 first",IF(OR(COUNT($C2286,K2286)&lt;&gt;2,overallRate=0),0,IF(G2286="Yes",ROUND(MAX(IF($B2286="No - non-arm's length",0,MIN((0.75*K2286),847)),MIN(K2286,(0.75*$C2286),847)),2),IF($B2286="No - non-arm's length",MIN(1129,K2286,$C2286)*overallRate,MIN(1129,K2286)*overallRate))))</f>
        <v>Do Step 1 first</v>
      </c>
      <c r="P2286" s="3">
        <f t="shared" si="35"/>
        <v>0</v>
      </c>
    </row>
    <row r="2287" spans="12:16" x14ac:dyDescent="0.5">
      <c r="L2287" s="62" t="str">
        <f>IF(ISTEXT(overallRate),"Do Step 1 first",IF(OR(COUNT($C2287,H2287)&lt;&gt;2,overallRate=0),0,IF(D2287="Yes",ROUND(MAX(IF($B2287="No - non-arm's length",0,MIN((0.75*H2287),847)),MIN(H2287,(0.75*$C2287),847)),2),IF($B2287="No - non-arm's length",MIN(1129,H2287,$C2287)*overallRate,MIN(1129,H2287)*overallRate))))</f>
        <v>Do Step 1 first</v>
      </c>
      <c r="M2287" s="62" t="str">
        <f>IF(ISTEXT(overallRate),"Do Step 1 first",IF(OR(COUNT($C2287,I2287)&lt;&gt;2,overallRate=0),0,IF(E2287="Yes",ROUND(MAX(IF($B2287="No - non-arm's length",0,MIN((0.75*I2287),847)),MIN(I2287,(0.75*$C2287),847)),2),IF($B2287="No - non-arm's length",MIN(1129,I2287,$C2287)*overallRate,MIN(1129,I2287)*overallRate))))</f>
        <v>Do Step 1 first</v>
      </c>
      <c r="N2287" s="62" t="str">
        <f>IF(ISTEXT(overallRate),"Do Step 1 first",IF(OR(COUNT($C2287,J2287)&lt;&gt;2,overallRate=0),0,IF(F2287="Yes",ROUND(MAX(IF($B2287="No - non-arm's length",0,MIN((0.75*J2287),847)),MIN(J2287,(0.75*$C2287),847)),2),IF($B2287="No - non-arm's length",MIN(1129,J2287,$C2287)*overallRate,MIN(1129,J2287)*overallRate))))</f>
        <v>Do Step 1 first</v>
      </c>
      <c r="O2287" s="62" t="str">
        <f>IF(ISTEXT(overallRate),"Do Step 1 first",IF(OR(COUNT($C2287,K2287)&lt;&gt;2,overallRate=0),0,IF(G2287="Yes",ROUND(MAX(IF($B2287="No - non-arm's length",0,MIN((0.75*K2287),847)),MIN(K2287,(0.75*$C2287),847)),2),IF($B2287="No - non-arm's length",MIN(1129,K2287,$C2287)*overallRate,MIN(1129,K2287)*overallRate))))</f>
        <v>Do Step 1 first</v>
      </c>
      <c r="P2287" s="3">
        <f t="shared" si="35"/>
        <v>0</v>
      </c>
    </row>
    <row r="2288" spans="12:16" x14ac:dyDescent="0.5">
      <c r="L2288" s="62" t="str">
        <f>IF(ISTEXT(overallRate),"Do Step 1 first",IF(OR(COUNT($C2288,H2288)&lt;&gt;2,overallRate=0),0,IF(D2288="Yes",ROUND(MAX(IF($B2288="No - non-arm's length",0,MIN((0.75*H2288),847)),MIN(H2288,(0.75*$C2288),847)),2),IF($B2288="No - non-arm's length",MIN(1129,H2288,$C2288)*overallRate,MIN(1129,H2288)*overallRate))))</f>
        <v>Do Step 1 first</v>
      </c>
      <c r="M2288" s="62" t="str">
        <f>IF(ISTEXT(overallRate),"Do Step 1 first",IF(OR(COUNT($C2288,I2288)&lt;&gt;2,overallRate=0),0,IF(E2288="Yes",ROUND(MAX(IF($B2288="No - non-arm's length",0,MIN((0.75*I2288),847)),MIN(I2288,(0.75*$C2288),847)),2),IF($B2288="No - non-arm's length",MIN(1129,I2288,$C2288)*overallRate,MIN(1129,I2288)*overallRate))))</f>
        <v>Do Step 1 first</v>
      </c>
      <c r="N2288" s="62" t="str">
        <f>IF(ISTEXT(overallRate),"Do Step 1 first",IF(OR(COUNT($C2288,J2288)&lt;&gt;2,overallRate=0),0,IF(F2288="Yes",ROUND(MAX(IF($B2288="No - non-arm's length",0,MIN((0.75*J2288),847)),MIN(J2288,(0.75*$C2288),847)),2),IF($B2288="No - non-arm's length",MIN(1129,J2288,$C2288)*overallRate,MIN(1129,J2288)*overallRate))))</f>
        <v>Do Step 1 first</v>
      </c>
      <c r="O2288" s="62" t="str">
        <f>IF(ISTEXT(overallRate),"Do Step 1 first",IF(OR(COUNT($C2288,K2288)&lt;&gt;2,overallRate=0),0,IF(G2288="Yes",ROUND(MAX(IF($B2288="No - non-arm's length",0,MIN((0.75*K2288),847)),MIN(K2288,(0.75*$C2288),847)),2),IF($B2288="No - non-arm's length",MIN(1129,K2288,$C2288)*overallRate,MIN(1129,K2288)*overallRate))))</f>
        <v>Do Step 1 first</v>
      </c>
      <c r="P2288" s="3">
        <f t="shared" si="35"/>
        <v>0</v>
      </c>
    </row>
    <row r="2289" spans="12:16" x14ac:dyDescent="0.5">
      <c r="L2289" s="62" t="str">
        <f>IF(ISTEXT(overallRate),"Do Step 1 first",IF(OR(COUNT($C2289,H2289)&lt;&gt;2,overallRate=0),0,IF(D2289="Yes",ROUND(MAX(IF($B2289="No - non-arm's length",0,MIN((0.75*H2289),847)),MIN(H2289,(0.75*$C2289),847)),2),IF($B2289="No - non-arm's length",MIN(1129,H2289,$C2289)*overallRate,MIN(1129,H2289)*overallRate))))</f>
        <v>Do Step 1 first</v>
      </c>
      <c r="M2289" s="62" t="str">
        <f>IF(ISTEXT(overallRate),"Do Step 1 first",IF(OR(COUNT($C2289,I2289)&lt;&gt;2,overallRate=0),0,IF(E2289="Yes",ROUND(MAX(IF($B2289="No - non-arm's length",0,MIN((0.75*I2289),847)),MIN(I2289,(0.75*$C2289),847)),2),IF($B2289="No - non-arm's length",MIN(1129,I2289,$C2289)*overallRate,MIN(1129,I2289)*overallRate))))</f>
        <v>Do Step 1 first</v>
      </c>
      <c r="N2289" s="62" t="str">
        <f>IF(ISTEXT(overallRate),"Do Step 1 first",IF(OR(COUNT($C2289,J2289)&lt;&gt;2,overallRate=0),0,IF(F2289="Yes",ROUND(MAX(IF($B2289="No - non-arm's length",0,MIN((0.75*J2289),847)),MIN(J2289,(0.75*$C2289),847)),2),IF($B2289="No - non-arm's length",MIN(1129,J2289,$C2289)*overallRate,MIN(1129,J2289)*overallRate))))</f>
        <v>Do Step 1 first</v>
      </c>
      <c r="O2289" s="62" t="str">
        <f>IF(ISTEXT(overallRate),"Do Step 1 first",IF(OR(COUNT($C2289,K2289)&lt;&gt;2,overallRate=0),0,IF(G2289="Yes",ROUND(MAX(IF($B2289="No - non-arm's length",0,MIN((0.75*K2289),847)),MIN(K2289,(0.75*$C2289),847)),2),IF($B2289="No - non-arm's length",MIN(1129,K2289,$C2289)*overallRate,MIN(1129,K2289)*overallRate))))</f>
        <v>Do Step 1 first</v>
      </c>
      <c r="P2289" s="3">
        <f t="shared" si="35"/>
        <v>0</v>
      </c>
    </row>
    <row r="2290" spans="12:16" x14ac:dyDescent="0.5">
      <c r="L2290" s="62" t="str">
        <f>IF(ISTEXT(overallRate),"Do Step 1 first",IF(OR(COUNT($C2290,H2290)&lt;&gt;2,overallRate=0),0,IF(D2290="Yes",ROUND(MAX(IF($B2290="No - non-arm's length",0,MIN((0.75*H2290),847)),MIN(H2290,(0.75*$C2290),847)),2),IF($B2290="No - non-arm's length",MIN(1129,H2290,$C2290)*overallRate,MIN(1129,H2290)*overallRate))))</f>
        <v>Do Step 1 first</v>
      </c>
      <c r="M2290" s="62" t="str">
        <f>IF(ISTEXT(overallRate),"Do Step 1 first",IF(OR(COUNT($C2290,I2290)&lt;&gt;2,overallRate=0),0,IF(E2290="Yes",ROUND(MAX(IF($B2290="No - non-arm's length",0,MIN((0.75*I2290),847)),MIN(I2290,(0.75*$C2290),847)),2),IF($B2290="No - non-arm's length",MIN(1129,I2290,$C2290)*overallRate,MIN(1129,I2290)*overallRate))))</f>
        <v>Do Step 1 first</v>
      </c>
      <c r="N2290" s="62" t="str">
        <f>IF(ISTEXT(overallRate),"Do Step 1 first",IF(OR(COUNT($C2290,J2290)&lt;&gt;2,overallRate=0),0,IF(F2290="Yes",ROUND(MAX(IF($B2290="No - non-arm's length",0,MIN((0.75*J2290),847)),MIN(J2290,(0.75*$C2290),847)),2),IF($B2290="No - non-arm's length",MIN(1129,J2290,$C2290)*overallRate,MIN(1129,J2290)*overallRate))))</f>
        <v>Do Step 1 first</v>
      </c>
      <c r="O2290" s="62" t="str">
        <f>IF(ISTEXT(overallRate),"Do Step 1 first",IF(OR(COUNT($C2290,K2290)&lt;&gt;2,overallRate=0),0,IF(G2290="Yes",ROUND(MAX(IF($B2290="No - non-arm's length",0,MIN((0.75*K2290),847)),MIN(K2290,(0.75*$C2290),847)),2),IF($B2290="No - non-arm's length",MIN(1129,K2290,$C2290)*overallRate,MIN(1129,K2290)*overallRate))))</f>
        <v>Do Step 1 first</v>
      </c>
      <c r="P2290" s="3">
        <f t="shared" si="35"/>
        <v>0</v>
      </c>
    </row>
    <row r="2291" spans="12:16" x14ac:dyDescent="0.5">
      <c r="L2291" s="62" t="str">
        <f>IF(ISTEXT(overallRate),"Do Step 1 first",IF(OR(COUNT($C2291,H2291)&lt;&gt;2,overallRate=0),0,IF(D2291="Yes",ROUND(MAX(IF($B2291="No - non-arm's length",0,MIN((0.75*H2291),847)),MIN(H2291,(0.75*$C2291),847)),2),IF($B2291="No - non-arm's length",MIN(1129,H2291,$C2291)*overallRate,MIN(1129,H2291)*overallRate))))</f>
        <v>Do Step 1 first</v>
      </c>
      <c r="M2291" s="62" t="str">
        <f>IF(ISTEXT(overallRate),"Do Step 1 first",IF(OR(COUNT($C2291,I2291)&lt;&gt;2,overallRate=0),0,IF(E2291="Yes",ROUND(MAX(IF($B2291="No - non-arm's length",0,MIN((0.75*I2291),847)),MIN(I2291,(0.75*$C2291),847)),2),IF($B2291="No - non-arm's length",MIN(1129,I2291,$C2291)*overallRate,MIN(1129,I2291)*overallRate))))</f>
        <v>Do Step 1 first</v>
      </c>
      <c r="N2291" s="62" t="str">
        <f>IF(ISTEXT(overallRate),"Do Step 1 first",IF(OR(COUNT($C2291,J2291)&lt;&gt;2,overallRate=0),0,IF(F2291="Yes",ROUND(MAX(IF($B2291="No - non-arm's length",0,MIN((0.75*J2291),847)),MIN(J2291,(0.75*$C2291),847)),2),IF($B2291="No - non-arm's length",MIN(1129,J2291,$C2291)*overallRate,MIN(1129,J2291)*overallRate))))</f>
        <v>Do Step 1 first</v>
      </c>
      <c r="O2291" s="62" t="str">
        <f>IF(ISTEXT(overallRate),"Do Step 1 first",IF(OR(COUNT($C2291,K2291)&lt;&gt;2,overallRate=0),0,IF(G2291="Yes",ROUND(MAX(IF($B2291="No - non-arm's length",0,MIN((0.75*K2291),847)),MIN(K2291,(0.75*$C2291),847)),2),IF($B2291="No - non-arm's length",MIN(1129,K2291,$C2291)*overallRate,MIN(1129,K2291)*overallRate))))</f>
        <v>Do Step 1 first</v>
      </c>
      <c r="P2291" s="3">
        <f t="shared" si="35"/>
        <v>0</v>
      </c>
    </row>
    <row r="2292" spans="12:16" x14ac:dyDescent="0.5">
      <c r="L2292" s="62" t="str">
        <f>IF(ISTEXT(overallRate),"Do Step 1 first",IF(OR(COUNT($C2292,H2292)&lt;&gt;2,overallRate=0),0,IF(D2292="Yes",ROUND(MAX(IF($B2292="No - non-arm's length",0,MIN((0.75*H2292),847)),MIN(H2292,(0.75*$C2292),847)),2),IF($B2292="No - non-arm's length",MIN(1129,H2292,$C2292)*overallRate,MIN(1129,H2292)*overallRate))))</f>
        <v>Do Step 1 first</v>
      </c>
      <c r="M2292" s="62" t="str">
        <f>IF(ISTEXT(overallRate),"Do Step 1 first",IF(OR(COUNT($C2292,I2292)&lt;&gt;2,overallRate=0),0,IF(E2292="Yes",ROUND(MAX(IF($B2292="No - non-arm's length",0,MIN((0.75*I2292),847)),MIN(I2292,(0.75*$C2292),847)),2),IF($B2292="No - non-arm's length",MIN(1129,I2292,$C2292)*overallRate,MIN(1129,I2292)*overallRate))))</f>
        <v>Do Step 1 first</v>
      </c>
      <c r="N2292" s="62" t="str">
        <f>IF(ISTEXT(overallRate),"Do Step 1 first",IF(OR(COUNT($C2292,J2292)&lt;&gt;2,overallRate=0),0,IF(F2292="Yes",ROUND(MAX(IF($B2292="No - non-arm's length",0,MIN((0.75*J2292),847)),MIN(J2292,(0.75*$C2292),847)),2),IF($B2292="No - non-arm's length",MIN(1129,J2292,$C2292)*overallRate,MIN(1129,J2292)*overallRate))))</f>
        <v>Do Step 1 first</v>
      </c>
      <c r="O2292" s="62" t="str">
        <f>IF(ISTEXT(overallRate),"Do Step 1 first",IF(OR(COUNT($C2292,K2292)&lt;&gt;2,overallRate=0),0,IF(G2292="Yes",ROUND(MAX(IF($B2292="No - non-arm's length",0,MIN((0.75*K2292),847)),MIN(K2292,(0.75*$C2292),847)),2),IF($B2292="No - non-arm's length",MIN(1129,K2292,$C2292)*overallRate,MIN(1129,K2292)*overallRate))))</f>
        <v>Do Step 1 first</v>
      </c>
      <c r="P2292" s="3">
        <f t="shared" si="35"/>
        <v>0</v>
      </c>
    </row>
    <row r="2293" spans="12:16" x14ac:dyDescent="0.5">
      <c r="L2293" s="62" t="str">
        <f>IF(ISTEXT(overallRate),"Do Step 1 first",IF(OR(COUNT($C2293,H2293)&lt;&gt;2,overallRate=0),0,IF(D2293="Yes",ROUND(MAX(IF($B2293="No - non-arm's length",0,MIN((0.75*H2293),847)),MIN(H2293,(0.75*$C2293),847)),2),IF($B2293="No - non-arm's length",MIN(1129,H2293,$C2293)*overallRate,MIN(1129,H2293)*overallRate))))</f>
        <v>Do Step 1 first</v>
      </c>
      <c r="M2293" s="62" t="str">
        <f>IF(ISTEXT(overallRate),"Do Step 1 first",IF(OR(COUNT($C2293,I2293)&lt;&gt;2,overallRate=0),0,IF(E2293="Yes",ROUND(MAX(IF($B2293="No - non-arm's length",0,MIN((0.75*I2293),847)),MIN(I2293,(0.75*$C2293),847)),2),IF($B2293="No - non-arm's length",MIN(1129,I2293,$C2293)*overallRate,MIN(1129,I2293)*overallRate))))</f>
        <v>Do Step 1 first</v>
      </c>
      <c r="N2293" s="62" t="str">
        <f>IF(ISTEXT(overallRate),"Do Step 1 first",IF(OR(COUNT($C2293,J2293)&lt;&gt;2,overallRate=0),0,IF(F2293="Yes",ROUND(MAX(IF($B2293="No - non-arm's length",0,MIN((0.75*J2293),847)),MIN(J2293,(0.75*$C2293),847)),2),IF($B2293="No - non-arm's length",MIN(1129,J2293,$C2293)*overallRate,MIN(1129,J2293)*overallRate))))</f>
        <v>Do Step 1 first</v>
      </c>
      <c r="O2293" s="62" t="str">
        <f>IF(ISTEXT(overallRate),"Do Step 1 first",IF(OR(COUNT($C2293,K2293)&lt;&gt;2,overallRate=0),0,IF(G2293="Yes",ROUND(MAX(IF($B2293="No - non-arm's length",0,MIN((0.75*K2293),847)),MIN(K2293,(0.75*$C2293),847)),2),IF($B2293="No - non-arm's length",MIN(1129,K2293,$C2293)*overallRate,MIN(1129,K2293)*overallRate))))</f>
        <v>Do Step 1 first</v>
      </c>
      <c r="P2293" s="3">
        <f t="shared" si="35"/>
        <v>0</v>
      </c>
    </row>
    <row r="2294" spans="12:16" x14ac:dyDescent="0.5">
      <c r="L2294" s="62" t="str">
        <f>IF(ISTEXT(overallRate),"Do Step 1 first",IF(OR(COUNT($C2294,H2294)&lt;&gt;2,overallRate=0),0,IF(D2294="Yes",ROUND(MAX(IF($B2294="No - non-arm's length",0,MIN((0.75*H2294),847)),MIN(H2294,(0.75*$C2294),847)),2),IF($B2294="No - non-arm's length",MIN(1129,H2294,$C2294)*overallRate,MIN(1129,H2294)*overallRate))))</f>
        <v>Do Step 1 first</v>
      </c>
      <c r="M2294" s="62" t="str">
        <f>IF(ISTEXT(overallRate),"Do Step 1 first",IF(OR(COUNT($C2294,I2294)&lt;&gt;2,overallRate=0),0,IF(E2294="Yes",ROUND(MAX(IF($B2294="No - non-arm's length",0,MIN((0.75*I2294),847)),MIN(I2294,(0.75*$C2294),847)),2),IF($B2294="No - non-arm's length",MIN(1129,I2294,$C2294)*overallRate,MIN(1129,I2294)*overallRate))))</f>
        <v>Do Step 1 first</v>
      </c>
      <c r="N2294" s="62" t="str">
        <f>IF(ISTEXT(overallRate),"Do Step 1 first",IF(OR(COUNT($C2294,J2294)&lt;&gt;2,overallRate=0),0,IF(F2294="Yes",ROUND(MAX(IF($B2294="No - non-arm's length",0,MIN((0.75*J2294),847)),MIN(J2294,(0.75*$C2294),847)),2),IF($B2294="No - non-arm's length",MIN(1129,J2294,$C2294)*overallRate,MIN(1129,J2294)*overallRate))))</f>
        <v>Do Step 1 first</v>
      </c>
      <c r="O2294" s="62" t="str">
        <f>IF(ISTEXT(overallRate),"Do Step 1 first",IF(OR(COUNT($C2294,K2294)&lt;&gt;2,overallRate=0),0,IF(G2294="Yes",ROUND(MAX(IF($B2294="No - non-arm's length",0,MIN((0.75*K2294),847)),MIN(K2294,(0.75*$C2294),847)),2),IF($B2294="No - non-arm's length",MIN(1129,K2294,$C2294)*overallRate,MIN(1129,K2294)*overallRate))))</f>
        <v>Do Step 1 first</v>
      </c>
      <c r="P2294" s="3">
        <f t="shared" si="35"/>
        <v>0</v>
      </c>
    </row>
    <row r="2295" spans="12:16" x14ac:dyDescent="0.5">
      <c r="L2295" s="62" t="str">
        <f>IF(ISTEXT(overallRate),"Do Step 1 first",IF(OR(COUNT($C2295,H2295)&lt;&gt;2,overallRate=0),0,IF(D2295="Yes",ROUND(MAX(IF($B2295="No - non-arm's length",0,MIN((0.75*H2295),847)),MIN(H2295,(0.75*$C2295),847)),2),IF($B2295="No - non-arm's length",MIN(1129,H2295,$C2295)*overallRate,MIN(1129,H2295)*overallRate))))</f>
        <v>Do Step 1 first</v>
      </c>
      <c r="M2295" s="62" t="str">
        <f>IF(ISTEXT(overallRate),"Do Step 1 first",IF(OR(COUNT($C2295,I2295)&lt;&gt;2,overallRate=0),0,IF(E2295="Yes",ROUND(MAX(IF($B2295="No - non-arm's length",0,MIN((0.75*I2295),847)),MIN(I2295,(0.75*$C2295),847)),2),IF($B2295="No - non-arm's length",MIN(1129,I2295,$C2295)*overallRate,MIN(1129,I2295)*overallRate))))</f>
        <v>Do Step 1 first</v>
      </c>
      <c r="N2295" s="62" t="str">
        <f>IF(ISTEXT(overallRate),"Do Step 1 first",IF(OR(COUNT($C2295,J2295)&lt;&gt;2,overallRate=0),0,IF(F2295="Yes",ROUND(MAX(IF($B2295="No - non-arm's length",0,MIN((0.75*J2295),847)),MIN(J2295,(0.75*$C2295),847)),2),IF($B2295="No - non-arm's length",MIN(1129,J2295,$C2295)*overallRate,MIN(1129,J2295)*overallRate))))</f>
        <v>Do Step 1 first</v>
      </c>
      <c r="O2295" s="62" t="str">
        <f>IF(ISTEXT(overallRate),"Do Step 1 first",IF(OR(COUNT($C2295,K2295)&lt;&gt;2,overallRate=0),0,IF(G2295="Yes",ROUND(MAX(IF($B2295="No - non-arm's length",0,MIN((0.75*K2295),847)),MIN(K2295,(0.75*$C2295),847)),2),IF($B2295="No - non-arm's length",MIN(1129,K2295,$C2295)*overallRate,MIN(1129,K2295)*overallRate))))</f>
        <v>Do Step 1 first</v>
      </c>
      <c r="P2295" s="3">
        <f t="shared" si="35"/>
        <v>0</v>
      </c>
    </row>
    <row r="2296" spans="12:16" x14ac:dyDescent="0.5">
      <c r="L2296" s="62" t="str">
        <f>IF(ISTEXT(overallRate),"Do Step 1 first",IF(OR(COUNT($C2296,H2296)&lt;&gt;2,overallRate=0),0,IF(D2296="Yes",ROUND(MAX(IF($B2296="No - non-arm's length",0,MIN((0.75*H2296),847)),MIN(H2296,(0.75*$C2296),847)),2),IF($B2296="No - non-arm's length",MIN(1129,H2296,$C2296)*overallRate,MIN(1129,H2296)*overallRate))))</f>
        <v>Do Step 1 first</v>
      </c>
      <c r="M2296" s="62" t="str">
        <f>IF(ISTEXT(overallRate),"Do Step 1 first",IF(OR(COUNT($C2296,I2296)&lt;&gt;2,overallRate=0),0,IF(E2296="Yes",ROUND(MAX(IF($B2296="No - non-arm's length",0,MIN((0.75*I2296),847)),MIN(I2296,(0.75*$C2296),847)),2),IF($B2296="No - non-arm's length",MIN(1129,I2296,$C2296)*overallRate,MIN(1129,I2296)*overallRate))))</f>
        <v>Do Step 1 first</v>
      </c>
      <c r="N2296" s="62" t="str">
        <f>IF(ISTEXT(overallRate),"Do Step 1 first",IF(OR(COUNT($C2296,J2296)&lt;&gt;2,overallRate=0),0,IF(F2296="Yes",ROUND(MAX(IF($B2296="No - non-arm's length",0,MIN((0.75*J2296),847)),MIN(J2296,(0.75*$C2296),847)),2),IF($B2296="No - non-arm's length",MIN(1129,J2296,$C2296)*overallRate,MIN(1129,J2296)*overallRate))))</f>
        <v>Do Step 1 first</v>
      </c>
      <c r="O2296" s="62" t="str">
        <f>IF(ISTEXT(overallRate),"Do Step 1 first",IF(OR(COUNT($C2296,K2296)&lt;&gt;2,overallRate=0),0,IF(G2296="Yes",ROUND(MAX(IF($B2296="No - non-arm's length",0,MIN((0.75*K2296),847)),MIN(K2296,(0.75*$C2296),847)),2),IF($B2296="No - non-arm's length",MIN(1129,K2296,$C2296)*overallRate,MIN(1129,K2296)*overallRate))))</f>
        <v>Do Step 1 first</v>
      </c>
      <c r="P2296" s="3">
        <f t="shared" si="35"/>
        <v>0</v>
      </c>
    </row>
    <row r="2297" spans="12:16" x14ac:dyDescent="0.5">
      <c r="L2297" s="62" t="str">
        <f>IF(ISTEXT(overallRate),"Do Step 1 first",IF(OR(COUNT($C2297,H2297)&lt;&gt;2,overallRate=0),0,IF(D2297="Yes",ROUND(MAX(IF($B2297="No - non-arm's length",0,MIN((0.75*H2297),847)),MIN(H2297,(0.75*$C2297),847)),2),IF($B2297="No - non-arm's length",MIN(1129,H2297,$C2297)*overallRate,MIN(1129,H2297)*overallRate))))</f>
        <v>Do Step 1 first</v>
      </c>
      <c r="M2297" s="62" t="str">
        <f>IF(ISTEXT(overallRate),"Do Step 1 first",IF(OR(COUNT($C2297,I2297)&lt;&gt;2,overallRate=0),0,IF(E2297="Yes",ROUND(MAX(IF($B2297="No - non-arm's length",0,MIN((0.75*I2297),847)),MIN(I2297,(0.75*$C2297),847)),2),IF($B2297="No - non-arm's length",MIN(1129,I2297,$C2297)*overallRate,MIN(1129,I2297)*overallRate))))</f>
        <v>Do Step 1 first</v>
      </c>
      <c r="N2297" s="62" t="str">
        <f>IF(ISTEXT(overallRate),"Do Step 1 first",IF(OR(COUNT($C2297,J2297)&lt;&gt;2,overallRate=0),0,IF(F2297="Yes",ROUND(MAX(IF($B2297="No - non-arm's length",0,MIN((0.75*J2297),847)),MIN(J2297,(0.75*$C2297),847)),2),IF($B2297="No - non-arm's length",MIN(1129,J2297,$C2297)*overallRate,MIN(1129,J2297)*overallRate))))</f>
        <v>Do Step 1 first</v>
      </c>
      <c r="O2297" s="62" t="str">
        <f>IF(ISTEXT(overallRate),"Do Step 1 first",IF(OR(COUNT($C2297,K2297)&lt;&gt;2,overallRate=0),0,IF(G2297="Yes",ROUND(MAX(IF($B2297="No - non-arm's length",0,MIN((0.75*K2297),847)),MIN(K2297,(0.75*$C2297),847)),2),IF($B2297="No - non-arm's length",MIN(1129,K2297,$C2297)*overallRate,MIN(1129,K2297)*overallRate))))</f>
        <v>Do Step 1 first</v>
      </c>
      <c r="P2297" s="3">
        <f t="shared" si="35"/>
        <v>0</v>
      </c>
    </row>
    <row r="2298" spans="12:16" x14ac:dyDescent="0.5">
      <c r="L2298" s="62" t="str">
        <f>IF(ISTEXT(overallRate),"Do Step 1 first",IF(OR(COUNT($C2298,H2298)&lt;&gt;2,overallRate=0),0,IF(D2298="Yes",ROUND(MAX(IF($B2298="No - non-arm's length",0,MIN((0.75*H2298),847)),MIN(H2298,(0.75*$C2298),847)),2),IF($B2298="No - non-arm's length",MIN(1129,H2298,$C2298)*overallRate,MIN(1129,H2298)*overallRate))))</f>
        <v>Do Step 1 first</v>
      </c>
      <c r="M2298" s="62" t="str">
        <f>IF(ISTEXT(overallRate),"Do Step 1 first",IF(OR(COUNT($C2298,I2298)&lt;&gt;2,overallRate=0),0,IF(E2298="Yes",ROUND(MAX(IF($B2298="No - non-arm's length",0,MIN((0.75*I2298),847)),MIN(I2298,(0.75*$C2298),847)),2),IF($B2298="No - non-arm's length",MIN(1129,I2298,$C2298)*overallRate,MIN(1129,I2298)*overallRate))))</f>
        <v>Do Step 1 first</v>
      </c>
      <c r="N2298" s="62" t="str">
        <f>IF(ISTEXT(overallRate),"Do Step 1 first",IF(OR(COUNT($C2298,J2298)&lt;&gt;2,overallRate=0),0,IF(F2298="Yes",ROUND(MAX(IF($B2298="No - non-arm's length",0,MIN((0.75*J2298),847)),MIN(J2298,(0.75*$C2298),847)),2),IF($B2298="No - non-arm's length",MIN(1129,J2298,$C2298)*overallRate,MIN(1129,J2298)*overallRate))))</f>
        <v>Do Step 1 first</v>
      </c>
      <c r="O2298" s="62" t="str">
        <f>IF(ISTEXT(overallRate),"Do Step 1 first",IF(OR(COUNT($C2298,K2298)&lt;&gt;2,overallRate=0),0,IF(G2298="Yes",ROUND(MAX(IF($B2298="No - non-arm's length",0,MIN((0.75*K2298),847)),MIN(K2298,(0.75*$C2298),847)),2),IF($B2298="No - non-arm's length",MIN(1129,K2298,$C2298)*overallRate,MIN(1129,K2298)*overallRate))))</f>
        <v>Do Step 1 first</v>
      </c>
      <c r="P2298" s="3">
        <f t="shared" si="35"/>
        <v>0</v>
      </c>
    </row>
    <row r="2299" spans="12:16" x14ac:dyDescent="0.5">
      <c r="L2299" s="62" t="str">
        <f>IF(ISTEXT(overallRate),"Do Step 1 first",IF(OR(COUNT($C2299,H2299)&lt;&gt;2,overallRate=0),0,IF(D2299="Yes",ROUND(MAX(IF($B2299="No - non-arm's length",0,MIN((0.75*H2299),847)),MIN(H2299,(0.75*$C2299),847)),2),IF($B2299="No - non-arm's length",MIN(1129,H2299,$C2299)*overallRate,MIN(1129,H2299)*overallRate))))</f>
        <v>Do Step 1 first</v>
      </c>
      <c r="M2299" s="62" t="str">
        <f>IF(ISTEXT(overallRate),"Do Step 1 first",IF(OR(COUNT($C2299,I2299)&lt;&gt;2,overallRate=0),0,IF(E2299="Yes",ROUND(MAX(IF($B2299="No - non-arm's length",0,MIN((0.75*I2299),847)),MIN(I2299,(0.75*$C2299),847)),2),IF($B2299="No - non-arm's length",MIN(1129,I2299,$C2299)*overallRate,MIN(1129,I2299)*overallRate))))</f>
        <v>Do Step 1 first</v>
      </c>
      <c r="N2299" s="62" t="str">
        <f>IF(ISTEXT(overallRate),"Do Step 1 first",IF(OR(COUNT($C2299,J2299)&lt;&gt;2,overallRate=0),0,IF(F2299="Yes",ROUND(MAX(IF($B2299="No - non-arm's length",0,MIN((0.75*J2299),847)),MIN(J2299,(0.75*$C2299),847)),2),IF($B2299="No - non-arm's length",MIN(1129,J2299,$C2299)*overallRate,MIN(1129,J2299)*overallRate))))</f>
        <v>Do Step 1 first</v>
      </c>
      <c r="O2299" s="62" t="str">
        <f>IF(ISTEXT(overallRate),"Do Step 1 first",IF(OR(COUNT($C2299,K2299)&lt;&gt;2,overallRate=0),0,IF(G2299="Yes",ROUND(MAX(IF($B2299="No - non-arm's length",0,MIN((0.75*K2299),847)),MIN(K2299,(0.75*$C2299),847)),2),IF($B2299="No - non-arm's length",MIN(1129,K2299,$C2299)*overallRate,MIN(1129,K2299)*overallRate))))</f>
        <v>Do Step 1 first</v>
      </c>
      <c r="P2299" s="3">
        <f t="shared" si="35"/>
        <v>0</v>
      </c>
    </row>
    <row r="2300" spans="12:16" x14ac:dyDescent="0.5">
      <c r="L2300" s="62" t="str">
        <f>IF(ISTEXT(overallRate),"Do Step 1 first",IF(OR(COUNT($C2300,H2300)&lt;&gt;2,overallRate=0),0,IF(D2300="Yes",ROUND(MAX(IF($B2300="No - non-arm's length",0,MIN((0.75*H2300),847)),MIN(H2300,(0.75*$C2300),847)),2),IF($B2300="No - non-arm's length",MIN(1129,H2300,$C2300)*overallRate,MIN(1129,H2300)*overallRate))))</f>
        <v>Do Step 1 first</v>
      </c>
      <c r="M2300" s="62" t="str">
        <f>IF(ISTEXT(overallRate),"Do Step 1 first",IF(OR(COUNT($C2300,I2300)&lt;&gt;2,overallRate=0),0,IF(E2300="Yes",ROUND(MAX(IF($B2300="No - non-arm's length",0,MIN((0.75*I2300),847)),MIN(I2300,(0.75*$C2300),847)),2),IF($B2300="No - non-arm's length",MIN(1129,I2300,$C2300)*overallRate,MIN(1129,I2300)*overallRate))))</f>
        <v>Do Step 1 first</v>
      </c>
      <c r="N2300" s="62" t="str">
        <f>IF(ISTEXT(overallRate),"Do Step 1 first",IF(OR(COUNT($C2300,J2300)&lt;&gt;2,overallRate=0),0,IF(F2300="Yes",ROUND(MAX(IF($B2300="No - non-arm's length",0,MIN((0.75*J2300),847)),MIN(J2300,(0.75*$C2300),847)),2),IF($B2300="No - non-arm's length",MIN(1129,J2300,$C2300)*overallRate,MIN(1129,J2300)*overallRate))))</f>
        <v>Do Step 1 first</v>
      </c>
      <c r="O2300" s="62" t="str">
        <f>IF(ISTEXT(overallRate),"Do Step 1 first",IF(OR(COUNT($C2300,K2300)&lt;&gt;2,overallRate=0),0,IF(G2300="Yes",ROUND(MAX(IF($B2300="No - non-arm's length",0,MIN((0.75*K2300),847)),MIN(K2300,(0.75*$C2300),847)),2),IF($B2300="No - non-arm's length",MIN(1129,K2300,$C2300)*overallRate,MIN(1129,K2300)*overallRate))))</f>
        <v>Do Step 1 first</v>
      </c>
      <c r="P2300" s="3">
        <f t="shared" si="35"/>
        <v>0</v>
      </c>
    </row>
    <row r="2301" spans="12:16" x14ac:dyDescent="0.5">
      <c r="L2301" s="62" t="str">
        <f>IF(ISTEXT(overallRate),"Do Step 1 first",IF(OR(COUNT($C2301,H2301)&lt;&gt;2,overallRate=0),0,IF(D2301="Yes",ROUND(MAX(IF($B2301="No - non-arm's length",0,MIN((0.75*H2301),847)),MIN(H2301,(0.75*$C2301),847)),2),IF($B2301="No - non-arm's length",MIN(1129,H2301,$C2301)*overallRate,MIN(1129,H2301)*overallRate))))</f>
        <v>Do Step 1 first</v>
      </c>
      <c r="M2301" s="62" t="str">
        <f>IF(ISTEXT(overallRate),"Do Step 1 first",IF(OR(COUNT($C2301,I2301)&lt;&gt;2,overallRate=0),0,IF(E2301="Yes",ROUND(MAX(IF($B2301="No - non-arm's length",0,MIN((0.75*I2301),847)),MIN(I2301,(0.75*$C2301),847)),2),IF($B2301="No - non-arm's length",MIN(1129,I2301,$C2301)*overallRate,MIN(1129,I2301)*overallRate))))</f>
        <v>Do Step 1 first</v>
      </c>
      <c r="N2301" s="62" t="str">
        <f>IF(ISTEXT(overallRate),"Do Step 1 first",IF(OR(COUNT($C2301,J2301)&lt;&gt;2,overallRate=0),0,IF(F2301="Yes",ROUND(MAX(IF($B2301="No - non-arm's length",0,MIN((0.75*J2301),847)),MIN(J2301,(0.75*$C2301),847)),2),IF($B2301="No - non-arm's length",MIN(1129,J2301,$C2301)*overallRate,MIN(1129,J2301)*overallRate))))</f>
        <v>Do Step 1 first</v>
      </c>
      <c r="O2301" s="62" t="str">
        <f>IF(ISTEXT(overallRate),"Do Step 1 first",IF(OR(COUNT($C2301,K2301)&lt;&gt;2,overallRate=0),0,IF(G2301="Yes",ROUND(MAX(IF($B2301="No - non-arm's length",0,MIN((0.75*K2301),847)),MIN(K2301,(0.75*$C2301),847)),2),IF($B2301="No - non-arm's length",MIN(1129,K2301,$C2301)*overallRate,MIN(1129,K2301)*overallRate))))</f>
        <v>Do Step 1 first</v>
      </c>
      <c r="P2301" s="3">
        <f t="shared" si="35"/>
        <v>0</v>
      </c>
    </row>
    <row r="2302" spans="12:16" x14ac:dyDescent="0.5">
      <c r="L2302" s="62" t="str">
        <f>IF(ISTEXT(overallRate),"Do Step 1 first",IF(OR(COUNT($C2302,H2302)&lt;&gt;2,overallRate=0),0,IF(D2302="Yes",ROUND(MAX(IF($B2302="No - non-arm's length",0,MIN((0.75*H2302),847)),MIN(H2302,(0.75*$C2302),847)),2),IF($B2302="No - non-arm's length",MIN(1129,H2302,$C2302)*overallRate,MIN(1129,H2302)*overallRate))))</f>
        <v>Do Step 1 first</v>
      </c>
      <c r="M2302" s="62" t="str">
        <f>IF(ISTEXT(overallRate),"Do Step 1 first",IF(OR(COUNT($C2302,I2302)&lt;&gt;2,overallRate=0),0,IF(E2302="Yes",ROUND(MAX(IF($B2302="No - non-arm's length",0,MIN((0.75*I2302),847)),MIN(I2302,(0.75*$C2302),847)),2),IF($B2302="No - non-arm's length",MIN(1129,I2302,$C2302)*overallRate,MIN(1129,I2302)*overallRate))))</f>
        <v>Do Step 1 first</v>
      </c>
      <c r="N2302" s="62" t="str">
        <f>IF(ISTEXT(overallRate),"Do Step 1 first",IF(OR(COUNT($C2302,J2302)&lt;&gt;2,overallRate=0),0,IF(F2302="Yes",ROUND(MAX(IF($B2302="No - non-arm's length",0,MIN((0.75*J2302),847)),MIN(J2302,(0.75*$C2302),847)),2),IF($B2302="No - non-arm's length",MIN(1129,J2302,$C2302)*overallRate,MIN(1129,J2302)*overallRate))))</f>
        <v>Do Step 1 first</v>
      </c>
      <c r="O2302" s="62" t="str">
        <f>IF(ISTEXT(overallRate),"Do Step 1 first",IF(OR(COUNT($C2302,K2302)&lt;&gt;2,overallRate=0),0,IF(G2302="Yes",ROUND(MAX(IF($B2302="No - non-arm's length",0,MIN((0.75*K2302),847)),MIN(K2302,(0.75*$C2302),847)),2),IF($B2302="No - non-arm's length",MIN(1129,K2302,$C2302)*overallRate,MIN(1129,K2302)*overallRate))))</f>
        <v>Do Step 1 first</v>
      </c>
      <c r="P2302" s="3">
        <f t="shared" si="35"/>
        <v>0</v>
      </c>
    </row>
    <row r="2303" spans="12:16" x14ac:dyDescent="0.5">
      <c r="L2303" s="62" t="str">
        <f>IF(ISTEXT(overallRate),"Do Step 1 first",IF(OR(COUNT($C2303,H2303)&lt;&gt;2,overallRate=0),0,IF(D2303="Yes",ROUND(MAX(IF($B2303="No - non-arm's length",0,MIN((0.75*H2303),847)),MIN(H2303,(0.75*$C2303),847)),2),IF($B2303="No - non-arm's length",MIN(1129,H2303,$C2303)*overallRate,MIN(1129,H2303)*overallRate))))</f>
        <v>Do Step 1 first</v>
      </c>
      <c r="M2303" s="62" t="str">
        <f>IF(ISTEXT(overallRate),"Do Step 1 first",IF(OR(COUNT($C2303,I2303)&lt;&gt;2,overallRate=0),0,IF(E2303="Yes",ROUND(MAX(IF($B2303="No - non-arm's length",0,MIN((0.75*I2303),847)),MIN(I2303,(0.75*$C2303),847)),2),IF($B2303="No - non-arm's length",MIN(1129,I2303,$C2303)*overallRate,MIN(1129,I2303)*overallRate))))</f>
        <v>Do Step 1 first</v>
      </c>
      <c r="N2303" s="62" t="str">
        <f>IF(ISTEXT(overallRate),"Do Step 1 first",IF(OR(COUNT($C2303,J2303)&lt;&gt;2,overallRate=0),0,IF(F2303="Yes",ROUND(MAX(IF($B2303="No - non-arm's length",0,MIN((0.75*J2303),847)),MIN(J2303,(0.75*$C2303),847)),2),IF($B2303="No - non-arm's length",MIN(1129,J2303,$C2303)*overallRate,MIN(1129,J2303)*overallRate))))</f>
        <v>Do Step 1 first</v>
      </c>
      <c r="O2303" s="62" t="str">
        <f>IF(ISTEXT(overallRate),"Do Step 1 first",IF(OR(COUNT($C2303,K2303)&lt;&gt;2,overallRate=0),0,IF(G2303="Yes",ROUND(MAX(IF($B2303="No - non-arm's length",0,MIN((0.75*K2303),847)),MIN(K2303,(0.75*$C2303),847)),2),IF($B2303="No - non-arm's length",MIN(1129,K2303,$C2303)*overallRate,MIN(1129,K2303)*overallRate))))</f>
        <v>Do Step 1 first</v>
      </c>
      <c r="P2303" s="3">
        <f t="shared" si="35"/>
        <v>0</v>
      </c>
    </row>
    <row r="2304" spans="12:16" x14ac:dyDescent="0.5">
      <c r="L2304" s="62" t="str">
        <f>IF(ISTEXT(overallRate),"Do Step 1 first",IF(OR(COUNT($C2304,H2304)&lt;&gt;2,overallRate=0),0,IF(D2304="Yes",ROUND(MAX(IF($B2304="No - non-arm's length",0,MIN((0.75*H2304),847)),MIN(H2304,(0.75*$C2304),847)),2),IF($B2304="No - non-arm's length",MIN(1129,H2304,$C2304)*overallRate,MIN(1129,H2304)*overallRate))))</f>
        <v>Do Step 1 first</v>
      </c>
      <c r="M2304" s="62" t="str">
        <f>IF(ISTEXT(overallRate),"Do Step 1 first",IF(OR(COUNT($C2304,I2304)&lt;&gt;2,overallRate=0),0,IF(E2304="Yes",ROUND(MAX(IF($B2304="No - non-arm's length",0,MIN((0.75*I2304),847)),MIN(I2304,(0.75*$C2304),847)),2),IF($B2304="No - non-arm's length",MIN(1129,I2304,$C2304)*overallRate,MIN(1129,I2304)*overallRate))))</f>
        <v>Do Step 1 first</v>
      </c>
      <c r="N2304" s="62" t="str">
        <f>IF(ISTEXT(overallRate),"Do Step 1 first",IF(OR(COUNT($C2304,J2304)&lt;&gt;2,overallRate=0),0,IF(F2304="Yes",ROUND(MAX(IF($B2304="No - non-arm's length",0,MIN((0.75*J2304),847)),MIN(J2304,(0.75*$C2304),847)),2),IF($B2304="No - non-arm's length",MIN(1129,J2304,$C2304)*overallRate,MIN(1129,J2304)*overallRate))))</f>
        <v>Do Step 1 first</v>
      </c>
      <c r="O2304" s="62" t="str">
        <f>IF(ISTEXT(overallRate),"Do Step 1 first",IF(OR(COUNT($C2304,K2304)&lt;&gt;2,overallRate=0),0,IF(G2304="Yes",ROUND(MAX(IF($B2304="No - non-arm's length",0,MIN((0.75*K2304),847)),MIN(K2304,(0.75*$C2304),847)),2),IF($B2304="No - non-arm's length",MIN(1129,K2304,$C2304)*overallRate,MIN(1129,K2304)*overallRate))))</f>
        <v>Do Step 1 first</v>
      </c>
      <c r="P2304" s="3">
        <f t="shared" si="35"/>
        <v>0</v>
      </c>
    </row>
    <row r="2305" spans="12:16" x14ac:dyDescent="0.5">
      <c r="L2305" s="62" t="str">
        <f>IF(ISTEXT(overallRate),"Do Step 1 first",IF(OR(COUNT($C2305,H2305)&lt;&gt;2,overallRate=0),0,IF(D2305="Yes",ROUND(MAX(IF($B2305="No - non-arm's length",0,MIN((0.75*H2305),847)),MIN(H2305,(0.75*$C2305),847)),2),IF($B2305="No - non-arm's length",MIN(1129,H2305,$C2305)*overallRate,MIN(1129,H2305)*overallRate))))</f>
        <v>Do Step 1 first</v>
      </c>
      <c r="M2305" s="62" t="str">
        <f>IF(ISTEXT(overallRate),"Do Step 1 first",IF(OR(COUNT($C2305,I2305)&lt;&gt;2,overallRate=0),0,IF(E2305="Yes",ROUND(MAX(IF($B2305="No - non-arm's length",0,MIN((0.75*I2305),847)),MIN(I2305,(0.75*$C2305),847)),2),IF($B2305="No - non-arm's length",MIN(1129,I2305,$C2305)*overallRate,MIN(1129,I2305)*overallRate))))</f>
        <v>Do Step 1 first</v>
      </c>
      <c r="N2305" s="62" t="str">
        <f>IF(ISTEXT(overallRate),"Do Step 1 first",IF(OR(COUNT($C2305,J2305)&lt;&gt;2,overallRate=0),0,IF(F2305="Yes",ROUND(MAX(IF($B2305="No - non-arm's length",0,MIN((0.75*J2305),847)),MIN(J2305,(0.75*$C2305),847)),2),IF($B2305="No - non-arm's length",MIN(1129,J2305,$C2305)*overallRate,MIN(1129,J2305)*overallRate))))</f>
        <v>Do Step 1 first</v>
      </c>
      <c r="O2305" s="62" t="str">
        <f>IF(ISTEXT(overallRate),"Do Step 1 first",IF(OR(COUNT($C2305,K2305)&lt;&gt;2,overallRate=0),0,IF(G2305="Yes",ROUND(MAX(IF($B2305="No - non-arm's length",0,MIN((0.75*K2305),847)),MIN(K2305,(0.75*$C2305),847)),2),IF($B2305="No - non-arm's length",MIN(1129,K2305,$C2305)*overallRate,MIN(1129,K2305)*overallRate))))</f>
        <v>Do Step 1 first</v>
      </c>
      <c r="P2305" s="3">
        <f t="shared" si="35"/>
        <v>0</v>
      </c>
    </row>
    <row r="2306" spans="12:16" x14ac:dyDescent="0.5">
      <c r="L2306" s="62" t="str">
        <f>IF(ISTEXT(overallRate),"Do Step 1 first",IF(OR(COUNT($C2306,H2306)&lt;&gt;2,overallRate=0),0,IF(D2306="Yes",ROUND(MAX(IF($B2306="No - non-arm's length",0,MIN((0.75*H2306),847)),MIN(H2306,(0.75*$C2306),847)),2),IF($B2306="No - non-arm's length",MIN(1129,H2306,$C2306)*overallRate,MIN(1129,H2306)*overallRate))))</f>
        <v>Do Step 1 first</v>
      </c>
      <c r="M2306" s="62" t="str">
        <f>IF(ISTEXT(overallRate),"Do Step 1 first",IF(OR(COUNT($C2306,I2306)&lt;&gt;2,overallRate=0),0,IF(E2306="Yes",ROUND(MAX(IF($B2306="No - non-arm's length",0,MIN((0.75*I2306),847)),MIN(I2306,(0.75*$C2306),847)),2),IF($B2306="No - non-arm's length",MIN(1129,I2306,$C2306)*overallRate,MIN(1129,I2306)*overallRate))))</f>
        <v>Do Step 1 first</v>
      </c>
      <c r="N2306" s="62" t="str">
        <f>IF(ISTEXT(overallRate),"Do Step 1 first",IF(OR(COUNT($C2306,J2306)&lt;&gt;2,overallRate=0),0,IF(F2306="Yes",ROUND(MAX(IF($B2306="No - non-arm's length",0,MIN((0.75*J2306),847)),MIN(J2306,(0.75*$C2306),847)),2),IF($B2306="No - non-arm's length",MIN(1129,J2306,$C2306)*overallRate,MIN(1129,J2306)*overallRate))))</f>
        <v>Do Step 1 first</v>
      </c>
      <c r="O2306" s="62" t="str">
        <f>IF(ISTEXT(overallRate),"Do Step 1 first",IF(OR(COUNT($C2306,K2306)&lt;&gt;2,overallRate=0),0,IF(G2306="Yes",ROUND(MAX(IF($B2306="No - non-arm's length",0,MIN((0.75*K2306),847)),MIN(K2306,(0.75*$C2306),847)),2),IF($B2306="No - non-arm's length",MIN(1129,K2306,$C2306)*overallRate,MIN(1129,K2306)*overallRate))))</f>
        <v>Do Step 1 first</v>
      </c>
      <c r="P2306" s="3">
        <f t="shared" si="35"/>
        <v>0</v>
      </c>
    </row>
    <row r="2307" spans="12:16" x14ac:dyDescent="0.5">
      <c r="L2307" s="62" t="str">
        <f>IF(ISTEXT(overallRate),"Do Step 1 first",IF(OR(COUNT($C2307,H2307)&lt;&gt;2,overallRate=0),0,IF(D2307="Yes",ROUND(MAX(IF($B2307="No - non-arm's length",0,MIN((0.75*H2307),847)),MIN(H2307,(0.75*$C2307),847)),2),IF($B2307="No - non-arm's length",MIN(1129,H2307,$C2307)*overallRate,MIN(1129,H2307)*overallRate))))</f>
        <v>Do Step 1 first</v>
      </c>
      <c r="M2307" s="62" t="str">
        <f>IF(ISTEXT(overallRate),"Do Step 1 first",IF(OR(COUNT($C2307,I2307)&lt;&gt;2,overallRate=0),0,IF(E2307="Yes",ROUND(MAX(IF($B2307="No - non-arm's length",0,MIN((0.75*I2307),847)),MIN(I2307,(0.75*$C2307),847)),2),IF($B2307="No - non-arm's length",MIN(1129,I2307,$C2307)*overallRate,MIN(1129,I2307)*overallRate))))</f>
        <v>Do Step 1 first</v>
      </c>
      <c r="N2307" s="62" t="str">
        <f>IF(ISTEXT(overallRate),"Do Step 1 first",IF(OR(COUNT($C2307,J2307)&lt;&gt;2,overallRate=0),0,IF(F2307="Yes",ROUND(MAX(IF($B2307="No - non-arm's length",0,MIN((0.75*J2307),847)),MIN(J2307,(0.75*$C2307),847)),2),IF($B2307="No - non-arm's length",MIN(1129,J2307,$C2307)*overallRate,MIN(1129,J2307)*overallRate))))</f>
        <v>Do Step 1 first</v>
      </c>
      <c r="O2307" s="62" t="str">
        <f>IF(ISTEXT(overallRate),"Do Step 1 first",IF(OR(COUNT($C2307,K2307)&lt;&gt;2,overallRate=0),0,IF(G2307="Yes",ROUND(MAX(IF($B2307="No - non-arm's length",0,MIN((0.75*K2307),847)),MIN(K2307,(0.75*$C2307),847)),2),IF($B2307="No - non-arm's length",MIN(1129,K2307,$C2307)*overallRate,MIN(1129,K2307)*overallRate))))</f>
        <v>Do Step 1 first</v>
      </c>
      <c r="P2307" s="3">
        <f t="shared" si="35"/>
        <v>0</v>
      </c>
    </row>
    <row r="2308" spans="12:16" x14ac:dyDescent="0.5">
      <c r="L2308" s="62" t="str">
        <f>IF(ISTEXT(overallRate),"Do Step 1 first",IF(OR(COUNT($C2308,H2308)&lt;&gt;2,overallRate=0),0,IF(D2308="Yes",ROUND(MAX(IF($B2308="No - non-arm's length",0,MIN((0.75*H2308),847)),MIN(H2308,(0.75*$C2308),847)),2),IF($B2308="No - non-arm's length",MIN(1129,H2308,$C2308)*overallRate,MIN(1129,H2308)*overallRate))))</f>
        <v>Do Step 1 first</v>
      </c>
      <c r="M2308" s="62" t="str">
        <f>IF(ISTEXT(overallRate),"Do Step 1 first",IF(OR(COUNT($C2308,I2308)&lt;&gt;2,overallRate=0),0,IF(E2308="Yes",ROUND(MAX(IF($B2308="No - non-arm's length",0,MIN((0.75*I2308),847)),MIN(I2308,(0.75*$C2308),847)),2),IF($B2308="No - non-arm's length",MIN(1129,I2308,$C2308)*overallRate,MIN(1129,I2308)*overallRate))))</f>
        <v>Do Step 1 first</v>
      </c>
      <c r="N2308" s="62" t="str">
        <f>IF(ISTEXT(overallRate),"Do Step 1 first",IF(OR(COUNT($C2308,J2308)&lt;&gt;2,overallRate=0),0,IF(F2308="Yes",ROUND(MAX(IF($B2308="No - non-arm's length",0,MIN((0.75*J2308),847)),MIN(J2308,(0.75*$C2308),847)),2),IF($B2308="No - non-arm's length",MIN(1129,J2308,$C2308)*overallRate,MIN(1129,J2308)*overallRate))))</f>
        <v>Do Step 1 first</v>
      </c>
      <c r="O2308" s="62" t="str">
        <f>IF(ISTEXT(overallRate),"Do Step 1 first",IF(OR(COUNT($C2308,K2308)&lt;&gt;2,overallRate=0),0,IF(G2308="Yes",ROUND(MAX(IF($B2308="No - non-arm's length",0,MIN((0.75*K2308),847)),MIN(K2308,(0.75*$C2308),847)),2),IF($B2308="No - non-arm's length",MIN(1129,K2308,$C2308)*overallRate,MIN(1129,K2308)*overallRate))))</f>
        <v>Do Step 1 first</v>
      </c>
      <c r="P2308" s="3">
        <f t="shared" si="35"/>
        <v>0</v>
      </c>
    </row>
    <row r="2309" spans="12:16" x14ac:dyDescent="0.5">
      <c r="L2309" s="62" t="str">
        <f>IF(ISTEXT(overallRate),"Do Step 1 first",IF(OR(COUNT($C2309,H2309)&lt;&gt;2,overallRate=0),0,IF(D2309="Yes",ROUND(MAX(IF($B2309="No - non-arm's length",0,MIN((0.75*H2309),847)),MIN(H2309,(0.75*$C2309),847)),2),IF($B2309="No - non-arm's length",MIN(1129,H2309,$C2309)*overallRate,MIN(1129,H2309)*overallRate))))</f>
        <v>Do Step 1 first</v>
      </c>
      <c r="M2309" s="62" t="str">
        <f>IF(ISTEXT(overallRate),"Do Step 1 first",IF(OR(COUNT($C2309,I2309)&lt;&gt;2,overallRate=0),0,IF(E2309="Yes",ROUND(MAX(IF($B2309="No - non-arm's length",0,MIN((0.75*I2309),847)),MIN(I2309,(0.75*$C2309),847)),2),IF($B2309="No - non-arm's length",MIN(1129,I2309,$C2309)*overallRate,MIN(1129,I2309)*overallRate))))</f>
        <v>Do Step 1 first</v>
      </c>
      <c r="N2309" s="62" t="str">
        <f>IF(ISTEXT(overallRate),"Do Step 1 first",IF(OR(COUNT($C2309,J2309)&lt;&gt;2,overallRate=0),0,IF(F2309="Yes",ROUND(MAX(IF($B2309="No - non-arm's length",0,MIN((0.75*J2309),847)),MIN(J2309,(0.75*$C2309),847)),2),IF($B2309="No - non-arm's length",MIN(1129,J2309,$C2309)*overallRate,MIN(1129,J2309)*overallRate))))</f>
        <v>Do Step 1 first</v>
      </c>
      <c r="O2309" s="62" t="str">
        <f>IF(ISTEXT(overallRate),"Do Step 1 first",IF(OR(COUNT($C2309,K2309)&lt;&gt;2,overallRate=0),0,IF(G2309="Yes",ROUND(MAX(IF($B2309="No - non-arm's length",0,MIN((0.75*K2309),847)),MIN(K2309,(0.75*$C2309),847)),2),IF($B2309="No - non-arm's length",MIN(1129,K2309,$C2309)*overallRate,MIN(1129,K2309)*overallRate))))</f>
        <v>Do Step 1 first</v>
      </c>
      <c r="P2309" s="3">
        <f t="shared" si="35"/>
        <v>0</v>
      </c>
    </row>
    <row r="2310" spans="12:16" x14ac:dyDescent="0.5">
      <c r="L2310" s="62" t="str">
        <f>IF(ISTEXT(overallRate),"Do Step 1 first",IF(OR(COUNT($C2310,H2310)&lt;&gt;2,overallRate=0),0,IF(D2310="Yes",ROUND(MAX(IF($B2310="No - non-arm's length",0,MIN((0.75*H2310),847)),MIN(H2310,(0.75*$C2310),847)),2),IF($B2310="No - non-arm's length",MIN(1129,H2310,$C2310)*overallRate,MIN(1129,H2310)*overallRate))))</f>
        <v>Do Step 1 first</v>
      </c>
      <c r="M2310" s="62" t="str">
        <f>IF(ISTEXT(overallRate),"Do Step 1 first",IF(OR(COUNT($C2310,I2310)&lt;&gt;2,overallRate=0),0,IF(E2310="Yes",ROUND(MAX(IF($B2310="No - non-arm's length",0,MIN((0.75*I2310),847)),MIN(I2310,(0.75*$C2310),847)),2),IF($B2310="No - non-arm's length",MIN(1129,I2310,$C2310)*overallRate,MIN(1129,I2310)*overallRate))))</f>
        <v>Do Step 1 first</v>
      </c>
      <c r="N2310" s="62" t="str">
        <f>IF(ISTEXT(overallRate),"Do Step 1 first",IF(OR(COUNT($C2310,J2310)&lt;&gt;2,overallRate=0),0,IF(F2310="Yes",ROUND(MAX(IF($B2310="No - non-arm's length",0,MIN((0.75*J2310),847)),MIN(J2310,(0.75*$C2310),847)),2),IF($B2310="No - non-arm's length",MIN(1129,J2310,$C2310)*overallRate,MIN(1129,J2310)*overallRate))))</f>
        <v>Do Step 1 first</v>
      </c>
      <c r="O2310" s="62" t="str">
        <f>IF(ISTEXT(overallRate),"Do Step 1 first",IF(OR(COUNT($C2310,K2310)&lt;&gt;2,overallRate=0),0,IF(G2310="Yes",ROUND(MAX(IF($B2310="No - non-arm's length",0,MIN((0.75*K2310),847)),MIN(K2310,(0.75*$C2310),847)),2),IF($B2310="No - non-arm's length",MIN(1129,K2310,$C2310)*overallRate,MIN(1129,K2310)*overallRate))))</f>
        <v>Do Step 1 first</v>
      </c>
      <c r="P2310" s="3">
        <f t="shared" si="35"/>
        <v>0</v>
      </c>
    </row>
    <row r="2311" spans="12:16" x14ac:dyDescent="0.5">
      <c r="L2311" s="62" t="str">
        <f>IF(ISTEXT(overallRate),"Do Step 1 first",IF(OR(COUNT($C2311,H2311)&lt;&gt;2,overallRate=0),0,IF(D2311="Yes",ROUND(MAX(IF($B2311="No - non-arm's length",0,MIN((0.75*H2311),847)),MIN(H2311,(0.75*$C2311),847)),2),IF($B2311="No - non-arm's length",MIN(1129,H2311,$C2311)*overallRate,MIN(1129,H2311)*overallRate))))</f>
        <v>Do Step 1 first</v>
      </c>
      <c r="M2311" s="62" t="str">
        <f>IF(ISTEXT(overallRate),"Do Step 1 first",IF(OR(COUNT($C2311,I2311)&lt;&gt;2,overallRate=0),0,IF(E2311="Yes",ROUND(MAX(IF($B2311="No - non-arm's length",0,MIN((0.75*I2311),847)),MIN(I2311,(0.75*$C2311),847)),2),IF($B2311="No - non-arm's length",MIN(1129,I2311,$C2311)*overallRate,MIN(1129,I2311)*overallRate))))</f>
        <v>Do Step 1 first</v>
      </c>
      <c r="N2311" s="62" t="str">
        <f>IF(ISTEXT(overallRate),"Do Step 1 first",IF(OR(COUNT($C2311,J2311)&lt;&gt;2,overallRate=0),0,IF(F2311="Yes",ROUND(MAX(IF($B2311="No - non-arm's length",0,MIN((0.75*J2311),847)),MIN(J2311,(0.75*$C2311),847)),2),IF($B2311="No - non-arm's length",MIN(1129,J2311,$C2311)*overallRate,MIN(1129,J2311)*overallRate))))</f>
        <v>Do Step 1 first</v>
      </c>
      <c r="O2311" s="62" t="str">
        <f>IF(ISTEXT(overallRate),"Do Step 1 first",IF(OR(COUNT($C2311,K2311)&lt;&gt;2,overallRate=0),0,IF(G2311="Yes",ROUND(MAX(IF($B2311="No - non-arm's length",0,MIN((0.75*K2311),847)),MIN(K2311,(0.75*$C2311),847)),2),IF($B2311="No - non-arm's length",MIN(1129,K2311,$C2311)*overallRate,MIN(1129,K2311)*overallRate))))</f>
        <v>Do Step 1 first</v>
      </c>
      <c r="P2311" s="3">
        <f t="shared" ref="P2311:P2374" si="36">IF(AND(COUNT(C2311:K2311)&gt;0,OR(COUNT(C2311:K2311)&lt;&gt;5,ISBLANK(B2311))),"Fill out all amounts",SUM(L2311:O2311))</f>
        <v>0</v>
      </c>
    </row>
    <row r="2312" spans="12:16" x14ac:dyDescent="0.5">
      <c r="L2312" s="62" t="str">
        <f>IF(ISTEXT(overallRate),"Do Step 1 first",IF(OR(COUNT($C2312,H2312)&lt;&gt;2,overallRate=0),0,IF(D2312="Yes",ROUND(MAX(IF($B2312="No - non-arm's length",0,MIN((0.75*H2312),847)),MIN(H2312,(0.75*$C2312),847)),2),IF($B2312="No - non-arm's length",MIN(1129,H2312,$C2312)*overallRate,MIN(1129,H2312)*overallRate))))</f>
        <v>Do Step 1 first</v>
      </c>
      <c r="M2312" s="62" t="str">
        <f>IF(ISTEXT(overallRate),"Do Step 1 first",IF(OR(COUNT($C2312,I2312)&lt;&gt;2,overallRate=0),0,IF(E2312="Yes",ROUND(MAX(IF($B2312="No - non-arm's length",0,MIN((0.75*I2312),847)),MIN(I2312,(0.75*$C2312),847)),2),IF($B2312="No - non-arm's length",MIN(1129,I2312,$C2312)*overallRate,MIN(1129,I2312)*overallRate))))</f>
        <v>Do Step 1 first</v>
      </c>
      <c r="N2312" s="62" t="str">
        <f>IF(ISTEXT(overallRate),"Do Step 1 first",IF(OR(COUNT($C2312,J2312)&lt;&gt;2,overallRate=0),0,IF(F2312="Yes",ROUND(MAX(IF($B2312="No - non-arm's length",0,MIN((0.75*J2312),847)),MIN(J2312,(0.75*$C2312),847)),2),IF($B2312="No - non-arm's length",MIN(1129,J2312,$C2312)*overallRate,MIN(1129,J2312)*overallRate))))</f>
        <v>Do Step 1 first</v>
      </c>
      <c r="O2312" s="62" t="str">
        <f>IF(ISTEXT(overallRate),"Do Step 1 first",IF(OR(COUNT($C2312,K2312)&lt;&gt;2,overallRate=0),0,IF(G2312="Yes",ROUND(MAX(IF($B2312="No - non-arm's length",0,MIN((0.75*K2312),847)),MIN(K2312,(0.75*$C2312),847)),2),IF($B2312="No - non-arm's length",MIN(1129,K2312,$C2312)*overallRate,MIN(1129,K2312)*overallRate))))</f>
        <v>Do Step 1 first</v>
      </c>
      <c r="P2312" s="3">
        <f t="shared" si="36"/>
        <v>0</v>
      </c>
    </row>
    <row r="2313" spans="12:16" x14ac:dyDescent="0.5">
      <c r="L2313" s="62" t="str">
        <f>IF(ISTEXT(overallRate),"Do Step 1 first",IF(OR(COUNT($C2313,H2313)&lt;&gt;2,overallRate=0),0,IF(D2313="Yes",ROUND(MAX(IF($B2313="No - non-arm's length",0,MIN((0.75*H2313),847)),MIN(H2313,(0.75*$C2313),847)),2),IF($B2313="No - non-arm's length",MIN(1129,H2313,$C2313)*overallRate,MIN(1129,H2313)*overallRate))))</f>
        <v>Do Step 1 first</v>
      </c>
      <c r="M2313" s="62" t="str">
        <f>IF(ISTEXT(overallRate),"Do Step 1 first",IF(OR(COUNT($C2313,I2313)&lt;&gt;2,overallRate=0),0,IF(E2313="Yes",ROUND(MAX(IF($B2313="No - non-arm's length",0,MIN((0.75*I2313),847)),MIN(I2313,(0.75*$C2313),847)),2),IF($B2313="No - non-arm's length",MIN(1129,I2313,$C2313)*overallRate,MIN(1129,I2313)*overallRate))))</f>
        <v>Do Step 1 first</v>
      </c>
      <c r="N2313" s="62" t="str">
        <f>IF(ISTEXT(overallRate),"Do Step 1 first",IF(OR(COUNT($C2313,J2313)&lt;&gt;2,overallRate=0),0,IF(F2313="Yes",ROUND(MAX(IF($B2313="No - non-arm's length",0,MIN((0.75*J2313),847)),MIN(J2313,(0.75*$C2313),847)),2),IF($B2313="No - non-arm's length",MIN(1129,J2313,$C2313)*overallRate,MIN(1129,J2313)*overallRate))))</f>
        <v>Do Step 1 first</v>
      </c>
      <c r="O2313" s="62" t="str">
        <f>IF(ISTEXT(overallRate),"Do Step 1 first",IF(OR(COUNT($C2313,K2313)&lt;&gt;2,overallRate=0),0,IF(G2313="Yes",ROUND(MAX(IF($B2313="No - non-arm's length",0,MIN((0.75*K2313),847)),MIN(K2313,(0.75*$C2313),847)),2),IF($B2313="No - non-arm's length",MIN(1129,K2313,$C2313)*overallRate,MIN(1129,K2313)*overallRate))))</f>
        <v>Do Step 1 first</v>
      </c>
      <c r="P2313" s="3">
        <f t="shared" si="36"/>
        <v>0</v>
      </c>
    </row>
    <row r="2314" spans="12:16" x14ac:dyDescent="0.5">
      <c r="L2314" s="62" t="str">
        <f>IF(ISTEXT(overallRate),"Do Step 1 first",IF(OR(COUNT($C2314,H2314)&lt;&gt;2,overallRate=0),0,IF(D2314="Yes",ROUND(MAX(IF($B2314="No - non-arm's length",0,MIN((0.75*H2314),847)),MIN(H2314,(0.75*$C2314),847)),2),IF($B2314="No - non-arm's length",MIN(1129,H2314,$C2314)*overallRate,MIN(1129,H2314)*overallRate))))</f>
        <v>Do Step 1 first</v>
      </c>
      <c r="M2314" s="62" t="str">
        <f>IF(ISTEXT(overallRate),"Do Step 1 first",IF(OR(COUNT($C2314,I2314)&lt;&gt;2,overallRate=0),0,IF(E2314="Yes",ROUND(MAX(IF($B2314="No - non-arm's length",0,MIN((0.75*I2314),847)),MIN(I2314,(0.75*$C2314),847)),2),IF($B2314="No - non-arm's length",MIN(1129,I2314,$C2314)*overallRate,MIN(1129,I2314)*overallRate))))</f>
        <v>Do Step 1 first</v>
      </c>
      <c r="N2314" s="62" t="str">
        <f>IF(ISTEXT(overallRate),"Do Step 1 first",IF(OR(COUNT($C2314,J2314)&lt;&gt;2,overallRate=0),0,IF(F2314="Yes",ROUND(MAX(IF($B2314="No - non-arm's length",0,MIN((0.75*J2314),847)),MIN(J2314,(0.75*$C2314),847)),2),IF($B2314="No - non-arm's length",MIN(1129,J2314,$C2314)*overallRate,MIN(1129,J2314)*overallRate))))</f>
        <v>Do Step 1 first</v>
      </c>
      <c r="O2314" s="62" t="str">
        <f>IF(ISTEXT(overallRate),"Do Step 1 first",IF(OR(COUNT($C2314,K2314)&lt;&gt;2,overallRate=0),0,IF(G2314="Yes",ROUND(MAX(IF($B2314="No - non-arm's length",0,MIN((0.75*K2314),847)),MIN(K2314,(0.75*$C2314),847)),2),IF($B2314="No - non-arm's length",MIN(1129,K2314,$C2314)*overallRate,MIN(1129,K2314)*overallRate))))</f>
        <v>Do Step 1 first</v>
      </c>
      <c r="P2314" s="3">
        <f t="shared" si="36"/>
        <v>0</v>
      </c>
    </row>
    <row r="2315" spans="12:16" x14ac:dyDescent="0.5">
      <c r="L2315" s="62" t="str">
        <f>IF(ISTEXT(overallRate),"Do Step 1 first",IF(OR(COUNT($C2315,H2315)&lt;&gt;2,overallRate=0),0,IF(D2315="Yes",ROUND(MAX(IF($B2315="No - non-arm's length",0,MIN((0.75*H2315),847)),MIN(H2315,(0.75*$C2315),847)),2),IF($B2315="No - non-arm's length",MIN(1129,H2315,$C2315)*overallRate,MIN(1129,H2315)*overallRate))))</f>
        <v>Do Step 1 first</v>
      </c>
      <c r="M2315" s="62" t="str">
        <f>IF(ISTEXT(overallRate),"Do Step 1 first",IF(OR(COUNT($C2315,I2315)&lt;&gt;2,overallRate=0),0,IF(E2315="Yes",ROUND(MAX(IF($B2315="No - non-arm's length",0,MIN((0.75*I2315),847)),MIN(I2315,(0.75*$C2315),847)),2),IF($B2315="No - non-arm's length",MIN(1129,I2315,$C2315)*overallRate,MIN(1129,I2315)*overallRate))))</f>
        <v>Do Step 1 first</v>
      </c>
      <c r="N2315" s="62" t="str">
        <f>IF(ISTEXT(overallRate),"Do Step 1 first",IF(OR(COUNT($C2315,J2315)&lt;&gt;2,overallRate=0),0,IF(F2315="Yes",ROUND(MAX(IF($B2315="No - non-arm's length",0,MIN((0.75*J2315),847)),MIN(J2315,(0.75*$C2315),847)),2),IF($B2315="No - non-arm's length",MIN(1129,J2315,$C2315)*overallRate,MIN(1129,J2315)*overallRate))))</f>
        <v>Do Step 1 first</v>
      </c>
      <c r="O2315" s="62" t="str">
        <f>IF(ISTEXT(overallRate),"Do Step 1 first",IF(OR(COUNT($C2315,K2315)&lt;&gt;2,overallRate=0),0,IF(G2315="Yes",ROUND(MAX(IF($B2315="No - non-arm's length",0,MIN((0.75*K2315),847)),MIN(K2315,(0.75*$C2315),847)),2),IF($B2315="No - non-arm's length",MIN(1129,K2315,$C2315)*overallRate,MIN(1129,K2315)*overallRate))))</f>
        <v>Do Step 1 first</v>
      </c>
      <c r="P2315" s="3">
        <f t="shared" si="36"/>
        <v>0</v>
      </c>
    </row>
    <row r="2316" spans="12:16" x14ac:dyDescent="0.5">
      <c r="L2316" s="62" t="str">
        <f>IF(ISTEXT(overallRate),"Do Step 1 first",IF(OR(COUNT($C2316,H2316)&lt;&gt;2,overallRate=0),0,IF(D2316="Yes",ROUND(MAX(IF($B2316="No - non-arm's length",0,MIN((0.75*H2316),847)),MIN(H2316,(0.75*$C2316),847)),2),IF($B2316="No - non-arm's length",MIN(1129,H2316,$C2316)*overallRate,MIN(1129,H2316)*overallRate))))</f>
        <v>Do Step 1 first</v>
      </c>
      <c r="M2316" s="62" t="str">
        <f>IF(ISTEXT(overallRate),"Do Step 1 first",IF(OR(COUNT($C2316,I2316)&lt;&gt;2,overallRate=0),0,IF(E2316="Yes",ROUND(MAX(IF($B2316="No - non-arm's length",0,MIN((0.75*I2316),847)),MIN(I2316,(0.75*$C2316),847)),2),IF($B2316="No - non-arm's length",MIN(1129,I2316,$C2316)*overallRate,MIN(1129,I2316)*overallRate))))</f>
        <v>Do Step 1 first</v>
      </c>
      <c r="N2316" s="62" t="str">
        <f>IF(ISTEXT(overallRate),"Do Step 1 first",IF(OR(COUNT($C2316,J2316)&lt;&gt;2,overallRate=0),0,IF(F2316="Yes",ROUND(MAX(IF($B2316="No - non-arm's length",0,MIN((0.75*J2316),847)),MIN(J2316,(0.75*$C2316),847)),2),IF($B2316="No - non-arm's length",MIN(1129,J2316,$C2316)*overallRate,MIN(1129,J2316)*overallRate))))</f>
        <v>Do Step 1 first</v>
      </c>
      <c r="O2316" s="62" t="str">
        <f>IF(ISTEXT(overallRate),"Do Step 1 first",IF(OR(COUNT($C2316,K2316)&lt;&gt;2,overallRate=0),0,IF(G2316="Yes",ROUND(MAX(IF($B2316="No - non-arm's length",0,MIN((0.75*K2316),847)),MIN(K2316,(0.75*$C2316),847)),2),IF($B2316="No - non-arm's length",MIN(1129,K2316,$C2316)*overallRate,MIN(1129,K2316)*overallRate))))</f>
        <v>Do Step 1 first</v>
      </c>
      <c r="P2316" s="3">
        <f t="shared" si="36"/>
        <v>0</v>
      </c>
    </row>
    <row r="2317" spans="12:16" x14ac:dyDescent="0.5">
      <c r="L2317" s="62" t="str">
        <f>IF(ISTEXT(overallRate),"Do Step 1 first",IF(OR(COUNT($C2317,H2317)&lt;&gt;2,overallRate=0),0,IF(D2317="Yes",ROUND(MAX(IF($B2317="No - non-arm's length",0,MIN((0.75*H2317),847)),MIN(H2317,(0.75*$C2317),847)),2),IF($B2317="No - non-arm's length",MIN(1129,H2317,$C2317)*overallRate,MIN(1129,H2317)*overallRate))))</f>
        <v>Do Step 1 first</v>
      </c>
      <c r="M2317" s="62" t="str">
        <f>IF(ISTEXT(overallRate),"Do Step 1 first",IF(OR(COUNT($C2317,I2317)&lt;&gt;2,overallRate=0),0,IF(E2317="Yes",ROUND(MAX(IF($B2317="No - non-arm's length",0,MIN((0.75*I2317),847)),MIN(I2317,(0.75*$C2317),847)),2),IF($B2317="No - non-arm's length",MIN(1129,I2317,$C2317)*overallRate,MIN(1129,I2317)*overallRate))))</f>
        <v>Do Step 1 first</v>
      </c>
      <c r="N2317" s="62" t="str">
        <f>IF(ISTEXT(overallRate),"Do Step 1 first",IF(OR(COUNT($C2317,J2317)&lt;&gt;2,overallRate=0),0,IF(F2317="Yes",ROUND(MAX(IF($B2317="No - non-arm's length",0,MIN((0.75*J2317),847)),MIN(J2317,(0.75*$C2317),847)),2),IF($B2317="No - non-arm's length",MIN(1129,J2317,$C2317)*overallRate,MIN(1129,J2317)*overallRate))))</f>
        <v>Do Step 1 first</v>
      </c>
      <c r="O2317" s="62" t="str">
        <f>IF(ISTEXT(overallRate),"Do Step 1 first",IF(OR(COUNT($C2317,K2317)&lt;&gt;2,overallRate=0),0,IF(G2317="Yes",ROUND(MAX(IF($B2317="No - non-arm's length",0,MIN((0.75*K2317),847)),MIN(K2317,(0.75*$C2317),847)),2),IF($B2317="No - non-arm's length",MIN(1129,K2317,$C2317)*overallRate,MIN(1129,K2317)*overallRate))))</f>
        <v>Do Step 1 first</v>
      </c>
      <c r="P2317" s="3">
        <f t="shared" si="36"/>
        <v>0</v>
      </c>
    </row>
    <row r="2318" spans="12:16" x14ac:dyDescent="0.5">
      <c r="L2318" s="62" t="str">
        <f>IF(ISTEXT(overallRate),"Do Step 1 first",IF(OR(COUNT($C2318,H2318)&lt;&gt;2,overallRate=0),0,IF(D2318="Yes",ROUND(MAX(IF($B2318="No - non-arm's length",0,MIN((0.75*H2318),847)),MIN(H2318,(0.75*$C2318),847)),2),IF($B2318="No - non-arm's length",MIN(1129,H2318,$C2318)*overallRate,MIN(1129,H2318)*overallRate))))</f>
        <v>Do Step 1 first</v>
      </c>
      <c r="M2318" s="62" t="str">
        <f>IF(ISTEXT(overallRate),"Do Step 1 first",IF(OR(COUNT($C2318,I2318)&lt;&gt;2,overallRate=0),0,IF(E2318="Yes",ROUND(MAX(IF($B2318="No - non-arm's length",0,MIN((0.75*I2318),847)),MIN(I2318,(0.75*$C2318),847)),2),IF($B2318="No - non-arm's length",MIN(1129,I2318,$C2318)*overallRate,MIN(1129,I2318)*overallRate))))</f>
        <v>Do Step 1 first</v>
      </c>
      <c r="N2318" s="62" t="str">
        <f>IF(ISTEXT(overallRate),"Do Step 1 first",IF(OR(COUNT($C2318,J2318)&lt;&gt;2,overallRate=0),0,IF(F2318="Yes",ROUND(MAX(IF($B2318="No - non-arm's length",0,MIN((0.75*J2318),847)),MIN(J2318,(0.75*$C2318),847)),2),IF($B2318="No - non-arm's length",MIN(1129,J2318,$C2318)*overallRate,MIN(1129,J2318)*overallRate))))</f>
        <v>Do Step 1 first</v>
      </c>
      <c r="O2318" s="62" t="str">
        <f>IF(ISTEXT(overallRate),"Do Step 1 first",IF(OR(COUNT($C2318,K2318)&lt;&gt;2,overallRate=0),0,IF(G2318="Yes",ROUND(MAX(IF($B2318="No - non-arm's length",0,MIN((0.75*K2318),847)),MIN(K2318,(0.75*$C2318),847)),2),IF($B2318="No - non-arm's length",MIN(1129,K2318,$C2318)*overallRate,MIN(1129,K2318)*overallRate))))</f>
        <v>Do Step 1 first</v>
      </c>
      <c r="P2318" s="3">
        <f t="shared" si="36"/>
        <v>0</v>
      </c>
    </row>
    <row r="2319" spans="12:16" x14ac:dyDescent="0.5">
      <c r="L2319" s="62" t="str">
        <f>IF(ISTEXT(overallRate),"Do Step 1 first",IF(OR(COUNT($C2319,H2319)&lt;&gt;2,overallRate=0),0,IF(D2319="Yes",ROUND(MAX(IF($B2319="No - non-arm's length",0,MIN((0.75*H2319),847)),MIN(H2319,(0.75*$C2319),847)),2),IF($B2319="No - non-arm's length",MIN(1129,H2319,$C2319)*overallRate,MIN(1129,H2319)*overallRate))))</f>
        <v>Do Step 1 first</v>
      </c>
      <c r="M2319" s="62" t="str">
        <f>IF(ISTEXT(overallRate),"Do Step 1 first",IF(OR(COUNT($C2319,I2319)&lt;&gt;2,overallRate=0),0,IF(E2319="Yes",ROUND(MAX(IF($B2319="No - non-arm's length",0,MIN((0.75*I2319),847)),MIN(I2319,(0.75*$C2319),847)),2),IF($B2319="No - non-arm's length",MIN(1129,I2319,$C2319)*overallRate,MIN(1129,I2319)*overallRate))))</f>
        <v>Do Step 1 first</v>
      </c>
      <c r="N2319" s="62" t="str">
        <f>IF(ISTEXT(overallRate),"Do Step 1 first",IF(OR(COUNT($C2319,J2319)&lt;&gt;2,overallRate=0),0,IF(F2319="Yes",ROUND(MAX(IF($B2319="No - non-arm's length",0,MIN((0.75*J2319),847)),MIN(J2319,(0.75*$C2319),847)),2),IF($B2319="No - non-arm's length",MIN(1129,J2319,$C2319)*overallRate,MIN(1129,J2319)*overallRate))))</f>
        <v>Do Step 1 first</v>
      </c>
      <c r="O2319" s="62" t="str">
        <f>IF(ISTEXT(overallRate),"Do Step 1 first",IF(OR(COUNT($C2319,K2319)&lt;&gt;2,overallRate=0),0,IF(G2319="Yes",ROUND(MAX(IF($B2319="No - non-arm's length",0,MIN((0.75*K2319),847)),MIN(K2319,(0.75*$C2319),847)),2),IF($B2319="No - non-arm's length",MIN(1129,K2319,$C2319)*overallRate,MIN(1129,K2319)*overallRate))))</f>
        <v>Do Step 1 first</v>
      </c>
      <c r="P2319" s="3">
        <f t="shared" si="36"/>
        <v>0</v>
      </c>
    </row>
    <row r="2320" spans="12:16" x14ac:dyDescent="0.5">
      <c r="L2320" s="62" t="str">
        <f>IF(ISTEXT(overallRate),"Do Step 1 first",IF(OR(COUNT($C2320,H2320)&lt;&gt;2,overallRate=0),0,IF(D2320="Yes",ROUND(MAX(IF($B2320="No - non-arm's length",0,MIN((0.75*H2320),847)),MIN(H2320,(0.75*$C2320),847)),2),IF($B2320="No - non-arm's length",MIN(1129,H2320,$C2320)*overallRate,MIN(1129,H2320)*overallRate))))</f>
        <v>Do Step 1 first</v>
      </c>
      <c r="M2320" s="62" t="str">
        <f>IF(ISTEXT(overallRate),"Do Step 1 first",IF(OR(COUNT($C2320,I2320)&lt;&gt;2,overallRate=0),0,IF(E2320="Yes",ROUND(MAX(IF($B2320="No - non-arm's length",0,MIN((0.75*I2320),847)),MIN(I2320,(0.75*$C2320),847)),2),IF($B2320="No - non-arm's length",MIN(1129,I2320,$C2320)*overallRate,MIN(1129,I2320)*overallRate))))</f>
        <v>Do Step 1 first</v>
      </c>
      <c r="N2320" s="62" t="str">
        <f>IF(ISTEXT(overallRate),"Do Step 1 first",IF(OR(COUNT($C2320,J2320)&lt;&gt;2,overallRate=0),0,IF(F2320="Yes",ROUND(MAX(IF($B2320="No - non-arm's length",0,MIN((0.75*J2320),847)),MIN(J2320,(0.75*$C2320),847)),2),IF($B2320="No - non-arm's length",MIN(1129,J2320,$C2320)*overallRate,MIN(1129,J2320)*overallRate))))</f>
        <v>Do Step 1 first</v>
      </c>
      <c r="O2320" s="62" t="str">
        <f>IF(ISTEXT(overallRate),"Do Step 1 first",IF(OR(COUNT($C2320,K2320)&lt;&gt;2,overallRate=0),0,IF(G2320="Yes",ROUND(MAX(IF($B2320="No - non-arm's length",0,MIN((0.75*K2320),847)),MIN(K2320,(0.75*$C2320),847)),2),IF($B2320="No - non-arm's length",MIN(1129,K2320,$C2320)*overallRate,MIN(1129,K2320)*overallRate))))</f>
        <v>Do Step 1 first</v>
      </c>
      <c r="P2320" s="3">
        <f t="shared" si="36"/>
        <v>0</v>
      </c>
    </row>
    <row r="2321" spans="12:16" x14ac:dyDescent="0.5">
      <c r="L2321" s="62" t="str">
        <f>IF(ISTEXT(overallRate),"Do Step 1 first",IF(OR(COUNT($C2321,H2321)&lt;&gt;2,overallRate=0),0,IF(D2321="Yes",ROUND(MAX(IF($B2321="No - non-arm's length",0,MIN((0.75*H2321),847)),MIN(H2321,(0.75*$C2321),847)),2),IF($B2321="No - non-arm's length",MIN(1129,H2321,$C2321)*overallRate,MIN(1129,H2321)*overallRate))))</f>
        <v>Do Step 1 first</v>
      </c>
      <c r="M2321" s="62" t="str">
        <f>IF(ISTEXT(overallRate),"Do Step 1 first",IF(OR(COUNT($C2321,I2321)&lt;&gt;2,overallRate=0),0,IF(E2321="Yes",ROUND(MAX(IF($B2321="No - non-arm's length",0,MIN((0.75*I2321),847)),MIN(I2321,(0.75*$C2321),847)),2),IF($B2321="No - non-arm's length",MIN(1129,I2321,$C2321)*overallRate,MIN(1129,I2321)*overallRate))))</f>
        <v>Do Step 1 first</v>
      </c>
      <c r="N2321" s="62" t="str">
        <f>IF(ISTEXT(overallRate),"Do Step 1 first",IF(OR(COUNT($C2321,J2321)&lt;&gt;2,overallRate=0),0,IF(F2321="Yes",ROUND(MAX(IF($B2321="No - non-arm's length",0,MIN((0.75*J2321),847)),MIN(J2321,(0.75*$C2321),847)),2),IF($B2321="No - non-arm's length",MIN(1129,J2321,$C2321)*overallRate,MIN(1129,J2321)*overallRate))))</f>
        <v>Do Step 1 first</v>
      </c>
      <c r="O2321" s="62" t="str">
        <f>IF(ISTEXT(overallRate),"Do Step 1 first",IF(OR(COUNT($C2321,K2321)&lt;&gt;2,overallRate=0),0,IF(G2321="Yes",ROUND(MAX(IF($B2321="No - non-arm's length",0,MIN((0.75*K2321),847)),MIN(K2321,(0.75*$C2321),847)),2),IF($B2321="No - non-arm's length",MIN(1129,K2321,$C2321)*overallRate,MIN(1129,K2321)*overallRate))))</f>
        <v>Do Step 1 first</v>
      </c>
      <c r="P2321" s="3">
        <f t="shared" si="36"/>
        <v>0</v>
      </c>
    </row>
    <row r="2322" spans="12:16" x14ac:dyDescent="0.5">
      <c r="L2322" s="62" t="str">
        <f>IF(ISTEXT(overallRate),"Do Step 1 first",IF(OR(COUNT($C2322,H2322)&lt;&gt;2,overallRate=0),0,IF(D2322="Yes",ROUND(MAX(IF($B2322="No - non-arm's length",0,MIN((0.75*H2322),847)),MIN(H2322,(0.75*$C2322),847)),2),IF($B2322="No - non-arm's length",MIN(1129,H2322,$C2322)*overallRate,MIN(1129,H2322)*overallRate))))</f>
        <v>Do Step 1 first</v>
      </c>
      <c r="M2322" s="62" t="str">
        <f>IF(ISTEXT(overallRate),"Do Step 1 first",IF(OR(COUNT($C2322,I2322)&lt;&gt;2,overallRate=0),0,IF(E2322="Yes",ROUND(MAX(IF($B2322="No - non-arm's length",0,MIN((0.75*I2322),847)),MIN(I2322,(0.75*$C2322),847)),2),IF($B2322="No - non-arm's length",MIN(1129,I2322,$C2322)*overallRate,MIN(1129,I2322)*overallRate))))</f>
        <v>Do Step 1 first</v>
      </c>
      <c r="N2322" s="62" t="str">
        <f>IF(ISTEXT(overallRate),"Do Step 1 first",IF(OR(COUNT($C2322,J2322)&lt;&gt;2,overallRate=0),0,IF(F2322="Yes",ROUND(MAX(IF($B2322="No - non-arm's length",0,MIN((0.75*J2322),847)),MIN(J2322,(0.75*$C2322),847)),2),IF($B2322="No - non-arm's length",MIN(1129,J2322,$C2322)*overallRate,MIN(1129,J2322)*overallRate))))</f>
        <v>Do Step 1 first</v>
      </c>
      <c r="O2322" s="62" t="str">
        <f>IF(ISTEXT(overallRate),"Do Step 1 first",IF(OR(COUNT($C2322,K2322)&lt;&gt;2,overallRate=0),0,IF(G2322="Yes",ROUND(MAX(IF($B2322="No - non-arm's length",0,MIN((0.75*K2322),847)),MIN(K2322,(0.75*$C2322),847)),2),IF($B2322="No - non-arm's length",MIN(1129,K2322,$C2322)*overallRate,MIN(1129,K2322)*overallRate))))</f>
        <v>Do Step 1 first</v>
      </c>
      <c r="P2322" s="3">
        <f t="shared" si="36"/>
        <v>0</v>
      </c>
    </row>
    <row r="2323" spans="12:16" x14ac:dyDescent="0.5">
      <c r="L2323" s="62" t="str">
        <f>IF(ISTEXT(overallRate),"Do Step 1 first",IF(OR(COUNT($C2323,H2323)&lt;&gt;2,overallRate=0),0,IF(D2323="Yes",ROUND(MAX(IF($B2323="No - non-arm's length",0,MIN((0.75*H2323),847)),MIN(H2323,(0.75*$C2323),847)),2),IF($B2323="No - non-arm's length",MIN(1129,H2323,$C2323)*overallRate,MIN(1129,H2323)*overallRate))))</f>
        <v>Do Step 1 first</v>
      </c>
      <c r="M2323" s="62" t="str">
        <f>IF(ISTEXT(overallRate),"Do Step 1 first",IF(OR(COUNT($C2323,I2323)&lt;&gt;2,overallRate=0),0,IF(E2323="Yes",ROUND(MAX(IF($B2323="No - non-arm's length",0,MIN((0.75*I2323),847)),MIN(I2323,(0.75*$C2323),847)),2),IF($B2323="No - non-arm's length",MIN(1129,I2323,$C2323)*overallRate,MIN(1129,I2323)*overallRate))))</f>
        <v>Do Step 1 first</v>
      </c>
      <c r="N2323" s="62" t="str">
        <f>IF(ISTEXT(overallRate),"Do Step 1 first",IF(OR(COUNT($C2323,J2323)&lt;&gt;2,overallRate=0),0,IF(F2323="Yes",ROUND(MAX(IF($B2323="No - non-arm's length",0,MIN((0.75*J2323),847)),MIN(J2323,(0.75*$C2323),847)),2),IF($B2323="No - non-arm's length",MIN(1129,J2323,$C2323)*overallRate,MIN(1129,J2323)*overallRate))))</f>
        <v>Do Step 1 first</v>
      </c>
      <c r="O2323" s="62" t="str">
        <f>IF(ISTEXT(overallRate),"Do Step 1 first",IF(OR(COUNT($C2323,K2323)&lt;&gt;2,overallRate=0),0,IF(G2323="Yes",ROUND(MAX(IF($B2323="No - non-arm's length",0,MIN((0.75*K2323),847)),MIN(K2323,(0.75*$C2323),847)),2),IF($B2323="No - non-arm's length",MIN(1129,K2323,$C2323)*overallRate,MIN(1129,K2323)*overallRate))))</f>
        <v>Do Step 1 first</v>
      </c>
      <c r="P2323" s="3">
        <f t="shared" si="36"/>
        <v>0</v>
      </c>
    </row>
    <row r="2324" spans="12:16" x14ac:dyDescent="0.5">
      <c r="L2324" s="62" t="str">
        <f>IF(ISTEXT(overallRate),"Do Step 1 first",IF(OR(COUNT($C2324,H2324)&lt;&gt;2,overallRate=0),0,IF(D2324="Yes",ROUND(MAX(IF($B2324="No - non-arm's length",0,MIN((0.75*H2324),847)),MIN(H2324,(0.75*$C2324),847)),2),IF($B2324="No - non-arm's length",MIN(1129,H2324,$C2324)*overallRate,MIN(1129,H2324)*overallRate))))</f>
        <v>Do Step 1 first</v>
      </c>
      <c r="M2324" s="62" t="str">
        <f>IF(ISTEXT(overallRate),"Do Step 1 first",IF(OR(COUNT($C2324,I2324)&lt;&gt;2,overallRate=0),0,IF(E2324="Yes",ROUND(MAX(IF($B2324="No - non-arm's length",0,MIN((0.75*I2324),847)),MIN(I2324,(0.75*$C2324),847)),2),IF($B2324="No - non-arm's length",MIN(1129,I2324,$C2324)*overallRate,MIN(1129,I2324)*overallRate))))</f>
        <v>Do Step 1 first</v>
      </c>
      <c r="N2324" s="62" t="str">
        <f>IF(ISTEXT(overallRate),"Do Step 1 first",IF(OR(COUNT($C2324,J2324)&lt;&gt;2,overallRate=0),0,IF(F2324="Yes",ROUND(MAX(IF($B2324="No - non-arm's length",0,MIN((0.75*J2324),847)),MIN(J2324,(0.75*$C2324),847)),2),IF($B2324="No - non-arm's length",MIN(1129,J2324,$C2324)*overallRate,MIN(1129,J2324)*overallRate))))</f>
        <v>Do Step 1 first</v>
      </c>
      <c r="O2324" s="62" t="str">
        <f>IF(ISTEXT(overallRate),"Do Step 1 first",IF(OR(COUNT($C2324,K2324)&lt;&gt;2,overallRate=0),0,IF(G2324="Yes",ROUND(MAX(IF($B2324="No - non-arm's length",0,MIN((0.75*K2324),847)),MIN(K2324,(0.75*$C2324),847)),2),IF($B2324="No - non-arm's length",MIN(1129,K2324,$C2324)*overallRate,MIN(1129,K2324)*overallRate))))</f>
        <v>Do Step 1 first</v>
      </c>
      <c r="P2324" s="3">
        <f t="shared" si="36"/>
        <v>0</v>
      </c>
    </row>
    <row r="2325" spans="12:16" x14ac:dyDescent="0.5">
      <c r="L2325" s="62" t="str">
        <f>IF(ISTEXT(overallRate),"Do Step 1 first",IF(OR(COUNT($C2325,H2325)&lt;&gt;2,overallRate=0),0,IF(D2325="Yes",ROUND(MAX(IF($B2325="No - non-arm's length",0,MIN((0.75*H2325),847)),MIN(H2325,(0.75*$C2325),847)),2),IF($B2325="No - non-arm's length",MIN(1129,H2325,$C2325)*overallRate,MIN(1129,H2325)*overallRate))))</f>
        <v>Do Step 1 first</v>
      </c>
      <c r="M2325" s="62" t="str">
        <f>IF(ISTEXT(overallRate),"Do Step 1 first",IF(OR(COUNT($C2325,I2325)&lt;&gt;2,overallRate=0),0,IF(E2325="Yes",ROUND(MAX(IF($B2325="No - non-arm's length",0,MIN((0.75*I2325),847)),MIN(I2325,(0.75*$C2325),847)),2),IF($B2325="No - non-arm's length",MIN(1129,I2325,$C2325)*overallRate,MIN(1129,I2325)*overallRate))))</f>
        <v>Do Step 1 first</v>
      </c>
      <c r="N2325" s="62" t="str">
        <f>IF(ISTEXT(overallRate),"Do Step 1 first",IF(OR(COUNT($C2325,J2325)&lt;&gt;2,overallRate=0),0,IF(F2325="Yes",ROUND(MAX(IF($B2325="No - non-arm's length",0,MIN((0.75*J2325),847)),MIN(J2325,(0.75*$C2325),847)),2),IF($B2325="No - non-arm's length",MIN(1129,J2325,$C2325)*overallRate,MIN(1129,J2325)*overallRate))))</f>
        <v>Do Step 1 first</v>
      </c>
      <c r="O2325" s="62" t="str">
        <f>IF(ISTEXT(overallRate),"Do Step 1 first",IF(OR(COUNT($C2325,K2325)&lt;&gt;2,overallRate=0),0,IF(G2325="Yes",ROUND(MAX(IF($B2325="No - non-arm's length",0,MIN((0.75*K2325),847)),MIN(K2325,(0.75*$C2325),847)),2),IF($B2325="No - non-arm's length",MIN(1129,K2325,$C2325)*overallRate,MIN(1129,K2325)*overallRate))))</f>
        <v>Do Step 1 first</v>
      </c>
      <c r="P2325" s="3">
        <f t="shared" si="36"/>
        <v>0</v>
      </c>
    </row>
    <row r="2326" spans="12:16" x14ac:dyDescent="0.5">
      <c r="L2326" s="62" t="str">
        <f>IF(ISTEXT(overallRate),"Do Step 1 first",IF(OR(COUNT($C2326,H2326)&lt;&gt;2,overallRate=0),0,IF(D2326="Yes",ROUND(MAX(IF($B2326="No - non-arm's length",0,MIN((0.75*H2326),847)),MIN(H2326,(0.75*$C2326),847)),2),IF($B2326="No - non-arm's length",MIN(1129,H2326,$C2326)*overallRate,MIN(1129,H2326)*overallRate))))</f>
        <v>Do Step 1 first</v>
      </c>
      <c r="M2326" s="62" t="str">
        <f>IF(ISTEXT(overallRate),"Do Step 1 first",IF(OR(COUNT($C2326,I2326)&lt;&gt;2,overallRate=0),0,IF(E2326="Yes",ROUND(MAX(IF($B2326="No - non-arm's length",0,MIN((0.75*I2326),847)),MIN(I2326,(0.75*$C2326),847)),2),IF($B2326="No - non-arm's length",MIN(1129,I2326,$C2326)*overallRate,MIN(1129,I2326)*overallRate))))</f>
        <v>Do Step 1 first</v>
      </c>
      <c r="N2326" s="62" t="str">
        <f>IF(ISTEXT(overallRate),"Do Step 1 first",IF(OR(COUNT($C2326,J2326)&lt;&gt;2,overallRate=0),0,IF(F2326="Yes",ROUND(MAX(IF($B2326="No - non-arm's length",0,MIN((0.75*J2326),847)),MIN(J2326,(0.75*$C2326),847)),2),IF($B2326="No - non-arm's length",MIN(1129,J2326,$C2326)*overallRate,MIN(1129,J2326)*overallRate))))</f>
        <v>Do Step 1 first</v>
      </c>
      <c r="O2326" s="62" t="str">
        <f>IF(ISTEXT(overallRate),"Do Step 1 first",IF(OR(COUNT($C2326,K2326)&lt;&gt;2,overallRate=0),0,IF(G2326="Yes",ROUND(MAX(IF($B2326="No - non-arm's length",0,MIN((0.75*K2326),847)),MIN(K2326,(0.75*$C2326),847)),2),IF($B2326="No - non-arm's length",MIN(1129,K2326,$C2326)*overallRate,MIN(1129,K2326)*overallRate))))</f>
        <v>Do Step 1 first</v>
      </c>
      <c r="P2326" s="3">
        <f t="shared" si="36"/>
        <v>0</v>
      </c>
    </row>
    <row r="2327" spans="12:16" x14ac:dyDescent="0.5">
      <c r="L2327" s="62" t="str">
        <f>IF(ISTEXT(overallRate),"Do Step 1 first",IF(OR(COUNT($C2327,H2327)&lt;&gt;2,overallRate=0),0,IF(D2327="Yes",ROUND(MAX(IF($B2327="No - non-arm's length",0,MIN((0.75*H2327),847)),MIN(H2327,(0.75*$C2327),847)),2),IF($B2327="No - non-arm's length",MIN(1129,H2327,$C2327)*overallRate,MIN(1129,H2327)*overallRate))))</f>
        <v>Do Step 1 first</v>
      </c>
      <c r="M2327" s="62" t="str">
        <f>IF(ISTEXT(overallRate),"Do Step 1 first",IF(OR(COUNT($C2327,I2327)&lt;&gt;2,overallRate=0),0,IF(E2327="Yes",ROUND(MAX(IF($B2327="No - non-arm's length",0,MIN((0.75*I2327),847)),MIN(I2327,(0.75*$C2327),847)),2),IF($B2327="No - non-arm's length",MIN(1129,I2327,$C2327)*overallRate,MIN(1129,I2327)*overallRate))))</f>
        <v>Do Step 1 first</v>
      </c>
      <c r="N2327" s="62" t="str">
        <f>IF(ISTEXT(overallRate),"Do Step 1 first",IF(OR(COUNT($C2327,J2327)&lt;&gt;2,overallRate=0),0,IF(F2327="Yes",ROUND(MAX(IF($B2327="No - non-arm's length",0,MIN((0.75*J2327),847)),MIN(J2327,(0.75*$C2327),847)),2),IF($B2327="No - non-arm's length",MIN(1129,J2327,$C2327)*overallRate,MIN(1129,J2327)*overallRate))))</f>
        <v>Do Step 1 first</v>
      </c>
      <c r="O2327" s="62" t="str">
        <f>IF(ISTEXT(overallRate),"Do Step 1 first",IF(OR(COUNT($C2327,K2327)&lt;&gt;2,overallRate=0),0,IF(G2327="Yes",ROUND(MAX(IF($B2327="No - non-arm's length",0,MIN((0.75*K2327),847)),MIN(K2327,(0.75*$C2327),847)),2),IF($B2327="No - non-arm's length",MIN(1129,K2327,$C2327)*overallRate,MIN(1129,K2327)*overallRate))))</f>
        <v>Do Step 1 first</v>
      </c>
      <c r="P2327" s="3">
        <f t="shared" si="36"/>
        <v>0</v>
      </c>
    </row>
    <row r="2328" spans="12:16" x14ac:dyDescent="0.5">
      <c r="L2328" s="62" t="str">
        <f>IF(ISTEXT(overallRate),"Do Step 1 first",IF(OR(COUNT($C2328,H2328)&lt;&gt;2,overallRate=0),0,IF(D2328="Yes",ROUND(MAX(IF($B2328="No - non-arm's length",0,MIN((0.75*H2328),847)),MIN(H2328,(0.75*$C2328),847)),2),IF($B2328="No - non-arm's length",MIN(1129,H2328,$C2328)*overallRate,MIN(1129,H2328)*overallRate))))</f>
        <v>Do Step 1 first</v>
      </c>
      <c r="M2328" s="62" t="str">
        <f>IF(ISTEXT(overallRate),"Do Step 1 first",IF(OR(COUNT($C2328,I2328)&lt;&gt;2,overallRate=0),0,IF(E2328="Yes",ROUND(MAX(IF($B2328="No - non-arm's length",0,MIN((0.75*I2328),847)),MIN(I2328,(0.75*$C2328),847)),2),IF($B2328="No - non-arm's length",MIN(1129,I2328,$C2328)*overallRate,MIN(1129,I2328)*overallRate))))</f>
        <v>Do Step 1 first</v>
      </c>
      <c r="N2328" s="62" t="str">
        <f>IF(ISTEXT(overallRate),"Do Step 1 first",IF(OR(COUNT($C2328,J2328)&lt;&gt;2,overallRate=0),0,IF(F2328="Yes",ROUND(MAX(IF($B2328="No - non-arm's length",0,MIN((0.75*J2328),847)),MIN(J2328,(0.75*$C2328),847)),2),IF($B2328="No - non-arm's length",MIN(1129,J2328,$C2328)*overallRate,MIN(1129,J2328)*overallRate))))</f>
        <v>Do Step 1 first</v>
      </c>
      <c r="O2328" s="62" t="str">
        <f>IF(ISTEXT(overallRate),"Do Step 1 first",IF(OR(COUNT($C2328,K2328)&lt;&gt;2,overallRate=0),0,IF(G2328="Yes",ROUND(MAX(IF($B2328="No - non-arm's length",0,MIN((0.75*K2328),847)),MIN(K2328,(0.75*$C2328),847)),2),IF($B2328="No - non-arm's length",MIN(1129,K2328,$C2328)*overallRate,MIN(1129,K2328)*overallRate))))</f>
        <v>Do Step 1 first</v>
      </c>
      <c r="P2328" s="3">
        <f t="shared" si="36"/>
        <v>0</v>
      </c>
    </row>
    <row r="2329" spans="12:16" x14ac:dyDescent="0.5">
      <c r="L2329" s="62" t="str">
        <f>IF(ISTEXT(overallRate),"Do Step 1 first",IF(OR(COUNT($C2329,H2329)&lt;&gt;2,overallRate=0),0,IF(D2329="Yes",ROUND(MAX(IF($B2329="No - non-arm's length",0,MIN((0.75*H2329),847)),MIN(H2329,(0.75*$C2329),847)),2),IF($B2329="No - non-arm's length",MIN(1129,H2329,$C2329)*overallRate,MIN(1129,H2329)*overallRate))))</f>
        <v>Do Step 1 first</v>
      </c>
      <c r="M2329" s="62" t="str">
        <f>IF(ISTEXT(overallRate),"Do Step 1 first",IF(OR(COUNT($C2329,I2329)&lt;&gt;2,overallRate=0),0,IF(E2329="Yes",ROUND(MAX(IF($B2329="No - non-arm's length",0,MIN((0.75*I2329),847)),MIN(I2329,(0.75*$C2329),847)),2),IF($B2329="No - non-arm's length",MIN(1129,I2329,$C2329)*overallRate,MIN(1129,I2329)*overallRate))))</f>
        <v>Do Step 1 first</v>
      </c>
      <c r="N2329" s="62" t="str">
        <f>IF(ISTEXT(overallRate),"Do Step 1 first",IF(OR(COUNT($C2329,J2329)&lt;&gt;2,overallRate=0),0,IF(F2329="Yes",ROUND(MAX(IF($B2329="No - non-arm's length",0,MIN((0.75*J2329),847)),MIN(J2329,(0.75*$C2329),847)),2),IF($B2329="No - non-arm's length",MIN(1129,J2329,$C2329)*overallRate,MIN(1129,J2329)*overallRate))))</f>
        <v>Do Step 1 first</v>
      </c>
      <c r="O2329" s="62" t="str">
        <f>IF(ISTEXT(overallRate),"Do Step 1 first",IF(OR(COUNT($C2329,K2329)&lt;&gt;2,overallRate=0),0,IF(G2329="Yes",ROUND(MAX(IF($B2329="No - non-arm's length",0,MIN((0.75*K2329),847)),MIN(K2329,(0.75*$C2329),847)),2),IF($B2329="No - non-arm's length",MIN(1129,K2329,$C2329)*overallRate,MIN(1129,K2329)*overallRate))))</f>
        <v>Do Step 1 first</v>
      </c>
      <c r="P2329" s="3">
        <f t="shared" si="36"/>
        <v>0</v>
      </c>
    </row>
    <row r="2330" spans="12:16" x14ac:dyDescent="0.5">
      <c r="L2330" s="62" t="str">
        <f>IF(ISTEXT(overallRate),"Do Step 1 first",IF(OR(COUNT($C2330,H2330)&lt;&gt;2,overallRate=0),0,IF(D2330="Yes",ROUND(MAX(IF($B2330="No - non-arm's length",0,MIN((0.75*H2330),847)),MIN(H2330,(0.75*$C2330),847)),2),IF($B2330="No - non-arm's length",MIN(1129,H2330,$C2330)*overallRate,MIN(1129,H2330)*overallRate))))</f>
        <v>Do Step 1 first</v>
      </c>
      <c r="M2330" s="62" t="str">
        <f>IF(ISTEXT(overallRate),"Do Step 1 first",IF(OR(COUNT($C2330,I2330)&lt;&gt;2,overallRate=0),0,IF(E2330="Yes",ROUND(MAX(IF($B2330="No - non-arm's length",0,MIN((0.75*I2330),847)),MIN(I2330,(0.75*$C2330),847)),2),IF($B2330="No - non-arm's length",MIN(1129,I2330,$C2330)*overallRate,MIN(1129,I2330)*overallRate))))</f>
        <v>Do Step 1 first</v>
      </c>
      <c r="N2330" s="62" t="str">
        <f>IF(ISTEXT(overallRate),"Do Step 1 first",IF(OR(COUNT($C2330,J2330)&lt;&gt;2,overallRate=0),0,IF(F2330="Yes",ROUND(MAX(IF($B2330="No - non-arm's length",0,MIN((0.75*J2330),847)),MIN(J2330,(0.75*$C2330),847)),2),IF($B2330="No - non-arm's length",MIN(1129,J2330,$C2330)*overallRate,MIN(1129,J2330)*overallRate))))</f>
        <v>Do Step 1 first</v>
      </c>
      <c r="O2330" s="62" t="str">
        <f>IF(ISTEXT(overallRate),"Do Step 1 first",IF(OR(COUNT($C2330,K2330)&lt;&gt;2,overallRate=0),0,IF(G2330="Yes",ROUND(MAX(IF($B2330="No - non-arm's length",0,MIN((0.75*K2330),847)),MIN(K2330,(0.75*$C2330),847)),2),IF($B2330="No - non-arm's length",MIN(1129,K2330,$C2330)*overallRate,MIN(1129,K2330)*overallRate))))</f>
        <v>Do Step 1 first</v>
      </c>
      <c r="P2330" s="3">
        <f t="shared" si="36"/>
        <v>0</v>
      </c>
    </row>
    <row r="2331" spans="12:16" x14ac:dyDescent="0.5">
      <c r="L2331" s="62" t="str">
        <f>IF(ISTEXT(overallRate),"Do Step 1 first",IF(OR(COUNT($C2331,H2331)&lt;&gt;2,overallRate=0),0,IF(D2331="Yes",ROUND(MAX(IF($B2331="No - non-arm's length",0,MIN((0.75*H2331),847)),MIN(H2331,(0.75*$C2331),847)),2),IF($B2331="No - non-arm's length",MIN(1129,H2331,$C2331)*overallRate,MIN(1129,H2331)*overallRate))))</f>
        <v>Do Step 1 first</v>
      </c>
      <c r="M2331" s="62" t="str">
        <f>IF(ISTEXT(overallRate),"Do Step 1 first",IF(OR(COUNT($C2331,I2331)&lt;&gt;2,overallRate=0),0,IF(E2331="Yes",ROUND(MAX(IF($B2331="No - non-arm's length",0,MIN((0.75*I2331),847)),MIN(I2331,(0.75*$C2331),847)),2),IF($B2331="No - non-arm's length",MIN(1129,I2331,$C2331)*overallRate,MIN(1129,I2331)*overallRate))))</f>
        <v>Do Step 1 first</v>
      </c>
      <c r="N2331" s="62" t="str">
        <f>IF(ISTEXT(overallRate),"Do Step 1 first",IF(OR(COUNT($C2331,J2331)&lt;&gt;2,overallRate=0),0,IF(F2331="Yes",ROUND(MAX(IF($B2331="No - non-arm's length",0,MIN((0.75*J2331),847)),MIN(J2331,(0.75*$C2331),847)),2),IF($B2331="No - non-arm's length",MIN(1129,J2331,$C2331)*overallRate,MIN(1129,J2331)*overallRate))))</f>
        <v>Do Step 1 first</v>
      </c>
      <c r="O2331" s="62" t="str">
        <f>IF(ISTEXT(overallRate),"Do Step 1 first",IF(OR(COUNT($C2331,K2331)&lt;&gt;2,overallRate=0),0,IF(G2331="Yes",ROUND(MAX(IF($B2331="No - non-arm's length",0,MIN((0.75*K2331),847)),MIN(K2331,(0.75*$C2331),847)),2),IF($B2331="No - non-arm's length",MIN(1129,K2331,$C2331)*overallRate,MIN(1129,K2331)*overallRate))))</f>
        <v>Do Step 1 first</v>
      </c>
      <c r="P2331" s="3">
        <f t="shared" si="36"/>
        <v>0</v>
      </c>
    </row>
    <row r="2332" spans="12:16" x14ac:dyDescent="0.5">
      <c r="L2332" s="62" t="str">
        <f>IF(ISTEXT(overallRate),"Do Step 1 first",IF(OR(COUNT($C2332,H2332)&lt;&gt;2,overallRate=0),0,IF(D2332="Yes",ROUND(MAX(IF($B2332="No - non-arm's length",0,MIN((0.75*H2332),847)),MIN(H2332,(0.75*$C2332),847)),2),IF($B2332="No - non-arm's length",MIN(1129,H2332,$C2332)*overallRate,MIN(1129,H2332)*overallRate))))</f>
        <v>Do Step 1 first</v>
      </c>
      <c r="M2332" s="62" t="str">
        <f>IF(ISTEXT(overallRate),"Do Step 1 first",IF(OR(COUNT($C2332,I2332)&lt;&gt;2,overallRate=0),0,IF(E2332="Yes",ROUND(MAX(IF($B2332="No - non-arm's length",0,MIN((0.75*I2332),847)),MIN(I2332,(0.75*$C2332),847)),2),IF($B2332="No - non-arm's length",MIN(1129,I2332,$C2332)*overallRate,MIN(1129,I2332)*overallRate))))</f>
        <v>Do Step 1 first</v>
      </c>
      <c r="N2332" s="62" t="str">
        <f>IF(ISTEXT(overallRate),"Do Step 1 first",IF(OR(COUNT($C2332,J2332)&lt;&gt;2,overallRate=0),0,IF(F2332="Yes",ROUND(MAX(IF($B2332="No - non-arm's length",0,MIN((0.75*J2332),847)),MIN(J2332,(0.75*$C2332),847)),2),IF($B2332="No - non-arm's length",MIN(1129,J2332,$C2332)*overallRate,MIN(1129,J2332)*overallRate))))</f>
        <v>Do Step 1 first</v>
      </c>
      <c r="O2332" s="62" t="str">
        <f>IF(ISTEXT(overallRate),"Do Step 1 first",IF(OR(COUNT($C2332,K2332)&lt;&gt;2,overallRate=0),0,IF(G2332="Yes",ROUND(MAX(IF($B2332="No - non-arm's length",0,MIN((0.75*K2332),847)),MIN(K2332,(0.75*$C2332),847)),2),IF($B2332="No - non-arm's length",MIN(1129,K2332,$C2332)*overallRate,MIN(1129,K2332)*overallRate))))</f>
        <v>Do Step 1 first</v>
      </c>
      <c r="P2332" s="3">
        <f t="shared" si="36"/>
        <v>0</v>
      </c>
    </row>
    <row r="2333" spans="12:16" x14ac:dyDescent="0.5">
      <c r="L2333" s="62" t="str">
        <f>IF(ISTEXT(overallRate),"Do Step 1 first",IF(OR(COUNT($C2333,H2333)&lt;&gt;2,overallRate=0),0,IF(D2333="Yes",ROUND(MAX(IF($B2333="No - non-arm's length",0,MIN((0.75*H2333),847)),MIN(H2333,(0.75*$C2333),847)),2),IF($B2333="No - non-arm's length",MIN(1129,H2333,$C2333)*overallRate,MIN(1129,H2333)*overallRate))))</f>
        <v>Do Step 1 first</v>
      </c>
      <c r="M2333" s="62" t="str">
        <f>IF(ISTEXT(overallRate),"Do Step 1 first",IF(OR(COUNT($C2333,I2333)&lt;&gt;2,overallRate=0),0,IF(E2333="Yes",ROUND(MAX(IF($B2333="No - non-arm's length",0,MIN((0.75*I2333),847)),MIN(I2333,(0.75*$C2333),847)),2),IF($B2333="No - non-arm's length",MIN(1129,I2333,$C2333)*overallRate,MIN(1129,I2333)*overallRate))))</f>
        <v>Do Step 1 first</v>
      </c>
      <c r="N2333" s="62" t="str">
        <f>IF(ISTEXT(overallRate),"Do Step 1 first",IF(OR(COUNT($C2333,J2333)&lt;&gt;2,overallRate=0),0,IF(F2333="Yes",ROUND(MAX(IF($B2333="No - non-arm's length",0,MIN((0.75*J2333),847)),MIN(J2333,(0.75*$C2333),847)),2),IF($B2333="No - non-arm's length",MIN(1129,J2333,$C2333)*overallRate,MIN(1129,J2333)*overallRate))))</f>
        <v>Do Step 1 first</v>
      </c>
      <c r="O2333" s="62" t="str">
        <f>IF(ISTEXT(overallRate),"Do Step 1 first",IF(OR(COUNT($C2333,K2333)&lt;&gt;2,overallRate=0),0,IF(G2333="Yes",ROUND(MAX(IF($B2333="No - non-arm's length",0,MIN((0.75*K2333),847)),MIN(K2333,(0.75*$C2333),847)),2),IF($B2333="No - non-arm's length",MIN(1129,K2333,$C2333)*overallRate,MIN(1129,K2333)*overallRate))))</f>
        <v>Do Step 1 first</v>
      </c>
      <c r="P2333" s="3">
        <f t="shared" si="36"/>
        <v>0</v>
      </c>
    </row>
    <row r="2334" spans="12:16" x14ac:dyDescent="0.5">
      <c r="L2334" s="62" t="str">
        <f>IF(ISTEXT(overallRate),"Do Step 1 first",IF(OR(COUNT($C2334,H2334)&lt;&gt;2,overallRate=0),0,IF(D2334="Yes",ROUND(MAX(IF($B2334="No - non-arm's length",0,MIN((0.75*H2334),847)),MIN(H2334,(0.75*$C2334),847)),2),IF($B2334="No - non-arm's length",MIN(1129,H2334,$C2334)*overallRate,MIN(1129,H2334)*overallRate))))</f>
        <v>Do Step 1 first</v>
      </c>
      <c r="M2334" s="62" t="str">
        <f>IF(ISTEXT(overallRate),"Do Step 1 first",IF(OR(COUNT($C2334,I2334)&lt;&gt;2,overallRate=0),0,IF(E2334="Yes",ROUND(MAX(IF($B2334="No - non-arm's length",0,MIN((0.75*I2334),847)),MIN(I2334,(0.75*$C2334),847)),2),IF($B2334="No - non-arm's length",MIN(1129,I2334,$C2334)*overallRate,MIN(1129,I2334)*overallRate))))</f>
        <v>Do Step 1 first</v>
      </c>
      <c r="N2334" s="62" t="str">
        <f>IF(ISTEXT(overallRate),"Do Step 1 first",IF(OR(COUNT($C2334,J2334)&lt;&gt;2,overallRate=0),0,IF(F2334="Yes",ROUND(MAX(IF($B2334="No - non-arm's length",0,MIN((0.75*J2334),847)),MIN(J2334,(0.75*$C2334),847)),2),IF($B2334="No - non-arm's length",MIN(1129,J2334,$C2334)*overallRate,MIN(1129,J2334)*overallRate))))</f>
        <v>Do Step 1 first</v>
      </c>
      <c r="O2334" s="62" t="str">
        <f>IF(ISTEXT(overallRate),"Do Step 1 first",IF(OR(COUNT($C2334,K2334)&lt;&gt;2,overallRate=0),0,IF(G2334="Yes",ROUND(MAX(IF($B2334="No - non-arm's length",0,MIN((0.75*K2334),847)),MIN(K2334,(0.75*$C2334),847)),2),IF($B2334="No - non-arm's length",MIN(1129,K2334,$C2334)*overallRate,MIN(1129,K2334)*overallRate))))</f>
        <v>Do Step 1 first</v>
      </c>
      <c r="P2334" s="3">
        <f t="shared" si="36"/>
        <v>0</v>
      </c>
    </row>
    <row r="2335" spans="12:16" x14ac:dyDescent="0.5">
      <c r="L2335" s="62" t="str">
        <f>IF(ISTEXT(overallRate),"Do Step 1 first",IF(OR(COUNT($C2335,H2335)&lt;&gt;2,overallRate=0),0,IF(D2335="Yes",ROUND(MAX(IF($B2335="No - non-arm's length",0,MIN((0.75*H2335),847)),MIN(H2335,(0.75*$C2335),847)),2),IF($B2335="No - non-arm's length",MIN(1129,H2335,$C2335)*overallRate,MIN(1129,H2335)*overallRate))))</f>
        <v>Do Step 1 first</v>
      </c>
      <c r="M2335" s="62" t="str">
        <f>IF(ISTEXT(overallRate),"Do Step 1 first",IF(OR(COUNT($C2335,I2335)&lt;&gt;2,overallRate=0),0,IF(E2335="Yes",ROUND(MAX(IF($B2335="No - non-arm's length",0,MIN((0.75*I2335),847)),MIN(I2335,(0.75*$C2335),847)),2),IF($B2335="No - non-arm's length",MIN(1129,I2335,$C2335)*overallRate,MIN(1129,I2335)*overallRate))))</f>
        <v>Do Step 1 first</v>
      </c>
      <c r="N2335" s="62" t="str">
        <f>IF(ISTEXT(overallRate),"Do Step 1 first",IF(OR(COUNT($C2335,J2335)&lt;&gt;2,overallRate=0),0,IF(F2335="Yes",ROUND(MAX(IF($B2335="No - non-arm's length",0,MIN((0.75*J2335),847)),MIN(J2335,(0.75*$C2335),847)),2),IF($B2335="No - non-arm's length",MIN(1129,J2335,$C2335)*overallRate,MIN(1129,J2335)*overallRate))))</f>
        <v>Do Step 1 first</v>
      </c>
      <c r="O2335" s="62" t="str">
        <f>IF(ISTEXT(overallRate),"Do Step 1 first",IF(OR(COUNT($C2335,K2335)&lt;&gt;2,overallRate=0),0,IF(G2335="Yes",ROUND(MAX(IF($B2335="No - non-arm's length",0,MIN((0.75*K2335),847)),MIN(K2335,(0.75*$C2335),847)),2),IF($B2335="No - non-arm's length",MIN(1129,K2335,$C2335)*overallRate,MIN(1129,K2335)*overallRate))))</f>
        <v>Do Step 1 first</v>
      </c>
      <c r="P2335" s="3">
        <f t="shared" si="36"/>
        <v>0</v>
      </c>
    </row>
    <row r="2336" spans="12:16" x14ac:dyDescent="0.5">
      <c r="L2336" s="62" t="str">
        <f>IF(ISTEXT(overallRate),"Do Step 1 first",IF(OR(COUNT($C2336,H2336)&lt;&gt;2,overallRate=0),0,IF(D2336="Yes",ROUND(MAX(IF($B2336="No - non-arm's length",0,MIN((0.75*H2336),847)),MIN(H2336,(0.75*$C2336),847)),2),IF($B2336="No - non-arm's length",MIN(1129,H2336,$C2336)*overallRate,MIN(1129,H2336)*overallRate))))</f>
        <v>Do Step 1 first</v>
      </c>
      <c r="M2336" s="62" t="str">
        <f>IF(ISTEXT(overallRate),"Do Step 1 first",IF(OR(COUNT($C2336,I2336)&lt;&gt;2,overallRate=0),0,IF(E2336="Yes",ROUND(MAX(IF($B2336="No - non-arm's length",0,MIN((0.75*I2336),847)),MIN(I2336,(0.75*$C2336),847)),2),IF($B2336="No - non-arm's length",MIN(1129,I2336,$C2336)*overallRate,MIN(1129,I2336)*overallRate))))</f>
        <v>Do Step 1 first</v>
      </c>
      <c r="N2336" s="62" t="str">
        <f>IF(ISTEXT(overallRate),"Do Step 1 first",IF(OR(COUNT($C2336,J2336)&lt;&gt;2,overallRate=0),0,IF(F2336="Yes",ROUND(MAX(IF($B2336="No - non-arm's length",0,MIN((0.75*J2336),847)),MIN(J2336,(0.75*$C2336),847)),2),IF($B2336="No - non-arm's length",MIN(1129,J2336,$C2336)*overallRate,MIN(1129,J2336)*overallRate))))</f>
        <v>Do Step 1 first</v>
      </c>
      <c r="O2336" s="62" t="str">
        <f>IF(ISTEXT(overallRate),"Do Step 1 first",IF(OR(COUNT($C2336,K2336)&lt;&gt;2,overallRate=0),0,IF(G2336="Yes",ROUND(MAX(IF($B2336="No - non-arm's length",0,MIN((0.75*K2336),847)),MIN(K2336,(0.75*$C2336),847)),2),IF($B2336="No - non-arm's length",MIN(1129,K2336,$C2336)*overallRate,MIN(1129,K2336)*overallRate))))</f>
        <v>Do Step 1 first</v>
      </c>
      <c r="P2336" s="3">
        <f t="shared" si="36"/>
        <v>0</v>
      </c>
    </row>
    <row r="2337" spans="12:16" x14ac:dyDescent="0.5">
      <c r="L2337" s="62" t="str">
        <f>IF(ISTEXT(overallRate),"Do Step 1 first",IF(OR(COUNT($C2337,H2337)&lt;&gt;2,overallRate=0),0,IF(D2337="Yes",ROUND(MAX(IF($B2337="No - non-arm's length",0,MIN((0.75*H2337),847)),MIN(H2337,(0.75*$C2337),847)),2),IF($B2337="No - non-arm's length",MIN(1129,H2337,$C2337)*overallRate,MIN(1129,H2337)*overallRate))))</f>
        <v>Do Step 1 first</v>
      </c>
      <c r="M2337" s="62" t="str">
        <f>IF(ISTEXT(overallRate),"Do Step 1 first",IF(OR(COUNT($C2337,I2337)&lt;&gt;2,overallRate=0),0,IF(E2337="Yes",ROUND(MAX(IF($B2337="No - non-arm's length",0,MIN((0.75*I2337),847)),MIN(I2337,(0.75*$C2337),847)),2),IF($B2337="No - non-arm's length",MIN(1129,I2337,$C2337)*overallRate,MIN(1129,I2337)*overallRate))))</f>
        <v>Do Step 1 first</v>
      </c>
      <c r="N2337" s="62" t="str">
        <f>IF(ISTEXT(overallRate),"Do Step 1 first",IF(OR(COUNT($C2337,J2337)&lt;&gt;2,overallRate=0),0,IF(F2337="Yes",ROUND(MAX(IF($B2337="No - non-arm's length",0,MIN((0.75*J2337),847)),MIN(J2337,(0.75*$C2337),847)),2),IF($B2337="No - non-arm's length",MIN(1129,J2337,$C2337)*overallRate,MIN(1129,J2337)*overallRate))))</f>
        <v>Do Step 1 first</v>
      </c>
      <c r="O2337" s="62" t="str">
        <f>IF(ISTEXT(overallRate),"Do Step 1 first",IF(OR(COUNT($C2337,K2337)&lt;&gt;2,overallRate=0),0,IF(G2337="Yes",ROUND(MAX(IF($B2337="No - non-arm's length",0,MIN((0.75*K2337),847)),MIN(K2337,(0.75*$C2337),847)),2),IF($B2337="No - non-arm's length",MIN(1129,K2337,$C2337)*overallRate,MIN(1129,K2337)*overallRate))))</f>
        <v>Do Step 1 first</v>
      </c>
      <c r="P2337" s="3">
        <f t="shared" si="36"/>
        <v>0</v>
      </c>
    </row>
    <row r="2338" spans="12:16" x14ac:dyDescent="0.5">
      <c r="L2338" s="62" t="str">
        <f>IF(ISTEXT(overallRate),"Do Step 1 first",IF(OR(COUNT($C2338,H2338)&lt;&gt;2,overallRate=0),0,IF(D2338="Yes",ROUND(MAX(IF($B2338="No - non-arm's length",0,MIN((0.75*H2338),847)),MIN(H2338,(0.75*$C2338),847)),2),IF($B2338="No - non-arm's length",MIN(1129,H2338,$C2338)*overallRate,MIN(1129,H2338)*overallRate))))</f>
        <v>Do Step 1 first</v>
      </c>
      <c r="M2338" s="62" t="str">
        <f>IF(ISTEXT(overallRate),"Do Step 1 first",IF(OR(COUNT($C2338,I2338)&lt;&gt;2,overallRate=0),0,IF(E2338="Yes",ROUND(MAX(IF($B2338="No - non-arm's length",0,MIN((0.75*I2338),847)),MIN(I2338,(0.75*$C2338),847)),2),IF($B2338="No - non-arm's length",MIN(1129,I2338,$C2338)*overallRate,MIN(1129,I2338)*overallRate))))</f>
        <v>Do Step 1 first</v>
      </c>
      <c r="N2338" s="62" t="str">
        <f>IF(ISTEXT(overallRate),"Do Step 1 first",IF(OR(COUNT($C2338,J2338)&lt;&gt;2,overallRate=0),0,IF(F2338="Yes",ROUND(MAX(IF($B2338="No - non-arm's length",0,MIN((0.75*J2338),847)),MIN(J2338,(0.75*$C2338),847)),2),IF($B2338="No - non-arm's length",MIN(1129,J2338,$C2338)*overallRate,MIN(1129,J2338)*overallRate))))</f>
        <v>Do Step 1 first</v>
      </c>
      <c r="O2338" s="62" t="str">
        <f>IF(ISTEXT(overallRate),"Do Step 1 first",IF(OR(COUNT($C2338,K2338)&lt;&gt;2,overallRate=0),0,IF(G2338="Yes",ROUND(MAX(IF($B2338="No - non-arm's length",0,MIN((0.75*K2338),847)),MIN(K2338,(0.75*$C2338),847)),2),IF($B2338="No - non-arm's length",MIN(1129,K2338,$C2338)*overallRate,MIN(1129,K2338)*overallRate))))</f>
        <v>Do Step 1 first</v>
      </c>
      <c r="P2338" s="3">
        <f t="shared" si="36"/>
        <v>0</v>
      </c>
    </row>
    <row r="2339" spans="12:16" x14ac:dyDescent="0.5">
      <c r="L2339" s="62" t="str">
        <f>IF(ISTEXT(overallRate),"Do Step 1 first",IF(OR(COUNT($C2339,H2339)&lt;&gt;2,overallRate=0),0,IF(D2339="Yes",ROUND(MAX(IF($B2339="No - non-arm's length",0,MIN((0.75*H2339),847)),MIN(H2339,(0.75*$C2339),847)),2),IF($B2339="No - non-arm's length",MIN(1129,H2339,$C2339)*overallRate,MIN(1129,H2339)*overallRate))))</f>
        <v>Do Step 1 first</v>
      </c>
      <c r="M2339" s="62" t="str">
        <f>IF(ISTEXT(overallRate),"Do Step 1 first",IF(OR(COUNT($C2339,I2339)&lt;&gt;2,overallRate=0),0,IF(E2339="Yes",ROUND(MAX(IF($B2339="No - non-arm's length",0,MIN((0.75*I2339),847)),MIN(I2339,(0.75*$C2339),847)),2),IF($B2339="No - non-arm's length",MIN(1129,I2339,$C2339)*overallRate,MIN(1129,I2339)*overallRate))))</f>
        <v>Do Step 1 first</v>
      </c>
      <c r="N2339" s="62" t="str">
        <f>IF(ISTEXT(overallRate),"Do Step 1 first",IF(OR(COUNT($C2339,J2339)&lt;&gt;2,overallRate=0),0,IF(F2339="Yes",ROUND(MAX(IF($B2339="No - non-arm's length",0,MIN((0.75*J2339),847)),MIN(J2339,(0.75*$C2339),847)),2),IF($B2339="No - non-arm's length",MIN(1129,J2339,$C2339)*overallRate,MIN(1129,J2339)*overallRate))))</f>
        <v>Do Step 1 first</v>
      </c>
      <c r="O2339" s="62" t="str">
        <f>IF(ISTEXT(overallRate),"Do Step 1 first",IF(OR(COUNT($C2339,K2339)&lt;&gt;2,overallRate=0),0,IF(G2339="Yes",ROUND(MAX(IF($B2339="No - non-arm's length",0,MIN((0.75*K2339),847)),MIN(K2339,(0.75*$C2339),847)),2),IF($B2339="No - non-arm's length",MIN(1129,K2339,$C2339)*overallRate,MIN(1129,K2339)*overallRate))))</f>
        <v>Do Step 1 first</v>
      </c>
      <c r="P2339" s="3">
        <f t="shared" si="36"/>
        <v>0</v>
      </c>
    </row>
    <row r="2340" spans="12:16" x14ac:dyDescent="0.5">
      <c r="L2340" s="62" t="str">
        <f>IF(ISTEXT(overallRate),"Do Step 1 first",IF(OR(COUNT($C2340,H2340)&lt;&gt;2,overallRate=0),0,IF(D2340="Yes",ROUND(MAX(IF($B2340="No - non-arm's length",0,MIN((0.75*H2340),847)),MIN(H2340,(0.75*$C2340),847)),2),IF($B2340="No - non-arm's length",MIN(1129,H2340,$C2340)*overallRate,MIN(1129,H2340)*overallRate))))</f>
        <v>Do Step 1 first</v>
      </c>
      <c r="M2340" s="62" t="str">
        <f>IF(ISTEXT(overallRate),"Do Step 1 first",IF(OR(COUNT($C2340,I2340)&lt;&gt;2,overallRate=0),0,IF(E2340="Yes",ROUND(MAX(IF($B2340="No - non-arm's length",0,MIN((0.75*I2340),847)),MIN(I2340,(0.75*$C2340),847)),2),IF($B2340="No - non-arm's length",MIN(1129,I2340,$C2340)*overallRate,MIN(1129,I2340)*overallRate))))</f>
        <v>Do Step 1 first</v>
      </c>
      <c r="N2340" s="62" t="str">
        <f>IF(ISTEXT(overallRate),"Do Step 1 first",IF(OR(COUNT($C2340,J2340)&lt;&gt;2,overallRate=0),0,IF(F2340="Yes",ROUND(MAX(IF($B2340="No - non-arm's length",0,MIN((0.75*J2340),847)),MIN(J2340,(0.75*$C2340),847)),2),IF($B2340="No - non-arm's length",MIN(1129,J2340,$C2340)*overallRate,MIN(1129,J2340)*overallRate))))</f>
        <v>Do Step 1 first</v>
      </c>
      <c r="O2340" s="62" t="str">
        <f>IF(ISTEXT(overallRate),"Do Step 1 first",IF(OR(COUNT($C2340,K2340)&lt;&gt;2,overallRate=0),0,IF(G2340="Yes",ROUND(MAX(IF($B2340="No - non-arm's length",0,MIN((0.75*K2340),847)),MIN(K2340,(0.75*$C2340),847)),2),IF($B2340="No - non-arm's length",MIN(1129,K2340,$C2340)*overallRate,MIN(1129,K2340)*overallRate))))</f>
        <v>Do Step 1 first</v>
      </c>
      <c r="P2340" s="3">
        <f t="shared" si="36"/>
        <v>0</v>
      </c>
    </row>
    <row r="2341" spans="12:16" x14ac:dyDescent="0.5">
      <c r="L2341" s="62" t="str">
        <f>IF(ISTEXT(overallRate),"Do Step 1 first",IF(OR(COUNT($C2341,H2341)&lt;&gt;2,overallRate=0),0,IF(D2341="Yes",ROUND(MAX(IF($B2341="No - non-arm's length",0,MIN((0.75*H2341),847)),MIN(H2341,(0.75*$C2341),847)),2),IF($B2341="No - non-arm's length",MIN(1129,H2341,$C2341)*overallRate,MIN(1129,H2341)*overallRate))))</f>
        <v>Do Step 1 first</v>
      </c>
      <c r="M2341" s="62" t="str">
        <f>IF(ISTEXT(overallRate),"Do Step 1 first",IF(OR(COUNT($C2341,I2341)&lt;&gt;2,overallRate=0),0,IF(E2341="Yes",ROUND(MAX(IF($B2341="No - non-arm's length",0,MIN((0.75*I2341),847)),MIN(I2341,(0.75*$C2341),847)),2),IF($B2341="No - non-arm's length",MIN(1129,I2341,$C2341)*overallRate,MIN(1129,I2341)*overallRate))))</f>
        <v>Do Step 1 first</v>
      </c>
      <c r="N2341" s="62" t="str">
        <f>IF(ISTEXT(overallRate),"Do Step 1 first",IF(OR(COUNT($C2341,J2341)&lt;&gt;2,overallRate=0),0,IF(F2341="Yes",ROUND(MAX(IF($B2341="No - non-arm's length",0,MIN((0.75*J2341),847)),MIN(J2341,(0.75*$C2341),847)),2),IF($B2341="No - non-arm's length",MIN(1129,J2341,$C2341)*overallRate,MIN(1129,J2341)*overallRate))))</f>
        <v>Do Step 1 first</v>
      </c>
      <c r="O2341" s="62" t="str">
        <f>IF(ISTEXT(overallRate),"Do Step 1 first",IF(OR(COUNT($C2341,K2341)&lt;&gt;2,overallRate=0),0,IF(G2341="Yes",ROUND(MAX(IF($B2341="No - non-arm's length",0,MIN((0.75*K2341),847)),MIN(K2341,(0.75*$C2341),847)),2),IF($B2341="No - non-arm's length",MIN(1129,K2341,$C2341)*overallRate,MIN(1129,K2341)*overallRate))))</f>
        <v>Do Step 1 first</v>
      </c>
      <c r="P2341" s="3">
        <f t="shared" si="36"/>
        <v>0</v>
      </c>
    </row>
    <row r="2342" spans="12:16" x14ac:dyDescent="0.5">
      <c r="L2342" s="62" t="str">
        <f>IF(ISTEXT(overallRate),"Do Step 1 first",IF(OR(COUNT($C2342,H2342)&lt;&gt;2,overallRate=0),0,IF(D2342="Yes",ROUND(MAX(IF($B2342="No - non-arm's length",0,MIN((0.75*H2342),847)),MIN(H2342,(0.75*$C2342),847)),2),IF($B2342="No - non-arm's length",MIN(1129,H2342,$C2342)*overallRate,MIN(1129,H2342)*overallRate))))</f>
        <v>Do Step 1 first</v>
      </c>
      <c r="M2342" s="62" t="str">
        <f>IF(ISTEXT(overallRate),"Do Step 1 first",IF(OR(COUNT($C2342,I2342)&lt;&gt;2,overallRate=0),0,IF(E2342="Yes",ROUND(MAX(IF($B2342="No - non-arm's length",0,MIN((0.75*I2342),847)),MIN(I2342,(0.75*$C2342),847)),2),IF($B2342="No - non-arm's length",MIN(1129,I2342,$C2342)*overallRate,MIN(1129,I2342)*overallRate))))</f>
        <v>Do Step 1 first</v>
      </c>
      <c r="N2342" s="62" t="str">
        <f>IF(ISTEXT(overallRate),"Do Step 1 first",IF(OR(COUNT($C2342,J2342)&lt;&gt;2,overallRate=0),0,IF(F2342="Yes",ROUND(MAX(IF($B2342="No - non-arm's length",0,MIN((0.75*J2342),847)),MIN(J2342,(0.75*$C2342),847)),2),IF($B2342="No - non-arm's length",MIN(1129,J2342,$C2342)*overallRate,MIN(1129,J2342)*overallRate))))</f>
        <v>Do Step 1 first</v>
      </c>
      <c r="O2342" s="62" t="str">
        <f>IF(ISTEXT(overallRate),"Do Step 1 first",IF(OR(COUNT($C2342,K2342)&lt;&gt;2,overallRate=0),0,IF(G2342="Yes",ROUND(MAX(IF($B2342="No - non-arm's length",0,MIN((0.75*K2342),847)),MIN(K2342,(0.75*$C2342),847)),2),IF($B2342="No - non-arm's length",MIN(1129,K2342,$C2342)*overallRate,MIN(1129,K2342)*overallRate))))</f>
        <v>Do Step 1 first</v>
      </c>
      <c r="P2342" s="3">
        <f t="shared" si="36"/>
        <v>0</v>
      </c>
    </row>
    <row r="2343" spans="12:16" x14ac:dyDescent="0.5">
      <c r="L2343" s="62" t="str">
        <f>IF(ISTEXT(overallRate),"Do Step 1 first",IF(OR(COUNT($C2343,H2343)&lt;&gt;2,overallRate=0),0,IF(D2343="Yes",ROUND(MAX(IF($B2343="No - non-arm's length",0,MIN((0.75*H2343),847)),MIN(H2343,(0.75*$C2343),847)),2),IF($B2343="No - non-arm's length",MIN(1129,H2343,$C2343)*overallRate,MIN(1129,H2343)*overallRate))))</f>
        <v>Do Step 1 first</v>
      </c>
      <c r="M2343" s="62" t="str">
        <f>IF(ISTEXT(overallRate),"Do Step 1 first",IF(OR(COUNT($C2343,I2343)&lt;&gt;2,overallRate=0),0,IF(E2343="Yes",ROUND(MAX(IF($B2343="No - non-arm's length",0,MIN((0.75*I2343),847)),MIN(I2343,(0.75*$C2343),847)),2),IF($B2343="No - non-arm's length",MIN(1129,I2343,$C2343)*overallRate,MIN(1129,I2343)*overallRate))))</f>
        <v>Do Step 1 first</v>
      </c>
      <c r="N2343" s="62" t="str">
        <f>IF(ISTEXT(overallRate),"Do Step 1 first",IF(OR(COUNT($C2343,J2343)&lt;&gt;2,overallRate=0),0,IF(F2343="Yes",ROUND(MAX(IF($B2343="No - non-arm's length",0,MIN((0.75*J2343),847)),MIN(J2343,(0.75*$C2343),847)),2),IF($B2343="No - non-arm's length",MIN(1129,J2343,$C2343)*overallRate,MIN(1129,J2343)*overallRate))))</f>
        <v>Do Step 1 first</v>
      </c>
      <c r="O2343" s="62" t="str">
        <f>IF(ISTEXT(overallRate),"Do Step 1 first",IF(OR(COUNT($C2343,K2343)&lt;&gt;2,overallRate=0),0,IF(G2343="Yes",ROUND(MAX(IF($B2343="No - non-arm's length",0,MIN((0.75*K2343),847)),MIN(K2343,(0.75*$C2343),847)),2),IF($B2343="No - non-arm's length",MIN(1129,K2343,$C2343)*overallRate,MIN(1129,K2343)*overallRate))))</f>
        <v>Do Step 1 first</v>
      </c>
      <c r="P2343" s="3">
        <f t="shared" si="36"/>
        <v>0</v>
      </c>
    </row>
    <row r="2344" spans="12:16" x14ac:dyDescent="0.5">
      <c r="L2344" s="62" t="str">
        <f>IF(ISTEXT(overallRate),"Do Step 1 first",IF(OR(COUNT($C2344,H2344)&lt;&gt;2,overallRate=0),0,IF(D2344="Yes",ROUND(MAX(IF($B2344="No - non-arm's length",0,MIN((0.75*H2344),847)),MIN(H2344,(0.75*$C2344),847)),2),IF($B2344="No - non-arm's length",MIN(1129,H2344,$C2344)*overallRate,MIN(1129,H2344)*overallRate))))</f>
        <v>Do Step 1 first</v>
      </c>
      <c r="M2344" s="62" t="str">
        <f>IF(ISTEXT(overallRate),"Do Step 1 first",IF(OR(COUNT($C2344,I2344)&lt;&gt;2,overallRate=0),0,IF(E2344="Yes",ROUND(MAX(IF($B2344="No - non-arm's length",0,MIN((0.75*I2344),847)),MIN(I2344,(0.75*$C2344),847)),2),IF($B2344="No - non-arm's length",MIN(1129,I2344,$C2344)*overallRate,MIN(1129,I2344)*overallRate))))</f>
        <v>Do Step 1 first</v>
      </c>
      <c r="N2344" s="62" t="str">
        <f>IF(ISTEXT(overallRate),"Do Step 1 first",IF(OR(COUNT($C2344,J2344)&lt;&gt;2,overallRate=0),0,IF(F2344="Yes",ROUND(MAX(IF($B2344="No - non-arm's length",0,MIN((0.75*J2344),847)),MIN(J2344,(0.75*$C2344),847)),2),IF($B2344="No - non-arm's length",MIN(1129,J2344,$C2344)*overallRate,MIN(1129,J2344)*overallRate))))</f>
        <v>Do Step 1 first</v>
      </c>
      <c r="O2344" s="62" t="str">
        <f>IF(ISTEXT(overallRate),"Do Step 1 first",IF(OR(COUNT($C2344,K2344)&lt;&gt;2,overallRate=0),0,IF(G2344="Yes",ROUND(MAX(IF($B2344="No - non-arm's length",0,MIN((0.75*K2344),847)),MIN(K2344,(0.75*$C2344),847)),2),IF($B2344="No - non-arm's length",MIN(1129,K2344,$C2344)*overallRate,MIN(1129,K2344)*overallRate))))</f>
        <v>Do Step 1 first</v>
      </c>
      <c r="P2344" s="3">
        <f t="shared" si="36"/>
        <v>0</v>
      </c>
    </row>
    <row r="2345" spans="12:16" x14ac:dyDescent="0.5">
      <c r="L2345" s="62" t="str">
        <f>IF(ISTEXT(overallRate),"Do Step 1 first",IF(OR(COUNT($C2345,H2345)&lt;&gt;2,overallRate=0),0,IF(D2345="Yes",ROUND(MAX(IF($B2345="No - non-arm's length",0,MIN((0.75*H2345),847)),MIN(H2345,(0.75*$C2345),847)),2),IF($B2345="No - non-arm's length",MIN(1129,H2345,$C2345)*overallRate,MIN(1129,H2345)*overallRate))))</f>
        <v>Do Step 1 first</v>
      </c>
      <c r="M2345" s="62" t="str">
        <f>IF(ISTEXT(overallRate),"Do Step 1 first",IF(OR(COUNT($C2345,I2345)&lt;&gt;2,overallRate=0),0,IF(E2345="Yes",ROUND(MAX(IF($B2345="No - non-arm's length",0,MIN((0.75*I2345),847)),MIN(I2345,(0.75*$C2345),847)),2),IF($B2345="No - non-arm's length",MIN(1129,I2345,$C2345)*overallRate,MIN(1129,I2345)*overallRate))))</f>
        <v>Do Step 1 first</v>
      </c>
      <c r="N2345" s="62" t="str">
        <f>IF(ISTEXT(overallRate),"Do Step 1 first",IF(OR(COUNT($C2345,J2345)&lt;&gt;2,overallRate=0),0,IF(F2345="Yes",ROUND(MAX(IF($B2345="No - non-arm's length",0,MIN((0.75*J2345),847)),MIN(J2345,(0.75*$C2345),847)),2),IF($B2345="No - non-arm's length",MIN(1129,J2345,$C2345)*overallRate,MIN(1129,J2345)*overallRate))))</f>
        <v>Do Step 1 first</v>
      </c>
      <c r="O2345" s="62" t="str">
        <f>IF(ISTEXT(overallRate),"Do Step 1 first",IF(OR(COUNT($C2345,K2345)&lt;&gt;2,overallRate=0),0,IF(G2345="Yes",ROUND(MAX(IF($B2345="No - non-arm's length",0,MIN((0.75*K2345),847)),MIN(K2345,(0.75*$C2345),847)),2),IF($B2345="No - non-arm's length",MIN(1129,K2345,$C2345)*overallRate,MIN(1129,K2345)*overallRate))))</f>
        <v>Do Step 1 first</v>
      </c>
      <c r="P2345" s="3">
        <f t="shared" si="36"/>
        <v>0</v>
      </c>
    </row>
    <row r="2346" spans="12:16" x14ac:dyDescent="0.5">
      <c r="L2346" s="62" t="str">
        <f>IF(ISTEXT(overallRate),"Do Step 1 first",IF(OR(COUNT($C2346,H2346)&lt;&gt;2,overallRate=0),0,IF(D2346="Yes",ROUND(MAX(IF($B2346="No - non-arm's length",0,MIN((0.75*H2346),847)),MIN(H2346,(0.75*$C2346),847)),2),IF($B2346="No - non-arm's length",MIN(1129,H2346,$C2346)*overallRate,MIN(1129,H2346)*overallRate))))</f>
        <v>Do Step 1 first</v>
      </c>
      <c r="M2346" s="62" t="str">
        <f>IF(ISTEXT(overallRate),"Do Step 1 first",IF(OR(COUNT($C2346,I2346)&lt;&gt;2,overallRate=0),0,IF(E2346="Yes",ROUND(MAX(IF($B2346="No - non-arm's length",0,MIN((0.75*I2346),847)),MIN(I2346,(0.75*$C2346),847)),2),IF($B2346="No - non-arm's length",MIN(1129,I2346,$C2346)*overallRate,MIN(1129,I2346)*overallRate))))</f>
        <v>Do Step 1 first</v>
      </c>
      <c r="N2346" s="62" t="str">
        <f>IF(ISTEXT(overallRate),"Do Step 1 first",IF(OR(COUNT($C2346,J2346)&lt;&gt;2,overallRate=0),0,IF(F2346="Yes",ROUND(MAX(IF($B2346="No - non-arm's length",0,MIN((0.75*J2346),847)),MIN(J2346,(0.75*$C2346),847)),2),IF($B2346="No - non-arm's length",MIN(1129,J2346,$C2346)*overallRate,MIN(1129,J2346)*overallRate))))</f>
        <v>Do Step 1 first</v>
      </c>
      <c r="O2346" s="62" t="str">
        <f>IF(ISTEXT(overallRate),"Do Step 1 first",IF(OR(COUNT($C2346,K2346)&lt;&gt;2,overallRate=0),0,IF(G2346="Yes",ROUND(MAX(IF($B2346="No - non-arm's length",0,MIN((0.75*K2346),847)),MIN(K2346,(0.75*$C2346),847)),2),IF($B2346="No - non-arm's length",MIN(1129,K2346,$C2346)*overallRate,MIN(1129,K2346)*overallRate))))</f>
        <v>Do Step 1 first</v>
      </c>
      <c r="P2346" s="3">
        <f t="shared" si="36"/>
        <v>0</v>
      </c>
    </row>
    <row r="2347" spans="12:16" x14ac:dyDescent="0.5">
      <c r="L2347" s="62" t="str">
        <f>IF(ISTEXT(overallRate),"Do Step 1 first",IF(OR(COUNT($C2347,H2347)&lt;&gt;2,overallRate=0),0,IF(D2347="Yes",ROUND(MAX(IF($B2347="No - non-arm's length",0,MIN((0.75*H2347),847)),MIN(H2347,(0.75*$C2347),847)),2),IF($B2347="No - non-arm's length",MIN(1129,H2347,$C2347)*overallRate,MIN(1129,H2347)*overallRate))))</f>
        <v>Do Step 1 first</v>
      </c>
      <c r="M2347" s="62" t="str">
        <f>IF(ISTEXT(overallRate),"Do Step 1 first",IF(OR(COUNT($C2347,I2347)&lt;&gt;2,overallRate=0),0,IF(E2347="Yes",ROUND(MAX(IF($B2347="No - non-arm's length",0,MIN((0.75*I2347),847)),MIN(I2347,(0.75*$C2347),847)),2),IF($B2347="No - non-arm's length",MIN(1129,I2347,$C2347)*overallRate,MIN(1129,I2347)*overallRate))))</f>
        <v>Do Step 1 first</v>
      </c>
      <c r="N2347" s="62" t="str">
        <f>IF(ISTEXT(overallRate),"Do Step 1 first",IF(OR(COUNT($C2347,J2347)&lt;&gt;2,overallRate=0),0,IF(F2347="Yes",ROUND(MAX(IF($B2347="No - non-arm's length",0,MIN((0.75*J2347),847)),MIN(J2347,(0.75*$C2347),847)),2),IF($B2347="No - non-arm's length",MIN(1129,J2347,$C2347)*overallRate,MIN(1129,J2347)*overallRate))))</f>
        <v>Do Step 1 first</v>
      </c>
      <c r="O2347" s="62" t="str">
        <f>IF(ISTEXT(overallRate),"Do Step 1 first",IF(OR(COUNT($C2347,K2347)&lt;&gt;2,overallRate=0),0,IF(G2347="Yes",ROUND(MAX(IF($B2347="No - non-arm's length",0,MIN((0.75*K2347),847)),MIN(K2347,(0.75*$C2347),847)),2),IF($B2347="No - non-arm's length",MIN(1129,K2347,$C2347)*overallRate,MIN(1129,K2347)*overallRate))))</f>
        <v>Do Step 1 first</v>
      </c>
      <c r="P2347" s="3">
        <f t="shared" si="36"/>
        <v>0</v>
      </c>
    </row>
    <row r="2348" spans="12:16" x14ac:dyDescent="0.5">
      <c r="L2348" s="62" t="str">
        <f>IF(ISTEXT(overallRate),"Do Step 1 first",IF(OR(COUNT($C2348,H2348)&lt;&gt;2,overallRate=0),0,IF(D2348="Yes",ROUND(MAX(IF($B2348="No - non-arm's length",0,MIN((0.75*H2348),847)),MIN(H2348,(0.75*$C2348),847)),2),IF($B2348="No - non-arm's length",MIN(1129,H2348,$C2348)*overallRate,MIN(1129,H2348)*overallRate))))</f>
        <v>Do Step 1 first</v>
      </c>
      <c r="M2348" s="62" t="str">
        <f>IF(ISTEXT(overallRate),"Do Step 1 first",IF(OR(COUNT($C2348,I2348)&lt;&gt;2,overallRate=0),0,IF(E2348="Yes",ROUND(MAX(IF($B2348="No - non-arm's length",0,MIN((0.75*I2348),847)),MIN(I2348,(0.75*$C2348),847)),2),IF($B2348="No - non-arm's length",MIN(1129,I2348,$C2348)*overallRate,MIN(1129,I2348)*overallRate))))</f>
        <v>Do Step 1 first</v>
      </c>
      <c r="N2348" s="62" t="str">
        <f>IF(ISTEXT(overallRate),"Do Step 1 first",IF(OR(COUNT($C2348,J2348)&lt;&gt;2,overallRate=0),0,IF(F2348="Yes",ROUND(MAX(IF($B2348="No - non-arm's length",0,MIN((0.75*J2348),847)),MIN(J2348,(0.75*$C2348),847)),2),IF($B2348="No - non-arm's length",MIN(1129,J2348,$C2348)*overallRate,MIN(1129,J2348)*overallRate))))</f>
        <v>Do Step 1 first</v>
      </c>
      <c r="O2348" s="62" t="str">
        <f>IF(ISTEXT(overallRate),"Do Step 1 first",IF(OR(COUNT($C2348,K2348)&lt;&gt;2,overallRate=0),0,IF(G2348="Yes",ROUND(MAX(IF($B2348="No - non-arm's length",0,MIN((0.75*K2348),847)),MIN(K2348,(0.75*$C2348),847)),2),IF($B2348="No - non-arm's length",MIN(1129,K2348,$C2348)*overallRate,MIN(1129,K2348)*overallRate))))</f>
        <v>Do Step 1 first</v>
      </c>
      <c r="P2348" s="3">
        <f t="shared" si="36"/>
        <v>0</v>
      </c>
    </row>
    <row r="2349" spans="12:16" x14ac:dyDescent="0.5">
      <c r="L2349" s="62" t="str">
        <f>IF(ISTEXT(overallRate),"Do Step 1 first",IF(OR(COUNT($C2349,H2349)&lt;&gt;2,overallRate=0),0,IF(D2349="Yes",ROUND(MAX(IF($B2349="No - non-arm's length",0,MIN((0.75*H2349),847)),MIN(H2349,(0.75*$C2349),847)),2),IF($B2349="No - non-arm's length",MIN(1129,H2349,$C2349)*overallRate,MIN(1129,H2349)*overallRate))))</f>
        <v>Do Step 1 first</v>
      </c>
      <c r="M2349" s="62" t="str">
        <f>IF(ISTEXT(overallRate),"Do Step 1 first",IF(OR(COUNT($C2349,I2349)&lt;&gt;2,overallRate=0),0,IF(E2349="Yes",ROUND(MAX(IF($B2349="No - non-arm's length",0,MIN((0.75*I2349),847)),MIN(I2349,(0.75*$C2349),847)),2),IF($B2349="No - non-arm's length",MIN(1129,I2349,$C2349)*overallRate,MIN(1129,I2349)*overallRate))))</f>
        <v>Do Step 1 first</v>
      </c>
      <c r="N2349" s="62" t="str">
        <f>IF(ISTEXT(overallRate),"Do Step 1 first",IF(OR(COUNT($C2349,J2349)&lt;&gt;2,overallRate=0),0,IF(F2349="Yes",ROUND(MAX(IF($B2349="No - non-arm's length",0,MIN((0.75*J2349),847)),MIN(J2349,(0.75*$C2349),847)),2),IF($B2349="No - non-arm's length",MIN(1129,J2349,$C2349)*overallRate,MIN(1129,J2349)*overallRate))))</f>
        <v>Do Step 1 first</v>
      </c>
      <c r="O2349" s="62" t="str">
        <f>IF(ISTEXT(overallRate),"Do Step 1 first",IF(OR(COUNT($C2349,K2349)&lt;&gt;2,overallRate=0),0,IF(G2349="Yes",ROUND(MAX(IF($B2349="No - non-arm's length",0,MIN((0.75*K2349),847)),MIN(K2349,(0.75*$C2349),847)),2),IF($B2349="No - non-arm's length",MIN(1129,K2349,$C2349)*overallRate,MIN(1129,K2349)*overallRate))))</f>
        <v>Do Step 1 first</v>
      </c>
      <c r="P2349" s="3">
        <f t="shared" si="36"/>
        <v>0</v>
      </c>
    </row>
    <row r="2350" spans="12:16" x14ac:dyDescent="0.5">
      <c r="L2350" s="62" t="str">
        <f>IF(ISTEXT(overallRate),"Do Step 1 first",IF(OR(COUNT($C2350,H2350)&lt;&gt;2,overallRate=0),0,IF(D2350="Yes",ROUND(MAX(IF($B2350="No - non-arm's length",0,MIN((0.75*H2350),847)),MIN(H2350,(0.75*$C2350),847)),2),IF($B2350="No - non-arm's length",MIN(1129,H2350,$C2350)*overallRate,MIN(1129,H2350)*overallRate))))</f>
        <v>Do Step 1 first</v>
      </c>
      <c r="M2350" s="62" t="str">
        <f>IF(ISTEXT(overallRate),"Do Step 1 first",IF(OR(COUNT($C2350,I2350)&lt;&gt;2,overallRate=0),0,IF(E2350="Yes",ROUND(MAX(IF($B2350="No - non-arm's length",0,MIN((0.75*I2350),847)),MIN(I2350,(0.75*$C2350),847)),2),IF($B2350="No - non-arm's length",MIN(1129,I2350,$C2350)*overallRate,MIN(1129,I2350)*overallRate))))</f>
        <v>Do Step 1 first</v>
      </c>
      <c r="N2350" s="62" t="str">
        <f>IF(ISTEXT(overallRate),"Do Step 1 first",IF(OR(COUNT($C2350,J2350)&lt;&gt;2,overallRate=0),0,IF(F2350="Yes",ROUND(MAX(IF($B2350="No - non-arm's length",0,MIN((0.75*J2350),847)),MIN(J2350,(0.75*$C2350),847)),2),IF($B2350="No - non-arm's length",MIN(1129,J2350,$C2350)*overallRate,MIN(1129,J2350)*overallRate))))</f>
        <v>Do Step 1 first</v>
      </c>
      <c r="O2350" s="62" t="str">
        <f>IF(ISTEXT(overallRate),"Do Step 1 first",IF(OR(COUNT($C2350,K2350)&lt;&gt;2,overallRate=0),0,IF(G2350="Yes",ROUND(MAX(IF($B2350="No - non-arm's length",0,MIN((0.75*K2350),847)),MIN(K2350,(0.75*$C2350),847)),2),IF($B2350="No - non-arm's length",MIN(1129,K2350,$C2350)*overallRate,MIN(1129,K2350)*overallRate))))</f>
        <v>Do Step 1 first</v>
      </c>
      <c r="P2350" s="3">
        <f t="shared" si="36"/>
        <v>0</v>
      </c>
    </row>
    <row r="2351" spans="12:16" x14ac:dyDescent="0.5">
      <c r="L2351" s="62" t="str">
        <f>IF(ISTEXT(overallRate),"Do Step 1 first",IF(OR(COUNT($C2351,H2351)&lt;&gt;2,overallRate=0),0,IF(D2351="Yes",ROUND(MAX(IF($B2351="No - non-arm's length",0,MIN((0.75*H2351),847)),MIN(H2351,(0.75*$C2351),847)),2),IF($B2351="No - non-arm's length",MIN(1129,H2351,$C2351)*overallRate,MIN(1129,H2351)*overallRate))))</f>
        <v>Do Step 1 first</v>
      </c>
      <c r="M2351" s="62" t="str">
        <f>IF(ISTEXT(overallRate),"Do Step 1 first",IF(OR(COUNT($C2351,I2351)&lt;&gt;2,overallRate=0),0,IF(E2351="Yes",ROUND(MAX(IF($B2351="No - non-arm's length",0,MIN((0.75*I2351),847)),MIN(I2351,(0.75*$C2351),847)),2),IF($B2351="No - non-arm's length",MIN(1129,I2351,$C2351)*overallRate,MIN(1129,I2351)*overallRate))))</f>
        <v>Do Step 1 first</v>
      </c>
      <c r="N2351" s="62" t="str">
        <f>IF(ISTEXT(overallRate),"Do Step 1 first",IF(OR(COUNT($C2351,J2351)&lt;&gt;2,overallRate=0),0,IF(F2351="Yes",ROUND(MAX(IF($B2351="No - non-arm's length",0,MIN((0.75*J2351),847)),MIN(J2351,(0.75*$C2351),847)),2),IF($B2351="No - non-arm's length",MIN(1129,J2351,$C2351)*overallRate,MIN(1129,J2351)*overallRate))))</f>
        <v>Do Step 1 first</v>
      </c>
      <c r="O2351" s="62" t="str">
        <f>IF(ISTEXT(overallRate),"Do Step 1 first",IF(OR(COUNT($C2351,K2351)&lt;&gt;2,overallRate=0),0,IF(G2351="Yes",ROUND(MAX(IF($B2351="No - non-arm's length",0,MIN((0.75*K2351),847)),MIN(K2351,(0.75*$C2351),847)),2),IF($B2351="No - non-arm's length",MIN(1129,K2351,$C2351)*overallRate,MIN(1129,K2351)*overallRate))))</f>
        <v>Do Step 1 first</v>
      </c>
      <c r="P2351" s="3">
        <f t="shared" si="36"/>
        <v>0</v>
      </c>
    </row>
    <row r="2352" spans="12:16" x14ac:dyDescent="0.5">
      <c r="L2352" s="62" t="str">
        <f>IF(ISTEXT(overallRate),"Do Step 1 first",IF(OR(COUNT($C2352,H2352)&lt;&gt;2,overallRate=0),0,IF(D2352="Yes",ROUND(MAX(IF($B2352="No - non-arm's length",0,MIN((0.75*H2352),847)),MIN(H2352,(0.75*$C2352),847)),2),IF($B2352="No - non-arm's length",MIN(1129,H2352,$C2352)*overallRate,MIN(1129,H2352)*overallRate))))</f>
        <v>Do Step 1 first</v>
      </c>
      <c r="M2352" s="62" t="str">
        <f>IF(ISTEXT(overallRate),"Do Step 1 first",IF(OR(COUNT($C2352,I2352)&lt;&gt;2,overallRate=0),0,IF(E2352="Yes",ROUND(MAX(IF($B2352="No - non-arm's length",0,MIN((0.75*I2352),847)),MIN(I2352,(0.75*$C2352),847)),2),IF($B2352="No - non-arm's length",MIN(1129,I2352,$C2352)*overallRate,MIN(1129,I2352)*overallRate))))</f>
        <v>Do Step 1 first</v>
      </c>
      <c r="N2352" s="62" t="str">
        <f>IF(ISTEXT(overallRate),"Do Step 1 first",IF(OR(COUNT($C2352,J2352)&lt;&gt;2,overallRate=0),0,IF(F2352="Yes",ROUND(MAX(IF($B2352="No - non-arm's length",0,MIN((0.75*J2352),847)),MIN(J2352,(0.75*$C2352),847)),2),IF($B2352="No - non-arm's length",MIN(1129,J2352,$C2352)*overallRate,MIN(1129,J2352)*overallRate))))</f>
        <v>Do Step 1 first</v>
      </c>
      <c r="O2352" s="62" t="str">
        <f>IF(ISTEXT(overallRate),"Do Step 1 first",IF(OR(COUNT($C2352,K2352)&lt;&gt;2,overallRate=0),0,IF(G2352="Yes",ROUND(MAX(IF($B2352="No - non-arm's length",0,MIN((0.75*K2352),847)),MIN(K2352,(0.75*$C2352),847)),2),IF($B2352="No - non-arm's length",MIN(1129,K2352,$C2352)*overallRate,MIN(1129,K2352)*overallRate))))</f>
        <v>Do Step 1 first</v>
      </c>
      <c r="P2352" s="3">
        <f t="shared" si="36"/>
        <v>0</v>
      </c>
    </row>
    <row r="2353" spans="12:16" x14ac:dyDescent="0.5">
      <c r="L2353" s="62" t="str">
        <f>IF(ISTEXT(overallRate),"Do Step 1 first",IF(OR(COUNT($C2353,H2353)&lt;&gt;2,overallRate=0),0,IF(D2353="Yes",ROUND(MAX(IF($B2353="No - non-arm's length",0,MIN((0.75*H2353),847)),MIN(H2353,(0.75*$C2353),847)),2),IF($B2353="No - non-arm's length",MIN(1129,H2353,$C2353)*overallRate,MIN(1129,H2353)*overallRate))))</f>
        <v>Do Step 1 first</v>
      </c>
      <c r="M2353" s="62" t="str">
        <f>IF(ISTEXT(overallRate),"Do Step 1 first",IF(OR(COUNT($C2353,I2353)&lt;&gt;2,overallRate=0),0,IF(E2353="Yes",ROUND(MAX(IF($B2353="No - non-arm's length",0,MIN((0.75*I2353),847)),MIN(I2353,(0.75*$C2353),847)),2),IF($B2353="No - non-arm's length",MIN(1129,I2353,$C2353)*overallRate,MIN(1129,I2353)*overallRate))))</f>
        <v>Do Step 1 first</v>
      </c>
      <c r="N2353" s="62" t="str">
        <f>IF(ISTEXT(overallRate),"Do Step 1 first",IF(OR(COUNT($C2353,J2353)&lt;&gt;2,overallRate=0),0,IF(F2353="Yes",ROUND(MAX(IF($B2353="No - non-arm's length",0,MIN((0.75*J2353),847)),MIN(J2353,(0.75*$C2353),847)),2),IF($B2353="No - non-arm's length",MIN(1129,J2353,$C2353)*overallRate,MIN(1129,J2353)*overallRate))))</f>
        <v>Do Step 1 first</v>
      </c>
      <c r="O2353" s="62" t="str">
        <f>IF(ISTEXT(overallRate),"Do Step 1 first",IF(OR(COUNT($C2353,K2353)&lt;&gt;2,overallRate=0),0,IF(G2353="Yes",ROUND(MAX(IF($B2353="No - non-arm's length",0,MIN((0.75*K2353),847)),MIN(K2353,(0.75*$C2353),847)),2),IF($B2353="No - non-arm's length",MIN(1129,K2353,$C2353)*overallRate,MIN(1129,K2353)*overallRate))))</f>
        <v>Do Step 1 first</v>
      </c>
      <c r="P2353" s="3">
        <f t="shared" si="36"/>
        <v>0</v>
      </c>
    </row>
    <row r="2354" spans="12:16" x14ac:dyDescent="0.5">
      <c r="L2354" s="62" t="str">
        <f>IF(ISTEXT(overallRate),"Do Step 1 first",IF(OR(COUNT($C2354,H2354)&lt;&gt;2,overallRate=0),0,IF(D2354="Yes",ROUND(MAX(IF($B2354="No - non-arm's length",0,MIN((0.75*H2354),847)),MIN(H2354,(0.75*$C2354),847)),2),IF($B2354="No - non-arm's length",MIN(1129,H2354,$C2354)*overallRate,MIN(1129,H2354)*overallRate))))</f>
        <v>Do Step 1 first</v>
      </c>
      <c r="M2354" s="62" t="str">
        <f>IF(ISTEXT(overallRate),"Do Step 1 first",IF(OR(COUNT($C2354,I2354)&lt;&gt;2,overallRate=0),0,IF(E2354="Yes",ROUND(MAX(IF($B2354="No - non-arm's length",0,MIN((0.75*I2354),847)),MIN(I2354,(0.75*$C2354),847)),2),IF($B2354="No - non-arm's length",MIN(1129,I2354,$C2354)*overallRate,MIN(1129,I2354)*overallRate))))</f>
        <v>Do Step 1 first</v>
      </c>
      <c r="N2354" s="62" t="str">
        <f>IF(ISTEXT(overallRate),"Do Step 1 first",IF(OR(COUNT($C2354,J2354)&lt;&gt;2,overallRate=0),0,IF(F2354="Yes",ROUND(MAX(IF($B2354="No - non-arm's length",0,MIN((0.75*J2354),847)),MIN(J2354,(0.75*$C2354),847)),2),IF($B2354="No - non-arm's length",MIN(1129,J2354,$C2354)*overallRate,MIN(1129,J2354)*overallRate))))</f>
        <v>Do Step 1 first</v>
      </c>
      <c r="O2354" s="62" t="str">
        <f>IF(ISTEXT(overallRate),"Do Step 1 first",IF(OR(COUNT($C2354,K2354)&lt;&gt;2,overallRate=0),0,IF(G2354="Yes",ROUND(MAX(IF($B2354="No - non-arm's length",0,MIN((0.75*K2354),847)),MIN(K2354,(0.75*$C2354),847)),2),IF($B2354="No - non-arm's length",MIN(1129,K2354,$C2354)*overallRate,MIN(1129,K2354)*overallRate))))</f>
        <v>Do Step 1 first</v>
      </c>
      <c r="P2354" s="3">
        <f t="shared" si="36"/>
        <v>0</v>
      </c>
    </row>
    <row r="2355" spans="12:16" x14ac:dyDescent="0.5">
      <c r="L2355" s="62" t="str">
        <f>IF(ISTEXT(overallRate),"Do Step 1 first",IF(OR(COUNT($C2355,H2355)&lt;&gt;2,overallRate=0),0,IF(D2355="Yes",ROUND(MAX(IF($B2355="No - non-arm's length",0,MIN((0.75*H2355),847)),MIN(H2355,(0.75*$C2355),847)),2),IF($B2355="No - non-arm's length",MIN(1129,H2355,$C2355)*overallRate,MIN(1129,H2355)*overallRate))))</f>
        <v>Do Step 1 first</v>
      </c>
      <c r="M2355" s="62" t="str">
        <f>IF(ISTEXT(overallRate),"Do Step 1 first",IF(OR(COUNT($C2355,I2355)&lt;&gt;2,overallRate=0),0,IF(E2355="Yes",ROUND(MAX(IF($B2355="No - non-arm's length",0,MIN((0.75*I2355),847)),MIN(I2355,(0.75*$C2355),847)),2),IF($B2355="No - non-arm's length",MIN(1129,I2355,$C2355)*overallRate,MIN(1129,I2355)*overallRate))))</f>
        <v>Do Step 1 first</v>
      </c>
      <c r="N2355" s="62" t="str">
        <f>IF(ISTEXT(overallRate),"Do Step 1 first",IF(OR(COUNT($C2355,J2355)&lt;&gt;2,overallRate=0),0,IF(F2355="Yes",ROUND(MAX(IF($B2355="No - non-arm's length",0,MIN((0.75*J2355),847)),MIN(J2355,(0.75*$C2355),847)),2),IF($B2355="No - non-arm's length",MIN(1129,J2355,$C2355)*overallRate,MIN(1129,J2355)*overallRate))))</f>
        <v>Do Step 1 first</v>
      </c>
      <c r="O2355" s="62" t="str">
        <f>IF(ISTEXT(overallRate),"Do Step 1 first",IF(OR(COUNT($C2355,K2355)&lt;&gt;2,overallRate=0),0,IF(G2355="Yes",ROUND(MAX(IF($B2355="No - non-arm's length",0,MIN((0.75*K2355),847)),MIN(K2355,(0.75*$C2355),847)),2),IF($B2355="No - non-arm's length",MIN(1129,K2355,$C2355)*overallRate,MIN(1129,K2355)*overallRate))))</f>
        <v>Do Step 1 first</v>
      </c>
      <c r="P2355" s="3">
        <f t="shared" si="36"/>
        <v>0</v>
      </c>
    </row>
    <row r="2356" spans="12:16" x14ac:dyDescent="0.5">
      <c r="L2356" s="62" t="str">
        <f>IF(ISTEXT(overallRate),"Do Step 1 first",IF(OR(COUNT($C2356,H2356)&lt;&gt;2,overallRate=0),0,IF(D2356="Yes",ROUND(MAX(IF($B2356="No - non-arm's length",0,MIN((0.75*H2356),847)),MIN(H2356,(0.75*$C2356),847)),2),IF($B2356="No - non-arm's length",MIN(1129,H2356,$C2356)*overallRate,MIN(1129,H2356)*overallRate))))</f>
        <v>Do Step 1 first</v>
      </c>
      <c r="M2356" s="62" t="str">
        <f>IF(ISTEXT(overallRate),"Do Step 1 first",IF(OR(COUNT($C2356,I2356)&lt;&gt;2,overallRate=0),0,IF(E2356="Yes",ROUND(MAX(IF($B2356="No - non-arm's length",0,MIN((0.75*I2356),847)),MIN(I2356,(0.75*$C2356),847)),2),IF($B2356="No - non-arm's length",MIN(1129,I2356,$C2356)*overallRate,MIN(1129,I2356)*overallRate))))</f>
        <v>Do Step 1 first</v>
      </c>
      <c r="N2356" s="62" t="str">
        <f>IF(ISTEXT(overallRate),"Do Step 1 first",IF(OR(COUNT($C2356,J2356)&lt;&gt;2,overallRate=0),0,IF(F2356="Yes",ROUND(MAX(IF($B2356="No - non-arm's length",0,MIN((0.75*J2356),847)),MIN(J2356,(0.75*$C2356),847)),2),IF($B2356="No - non-arm's length",MIN(1129,J2356,$C2356)*overallRate,MIN(1129,J2356)*overallRate))))</f>
        <v>Do Step 1 first</v>
      </c>
      <c r="O2356" s="62" t="str">
        <f>IF(ISTEXT(overallRate),"Do Step 1 first",IF(OR(COUNT($C2356,K2356)&lt;&gt;2,overallRate=0),0,IF(G2356="Yes",ROUND(MAX(IF($B2356="No - non-arm's length",0,MIN((0.75*K2356),847)),MIN(K2356,(0.75*$C2356),847)),2),IF($B2356="No - non-arm's length",MIN(1129,K2356,$C2356)*overallRate,MIN(1129,K2356)*overallRate))))</f>
        <v>Do Step 1 first</v>
      </c>
      <c r="P2356" s="3">
        <f t="shared" si="36"/>
        <v>0</v>
      </c>
    </row>
    <row r="2357" spans="12:16" x14ac:dyDescent="0.5">
      <c r="L2357" s="62" t="str">
        <f>IF(ISTEXT(overallRate),"Do Step 1 first",IF(OR(COUNT($C2357,H2357)&lt;&gt;2,overallRate=0),0,IF(D2357="Yes",ROUND(MAX(IF($B2357="No - non-arm's length",0,MIN((0.75*H2357),847)),MIN(H2357,(0.75*$C2357),847)),2),IF($B2357="No - non-arm's length",MIN(1129,H2357,$C2357)*overallRate,MIN(1129,H2357)*overallRate))))</f>
        <v>Do Step 1 first</v>
      </c>
      <c r="M2357" s="62" t="str">
        <f>IF(ISTEXT(overallRate),"Do Step 1 first",IF(OR(COUNT($C2357,I2357)&lt;&gt;2,overallRate=0),0,IF(E2357="Yes",ROUND(MAX(IF($B2357="No - non-arm's length",0,MIN((0.75*I2357),847)),MIN(I2357,(0.75*$C2357),847)),2),IF($B2357="No - non-arm's length",MIN(1129,I2357,$C2357)*overallRate,MIN(1129,I2357)*overallRate))))</f>
        <v>Do Step 1 first</v>
      </c>
      <c r="N2357" s="62" t="str">
        <f>IF(ISTEXT(overallRate),"Do Step 1 first",IF(OR(COUNT($C2357,J2357)&lt;&gt;2,overallRate=0),0,IF(F2357="Yes",ROUND(MAX(IF($B2357="No - non-arm's length",0,MIN((0.75*J2357),847)),MIN(J2357,(0.75*$C2357),847)),2),IF($B2357="No - non-arm's length",MIN(1129,J2357,$C2357)*overallRate,MIN(1129,J2357)*overallRate))))</f>
        <v>Do Step 1 first</v>
      </c>
      <c r="O2357" s="62" t="str">
        <f>IF(ISTEXT(overallRate),"Do Step 1 first",IF(OR(COUNT($C2357,K2357)&lt;&gt;2,overallRate=0),0,IF(G2357="Yes",ROUND(MAX(IF($B2357="No - non-arm's length",0,MIN((0.75*K2357),847)),MIN(K2357,(0.75*$C2357),847)),2),IF($B2357="No - non-arm's length",MIN(1129,K2357,$C2357)*overallRate,MIN(1129,K2357)*overallRate))))</f>
        <v>Do Step 1 first</v>
      </c>
      <c r="P2357" s="3">
        <f t="shared" si="36"/>
        <v>0</v>
      </c>
    </row>
    <row r="2358" spans="12:16" x14ac:dyDescent="0.5">
      <c r="L2358" s="62" t="str">
        <f>IF(ISTEXT(overallRate),"Do Step 1 first",IF(OR(COUNT($C2358,H2358)&lt;&gt;2,overallRate=0),0,IF(D2358="Yes",ROUND(MAX(IF($B2358="No - non-arm's length",0,MIN((0.75*H2358),847)),MIN(H2358,(0.75*$C2358),847)),2),IF($B2358="No - non-arm's length",MIN(1129,H2358,$C2358)*overallRate,MIN(1129,H2358)*overallRate))))</f>
        <v>Do Step 1 first</v>
      </c>
      <c r="M2358" s="62" t="str">
        <f>IF(ISTEXT(overallRate),"Do Step 1 first",IF(OR(COUNT($C2358,I2358)&lt;&gt;2,overallRate=0),0,IF(E2358="Yes",ROUND(MAX(IF($B2358="No - non-arm's length",0,MIN((0.75*I2358),847)),MIN(I2358,(0.75*$C2358),847)),2),IF($B2358="No - non-arm's length",MIN(1129,I2358,$C2358)*overallRate,MIN(1129,I2358)*overallRate))))</f>
        <v>Do Step 1 first</v>
      </c>
      <c r="N2358" s="62" t="str">
        <f>IF(ISTEXT(overallRate),"Do Step 1 first",IF(OR(COUNT($C2358,J2358)&lt;&gt;2,overallRate=0),0,IF(F2358="Yes",ROUND(MAX(IF($B2358="No - non-arm's length",0,MIN((0.75*J2358),847)),MIN(J2358,(0.75*$C2358),847)),2),IF($B2358="No - non-arm's length",MIN(1129,J2358,$C2358)*overallRate,MIN(1129,J2358)*overallRate))))</f>
        <v>Do Step 1 first</v>
      </c>
      <c r="O2358" s="62" t="str">
        <f>IF(ISTEXT(overallRate),"Do Step 1 first",IF(OR(COUNT($C2358,K2358)&lt;&gt;2,overallRate=0),0,IF(G2358="Yes",ROUND(MAX(IF($B2358="No - non-arm's length",0,MIN((0.75*K2358),847)),MIN(K2358,(0.75*$C2358),847)),2),IF($B2358="No - non-arm's length",MIN(1129,K2358,$C2358)*overallRate,MIN(1129,K2358)*overallRate))))</f>
        <v>Do Step 1 first</v>
      </c>
      <c r="P2358" s="3">
        <f t="shared" si="36"/>
        <v>0</v>
      </c>
    </row>
    <row r="2359" spans="12:16" x14ac:dyDescent="0.5">
      <c r="L2359" s="62" t="str">
        <f>IF(ISTEXT(overallRate),"Do Step 1 first",IF(OR(COUNT($C2359,H2359)&lt;&gt;2,overallRate=0),0,IF(D2359="Yes",ROUND(MAX(IF($B2359="No - non-arm's length",0,MIN((0.75*H2359),847)),MIN(H2359,(0.75*$C2359),847)),2),IF($B2359="No - non-arm's length",MIN(1129,H2359,$C2359)*overallRate,MIN(1129,H2359)*overallRate))))</f>
        <v>Do Step 1 first</v>
      </c>
      <c r="M2359" s="62" t="str">
        <f>IF(ISTEXT(overallRate),"Do Step 1 first",IF(OR(COUNT($C2359,I2359)&lt;&gt;2,overallRate=0),0,IF(E2359="Yes",ROUND(MAX(IF($B2359="No - non-arm's length",0,MIN((0.75*I2359),847)),MIN(I2359,(0.75*$C2359),847)),2),IF($B2359="No - non-arm's length",MIN(1129,I2359,$C2359)*overallRate,MIN(1129,I2359)*overallRate))))</f>
        <v>Do Step 1 first</v>
      </c>
      <c r="N2359" s="62" t="str">
        <f>IF(ISTEXT(overallRate),"Do Step 1 first",IF(OR(COUNT($C2359,J2359)&lt;&gt;2,overallRate=0),0,IF(F2359="Yes",ROUND(MAX(IF($B2359="No - non-arm's length",0,MIN((0.75*J2359),847)),MIN(J2359,(0.75*$C2359),847)),2),IF($B2359="No - non-arm's length",MIN(1129,J2359,$C2359)*overallRate,MIN(1129,J2359)*overallRate))))</f>
        <v>Do Step 1 first</v>
      </c>
      <c r="O2359" s="62" t="str">
        <f>IF(ISTEXT(overallRate),"Do Step 1 first",IF(OR(COUNT($C2359,K2359)&lt;&gt;2,overallRate=0),0,IF(G2359="Yes",ROUND(MAX(IF($B2359="No - non-arm's length",0,MIN((0.75*K2359),847)),MIN(K2359,(0.75*$C2359),847)),2),IF($B2359="No - non-arm's length",MIN(1129,K2359,$C2359)*overallRate,MIN(1129,K2359)*overallRate))))</f>
        <v>Do Step 1 first</v>
      </c>
      <c r="P2359" s="3">
        <f t="shared" si="36"/>
        <v>0</v>
      </c>
    </row>
    <row r="2360" spans="12:16" x14ac:dyDescent="0.5">
      <c r="L2360" s="62" t="str">
        <f>IF(ISTEXT(overallRate),"Do Step 1 first",IF(OR(COUNT($C2360,H2360)&lt;&gt;2,overallRate=0),0,IF(D2360="Yes",ROUND(MAX(IF($B2360="No - non-arm's length",0,MIN((0.75*H2360),847)),MIN(H2360,(0.75*$C2360),847)),2),IF($B2360="No - non-arm's length",MIN(1129,H2360,$C2360)*overallRate,MIN(1129,H2360)*overallRate))))</f>
        <v>Do Step 1 first</v>
      </c>
      <c r="M2360" s="62" t="str">
        <f>IF(ISTEXT(overallRate),"Do Step 1 first",IF(OR(COUNT($C2360,I2360)&lt;&gt;2,overallRate=0),0,IF(E2360="Yes",ROUND(MAX(IF($B2360="No - non-arm's length",0,MIN((0.75*I2360),847)),MIN(I2360,(0.75*$C2360),847)),2),IF($B2360="No - non-arm's length",MIN(1129,I2360,$C2360)*overallRate,MIN(1129,I2360)*overallRate))))</f>
        <v>Do Step 1 first</v>
      </c>
      <c r="N2360" s="62" t="str">
        <f>IF(ISTEXT(overallRate),"Do Step 1 first",IF(OR(COUNT($C2360,J2360)&lt;&gt;2,overallRate=0),0,IF(F2360="Yes",ROUND(MAX(IF($B2360="No - non-arm's length",0,MIN((0.75*J2360),847)),MIN(J2360,(0.75*$C2360),847)),2),IF($B2360="No - non-arm's length",MIN(1129,J2360,$C2360)*overallRate,MIN(1129,J2360)*overallRate))))</f>
        <v>Do Step 1 first</v>
      </c>
      <c r="O2360" s="62" t="str">
        <f>IF(ISTEXT(overallRate),"Do Step 1 first",IF(OR(COUNT($C2360,K2360)&lt;&gt;2,overallRate=0),0,IF(G2360="Yes",ROUND(MAX(IF($B2360="No - non-arm's length",0,MIN((0.75*K2360),847)),MIN(K2360,(0.75*$C2360),847)),2),IF($B2360="No - non-arm's length",MIN(1129,K2360,$C2360)*overallRate,MIN(1129,K2360)*overallRate))))</f>
        <v>Do Step 1 first</v>
      </c>
      <c r="P2360" s="3">
        <f t="shared" si="36"/>
        <v>0</v>
      </c>
    </row>
    <row r="2361" spans="12:16" x14ac:dyDescent="0.5">
      <c r="L2361" s="62" t="str">
        <f>IF(ISTEXT(overallRate),"Do Step 1 first",IF(OR(COUNT($C2361,H2361)&lt;&gt;2,overallRate=0),0,IF(D2361="Yes",ROUND(MAX(IF($B2361="No - non-arm's length",0,MIN((0.75*H2361),847)),MIN(H2361,(0.75*$C2361),847)),2),IF($B2361="No - non-arm's length",MIN(1129,H2361,$C2361)*overallRate,MIN(1129,H2361)*overallRate))))</f>
        <v>Do Step 1 first</v>
      </c>
      <c r="M2361" s="62" t="str">
        <f>IF(ISTEXT(overallRate),"Do Step 1 first",IF(OR(COUNT($C2361,I2361)&lt;&gt;2,overallRate=0),0,IF(E2361="Yes",ROUND(MAX(IF($B2361="No - non-arm's length",0,MIN((0.75*I2361),847)),MIN(I2361,(0.75*$C2361),847)),2),IF($B2361="No - non-arm's length",MIN(1129,I2361,$C2361)*overallRate,MIN(1129,I2361)*overallRate))))</f>
        <v>Do Step 1 first</v>
      </c>
      <c r="N2361" s="62" t="str">
        <f>IF(ISTEXT(overallRate),"Do Step 1 first",IF(OR(COUNT($C2361,J2361)&lt;&gt;2,overallRate=0),0,IF(F2361="Yes",ROUND(MAX(IF($B2361="No - non-arm's length",0,MIN((0.75*J2361),847)),MIN(J2361,(0.75*$C2361),847)),2),IF($B2361="No - non-arm's length",MIN(1129,J2361,$C2361)*overallRate,MIN(1129,J2361)*overallRate))))</f>
        <v>Do Step 1 first</v>
      </c>
      <c r="O2361" s="62" t="str">
        <f>IF(ISTEXT(overallRate),"Do Step 1 first",IF(OR(COUNT($C2361,K2361)&lt;&gt;2,overallRate=0),0,IF(G2361="Yes",ROUND(MAX(IF($B2361="No - non-arm's length",0,MIN((0.75*K2361),847)),MIN(K2361,(0.75*$C2361),847)),2),IF($B2361="No - non-arm's length",MIN(1129,K2361,$C2361)*overallRate,MIN(1129,K2361)*overallRate))))</f>
        <v>Do Step 1 first</v>
      </c>
      <c r="P2361" s="3">
        <f t="shared" si="36"/>
        <v>0</v>
      </c>
    </row>
    <row r="2362" spans="12:16" x14ac:dyDescent="0.5">
      <c r="L2362" s="62" t="str">
        <f>IF(ISTEXT(overallRate),"Do Step 1 first",IF(OR(COUNT($C2362,H2362)&lt;&gt;2,overallRate=0),0,IF(D2362="Yes",ROUND(MAX(IF($B2362="No - non-arm's length",0,MIN((0.75*H2362),847)),MIN(H2362,(0.75*$C2362),847)),2),IF($B2362="No - non-arm's length",MIN(1129,H2362,$C2362)*overallRate,MIN(1129,H2362)*overallRate))))</f>
        <v>Do Step 1 first</v>
      </c>
      <c r="M2362" s="62" t="str">
        <f>IF(ISTEXT(overallRate),"Do Step 1 first",IF(OR(COUNT($C2362,I2362)&lt;&gt;2,overallRate=0),0,IF(E2362="Yes",ROUND(MAX(IF($B2362="No - non-arm's length",0,MIN((0.75*I2362),847)),MIN(I2362,(0.75*$C2362),847)),2),IF($B2362="No - non-arm's length",MIN(1129,I2362,$C2362)*overallRate,MIN(1129,I2362)*overallRate))))</f>
        <v>Do Step 1 first</v>
      </c>
      <c r="N2362" s="62" t="str">
        <f>IF(ISTEXT(overallRate),"Do Step 1 first",IF(OR(COUNT($C2362,J2362)&lt;&gt;2,overallRate=0),0,IF(F2362="Yes",ROUND(MAX(IF($B2362="No - non-arm's length",0,MIN((0.75*J2362),847)),MIN(J2362,(0.75*$C2362),847)),2),IF($B2362="No - non-arm's length",MIN(1129,J2362,$C2362)*overallRate,MIN(1129,J2362)*overallRate))))</f>
        <v>Do Step 1 first</v>
      </c>
      <c r="O2362" s="62" t="str">
        <f>IF(ISTEXT(overallRate),"Do Step 1 first",IF(OR(COUNT($C2362,K2362)&lt;&gt;2,overallRate=0),0,IF(G2362="Yes",ROUND(MAX(IF($B2362="No - non-arm's length",0,MIN((0.75*K2362),847)),MIN(K2362,(0.75*$C2362),847)),2),IF($B2362="No - non-arm's length",MIN(1129,K2362,$C2362)*overallRate,MIN(1129,K2362)*overallRate))))</f>
        <v>Do Step 1 first</v>
      </c>
      <c r="P2362" s="3">
        <f t="shared" si="36"/>
        <v>0</v>
      </c>
    </row>
    <row r="2363" spans="12:16" x14ac:dyDescent="0.5">
      <c r="L2363" s="62" t="str">
        <f>IF(ISTEXT(overallRate),"Do Step 1 first",IF(OR(COUNT($C2363,H2363)&lt;&gt;2,overallRate=0),0,IF(D2363="Yes",ROUND(MAX(IF($B2363="No - non-arm's length",0,MIN((0.75*H2363),847)),MIN(H2363,(0.75*$C2363),847)),2),IF($B2363="No - non-arm's length",MIN(1129,H2363,$C2363)*overallRate,MIN(1129,H2363)*overallRate))))</f>
        <v>Do Step 1 first</v>
      </c>
      <c r="M2363" s="62" t="str">
        <f>IF(ISTEXT(overallRate),"Do Step 1 first",IF(OR(COUNT($C2363,I2363)&lt;&gt;2,overallRate=0),0,IF(E2363="Yes",ROUND(MAX(IF($B2363="No - non-arm's length",0,MIN((0.75*I2363),847)),MIN(I2363,(0.75*$C2363),847)),2),IF($B2363="No - non-arm's length",MIN(1129,I2363,$C2363)*overallRate,MIN(1129,I2363)*overallRate))))</f>
        <v>Do Step 1 first</v>
      </c>
      <c r="N2363" s="62" t="str">
        <f>IF(ISTEXT(overallRate),"Do Step 1 first",IF(OR(COUNT($C2363,J2363)&lt;&gt;2,overallRate=0),0,IF(F2363="Yes",ROUND(MAX(IF($B2363="No - non-arm's length",0,MIN((0.75*J2363),847)),MIN(J2363,(0.75*$C2363),847)),2),IF($B2363="No - non-arm's length",MIN(1129,J2363,$C2363)*overallRate,MIN(1129,J2363)*overallRate))))</f>
        <v>Do Step 1 first</v>
      </c>
      <c r="O2363" s="62" t="str">
        <f>IF(ISTEXT(overallRate),"Do Step 1 first",IF(OR(COUNT($C2363,K2363)&lt;&gt;2,overallRate=0),0,IF(G2363="Yes",ROUND(MAX(IF($B2363="No - non-arm's length",0,MIN((0.75*K2363),847)),MIN(K2363,(0.75*$C2363),847)),2),IF($B2363="No - non-arm's length",MIN(1129,K2363,$C2363)*overallRate,MIN(1129,K2363)*overallRate))))</f>
        <v>Do Step 1 first</v>
      </c>
      <c r="P2363" s="3">
        <f t="shared" si="36"/>
        <v>0</v>
      </c>
    </row>
    <row r="2364" spans="12:16" x14ac:dyDescent="0.5">
      <c r="L2364" s="62" t="str">
        <f>IF(ISTEXT(overallRate),"Do Step 1 first",IF(OR(COUNT($C2364,H2364)&lt;&gt;2,overallRate=0),0,IF(D2364="Yes",ROUND(MAX(IF($B2364="No - non-arm's length",0,MIN((0.75*H2364),847)),MIN(H2364,(0.75*$C2364),847)),2),IF($B2364="No - non-arm's length",MIN(1129,H2364,$C2364)*overallRate,MIN(1129,H2364)*overallRate))))</f>
        <v>Do Step 1 first</v>
      </c>
      <c r="M2364" s="62" t="str">
        <f>IF(ISTEXT(overallRate),"Do Step 1 first",IF(OR(COUNT($C2364,I2364)&lt;&gt;2,overallRate=0),0,IF(E2364="Yes",ROUND(MAX(IF($B2364="No - non-arm's length",0,MIN((0.75*I2364),847)),MIN(I2364,(0.75*$C2364),847)),2),IF($B2364="No - non-arm's length",MIN(1129,I2364,$C2364)*overallRate,MIN(1129,I2364)*overallRate))))</f>
        <v>Do Step 1 first</v>
      </c>
      <c r="N2364" s="62" t="str">
        <f>IF(ISTEXT(overallRate),"Do Step 1 first",IF(OR(COUNT($C2364,J2364)&lt;&gt;2,overallRate=0),0,IF(F2364="Yes",ROUND(MAX(IF($B2364="No - non-arm's length",0,MIN((0.75*J2364),847)),MIN(J2364,(0.75*$C2364),847)),2),IF($B2364="No - non-arm's length",MIN(1129,J2364,$C2364)*overallRate,MIN(1129,J2364)*overallRate))))</f>
        <v>Do Step 1 first</v>
      </c>
      <c r="O2364" s="62" t="str">
        <f>IF(ISTEXT(overallRate),"Do Step 1 first",IF(OR(COUNT($C2364,K2364)&lt;&gt;2,overallRate=0),0,IF(G2364="Yes",ROUND(MAX(IF($B2364="No - non-arm's length",0,MIN((0.75*K2364),847)),MIN(K2364,(0.75*$C2364),847)),2),IF($B2364="No - non-arm's length",MIN(1129,K2364,$C2364)*overallRate,MIN(1129,K2364)*overallRate))))</f>
        <v>Do Step 1 first</v>
      </c>
      <c r="P2364" s="3">
        <f t="shared" si="36"/>
        <v>0</v>
      </c>
    </row>
    <row r="2365" spans="12:16" x14ac:dyDescent="0.5">
      <c r="L2365" s="62" t="str">
        <f>IF(ISTEXT(overallRate),"Do Step 1 first",IF(OR(COUNT($C2365,H2365)&lt;&gt;2,overallRate=0),0,IF(D2365="Yes",ROUND(MAX(IF($B2365="No - non-arm's length",0,MIN((0.75*H2365),847)),MIN(H2365,(0.75*$C2365),847)),2),IF($B2365="No - non-arm's length",MIN(1129,H2365,$C2365)*overallRate,MIN(1129,H2365)*overallRate))))</f>
        <v>Do Step 1 first</v>
      </c>
      <c r="M2365" s="62" t="str">
        <f>IF(ISTEXT(overallRate),"Do Step 1 first",IF(OR(COUNT($C2365,I2365)&lt;&gt;2,overallRate=0),0,IF(E2365="Yes",ROUND(MAX(IF($B2365="No - non-arm's length",0,MIN((0.75*I2365),847)),MIN(I2365,(0.75*$C2365),847)),2),IF($B2365="No - non-arm's length",MIN(1129,I2365,$C2365)*overallRate,MIN(1129,I2365)*overallRate))))</f>
        <v>Do Step 1 first</v>
      </c>
      <c r="N2365" s="62" t="str">
        <f>IF(ISTEXT(overallRate),"Do Step 1 first",IF(OR(COUNT($C2365,J2365)&lt;&gt;2,overallRate=0),0,IF(F2365="Yes",ROUND(MAX(IF($B2365="No - non-arm's length",0,MIN((0.75*J2365),847)),MIN(J2365,(0.75*$C2365),847)),2),IF($B2365="No - non-arm's length",MIN(1129,J2365,$C2365)*overallRate,MIN(1129,J2365)*overallRate))))</f>
        <v>Do Step 1 first</v>
      </c>
      <c r="O2365" s="62" t="str">
        <f>IF(ISTEXT(overallRate),"Do Step 1 first",IF(OR(COUNT($C2365,K2365)&lt;&gt;2,overallRate=0),0,IF(G2365="Yes",ROUND(MAX(IF($B2365="No - non-arm's length",0,MIN((0.75*K2365),847)),MIN(K2365,(0.75*$C2365),847)),2),IF($B2365="No - non-arm's length",MIN(1129,K2365,$C2365)*overallRate,MIN(1129,K2365)*overallRate))))</f>
        <v>Do Step 1 first</v>
      </c>
      <c r="P2365" s="3">
        <f t="shared" si="36"/>
        <v>0</v>
      </c>
    </row>
    <row r="2366" spans="12:16" x14ac:dyDescent="0.5">
      <c r="L2366" s="62" t="str">
        <f>IF(ISTEXT(overallRate),"Do Step 1 first",IF(OR(COUNT($C2366,H2366)&lt;&gt;2,overallRate=0),0,IF(D2366="Yes",ROUND(MAX(IF($B2366="No - non-arm's length",0,MIN((0.75*H2366),847)),MIN(H2366,(0.75*$C2366),847)),2),IF($B2366="No - non-arm's length",MIN(1129,H2366,$C2366)*overallRate,MIN(1129,H2366)*overallRate))))</f>
        <v>Do Step 1 first</v>
      </c>
      <c r="M2366" s="62" t="str">
        <f>IF(ISTEXT(overallRate),"Do Step 1 first",IF(OR(COUNT($C2366,I2366)&lt;&gt;2,overallRate=0),0,IF(E2366="Yes",ROUND(MAX(IF($B2366="No - non-arm's length",0,MIN((0.75*I2366),847)),MIN(I2366,(0.75*$C2366),847)),2),IF($B2366="No - non-arm's length",MIN(1129,I2366,$C2366)*overallRate,MIN(1129,I2366)*overallRate))))</f>
        <v>Do Step 1 first</v>
      </c>
      <c r="N2366" s="62" t="str">
        <f>IF(ISTEXT(overallRate),"Do Step 1 first",IF(OR(COUNT($C2366,J2366)&lt;&gt;2,overallRate=0),0,IF(F2366="Yes",ROUND(MAX(IF($B2366="No - non-arm's length",0,MIN((0.75*J2366),847)),MIN(J2366,(0.75*$C2366),847)),2),IF($B2366="No - non-arm's length",MIN(1129,J2366,$C2366)*overallRate,MIN(1129,J2366)*overallRate))))</f>
        <v>Do Step 1 first</v>
      </c>
      <c r="O2366" s="62" t="str">
        <f>IF(ISTEXT(overallRate),"Do Step 1 first",IF(OR(COUNT($C2366,K2366)&lt;&gt;2,overallRate=0),0,IF(G2366="Yes",ROUND(MAX(IF($B2366="No - non-arm's length",0,MIN((0.75*K2366),847)),MIN(K2366,(0.75*$C2366),847)),2),IF($B2366="No - non-arm's length",MIN(1129,K2366,$C2366)*overallRate,MIN(1129,K2366)*overallRate))))</f>
        <v>Do Step 1 first</v>
      </c>
      <c r="P2366" s="3">
        <f t="shared" si="36"/>
        <v>0</v>
      </c>
    </row>
    <row r="2367" spans="12:16" x14ac:dyDescent="0.5">
      <c r="L2367" s="62" t="str">
        <f>IF(ISTEXT(overallRate),"Do Step 1 first",IF(OR(COUNT($C2367,H2367)&lt;&gt;2,overallRate=0),0,IF(D2367="Yes",ROUND(MAX(IF($B2367="No - non-arm's length",0,MIN((0.75*H2367),847)),MIN(H2367,(0.75*$C2367),847)),2),IF($B2367="No - non-arm's length",MIN(1129,H2367,$C2367)*overallRate,MIN(1129,H2367)*overallRate))))</f>
        <v>Do Step 1 first</v>
      </c>
      <c r="M2367" s="62" t="str">
        <f>IF(ISTEXT(overallRate),"Do Step 1 first",IF(OR(COUNT($C2367,I2367)&lt;&gt;2,overallRate=0),0,IF(E2367="Yes",ROUND(MAX(IF($B2367="No - non-arm's length",0,MIN((0.75*I2367),847)),MIN(I2367,(0.75*$C2367),847)),2),IF($B2367="No - non-arm's length",MIN(1129,I2367,$C2367)*overallRate,MIN(1129,I2367)*overallRate))))</f>
        <v>Do Step 1 first</v>
      </c>
      <c r="N2367" s="62" t="str">
        <f>IF(ISTEXT(overallRate),"Do Step 1 first",IF(OR(COUNT($C2367,J2367)&lt;&gt;2,overallRate=0),0,IF(F2367="Yes",ROUND(MAX(IF($B2367="No - non-arm's length",0,MIN((0.75*J2367),847)),MIN(J2367,(0.75*$C2367),847)),2),IF($B2367="No - non-arm's length",MIN(1129,J2367,$C2367)*overallRate,MIN(1129,J2367)*overallRate))))</f>
        <v>Do Step 1 first</v>
      </c>
      <c r="O2367" s="62" t="str">
        <f>IF(ISTEXT(overallRate),"Do Step 1 first",IF(OR(COUNT($C2367,K2367)&lt;&gt;2,overallRate=0),0,IF(G2367="Yes",ROUND(MAX(IF($B2367="No - non-arm's length",0,MIN((0.75*K2367),847)),MIN(K2367,(0.75*$C2367),847)),2),IF($B2367="No - non-arm's length",MIN(1129,K2367,$C2367)*overallRate,MIN(1129,K2367)*overallRate))))</f>
        <v>Do Step 1 first</v>
      </c>
      <c r="P2367" s="3">
        <f t="shared" si="36"/>
        <v>0</v>
      </c>
    </row>
    <row r="2368" spans="12:16" x14ac:dyDescent="0.5">
      <c r="L2368" s="62" t="str">
        <f>IF(ISTEXT(overallRate),"Do Step 1 first",IF(OR(COUNT($C2368,H2368)&lt;&gt;2,overallRate=0),0,IF(D2368="Yes",ROUND(MAX(IF($B2368="No - non-arm's length",0,MIN((0.75*H2368),847)),MIN(H2368,(0.75*$C2368),847)),2),IF($B2368="No - non-arm's length",MIN(1129,H2368,$C2368)*overallRate,MIN(1129,H2368)*overallRate))))</f>
        <v>Do Step 1 first</v>
      </c>
      <c r="M2368" s="62" t="str">
        <f>IF(ISTEXT(overallRate),"Do Step 1 first",IF(OR(COUNT($C2368,I2368)&lt;&gt;2,overallRate=0),0,IF(E2368="Yes",ROUND(MAX(IF($B2368="No - non-arm's length",0,MIN((0.75*I2368),847)),MIN(I2368,(0.75*$C2368),847)),2),IF($B2368="No - non-arm's length",MIN(1129,I2368,$C2368)*overallRate,MIN(1129,I2368)*overallRate))))</f>
        <v>Do Step 1 first</v>
      </c>
      <c r="N2368" s="62" t="str">
        <f>IF(ISTEXT(overallRate),"Do Step 1 first",IF(OR(COUNT($C2368,J2368)&lt;&gt;2,overallRate=0),0,IF(F2368="Yes",ROUND(MAX(IF($B2368="No - non-arm's length",0,MIN((0.75*J2368),847)),MIN(J2368,(0.75*$C2368),847)),2),IF($B2368="No - non-arm's length",MIN(1129,J2368,$C2368)*overallRate,MIN(1129,J2368)*overallRate))))</f>
        <v>Do Step 1 first</v>
      </c>
      <c r="O2368" s="62" t="str">
        <f>IF(ISTEXT(overallRate),"Do Step 1 first",IF(OR(COUNT($C2368,K2368)&lt;&gt;2,overallRate=0),0,IF(G2368="Yes",ROUND(MAX(IF($B2368="No - non-arm's length",0,MIN((0.75*K2368),847)),MIN(K2368,(0.75*$C2368),847)),2),IF($B2368="No - non-arm's length",MIN(1129,K2368,$C2368)*overallRate,MIN(1129,K2368)*overallRate))))</f>
        <v>Do Step 1 first</v>
      </c>
      <c r="P2368" s="3">
        <f t="shared" si="36"/>
        <v>0</v>
      </c>
    </row>
    <row r="2369" spans="12:16" x14ac:dyDescent="0.5">
      <c r="L2369" s="62" t="str">
        <f>IF(ISTEXT(overallRate),"Do Step 1 first",IF(OR(COUNT($C2369,H2369)&lt;&gt;2,overallRate=0),0,IF(D2369="Yes",ROUND(MAX(IF($B2369="No - non-arm's length",0,MIN((0.75*H2369),847)),MIN(H2369,(0.75*$C2369),847)),2),IF($B2369="No - non-arm's length",MIN(1129,H2369,$C2369)*overallRate,MIN(1129,H2369)*overallRate))))</f>
        <v>Do Step 1 first</v>
      </c>
      <c r="M2369" s="62" t="str">
        <f>IF(ISTEXT(overallRate),"Do Step 1 first",IF(OR(COUNT($C2369,I2369)&lt;&gt;2,overallRate=0),0,IF(E2369="Yes",ROUND(MAX(IF($B2369="No - non-arm's length",0,MIN((0.75*I2369),847)),MIN(I2369,(0.75*$C2369),847)),2),IF($B2369="No - non-arm's length",MIN(1129,I2369,$C2369)*overallRate,MIN(1129,I2369)*overallRate))))</f>
        <v>Do Step 1 first</v>
      </c>
      <c r="N2369" s="62" t="str">
        <f>IF(ISTEXT(overallRate),"Do Step 1 first",IF(OR(COUNT($C2369,J2369)&lt;&gt;2,overallRate=0),0,IF(F2369="Yes",ROUND(MAX(IF($B2369="No - non-arm's length",0,MIN((0.75*J2369),847)),MIN(J2369,(0.75*$C2369),847)),2),IF($B2369="No - non-arm's length",MIN(1129,J2369,$C2369)*overallRate,MIN(1129,J2369)*overallRate))))</f>
        <v>Do Step 1 first</v>
      </c>
      <c r="O2369" s="62" t="str">
        <f>IF(ISTEXT(overallRate),"Do Step 1 first",IF(OR(COUNT($C2369,K2369)&lt;&gt;2,overallRate=0),0,IF(G2369="Yes",ROUND(MAX(IF($B2369="No - non-arm's length",0,MIN((0.75*K2369),847)),MIN(K2369,(0.75*$C2369),847)),2),IF($B2369="No - non-arm's length",MIN(1129,K2369,$C2369)*overallRate,MIN(1129,K2369)*overallRate))))</f>
        <v>Do Step 1 first</v>
      </c>
      <c r="P2369" s="3">
        <f t="shared" si="36"/>
        <v>0</v>
      </c>
    </row>
    <row r="2370" spans="12:16" x14ac:dyDescent="0.5">
      <c r="L2370" s="62" t="str">
        <f>IF(ISTEXT(overallRate),"Do Step 1 first",IF(OR(COUNT($C2370,H2370)&lt;&gt;2,overallRate=0),0,IF(D2370="Yes",ROUND(MAX(IF($B2370="No - non-arm's length",0,MIN((0.75*H2370),847)),MIN(H2370,(0.75*$C2370),847)),2),IF($B2370="No - non-arm's length",MIN(1129,H2370,$C2370)*overallRate,MIN(1129,H2370)*overallRate))))</f>
        <v>Do Step 1 first</v>
      </c>
      <c r="M2370" s="62" t="str">
        <f>IF(ISTEXT(overallRate),"Do Step 1 first",IF(OR(COUNT($C2370,I2370)&lt;&gt;2,overallRate=0),0,IF(E2370="Yes",ROUND(MAX(IF($B2370="No - non-arm's length",0,MIN((0.75*I2370),847)),MIN(I2370,(0.75*$C2370),847)),2),IF($B2370="No - non-arm's length",MIN(1129,I2370,$C2370)*overallRate,MIN(1129,I2370)*overallRate))))</f>
        <v>Do Step 1 first</v>
      </c>
      <c r="N2370" s="62" t="str">
        <f>IF(ISTEXT(overallRate),"Do Step 1 first",IF(OR(COUNT($C2370,J2370)&lt;&gt;2,overallRate=0),0,IF(F2370="Yes",ROUND(MAX(IF($B2370="No - non-arm's length",0,MIN((0.75*J2370),847)),MIN(J2370,(0.75*$C2370),847)),2),IF($B2370="No - non-arm's length",MIN(1129,J2370,$C2370)*overallRate,MIN(1129,J2370)*overallRate))))</f>
        <v>Do Step 1 first</v>
      </c>
      <c r="O2370" s="62" t="str">
        <f>IF(ISTEXT(overallRate),"Do Step 1 first",IF(OR(COUNT($C2370,K2370)&lt;&gt;2,overallRate=0),0,IF(G2370="Yes",ROUND(MAX(IF($B2370="No - non-arm's length",0,MIN((0.75*K2370),847)),MIN(K2370,(0.75*$C2370),847)),2),IF($B2370="No - non-arm's length",MIN(1129,K2370,$C2370)*overallRate,MIN(1129,K2370)*overallRate))))</f>
        <v>Do Step 1 first</v>
      </c>
      <c r="P2370" s="3">
        <f t="shared" si="36"/>
        <v>0</v>
      </c>
    </row>
    <row r="2371" spans="12:16" x14ac:dyDescent="0.5">
      <c r="L2371" s="62" t="str">
        <f>IF(ISTEXT(overallRate),"Do Step 1 first",IF(OR(COUNT($C2371,H2371)&lt;&gt;2,overallRate=0),0,IF(D2371="Yes",ROUND(MAX(IF($B2371="No - non-arm's length",0,MIN((0.75*H2371),847)),MIN(H2371,(0.75*$C2371),847)),2),IF($B2371="No - non-arm's length",MIN(1129,H2371,$C2371)*overallRate,MIN(1129,H2371)*overallRate))))</f>
        <v>Do Step 1 first</v>
      </c>
      <c r="M2371" s="62" t="str">
        <f>IF(ISTEXT(overallRate),"Do Step 1 first",IF(OR(COUNT($C2371,I2371)&lt;&gt;2,overallRate=0),0,IF(E2371="Yes",ROUND(MAX(IF($B2371="No - non-arm's length",0,MIN((0.75*I2371),847)),MIN(I2371,(0.75*$C2371),847)),2),IF($B2371="No - non-arm's length",MIN(1129,I2371,$C2371)*overallRate,MIN(1129,I2371)*overallRate))))</f>
        <v>Do Step 1 first</v>
      </c>
      <c r="N2371" s="62" t="str">
        <f>IF(ISTEXT(overallRate),"Do Step 1 first",IF(OR(COUNT($C2371,J2371)&lt;&gt;2,overallRate=0),0,IF(F2371="Yes",ROUND(MAX(IF($B2371="No - non-arm's length",0,MIN((0.75*J2371),847)),MIN(J2371,(0.75*$C2371),847)),2),IF($B2371="No - non-arm's length",MIN(1129,J2371,$C2371)*overallRate,MIN(1129,J2371)*overallRate))))</f>
        <v>Do Step 1 first</v>
      </c>
      <c r="O2371" s="62" t="str">
        <f>IF(ISTEXT(overallRate),"Do Step 1 first",IF(OR(COUNT($C2371,K2371)&lt;&gt;2,overallRate=0),0,IF(G2371="Yes",ROUND(MAX(IF($B2371="No - non-arm's length",0,MIN((0.75*K2371),847)),MIN(K2371,(0.75*$C2371),847)),2),IF($B2371="No - non-arm's length",MIN(1129,K2371,$C2371)*overallRate,MIN(1129,K2371)*overallRate))))</f>
        <v>Do Step 1 first</v>
      </c>
      <c r="P2371" s="3">
        <f t="shared" si="36"/>
        <v>0</v>
      </c>
    </row>
    <row r="2372" spans="12:16" x14ac:dyDescent="0.5">
      <c r="L2372" s="62" t="str">
        <f>IF(ISTEXT(overallRate),"Do Step 1 first",IF(OR(COUNT($C2372,H2372)&lt;&gt;2,overallRate=0),0,IF(D2372="Yes",ROUND(MAX(IF($B2372="No - non-arm's length",0,MIN((0.75*H2372),847)),MIN(H2372,(0.75*$C2372),847)),2),IF($B2372="No - non-arm's length",MIN(1129,H2372,$C2372)*overallRate,MIN(1129,H2372)*overallRate))))</f>
        <v>Do Step 1 first</v>
      </c>
      <c r="M2372" s="62" t="str">
        <f>IF(ISTEXT(overallRate),"Do Step 1 first",IF(OR(COUNT($C2372,I2372)&lt;&gt;2,overallRate=0),0,IF(E2372="Yes",ROUND(MAX(IF($B2372="No - non-arm's length",0,MIN((0.75*I2372),847)),MIN(I2372,(0.75*$C2372),847)),2),IF($B2372="No - non-arm's length",MIN(1129,I2372,$C2372)*overallRate,MIN(1129,I2372)*overallRate))))</f>
        <v>Do Step 1 first</v>
      </c>
      <c r="N2372" s="62" t="str">
        <f>IF(ISTEXT(overallRate),"Do Step 1 first",IF(OR(COUNT($C2372,J2372)&lt;&gt;2,overallRate=0),0,IF(F2372="Yes",ROUND(MAX(IF($B2372="No - non-arm's length",0,MIN((0.75*J2372),847)),MIN(J2372,(0.75*$C2372),847)),2),IF($B2372="No - non-arm's length",MIN(1129,J2372,$C2372)*overallRate,MIN(1129,J2372)*overallRate))))</f>
        <v>Do Step 1 first</v>
      </c>
      <c r="O2372" s="62" t="str">
        <f>IF(ISTEXT(overallRate),"Do Step 1 first",IF(OR(COUNT($C2372,K2372)&lt;&gt;2,overallRate=0),0,IF(G2372="Yes",ROUND(MAX(IF($B2372="No - non-arm's length",0,MIN((0.75*K2372),847)),MIN(K2372,(0.75*$C2372),847)),2),IF($B2372="No - non-arm's length",MIN(1129,K2372,$C2372)*overallRate,MIN(1129,K2372)*overallRate))))</f>
        <v>Do Step 1 first</v>
      </c>
      <c r="P2372" s="3">
        <f t="shared" si="36"/>
        <v>0</v>
      </c>
    </row>
    <row r="2373" spans="12:16" x14ac:dyDescent="0.5">
      <c r="L2373" s="62" t="str">
        <f>IF(ISTEXT(overallRate),"Do Step 1 first",IF(OR(COUNT($C2373,H2373)&lt;&gt;2,overallRate=0),0,IF(D2373="Yes",ROUND(MAX(IF($B2373="No - non-arm's length",0,MIN((0.75*H2373),847)),MIN(H2373,(0.75*$C2373),847)),2),IF($B2373="No - non-arm's length",MIN(1129,H2373,$C2373)*overallRate,MIN(1129,H2373)*overallRate))))</f>
        <v>Do Step 1 first</v>
      </c>
      <c r="M2373" s="62" t="str">
        <f>IF(ISTEXT(overallRate),"Do Step 1 first",IF(OR(COUNT($C2373,I2373)&lt;&gt;2,overallRate=0),0,IF(E2373="Yes",ROUND(MAX(IF($B2373="No - non-arm's length",0,MIN((0.75*I2373),847)),MIN(I2373,(0.75*$C2373),847)),2),IF($B2373="No - non-arm's length",MIN(1129,I2373,$C2373)*overallRate,MIN(1129,I2373)*overallRate))))</f>
        <v>Do Step 1 first</v>
      </c>
      <c r="N2373" s="62" t="str">
        <f>IF(ISTEXT(overallRate),"Do Step 1 first",IF(OR(COUNT($C2373,J2373)&lt;&gt;2,overallRate=0),0,IF(F2373="Yes",ROUND(MAX(IF($B2373="No - non-arm's length",0,MIN((0.75*J2373),847)),MIN(J2373,(0.75*$C2373),847)),2),IF($B2373="No - non-arm's length",MIN(1129,J2373,$C2373)*overallRate,MIN(1129,J2373)*overallRate))))</f>
        <v>Do Step 1 first</v>
      </c>
      <c r="O2373" s="62" t="str">
        <f>IF(ISTEXT(overallRate),"Do Step 1 first",IF(OR(COUNT($C2373,K2373)&lt;&gt;2,overallRate=0),0,IF(G2373="Yes",ROUND(MAX(IF($B2373="No - non-arm's length",0,MIN((0.75*K2373),847)),MIN(K2373,(0.75*$C2373),847)),2),IF($B2373="No - non-arm's length",MIN(1129,K2373,$C2373)*overallRate,MIN(1129,K2373)*overallRate))))</f>
        <v>Do Step 1 first</v>
      </c>
      <c r="P2373" s="3">
        <f t="shared" si="36"/>
        <v>0</v>
      </c>
    </row>
    <row r="2374" spans="12:16" x14ac:dyDescent="0.5">
      <c r="L2374" s="62" t="str">
        <f>IF(ISTEXT(overallRate),"Do Step 1 first",IF(OR(COUNT($C2374,H2374)&lt;&gt;2,overallRate=0),0,IF(D2374="Yes",ROUND(MAX(IF($B2374="No - non-arm's length",0,MIN((0.75*H2374),847)),MIN(H2374,(0.75*$C2374),847)),2),IF($B2374="No - non-arm's length",MIN(1129,H2374,$C2374)*overallRate,MIN(1129,H2374)*overallRate))))</f>
        <v>Do Step 1 first</v>
      </c>
      <c r="M2374" s="62" t="str">
        <f>IF(ISTEXT(overallRate),"Do Step 1 first",IF(OR(COUNT($C2374,I2374)&lt;&gt;2,overallRate=0),0,IF(E2374="Yes",ROUND(MAX(IF($B2374="No - non-arm's length",0,MIN((0.75*I2374),847)),MIN(I2374,(0.75*$C2374),847)),2),IF($B2374="No - non-arm's length",MIN(1129,I2374,$C2374)*overallRate,MIN(1129,I2374)*overallRate))))</f>
        <v>Do Step 1 first</v>
      </c>
      <c r="N2374" s="62" t="str">
        <f>IF(ISTEXT(overallRate),"Do Step 1 first",IF(OR(COUNT($C2374,J2374)&lt;&gt;2,overallRate=0),0,IF(F2374="Yes",ROUND(MAX(IF($B2374="No - non-arm's length",0,MIN((0.75*J2374),847)),MIN(J2374,(0.75*$C2374),847)),2),IF($B2374="No - non-arm's length",MIN(1129,J2374,$C2374)*overallRate,MIN(1129,J2374)*overallRate))))</f>
        <v>Do Step 1 first</v>
      </c>
      <c r="O2374" s="62" t="str">
        <f>IF(ISTEXT(overallRate),"Do Step 1 first",IF(OR(COUNT($C2374,K2374)&lt;&gt;2,overallRate=0),0,IF(G2374="Yes",ROUND(MAX(IF($B2374="No - non-arm's length",0,MIN((0.75*K2374),847)),MIN(K2374,(0.75*$C2374),847)),2),IF($B2374="No - non-arm's length",MIN(1129,K2374,$C2374)*overallRate,MIN(1129,K2374)*overallRate))))</f>
        <v>Do Step 1 first</v>
      </c>
      <c r="P2374" s="3">
        <f t="shared" si="36"/>
        <v>0</v>
      </c>
    </row>
    <row r="2375" spans="12:16" x14ac:dyDescent="0.5">
      <c r="L2375" s="62" t="str">
        <f>IF(ISTEXT(overallRate),"Do Step 1 first",IF(OR(COUNT($C2375,H2375)&lt;&gt;2,overallRate=0),0,IF(D2375="Yes",ROUND(MAX(IF($B2375="No - non-arm's length",0,MIN((0.75*H2375),847)),MIN(H2375,(0.75*$C2375),847)),2),IF($B2375="No - non-arm's length",MIN(1129,H2375,$C2375)*overallRate,MIN(1129,H2375)*overallRate))))</f>
        <v>Do Step 1 first</v>
      </c>
      <c r="M2375" s="62" t="str">
        <f>IF(ISTEXT(overallRate),"Do Step 1 first",IF(OR(COUNT($C2375,I2375)&lt;&gt;2,overallRate=0),0,IF(E2375="Yes",ROUND(MAX(IF($B2375="No - non-arm's length",0,MIN((0.75*I2375),847)),MIN(I2375,(0.75*$C2375),847)),2),IF($B2375="No - non-arm's length",MIN(1129,I2375,$C2375)*overallRate,MIN(1129,I2375)*overallRate))))</f>
        <v>Do Step 1 first</v>
      </c>
      <c r="N2375" s="62" t="str">
        <f>IF(ISTEXT(overallRate),"Do Step 1 first",IF(OR(COUNT($C2375,J2375)&lt;&gt;2,overallRate=0),0,IF(F2375="Yes",ROUND(MAX(IF($B2375="No - non-arm's length",0,MIN((0.75*J2375),847)),MIN(J2375,(0.75*$C2375),847)),2),IF($B2375="No - non-arm's length",MIN(1129,J2375,$C2375)*overallRate,MIN(1129,J2375)*overallRate))))</f>
        <v>Do Step 1 first</v>
      </c>
      <c r="O2375" s="62" t="str">
        <f>IF(ISTEXT(overallRate),"Do Step 1 first",IF(OR(COUNT($C2375,K2375)&lt;&gt;2,overallRate=0),0,IF(G2375="Yes",ROUND(MAX(IF($B2375="No - non-arm's length",0,MIN((0.75*K2375),847)),MIN(K2375,(0.75*$C2375),847)),2),IF($B2375="No - non-arm's length",MIN(1129,K2375,$C2375)*overallRate,MIN(1129,K2375)*overallRate))))</f>
        <v>Do Step 1 first</v>
      </c>
      <c r="P2375" s="3">
        <f t="shared" ref="P2375:P2438" si="37">IF(AND(COUNT(C2375:K2375)&gt;0,OR(COUNT(C2375:K2375)&lt;&gt;5,ISBLANK(B2375))),"Fill out all amounts",SUM(L2375:O2375))</f>
        <v>0</v>
      </c>
    </row>
    <row r="2376" spans="12:16" x14ac:dyDescent="0.5">
      <c r="L2376" s="62" t="str">
        <f>IF(ISTEXT(overallRate),"Do Step 1 first",IF(OR(COUNT($C2376,H2376)&lt;&gt;2,overallRate=0),0,IF(D2376="Yes",ROUND(MAX(IF($B2376="No - non-arm's length",0,MIN((0.75*H2376),847)),MIN(H2376,(0.75*$C2376),847)),2),IF($B2376="No - non-arm's length",MIN(1129,H2376,$C2376)*overallRate,MIN(1129,H2376)*overallRate))))</f>
        <v>Do Step 1 first</v>
      </c>
      <c r="M2376" s="62" t="str">
        <f>IF(ISTEXT(overallRate),"Do Step 1 first",IF(OR(COUNT($C2376,I2376)&lt;&gt;2,overallRate=0),0,IF(E2376="Yes",ROUND(MAX(IF($B2376="No - non-arm's length",0,MIN((0.75*I2376),847)),MIN(I2376,(0.75*$C2376),847)),2),IF($B2376="No - non-arm's length",MIN(1129,I2376,$C2376)*overallRate,MIN(1129,I2376)*overallRate))))</f>
        <v>Do Step 1 first</v>
      </c>
      <c r="N2376" s="62" t="str">
        <f>IF(ISTEXT(overallRate),"Do Step 1 first",IF(OR(COUNT($C2376,J2376)&lt;&gt;2,overallRate=0),0,IF(F2376="Yes",ROUND(MAX(IF($B2376="No - non-arm's length",0,MIN((0.75*J2376),847)),MIN(J2376,(0.75*$C2376),847)),2),IF($B2376="No - non-arm's length",MIN(1129,J2376,$C2376)*overallRate,MIN(1129,J2376)*overallRate))))</f>
        <v>Do Step 1 first</v>
      </c>
      <c r="O2376" s="62" t="str">
        <f>IF(ISTEXT(overallRate),"Do Step 1 first",IF(OR(COUNT($C2376,K2376)&lt;&gt;2,overallRate=0),0,IF(G2376="Yes",ROUND(MAX(IF($B2376="No - non-arm's length",0,MIN((0.75*K2376),847)),MIN(K2376,(0.75*$C2376),847)),2),IF($B2376="No - non-arm's length",MIN(1129,K2376,$C2376)*overallRate,MIN(1129,K2376)*overallRate))))</f>
        <v>Do Step 1 first</v>
      </c>
      <c r="P2376" s="3">
        <f t="shared" si="37"/>
        <v>0</v>
      </c>
    </row>
    <row r="2377" spans="12:16" x14ac:dyDescent="0.5">
      <c r="L2377" s="62" t="str">
        <f>IF(ISTEXT(overallRate),"Do Step 1 first",IF(OR(COUNT($C2377,H2377)&lt;&gt;2,overallRate=0),0,IF(D2377="Yes",ROUND(MAX(IF($B2377="No - non-arm's length",0,MIN((0.75*H2377),847)),MIN(H2377,(0.75*$C2377),847)),2),IF($B2377="No - non-arm's length",MIN(1129,H2377,$C2377)*overallRate,MIN(1129,H2377)*overallRate))))</f>
        <v>Do Step 1 first</v>
      </c>
      <c r="M2377" s="62" t="str">
        <f>IF(ISTEXT(overallRate),"Do Step 1 first",IF(OR(COUNT($C2377,I2377)&lt;&gt;2,overallRate=0),0,IF(E2377="Yes",ROUND(MAX(IF($B2377="No - non-arm's length",0,MIN((0.75*I2377),847)),MIN(I2377,(0.75*$C2377),847)),2),IF($B2377="No - non-arm's length",MIN(1129,I2377,$C2377)*overallRate,MIN(1129,I2377)*overallRate))))</f>
        <v>Do Step 1 first</v>
      </c>
      <c r="N2377" s="62" t="str">
        <f>IF(ISTEXT(overallRate),"Do Step 1 first",IF(OR(COUNT($C2377,J2377)&lt;&gt;2,overallRate=0),0,IF(F2377="Yes",ROUND(MAX(IF($B2377="No - non-arm's length",0,MIN((0.75*J2377),847)),MIN(J2377,(0.75*$C2377),847)),2),IF($B2377="No - non-arm's length",MIN(1129,J2377,$C2377)*overallRate,MIN(1129,J2377)*overallRate))))</f>
        <v>Do Step 1 first</v>
      </c>
      <c r="O2377" s="62" t="str">
        <f>IF(ISTEXT(overallRate),"Do Step 1 first",IF(OR(COUNT($C2377,K2377)&lt;&gt;2,overallRate=0),0,IF(G2377="Yes",ROUND(MAX(IF($B2377="No - non-arm's length",0,MIN((0.75*K2377),847)),MIN(K2377,(0.75*$C2377),847)),2),IF($B2377="No - non-arm's length",MIN(1129,K2377,$C2377)*overallRate,MIN(1129,K2377)*overallRate))))</f>
        <v>Do Step 1 first</v>
      </c>
      <c r="P2377" s="3">
        <f t="shared" si="37"/>
        <v>0</v>
      </c>
    </row>
    <row r="2378" spans="12:16" x14ac:dyDescent="0.5">
      <c r="L2378" s="62" t="str">
        <f>IF(ISTEXT(overallRate),"Do Step 1 first",IF(OR(COUNT($C2378,H2378)&lt;&gt;2,overallRate=0),0,IF(D2378="Yes",ROUND(MAX(IF($B2378="No - non-arm's length",0,MIN((0.75*H2378),847)),MIN(H2378,(0.75*$C2378),847)),2),IF($B2378="No - non-arm's length",MIN(1129,H2378,$C2378)*overallRate,MIN(1129,H2378)*overallRate))))</f>
        <v>Do Step 1 first</v>
      </c>
      <c r="M2378" s="62" t="str">
        <f>IF(ISTEXT(overallRate),"Do Step 1 first",IF(OR(COUNT($C2378,I2378)&lt;&gt;2,overallRate=0),0,IF(E2378="Yes",ROUND(MAX(IF($B2378="No - non-arm's length",0,MIN((0.75*I2378),847)),MIN(I2378,(0.75*$C2378),847)),2),IF($B2378="No - non-arm's length",MIN(1129,I2378,$C2378)*overallRate,MIN(1129,I2378)*overallRate))))</f>
        <v>Do Step 1 first</v>
      </c>
      <c r="N2378" s="62" t="str">
        <f>IF(ISTEXT(overallRate),"Do Step 1 first",IF(OR(COUNT($C2378,J2378)&lt;&gt;2,overallRate=0),0,IF(F2378="Yes",ROUND(MAX(IF($B2378="No - non-arm's length",0,MIN((0.75*J2378),847)),MIN(J2378,(0.75*$C2378),847)),2),IF($B2378="No - non-arm's length",MIN(1129,J2378,$C2378)*overallRate,MIN(1129,J2378)*overallRate))))</f>
        <v>Do Step 1 first</v>
      </c>
      <c r="O2378" s="62" t="str">
        <f>IF(ISTEXT(overallRate),"Do Step 1 first",IF(OR(COUNT($C2378,K2378)&lt;&gt;2,overallRate=0),0,IF(G2378="Yes",ROUND(MAX(IF($B2378="No - non-arm's length",0,MIN((0.75*K2378),847)),MIN(K2378,(0.75*$C2378),847)),2),IF($B2378="No - non-arm's length",MIN(1129,K2378,$C2378)*overallRate,MIN(1129,K2378)*overallRate))))</f>
        <v>Do Step 1 first</v>
      </c>
      <c r="P2378" s="3">
        <f t="shared" si="37"/>
        <v>0</v>
      </c>
    </row>
    <row r="2379" spans="12:16" x14ac:dyDescent="0.5">
      <c r="L2379" s="62" t="str">
        <f>IF(ISTEXT(overallRate),"Do Step 1 first",IF(OR(COUNT($C2379,H2379)&lt;&gt;2,overallRate=0),0,IF(D2379="Yes",ROUND(MAX(IF($B2379="No - non-arm's length",0,MIN((0.75*H2379),847)),MIN(H2379,(0.75*$C2379),847)),2),IF($B2379="No - non-arm's length",MIN(1129,H2379,$C2379)*overallRate,MIN(1129,H2379)*overallRate))))</f>
        <v>Do Step 1 first</v>
      </c>
      <c r="M2379" s="62" t="str">
        <f>IF(ISTEXT(overallRate),"Do Step 1 first",IF(OR(COUNT($C2379,I2379)&lt;&gt;2,overallRate=0),0,IF(E2379="Yes",ROUND(MAX(IF($B2379="No - non-arm's length",0,MIN((0.75*I2379),847)),MIN(I2379,(0.75*$C2379),847)),2),IF($B2379="No - non-arm's length",MIN(1129,I2379,$C2379)*overallRate,MIN(1129,I2379)*overallRate))))</f>
        <v>Do Step 1 first</v>
      </c>
      <c r="N2379" s="62" t="str">
        <f>IF(ISTEXT(overallRate),"Do Step 1 first",IF(OR(COUNT($C2379,J2379)&lt;&gt;2,overallRate=0),0,IF(F2379="Yes",ROUND(MAX(IF($B2379="No - non-arm's length",0,MIN((0.75*J2379),847)),MIN(J2379,(0.75*$C2379),847)),2),IF($B2379="No - non-arm's length",MIN(1129,J2379,$C2379)*overallRate,MIN(1129,J2379)*overallRate))))</f>
        <v>Do Step 1 first</v>
      </c>
      <c r="O2379" s="62" t="str">
        <f>IF(ISTEXT(overallRate),"Do Step 1 first",IF(OR(COUNT($C2379,K2379)&lt;&gt;2,overallRate=0),0,IF(G2379="Yes",ROUND(MAX(IF($B2379="No - non-arm's length",0,MIN((0.75*K2379),847)),MIN(K2379,(0.75*$C2379),847)),2),IF($B2379="No - non-arm's length",MIN(1129,K2379,$C2379)*overallRate,MIN(1129,K2379)*overallRate))))</f>
        <v>Do Step 1 first</v>
      </c>
      <c r="P2379" s="3">
        <f t="shared" si="37"/>
        <v>0</v>
      </c>
    </row>
    <row r="2380" spans="12:16" x14ac:dyDescent="0.5">
      <c r="L2380" s="62" t="str">
        <f>IF(ISTEXT(overallRate),"Do Step 1 first",IF(OR(COUNT($C2380,H2380)&lt;&gt;2,overallRate=0),0,IF(D2380="Yes",ROUND(MAX(IF($B2380="No - non-arm's length",0,MIN((0.75*H2380),847)),MIN(H2380,(0.75*$C2380),847)),2),IF($B2380="No - non-arm's length",MIN(1129,H2380,$C2380)*overallRate,MIN(1129,H2380)*overallRate))))</f>
        <v>Do Step 1 first</v>
      </c>
      <c r="M2380" s="62" t="str">
        <f>IF(ISTEXT(overallRate),"Do Step 1 first",IF(OR(COUNT($C2380,I2380)&lt;&gt;2,overallRate=0),0,IF(E2380="Yes",ROUND(MAX(IF($B2380="No - non-arm's length",0,MIN((0.75*I2380),847)),MIN(I2380,(0.75*$C2380),847)),2),IF($B2380="No - non-arm's length",MIN(1129,I2380,$C2380)*overallRate,MIN(1129,I2380)*overallRate))))</f>
        <v>Do Step 1 first</v>
      </c>
      <c r="N2380" s="62" t="str">
        <f>IF(ISTEXT(overallRate),"Do Step 1 first",IF(OR(COUNT($C2380,J2380)&lt;&gt;2,overallRate=0),0,IF(F2380="Yes",ROUND(MAX(IF($B2380="No - non-arm's length",0,MIN((0.75*J2380),847)),MIN(J2380,(0.75*$C2380),847)),2),IF($B2380="No - non-arm's length",MIN(1129,J2380,$C2380)*overallRate,MIN(1129,J2380)*overallRate))))</f>
        <v>Do Step 1 first</v>
      </c>
      <c r="O2380" s="62" t="str">
        <f>IF(ISTEXT(overallRate),"Do Step 1 first",IF(OR(COUNT($C2380,K2380)&lt;&gt;2,overallRate=0),0,IF(G2380="Yes",ROUND(MAX(IF($B2380="No - non-arm's length",0,MIN((0.75*K2380),847)),MIN(K2380,(0.75*$C2380),847)),2),IF($B2380="No - non-arm's length",MIN(1129,K2380,$C2380)*overallRate,MIN(1129,K2380)*overallRate))))</f>
        <v>Do Step 1 first</v>
      </c>
      <c r="P2380" s="3">
        <f t="shared" si="37"/>
        <v>0</v>
      </c>
    </row>
    <row r="2381" spans="12:16" x14ac:dyDescent="0.5">
      <c r="L2381" s="62" t="str">
        <f>IF(ISTEXT(overallRate),"Do Step 1 first",IF(OR(COUNT($C2381,H2381)&lt;&gt;2,overallRate=0),0,IF(D2381="Yes",ROUND(MAX(IF($B2381="No - non-arm's length",0,MIN((0.75*H2381),847)),MIN(H2381,(0.75*$C2381),847)),2),IF($B2381="No - non-arm's length",MIN(1129,H2381,$C2381)*overallRate,MIN(1129,H2381)*overallRate))))</f>
        <v>Do Step 1 first</v>
      </c>
      <c r="M2381" s="62" t="str">
        <f>IF(ISTEXT(overallRate),"Do Step 1 first",IF(OR(COUNT($C2381,I2381)&lt;&gt;2,overallRate=0),0,IF(E2381="Yes",ROUND(MAX(IF($B2381="No - non-arm's length",0,MIN((0.75*I2381),847)),MIN(I2381,(0.75*$C2381),847)),2),IF($B2381="No - non-arm's length",MIN(1129,I2381,$C2381)*overallRate,MIN(1129,I2381)*overallRate))))</f>
        <v>Do Step 1 first</v>
      </c>
      <c r="N2381" s="62" t="str">
        <f>IF(ISTEXT(overallRate),"Do Step 1 first",IF(OR(COUNT($C2381,J2381)&lt;&gt;2,overallRate=0),0,IF(F2381="Yes",ROUND(MAX(IF($B2381="No - non-arm's length",0,MIN((0.75*J2381),847)),MIN(J2381,(0.75*$C2381),847)),2),IF($B2381="No - non-arm's length",MIN(1129,J2381,$C2381)*overallRate,MIN(1129,J2381)*overallRate))))</f>
        <v>Do Step 1 first</v>
      </c>
      <c r="O2381" s="62" t="str">
        <f>IF(ISTEXT(overallRate),"Do Step 1 first",IF(OR(COUNT($C2381,K2381)&lt;&gt;2,overallRate=0),0,IF(G2381="Yes",ROUND(MAX(IF($B2381="No - non-arm's length",0,MIN((0.75*K2381),847)),MIN(K2381,(0.75*$C2381),847)),2),IF($B2381="No - non-arm's length",MIN(1129,K2381,$C2381)*overallRate,MIN(1129,K2381)*overallRate))))</f>
        <v>Do Step 1 first</v>
      </c>
      <c r="P2381" s="3">
        <f t="shared" si="37"/>
        <v>0</v>
      </c>
    </row>
    <row r="2382" spans="12:16" x14ac:dyDescent="0.5">
      <c r="L2382" s="62" t="str">
        <f>IF(ISTEXT(overallRate),"Do Step 1 first",IF(OR(COUNT($C2382,H2382)&lt;&gt;2,overallRate=0),0,IF(D2382="Yes",ROUND(MAX(IF($B2382="No - non-arm's length",0,MIN((0.75*H2382),847)),MIN(H2382,(0.75*$C2382),847)),2),IF($B2382="No - non-arm's length",MIN(1129,H2382,$C2382)*overallRate,MIN(1129,H2382)*overallRate))))</f>
        <v>Do Step 1 first</v>
      </c>
      <c r="M2382" s="62" t="str">
        <f>IF(ISTEXT(overallRate),"Do Step 1 first",IF(OR(COUNT($C2382,I2382)&lt;&gt;2,overallRate=0),0,IF(E2382="Yes",ROUND(MAX(IF($B2382="No - non-arm's length",0,MIN((0.75*I2382),847)),MIN(I2382,(0.75*$C2382),847)),2),IF($B2382="No - non-arm's length",MIN(1129,I2382,$C2382)*overallRate,MIN(1129,I2382)*overallRate))))</f>
        <v>Do Step 1 first</v>
      </c>
      <c r="N2382" s="62" t="str">
        <f>IF(ISTEXT(overallRate),"Do Step 1 first",IF(OR(COUNT($C2382,J2382)&lt;&gt;2,overallRate=0),0,IF(F2382="Yes",ROUND(MAX(IF($B2382="No - non-arm's length",0,MIN((0.75*J2382),847)),MIN(J2382,(0.75*$C2382),847)),2),IF($B2382="No - non-arm's length",MIN(1129,J2382,$C2382)*overallRate,MIN(1129,J2382)*overallRate))))</f>
        <v>Do Step 1 first</v>
      </c>
      <c r="O2382" s="62" t="str">
        <f>IF(ISTEXT(overallRate),"Do Step 1 first",IF(OR(COUNT($C2382,K2382)&lt;&gt;2,overallRate=0),0,IF(G2382="Yes",ROUND(MAX(IF($B2382="No - non-arm's length",0,MIN((0.75*K2382),847)),MIN(K2382,(0.75*$C2382),847)),2),IF($B2382="No - non-arm's length",MIN(1129,K2382,$C2382)*overallRate,MIN(1129,K2382)*overallRate))))</f>
        <v>Do Step 1 first</v>
      </c>
      <c r="P2382" s="3">
        <f t="shared" si="37"/>
        <v>0</v>
      </c>
    </row>
    <row r="2383" spans="12:16" x14ac:dyDescent="0.5">
      <c r="L2383" s="62" t="str">
        <f>IF(ISTEXT(overallRate),"Do Step 1 first",IF(OR(COUNT($C2383,H2383)&lt;&gt;2,overallRate=0),0,IF(D2383="Yes",ROUND(MAX(IF($B2383="No - non-arm's length",0,MIN((0.75*H2383),847)),MIN(H2383,(0.75*$C2383),847)),2),IF($B2383="No - non-arm's length",MIN(1129,H2383,$C2383)*overallRate,MIN(1129,H2383)*overallRate))))</f>
        <v>Do Step 1 first</v>
      </c>
      <c r="M2383" s="62" t="str">
        <f>IF(ISTEXT(overallRate),"Do Step 1 first",IF(OR(COUNT($C2383,I2383)&lt;&gt;2,overallRate=0),0,IF(E2383="Yes",ROUND(MAX(IF($B2383="No - non-arm's length",0,MIN((0.75*I2383),847)),MIN(I2383,(0.75*$C2383),847)),2),IF($B2383="No - non-arm's length",MIN(1129,I2383,$C2383)*overallRate,MIN(1129,I2383)*overallRate))))</f>
        <v>Do Step 1 first</v>
      </c>
      <c r="N2383" s="62" t="str">
        <f>IF(ISTEXT(overallRate),"Do Step 1 first",IF(OR(COUNT($C2383,J2383)&lt;&gt;2,overallRate=0),0,IF(F2383="Yes",ROUND(MAX(IF($B2383="No - non-arm's length",0,MIN((0.75*J2383),847)),MIN(J2383,(0.75*$C2383),847)),2),IF($B2383="No - non-arm's length",MIN(1129,J2383,$C2383)*overallRate,MIN(1129,J2383)*overallRate))))</f>
        <v>Do Step 1 first</v>
      </c>
      <c r="O2383" s="62" t="str">
        <f>IF(ISTEXT(overallRate),"Do Step 1 first",IF(OR(COUNT($C2383,K2383)&lt;&gt;2,overallRate=0),0,IF(G2383="Yes",ROUND(MAX(IF($B2383="No - non-arm's length",0,MIN((0.75*K2383),847)),MIN(K2383,(0.75*$C2383),847)),2),IF($B2383="No - non-arm's length",MIN(1129,K2383,$C2383)*overallRate,MIN(1129,K2383)*overallRate))))</f>
        <v>Do Step 1 first</v>
      </c>
      <c r="P2383" s="3">
        <f t="shared" si="37"/>
        <v>0</v>
      </c>
    </row>
    <row r="2384" spans="12:16" x14ac:dyDescent="0.5">
      <c r="L2384" s="62" t="str">
        <f>IF(ISTEXT(overallRate),"Do Step 1 first",IF(OR(COUNT($C2384,H2384)&lt;&gt;2,overallRate=0),0,IF(D2384="Yes",ROUND(MAX(IF($B2384="No - non-arm's length",0,MIN((0.75*H2384),847)),MIN(H2384,(0.75*$C2384),847)),2),IF($B2384="No - non-arm's length",MIN(1129,H2384,$C2384)*overallRate,MIN(1129,H2384)*overallRate))))</f>
        <v>Do Step 1 first</v>
      </c>
      <c r="M2384" s="62" t="str">
        <f>IF(ISTEXT(overallRate),"Do Step 1 first",IF(OR(COUNT($C2384,I2384)&lt;&gt;2,overallRate=0),0,IF(E2384="Yes",ROUND(MAX(IF($B2384="No - non-arm's length",0,MIN((0.75*I2384),847)),MIN(I2384,(0.75*$C2384),847)),2),IF($B2384="No - non-arm's length",MIN(1129,I2384,$C2384)*overallRate,MIN(1129,I2384)*overallRate))))</f>
        <v>Do Step 1 first</v>
      </c>
      <c r="N2384" s="62" t="str">
        <f>IF(ISTEXT(overallRate),"Do Step 1 first",IF(OR(COUNT($C2384,J2384)&lt;&gt;2,overallRate=0),0,IF(F2384="Yes",ROUND(MAX(IF($B2384="No - non-arm's length",0,MIN((0.75*J2384),847)),MIN(J2384,(0.75*$C2384),847)),2),IF($B2384="No - non-arm's length",MIN(1129,J2384,$C2384)*overallRate,MIN(1129,J2384)*overallRate))))</f>
        <v>Do Step 1 first</v>
      </c>
      <c r="O2384" s="62" t="str">
        <f>IF(ISTEXT(overallRate),"Do Step 1 first",IF(OR(COUNT($C2384,K2384)&lt;&gt;2,overallRate=0),0,IF(G2384="Yes",ROUND(MAX(IF($B2384="No - non-arm's length",0,MIN((0.75*K2384),847)),MIN(K2384,(0.75*$C2384),847)),2),IF($B2384="No - non-arm's length",MIN(1129,K2384,$C2384)*overallRate,MIN(1129,K2384)*overallRate))))</f>
        <v>Do Step 1 first</v>
      </c>
      <c r="P2384" s="3">
        <f t="shared" si="37"/>
        <v>0</v>
      </c>
    </row>
    <row r="2385" spans="12:16" x14ac:dyDescent="0.5">
      <c r="L2385" s="62" t="str">
        <f>IF(ISTEXT(overallRate),"Do Step 1 first",IF(OR(COUNT($C2385,H2385)&lt;&gt;2,overallRate=0),0,IF(D2385="Yes",ROUND(MAX(IF($B2385="No - non-arm's length",0,MIN((0.75*H2385),847)),MIN(H2385,(0.75*$C2385),847)),2),IF($B2385="No - non-arm's length",MIN(1129,H2385,$C2385)*overallRate,MIN(1129,H2385)*overallRate))))</f>
        <v>Do Step 1 first</v>
      </c>
      <c r="M2385" s="62" t="str">
        <f>IF(ISTEXT(overallRate),"Do Step 1 first",IF(OR(COUNT($C2385,I2385)&lt;&gt;2,overallRate=0),0,IF(E2385="Yes",ROUND(MAX(IF($B2385="No - non-arm's length",0,MIN((0.75*I2385),847)),MIN(I2385,(0.75*$C2385),847)),2),IF($B2385="No - non-arm's length",MIN(1129,I2385,$C2385)*overallRate,MIN(1129,I2385)*overallRate))))</f>
        <v>Do Step 1 first</v>
      </c>
      <c r="N2385" s="62" t="str">
        <f>IF(ISTEXT(overallRate),"Do Step 1 first",IF(OR(COUNT($C2385,J2385)&lt;&gt;2,overallRate=0),0,IF(F2385="Yes",ROUND(MAX(IF($B2385="No - non-arm's length",0,MIN((0.75*J2385),847)),MIN(J2385,(0.75*$C2385),847)),2),IF($B2385="No - non-arm's length",MIN(1129,J2385,$C2385)*overallRate,MIN(1129,J2385)*overallRate))))</f>
        <v>Do Step 1 first</v>
      </c>
      <c r="O2385" s="62" t="str">
        <f>IF(ISTEXT(overallRate),"Do Step 1 first",IF(OR(COUNT($C2385,K2385)&lt;&gt;2,overallRate=0),0,IF(G2385="Yes",ROUND(MAX(IF($B2385="No - non-arm's length",0,MIN((0.75*K2385),847)),MIN(K2385,(0.75*$C2385),847)),2),IF($B2385="No - non-arm's length",MIN(1129,K2385,$C2385)*overallRate,MIN(1129,K2385)*overallRate))))</f>
        <v>Do Step 1 first</v>
      </c>
      <c r="P2385" s="3">
        <f t="shared" si="37"/>
        <v>0</v>
      </c>
    </row>
    <row r="2386" spans="12:16" x14ac:dyDescent="0.5">
      <c r="L2386" s="62" t="str">
        <f>IF(ISTEXT(overallRate),"Do Step 1 first",IF(OR(COUNT($C2386,H2386)&lt;&gt;2,overallRate=0),0,IF(D2386="Yes",ROUND(MAX(IF($B2386="No - non-arm's length",0,MIN((0.75*H2386),847)),MIN(H2386,(0.75*$C2386),847)),2),IF($B2386="No - non-arm's length",MIN(1129,H2386,$C2386)*overallRate,MIN(1129,H2386)*overallRate))))</f>
        <v>Do Step 1 first</v>
      </c>
      <c r="M2386" s="62" t="str">
        <f>IF(ISTEXT(overallRate),"Do Step 1 first",IF(OR(COUNT($C2386,I2386)&lt;&gt;2,overallRate=0),0,IF(E2386="Yes",ROUND(MAX(IF($B2386="No - non-arm's length",0,MIN((0.75*I2386),847)),MIN(I2386,(0.75*$C2386),847)),2),IF($B2386="No - non-arm's length",MIN(1129,I2386,$C2386)*overallRate,MIN(1129,I2386)*overallRate))))</f>
        <v>Do Step 1 first</v>
      </c>
      <c r="N2386" s="62" t="str">
        <f>IF(ISTEXT(overallRate),"Do Step 1 first",IF(OR(COUNT($C2386,J2386)&lt;&gt;2,overallRate=0),0,IF(F2386="Yes",ROUND(MAX(IF($B2386="No - non-arm's length",0,MIN((0.75*J2386),847)),MIN(J2386,(0.75*$C2386),847)),2),IF($B2386="No - non-arm's length",MIN(1129,J2386,$C2386)*overallRate,MIN(1129,J2386)*overallRate))))</f>
        <v>Do Step 1 first</v>
      </c>
      <c r="O2386" s="62" t="str">
        <f>IF(ISTEXT(overallRate),"Do Step 1 first",IF(OR(COUNT($C2386,K2386)&lt;&gt;2,overallRate=0),0,IF(G2386="Yes",ROUND(MAX(IF($B2386="No - non-arm's length",0,MIN((0.75*K2386),847)),MIN(K2386,(0.75*$C2386),847)),2),IF($B2386="No - non-arm's length",MIN(1129,K2386,$C2386)*overallRate,MIN(1129,K2386)*overallRate))))</f>
        <v>Do Step 1 first</v>
      </c>
      <c r="P2386" s="3">
        <f t="shared" si="37"/>
        <v>0</v>
      </c>
    </row>
    <row r="2387" spans="12:16" x14ac:dyDescent="0.5">
      <c r="L2387" s="62" t="str">
        <f>IF(ISTEXT(overallRate),"Do Step 1 first",IF(OR(COUNT($C2387,H2387)&lt;&gt;2,overallRate=0),0,IF(D2387="Yes",ROUND(MAX(IF($B2387="No - non-arm's length",0,MIN((0.75*H2387),847)),MIN(H2387,(0.75*$C2387),847)),2),IF($B2387="No - non-arm's length",MIN(1129,H2387,$C2387)*overallRate,MIN(1129,H2387)*overallRate))))</f>
        <v>Do Step 1 first</v>
      </c>
      <c r="M2387" s="62" t="str">
        <f>IF(ISTEXT(overallRate),"Do Step 1 first",IF(OR(COUNT($C2387,I2387)&lt;&gt;2,overallRate=0),0,IF(E2387="Yes",ROUND(MAX(IF($B2387="No - non-arm's length",0,MIN((0.75*I2387),847)),MIN(I2387,(0.75*$C2387),847)),2),IF($B2387="No - non-arm's length",MIN(1129,I2387,$C2387)*overallRate,MIN(1129,I2387)*overallRate))))</f>
        <v>Do Step 1 first</v>
      </c>
      <c r="N2387" s="62" t="str">
        <f>IF(ISTEXT(overallRate),"Do Step 1 first",IF(OR(COUNT($C2387,J2387)&lt;&gt;2,overallRate=0),0,IF(F2387="Yes",ROUND(MAX(IF($B2387="No - non-arm's length",0,MIN((0.75*J2387),847)),MIN(J2387,(0.75*$C2387),847)),2),IF($B2387="No - non-arm's length",MIN(1129,J2387,$C2387)*overallRate,MIN(1129,J2387)*overallRate))))</f>
        <v>Do Step 1 first</v>
      </c>
      <c r="O2387" s="62" t="str">
        <f>IF(ISTEXT(overallRate),"Do Step 1 first",IF(OR(COUNT($C2387,K2387)&lt;&gt;2,overallRate=0),0,IF(G2387="Yes",ROUND(MAX(IF($B2387="No - non-arm's length",0,MIN((0.75*K2387),847)),MIN(K2387,(0.75*$C2387),847)),2),IF($B2387="No - non-arm's length",MIN(1129,K2387,$C2387)*overallRate,MIN(1129,K2387)*overallRate))))</f>
        <v>Do Step 1 first</v>
      </c>
      <c r="P2387" s="3">
        <f t="shared" si="37"/>
        <v>0</v>
      </c>
    </row>
    <row r="2388" spans="12:16" x14ac:dyDescent="0.5">
      <c r="L2388" s="62" t="str">
        <f>IF(ISTEXT(overallRate),"Do Step 1 first",IF(OR(COUNT($C2388,H2388)&lt;&gt;2,overallRate=0),0,IF(D2388="Yes",ROUND(MAX(IF($B2388="No - non-arm's length",0,MIN((0.75*H2388),847)),MIN(H2388,(0.75*$C2388),847)),2),IF($B2388="No - non-arm's length",MIN(1129,H2388,$C2388)*overallRate,MIN(1129,H2388)*overallRate))))</f>
        <v>Do Step 1 first</v>
      </c>
      <c r="M2388" s="62" t="str">
        <f>IF(ISTEXT(overallRate),"Do Step 1 first",IF(OR(COUNT($C2388,I2388)&lt;&gt;2,overallRate=0),0,IF(E2388="Yes",ROUND(MAX(IF($B2388="No - non-arm's length",0,MIN((0.75*I2388),847)),MIN(I2388,(0.75*$C2388),847)),2),IF($B2388="No - non-arm's length",MIN(1129,I2388,$C2388)*overallRate,MIN(1129,I2388)*overallRate))))</f>
        <v>Do Step 1 first</v>
      </c>
      <c r="N2388" s="62" t="str">
        <f>IF(ISTEXT(overallRate),"Do Step 1 first",IF(OR(COUNT($C2388,J2388)&lt;&gt;2,overallRate=0),0,IF(F2388="Yes",ROUND(MAX(IF($B2388="No - non-arm's length",0,MIN((0.75*J2388),847)),MIN(J2388,(0.75*$C2388),847)),2),IF($B2388="No - non-arm's length",MIN(1129,J2388,$C2388)*overallRate,MIN(1129,J2388)*overallRate))))</f>
        <v>Do Step 1 first</v>
      </c>
      <c r="O2388" s="62" t="str">
        <f>IF(ISTEXT(overallRate),"Do Step 1 first",IF(OR(COUNT($C2388,K2388)&lt;&gt;2,overallRate=0),0,IF(G2388="Yes",ROUND(MAX(IF($B2388="No - non-arm's length",0,MIN((0.75*K2388),847)),MIN(K2388,(0.75*$C2388),847)),2),IF($B2388="No - non-arm's length",MIN(1129,K2388,$C2388)*overallRate,MIN(1129,K2388)*overallRate))))</f>
        <v>Do Step 1 first</v>
      </c>
      <c r="P2388" s="3">
        <f t="shared" si="37"/>
        <v>0</v>
      </c>
    </row>
    <row r="2389" spans="12:16" x14ac:dyDescent="0.5">
      <c r="L2389" s="62" t="str">
        <f>IF(ISTEXT(overallRate),"Do Step 1 first",IF(OR(COUNT($C2389,H2389)&lt;&gt;2,overallRate=0),0,IF(D2389="Yes",ROUND(MAX(IF($B2389="No - non-arm's length",0,MIN((0.75*H2389),847)),MIN(H2389,(0.75*$C2389),847)),2),IF($B2389="No - non-arm's length",MIN(1129,H2389,$C2389)*overallRate,MIN(1129,H2389)*overallRate))))</f>
        <v>Do Step 1 first</v>
      </c>
      <c r="M2389" s="62" t="str">
        <f>IF(ISTEXT(overallRate),"Do Step 1 first",IF(OR(COUNT($C2389,I2389)&lt;&gt;2,overallRate=0),0,IF(E2389="Yes",ROUND(MAX(IF($B2389="No - non-arm's length",0,MIN((0.75*I2389),847)),MIN(I2389,(0.75*$C2389),847)),2),IF($B2389="No - non-arm's length",MIN(1129,I2389,$C2389)*overallRate,MIN(1129,I2389)*overallRate))))</f>
        <v>Do Step 1 first</v>
      </c>
      <c r="N2389" s="62" t="str">
        <f>IF(ISTEXT(overallRate),"Do Step 1 first",IF(OR(COUNT($C2389,J2389)&lt;&gt;2,overallRate=0),0,IF(F2389="Yes",ROUND(MAX(IF($B2389="No - non-arm's length",0,MIN((0.75*J2389),847)),MIN(J2389,(0.75*$C2389),847)),2),IF($B2389="No - non-arm's length",MIN(1129,J2389,$C2389)*overallRate,MIN(1129,J2389)*overallRate))))</f>
        <v>Do Step 1 first</v>
      </c>
      <c r="O2389" s="62" t="str">
        <f>IF(ISTEXT(overallRate),"Do Step 1 first",IF(OR(COUNT($C2389,K2389)&lt;&gt;2,overallRate=0),0,IF(G2389="Yes",ROUND(MAX(IF($B2389="No - non-arm's length",0,MIN((0.75*K2389),847)),MIN(K2389,(0.75*$C2389),847)),2),IF($B2389="No - non-arm's length",MIN(1129,K2389,$C2389)*overallRate,MIN(1129,K2389)*overallRate))))</f>
        <v>Do Step 1 first</v>
      </c>
      <c r="P2389" s="3">
        <f t="shared" si="37"/>
        <v>0</v>
      </c>
    </row>
    <row r="2390" spans="12:16" x14ac:dyDescent="0.5">
      <c r="L2390" s="62" t="str">
        <f>IF(ISTEXT(overallRate),"Do Step 1 first",IF(OR(COUNT($C2390,H2390)&lt;&gt;2,overallRate=0),0,IF(D2390="Yes",ROUND(MAX(IF($B2390="No - non-arm's length",0,MIN((0.75*H2390),847)),MIN(H2390,(0.75*$C2390),847)),2),IF($B2390="No - non-arm's length",MIN(1129,H2390,$C2390)*overallRate,MIN(1129,H2390)*overallRate))))</f>
        <v>Do Step 1 first</v>
      </c>
      <c r="M2390" s="62" t="str">
        <f>IF(ISTEXT(overallRate),"Do Step 1 first",IF(OR(COUNT($C2390,I2390)&lt;&gt;2,overallRate=0),0,IF(E2390="Yes",ROUND(MAX(IF($B2390="No - non-arm's length",0,MIN((0.75*I2390),847)),MIN(I2390,(0.75*$C2390),847)),2),IF($B2390="No - non-arm's length",MIN(1129,I2390,$C2390)*overallRate,MIN(1129,I2390)*overallRate))))</f>
        <v>Do Step 1 first</v>
      </c>
      <c r="N2390" s="62" t="str">
        <f>IF(ISTEXT(overallRate),"Do Step 1 first",IF(OR(COUNT($C2390,J2390)&lt;&gt;2,overallRate=0),0,IF(F2390="Yes",ROUND(MAX(IF($B2390="No - non-arm's length",0,MIN((0.75*J2390),847)),MIN(J2390,(0.75*$C2390),847)),2),IF($B2390="No - non-arm's length",MIN(1129,J2390,$C2390)*overallRate,MIN(1129,J2390)*overallRate))))</f>
        <v>Do Step 1 first</v>
      </c>
      <c r="O2390" s="62" t="str">
        <f>IF(ISTEXT(overallRate),"Do Step 1 first",IF(OR(COUNT($C2390,K2390)&lt;&gt;2,overallRate=0),0,IF(G2390="Yes",ROUND(MAX(IF($B2390="No - non-arm's length",0,MIN((0.75*K2390),847)),MIN(K2390,(0.75*$C2390),847)),2),IF($B2390="No - non-arm's length",MIN(1129,K2390,$C2390)*overallRate,MIN(1129,K2390)*overallRate))))</f>
        <v>Do Step 1 first</v>
      </c>
      <c r="P2390" s="3">
        <f t="shared" si="37"/>
        <v>0</v>
      </c>
    </row>
    <row r="2391" spans="12:16" x14ac:dyDescent="0.5">
      <c r="L2391" s="62" t="str">
        <f>IF(ISTEXT(overallRate),"Do Step 1 first",IF(OR(COUNT($C2391,H2391)&lt;&gt;2,overallRate=0),0,IF(D2391="Yes",ROUND(MAX(IF($B2391="No - non-arm's length",0,MIN((0.75*H2391),847)),MIN(H2391,(0.75*$C2391),847)),2),IF($B2391="No - non-arm's length",MIN(1129,H2391,$C2391)*overallRate,MIN(1129,H2391)*overallRate))))</f>
        <v>Do Step 1 first</v>
      </c>
      <c r="M2391" s="62" t="str">
        <f>IF(ISTEXT(overallRate),"Do Step 1 first",IF(OR(COUNT($C2391,I2391)&lt;&gt;2,overallRate=0),0,IF(E2391="Yes",ROUND(MAX(IF($B2391="No - non-arm's length",0,MIN((0.75*I2391),847)),MIN(I2391,(0.75*$C2391),847)),2),IF($B2391="No - non-arm's length",MIN(1129,I2391,$C2391)*overallRate,MIN(1129,I2391)*overallRate))))</f>
        <v>Do Step 1 first</v>
      </c>
      <c r="N2391" s="62" t="str">
        <f>IF(ISTEXT(overallRate),"Do Step 1 first",IF(OR(COUNT($C2391,J2391)&lt;&gt;2,overallRate=0),0,IF(F2391="Yes",ROUND(MAX(IF($B2391="No - non-arm's length",0,MIN((0.75*J2391),847)),MIN(J2391,(0.75*$C2391),847)),2),IF($B2391="No - non-arm's length",MIN(1129,J2391,$C2391)*overallRate,MIN(1129,J2391)*overallRate))))</f>
        <v>Do Step 1 first</v>
      </c>
      <c r="O2391" s="62" t="str">
        <f>IF(ISTEXT(overallRate),"Do Step 1 first",IF(OR(COUNT($C2391,K2391)&lt;&gt;2,overallRate=0),0,IF(G2391="Yes",ROUND(MAX(IF($B2391="No - non-arm's length",0,MIN((0.75*K2391),847)),MIN(K2391,(0.75*$C2391),847)),2),IF($B2391="No - non-arm's length",MIN(1129,K2391,$C2391)*overallRate,MIN(1129,K2391)*overallRate))))</f>
        <v>Do Step 1 first</v>
      </c>
      <c r="P2391" s="3">
        <f t="shared" si="37"/>
        <v>0</v>
      </c>
    </row>
    <row r="2392" spans="12:16" x14ac:dyDescent="0.5">
      <c r="L2392" s="62" t="str">
        <f>IF(ISTEXT(overallRate),"Do Step 1 first",IF(OR(COUNT($C2392,H2392)&lt;&gt;2,overallRate=0),0,IF(D2392="Yes",ROUND(MAX(IF($B2392="No - non-arm's length",0,MIN((0.75*H2392),847)),MIN(H2392,(0.75*$C2392),847)),2),IF($B2392="No - non-arm's length",MIN(1129,H2392,$C2392)*overallRate,MIN(1129,H2392)*overallRate))))</f>
        <v>Do Step 1 first</v>
      </c>
      <c r="M2392" s="62" t="str">
        <f>IF(ISTEXT(overallRate),"Do Step 1 first",IF(OR(COUNT($C2392,I2392)&lt;&gt;2,overallRate=0),0,IF(E2392="Yes",ROUND(MAX(IF($B2392="No - non-arm's length",0,MIN((0.75*I2392),847)),MIN(I2392,(0.75*$C2392),847)),2),IF($B2392="No - non-arm's length",MIN(1129,I2392,$C2392)*overallRate,MIN(1129,I2392)*overallRate))))</f>
        <v>Do Step 1 first</v>
      </c>
      <c r="N2392" s="62" t="str">
        <f>IF(ISTEXT(overallRate),"Do Step 1 first",IF(OR(COUNT($C2392,J2392)&lt;&gt;2,overallRate=0),0,IF(F2392="Yes",ROUND(MAX(IF($B2392="No - non-arm's length",0,MIN((0.75*J2392),847)),MIN(J2392,(0.75*$C2392),847)),2),IF($B2392="No - non-arm's length",MIN(1129,J2392,$C2392)*overallRate,MIN(1129,J2392)*overallRate))))</f>
        <v>Do Step 1 first</v>
      </c>
      <c r="O2392" s="62" t="str">
        <f>IF(ISTEXT(overallRate),"Do Step 1 first",IF(OR(COUNT($C2392,K2392)&lt;&gt;2,overallRate=0),0,IF(G2392="Yes",ROUND(MAX(IF($B2392="No - non-arm's length",0,MIN((0.75*K2392),847)),MIN(K2392,(0.75*$C2392),847)),2),IF($B2392="No - non-arm's length",MIN(1129,K2392,$C2392)*overallRate,MIN(1129,K2392)*overallRate))))</f>
        <v>Do Step 1 first</v>
      </c>
      <c r="P2392" s="3">
        <f t="shared" si="37"/>
        <v>0</v>
      </c>
    </row>
    <row r="2393" spans="12:16" x14ac:dyDescent="0.5">
      <c r="L2393" s="62" t="str">
        <f>IF(ISTEXT(overallRate),"Do Step 1 first",IF(OR(COUNT($C2393,H2393)&lt;&gt;2,overallRate=0),0,IF(D2393="Yes",ROUND(MAX(IF($B2393="No - non-arm's length",0,MIN((0.75*H2393),847)),MIN(H2393,(0.75*$C2393),847)),2),IF($B2393="No - non-arm's length",MIN(1129,H2393,$C2393)*overallRate,MIN(1129,H2393)*overallRate))))</f>
        <v>Do Step 1 first</v>
      </c>
      <c r="M2393" s="62" t="str">
        <f>IF(ISTEXT(overallRate),"Do Step 1 first",IF(OR(COUNT($C2393,I2393)&lt;&gt;2,overallRate=0),0,IF(E2393="Yes",ROUND(MAX(IF($B2393="No - non-arm's length",0,MIN((0.75*I2393),847)),MIN(I2393,(0.75*$C2393),847)),2),IF($B2393="No - non-arm's length",MIN(1129,I2393,$C2393)*overallRate,MIN(1129,I2393)*overallRate))))</f>
        <v>Do Step 1 first</v>
      </c>
      <c r="N2393" s="62" t="str">
        <f>IF(ISTEXT(overallRate),"Do Step 1 first",IF(OR(COUNT($C2393,J2393)&lt;&gt;2,overallRate=0),0,IF(F2393="Yes",ROUND(MAX(IF($B2393="No - non-arm's length",0,MIN((0.75*J2393),847)),MIN(J2393,(0.75*$C2393),847)),2),IF($B2393="No - non-arm's length",MIN(1129,J2393,$C2393)*overallRate,MIN(1129,J2393)*overallRate))))</f>
        <v>Do Step 1 first</v>
      </c>
      <c r="O2393" s="62" t="str">
        <f>IF(ISTEXT(overallRate),"Do Step 1 first",IF(OR(COUNT($C2393,K2393)&lt;&gt;2,overallRate=0),0,IF(G2393="Yes",ROUND(MAX(IF($B2393="No - non-arm's length",0,MIN((0.75*K2393),847)),MIN(K2393,(0.75*$C2393),847)),2),IF($B2393="No - non-arm's length",MIN(1129,K2393,$C2393)*overallRate,MIN(1129,K2393)*overallRate))))</f>
        <v>Do Step 1 first</v>
      </c>
      <c r="P2393" s="3">
        <f t="shared" si="37"/>
        <v>0</v>
      </c>
    </row>
    <row r="2394" spans="12:16" x14ac:dyDescent="0.5">
      <c r="L2394" s="62" t="str">
        <f>IF(ISTEXT(overallRate),"Do Step 1 first",IF(OR(COUNT($C2394,H2394)&lt;&gt;2,overallRate=0),0,IF(D2394="Yes",ROUND(MAX(IF($B2394="No - non-arm's length",0,MIN((0.75*H2394),847)),MIN(H2394,(0.75*$C2394),847)),2),IF($B2394="No - non-arm's length",MIN(1129,H2394,$C2394)*overallRate,MIN(1129,H2394)*overallRate))))</f>
        <v>Do Step 1 first</v>
      </c>
      <c r="M2394" s="62" t="str">
        <f>IF(ISTEXT(overallRate),"Do Step 1 first",IF(OR(COUNT($C2394,I2394)&lt;&gt;2,overallRate=0),0,IF(E2394="Yes",ROUND(MAX(IF($B2394="No - non-arm's length",0,MIN((0.75*I2394),847)),MIN(I2394,(0.75*$C2394),847)),2),IF($B2394="No - non-arm's length",MIN(1129,I2394,$C2394)*overallRate,MIN(1129,I2394)*overallRate))))</f>
        <v>Do Step 1 first</v>
      </c>
      <c r="N2394" s="62" t="str">
        <f>IF(ISTEXT(overallRate),"Do Step 1 first",IF(OR(COUNT($C2394,J2394)&lt;&gt;2,overallRate=0),0,IF(F2394="Yes",ROUND(MAX(IF($B2394="No - non-arm's length",0,MIN((0.75*J2394),847)),MIN(J2394,(0.75*$C2394),847)),2),IF($B2394="No - non-arm's length",MIN(1129,J2394,$C2394)*overallRate,MIN(1129,J2394)*overallRate))))</f>
        <v>Do Step 1 first</v>
      </c>
      <c r="O2394" s="62" t="str">
        <f>IF(ISTEXT(overallRate),"Do Step 1 first",IF(OR(COUNT($C2394,K2394)&lt;&gt;2,overallRate=0),0,IF(G2394="Yes",ROUND(MAX(IF($B2394="No - non-arm's length",0,MIN((0.75*K2394),847)),MIN(K2394,(0.75*$C2394),847)),2),IF($B2394="No - non-arm's length",MIN(1129,K2394,$C2394)*overallRate,MIN(1129,K2394)*overallRate))))</f>
        <v>Do Step 1 first</v>
      </c>
      <c r="P2394" s="3">
        <f t="shared" si="37"/>
        <v>0</v>
      </c>
    </row>
    <row r="2395" spans="12:16" x14ac:dyDescent="0.5">
      <c r="L2395" s="62" t="str">
        <f>IF(ISTEXT(overallRate),"Do Step 1 first",IF(OR(COUNT($C2395,H2395)&lt;&gt;2,overallRate=0),0,IF(D2395="Yes",ROUND(MAX(IF($B2395="No - non-arm's length",0,MIN((0.75*H2395),847)),MIN(H2395,(0.75*$C2395),847)),2),IF($B2395="No - non-arm's length",MIN(1129,H2395,$C2395)*overallRate,MIN(1129,H2395)*overallRate))))</f>
        <v>Do Step 1 first</v>
      </c>
      <c r="M2395" s="62" t="str">
        <f>IF(ISTEXT(overallRate),"Do Step 1 first",IF(OR(COUNT($C2395,I2395)&lt;&gt;2,overallRate=0),0,IF(E2395="Yes",ROUND(MAX(IF($B2395="No - non-arm's length",0,MIN((0.75*I2395),847)),MIN(I2395,(0.75*$C2395),847)),2),IF($B2395="No - non-arm's length",MIN(1129,I2395,$C2395)*overallRate,MIN(1129,I2395)*overallRate))))</f>
        <v>Do Step 1 first</v>
      </c>
      <c r="N2395" s="62" t="str">
        <f>IF(ISTEXT(overallRate),"Do Step 1 first",IF(OR(COUNT($C2395,J2395)&lt;&gt;2,overallRate=0),0,IF(F2395="Yes",ROUND(MAX(IF($B2395="No - non-arm's length",0,MIN((0.75*J2395),847)),MIN(J2395,(0.75*$C2395),847)),2),IF($B2395="No - non-arm's length",MIN(1129,J2395,$C2395)*overallRate,MIN(1129,J2395)*overallRate))))</f>
        <v>Do Step 1 first</v>
      </c>
      <c r="O2395" s="62" t="str">
        <f>IF(ISTEXT(overallRate),"Do Step 1 first",IF(OR(COUNT($C2395,K2395)&lt;&gt;2,overallRate=0),0,IF(G2395="Yes",ROUND(MAX(IF($B2395="No - non-arm's length",0,MIN((0.75*K2395),847)),MIN(K2395,(0.75*$C2395),847)),2),IF($B2395="No - non-arm's length",MIN(1129,K2395,$C2395)*overallRate,MIN(1129,K2395)*overallRate))))</f>
        <v>Do Step 1 first</v>
      </c>
      <c r="P2395" s="3">
        <f t="shared" si="37"/>
        <v>0</v>
      </c>
    </row>
    <row r="2396" spans="12:16" x14ac:dyDescent="0.5">
      <c r="L2396" s="62" t="str">
        <f>IF(ISTEXT(overallRate),"Do Step 1 first",IF(OR(COUNT($C2396,H2396)&lt;&gt;2,overallRate=0),0,IF(D2396="Yes",ROUND(MAX(IF($B2396="No - non-arm's length",0,MIN((0.75*H2396),847)),MIN(H2396,(0.75*$C2396),847)),2),IF($B2396="No - non-arm's length",MIN(1129,H2396,$C2396)*overallRate,MIN(1129,H2396)*overallRate))))</f>
        <v>Do Step 1 first</v>
      </c>
      <c r="M2396" s="62" t="str">
        <f>IF(ISTEXT(overallRate),"Do Step 1 first",IF(OR(COUNT($C2396,I2396)&lt;&gt;2,overallRate=0),0,IF(E2396="Yes",ROUND(MAX(IF($B2396="No - non-arm's length",0,MIN((0.75*I2396),847)),MIN(I2396,(0.75*$C2396),847)),2),IF($B2396="No - non-arm's length",MIN(1129,I2396,$C2396)*overallRate,MIN(1129,I2396)*overallRate))))</f>
        <v>Do Step 1 first</v>
      </c>
      <c r="N2396" s="62" t="str">
        <f>IF(ISTEXT(overallRate),"Do Step 1 first",IF(OR(COUNT($C2396,J2396)&lt;&gt;2,overallRate=0),0,IF(F2396="Yes",ROUND(MAX(IF($B2396="No - non-arm's length",0,MIN((0.75*J2396),847)),MIN(J2396,(0.75*$C2396),847)),2),IF($B2396="No - non-arm's length",MIN(1129,J2396,$C2396)*overallRate,MIN(1129,J2396)*overallRate))))</f>
        <v>Do Step 1 first</v>
      </c>
      <c r="O2396" s="62" t="str">
        <f>IF(ISTEXT(overallRate),"Do Step 1 first",IF(OR(COUNT($C2396,K2396)&lt;&gt;2,overallRate=0),0,IF(G2396="Yes",ROUND(MAX(IF($B2396="No - non-arm's length",0,MIN((0.75*K2396),847)),MIN(K2396,(0.75*$C2396),847)),2),IF($B2396="No - non-arm's length",MIN(1129,K2396,$C2396)*overallRate,MIN(1129,K2396)*overallRate))))</f>
        <v>Do Step 1 first</v>
      </c>
      <c r="P2396" s="3">
        <f t="shared" si="37"/>
        <v>0</v>
      </c>
    </row>
    <row r="2397" spans="12:16" x14ac:dyDescent="0.5">
      <c r="L2397" s="62" t="str">
        <f>IF(ISTEXT(overallRate),"Do Step 1 first",IF(OR(COUNT($C2397,H2397)&lt;&gt;2,overallRate=0),0,IF(D2397="Yes",ROUND(MAX(IF($B2397="No - non-arm's length",0,MIN((0.75*H2397),847)),MIN(H2397,(0.75*$C2397),847)),2),IF($B2397="No - non-arm's length",MIN(1129,H2397,$C2397)*overallRate,MIN(1129,H2397)*overallRate))))</f>
        <v>Do Step 1 first</v>
      </c>
      <c r="M2397" s="62" t="str">
        <f>IF(ISTEXT(overallRate),"Do Step 1 first",IF(OR(COUNT($C2397,I2397)&lt;&gt;2,overallRate=0),0,IF(E2397="Yes",ROUND(MAX(IF($B2397="No - non-arm's length",0,MIN((0.75*I2397),847)),MIN(I2397,(0.75*$C2397),847)),2),IF($B2397="No - non-arm's length",MIN(1129,I2397,$C2397)*overallRate,MIN(1129,I2397)*overallRate))))</f>
        <v>Do Step 1 first</v>
      </c>
      <c r="N2397" s="62" t="str">
        <f>IF(ISTEXT(overallRate),"Do Step 1 first",IF(OR(COUNT($C2397,J2397)&lt;&gt;2,overallRate=0),0,IF(F2397="Yes",ROUND(MAX(IF($B2397="No - non-arm's length",0,MIN((0.75*J2397),847)),MIN(J2397,(0.75*$C2397),847)),2),IF($B2397="No - non-arm's length",MIN(1129,J2397,$C2397)*overallRate,MIN(1129,J2397)*overallRate))))</f>
        <v>Do Step 1 first</v>
      </c>
      <c r="O2397" s="62" t="str">
        <f>IF(ISTEXT(overallRate),"Do Step 1 first",IF(OR(COUNT($C2397,K2397)&lt;&gt;2,overallRate=0),0,IF(G2397="Yes",ROUND(MAX(IF($B2397="No - non-arm's length",0,MIN((0.75*K2397),847)),MIN(K2397,(0.75*$C2397),847)),2),IF($B2397="No - non-arm's length",MIN(1129,K2397,$C2397)*overallRate,MIN(1129,K2397)*overallRate))))</f>
        <v>Do Step 1 first</v>
      </c>
      <c r="P2397" s="3">
        <f t="shared" si="37"/>
        <v>0</v>
      </c>
    </row>
    <row r="2398" spans="12:16" x14ac:dyDescent="0.5">
      <c r="L2398" s="62" t="str">
        <f>IF(ISTEXT(overallRate),"Do Step 1 first",IF(OR(COUNT($C2398,H2398)&lt;&gt;2,overallRate=0),0,IF(D2398="Yes",ROUND(MAX(IF($B2398="No - non-arm's length",0,MIN((0.75*H2398),847)),MIN(H2398,(0.75*$C2398),847)),2),IF($B2398="No - non-arm's length",MIN(1129,H2398,$C2398)*overallRate,MIN(1129,H2398)*overallRate))))</f>
        <v>Do Step 1 first</v>
      </c>
      <c r="M2398" s="62" t="str">
        <f>IF(ISTEXT(overallRate),"Do Step 1 first",IF(OR(COUNT($C2398,I2398)&lt;&gt;2,overallRate=0),0,IF(E2398="Yes",ROUND(MAX(IF($B2398="No - non-arm's length",0,MIN((0.75*I2398),847)),MIN(I2398,(0.75*$C2398),847)),2),IF($B2398="No - non-arm's length",MIN(1129,I2398,$C2398)*overallRate,MIN(1129,I2398)*overallRate))))</f>
        <v>Do Step 1 first</v>
      </c>
      <c r="N2398" s="62" t="str">
        <f>IF(ISTEXT(overallRate),"Do Step 1 first",IF(OR(COUNT($C2398,J2398)&lt;&gt;2,overallRate=0),0,IF(F2398="Yes",ROUND(MAX(IF($B2398="No - non-arm's length",0,MIN((0.75*J2398),847)),MIN(J2398,(0.75*$C2398),847)),2),IF($B2398="No - non-arm's length",MIN(1129,J2398,$C2398)*overallRate,MIN(1129,J2398)*overallRate))))</f>
        <v>Do Step 1 first</v>
      </c>
      <c r="O2398" s="62" t="str">
        <f>IF(ISTEXT(overallRate),"Do Step 1 first",IF(OR(COUNT($C2398,K2398)&lt;&gt;2,overallRate=0),0,IF(G2398="Yes",ROUND(MAX(IF($B2398="No - non-arm's length",0,MIN((0.75*K2398),847)),MIN(K2398,(0.75*$C2398),847)),2),IF($B2398="No - non-arm's length",MIN(1129,K2398,$C2398)*overallRate,MIN(1129,K2398)*overallRate))))</f>
        <v>Do Step 1 first</v>
      </c>
      <c r="P2398" s="3">
        <f t="shared" si="37"/>
        <v>0</v>
      </c>
    </row>
    <row r="2399" spans="12:16" x14ac:dyDescent="0.5">
      <c r="L2399" s="62" t="str">
        <f>IF(ISTEXT(overallRate),"Do Step 1 first",IF(OR(COUNT($C2399,H2399)&lt;&gt;2,overallRate=0),0,IF(D2399="Yes",ROUND(MAX(IF($B2399="No - non-arm's length",0,MIN((0.75*H2399),847)),MIN(H2399,(0.75*$C2399),847)),2),IF($B2399="No - non-arm's length",MIN(1129,H2399,$C2399)*overallRate,MIN(1129,H2399)*overallRate))))</f>
        <v>Do Step 1 first</v>
      </c>
      <c r="M2399" s="62" t="str">
        <f>IF(ISTEXT(overallRate),"Do Step 1 first",IF(OR(COUNT($C2399,I2399)&lt;&gt;2,overallRate=0),0,IF(E2399="Yes",ROUND(MAX(IF($B2399="No - non-arm's length",0,MIN((0.75*I2399),847)),MIN(I2399,(0.75*$C2399),847)),2),IF($B2399="No - non-arm's length",MIN(1129,I2399,$C2399)*overallRate,MIN(1129,I2399)*overallRate))))</f>
        <v>Do Step 1 first</v>
      </c>
      <c r="N2399" s="62" t="str">
        <f>IF(ISTEXT(overallRate),"Do Step 1 first",IF(OR(COUNT($C2399,J2399)&lt;&gt;2,overallRate=0),0,IF(F2399="Yes",ROUND(MAX(IF($B2399="No - non-arm's length",0,MIN((0.75*J2399),847)),MIN(J2399,(0.75*$C2399),847)),2),IF($B2399="No - non-arm's length",MIN(1129,J2399,$C2399)*overallRate,MIN(1129,J2399)*overallRate))))</f>
        <v>Do Step 1 first</v>
      </c>
      <c r="O2399" s="62" t="str">
        <f>IF(ISTEXT(overallRate),"Do Step 1 first",IF(OR(COUNT($C2399,K2399)&lt;&gt;2,overallRate=0),0,IF(G2399="Yes",ROUND(MAX(IF($B2399="No - non-arm's length",0,MIN((0.75*K2399),847)),MIN(K2399,(0.75*$C2399),847)),2),IF($B2399="No - non-arm's length",MIN(1129,K2399,$C2399)*overallRate,MIN(1129,K2399)*overallRate))))</f>
        <v>Do Step 1 first</v>
      </c>
      <c r="P2399" s="3">
        <f t="shared" si="37"/>
        <v>0</v>
      </c>
    </row>
    <row r="2400" spans="12:16" x14ac:dyDescent="0.5">
      <c r="L2400" s="62" t="str">
        <f>IF(ISTEXT(overallRate),"Do Step 1 first",IF(OR(COUNT($C2400,H2400)&lt;&gt;2,overallRate=0),0,IF(D2400="Yes",ROUND(MAX(IF($B2400="No - non-arm's length",0,MIN((0.75*H2400),847)),MIN(H2400,(0.75*$C2400),847)),2),IF($B2400="No - non-arm's length",MIN(1129,H2400,$C2400)*overallRate,MIN(1129,H2400)*overallRate))))</f>
        <v>Do Step 1 first</v>
      </c>
      <c r="M2400" s="62" t="str">
        <f>IF(ISTEXT(overallRate),"Do Step 1 first",IF(OR(COUNT($C2400,I2400)&lt;&gt;2,overallRate=0),0,IF(E2400="Yes",ROUND(MAX(IF($B2400="No - non-arm's length",0,MIN((0.75*I2400),847)),MIN(I2400,(0.75*$C2400),847)),2),IF($B2400="No - non-arm's length",MIN(1129,I2400,$C2400)*overallRate,MIN(1129,I2400)*overallRate))))</f>
        <v>Do Step 1 first</v>
      </c>
      <c r="N2400" s="62" t="str">
        <f>IF(ISTEXT(overallRate),"Do Step 1 first",IF(OR(COUNT($C2400,J2400)&lt;&gt;2,overallRate=0),0,IF(F2400="Yes",ROUND(MAX(IF($B2400="No - non-arm's length",0,MIN((0.75*J2400),847)),MIN(J2400,(0.75*$C2400),847)),2),IF($B2400="No - non-arm's length",MIN(1129,J2400,$C2400)*overallRate,MIN(1129,J2400)*overallRate))))</f>
        <v>Do Step 1 first</v>
      </c>
      <c r="O2400" s="62" t="str">
        <f>IF(ISTEXT(overallRate),"Do Step 1 first",IF(OR(COUNT($C2400,K2400)&lt;&gt;2,overallRate=0),0,IF(G2400="Yes",ROUND(MAX(IF($B2400="No - non-arm's length",0,MIN((0.75*K2400),847)),MIN(K2400,(0.75*$C2400),847)),2),IF($B2400="No - non-arm's length",MIN(1129,K2400,$C2400)*overallRate,MIN(1129,K2400)*overallRate))))</f>
        <v>Do Step 1 first</v>
      </c>
      <c r="P2400" s="3">
        <f t="shared" si="37"/>
        <v>0</v>
      </c>
    </row>
    <row r="2401" spans="12:16" x14ac:dyDescent="0.5">
      <c r="L2401" s="62" t="str">
        <f>IF(ISTEXT(overallRate),"Do Step 1 first",IF(OR(COUNT($C2401,H2401)&lt;&gt;2,overallRate=0),0,IF(D2401="Yes",ROUND(MAX(IF($B2401="No - non-arm's length",0,MIN((0.75*H2401),847)),MIN(H2401,(0.75*$C2401),847)),2),IF($B2401="No - non-arm's length",MIN(1129,H2401,$C2401)*overallRate,MIN(1129,H2401)*overallRate))))</f>
        <v>Do Step 1 first</v>
      </c>
      <c r="M2401" s="62" t="str">
        <f>IF(ISTEXT(overallRate),"Do Step 1 first",IF(OR(COUNT($C2401,I2401)&lt;&gt;2,overallRate=0),0,IF(E2401="Yes",ROUND(MAX(IF($B2401="No - non-arm's length",0,MIN((0.75*I2401),847)),MIN(I2401,(0.75*$C2401),847)),2),IF($B2401="No - non-arm's length",MIN(1129,I2401,$C2401)*overallRate,MIN(1129,I2401)*overallRate))))</f>
        <v>Do Step 1 first</v>
      </c>
      <c r="N2401" s="62" t="str">
        <f>IF(ISTEXT(overallRate),"Do Step 1 first",IF(OR(COUNT($C2401,J2401)&lt;&gt;2,overallRate=0),0,IF(F2401="Yes",ROUND(MAX(IF($B2401="No - non-arm's length",0,MIN((0.75*J2401),847)),MIN(J2401,(0.75*$C2401),847)),2),IF($B2401="No - non-arm's length",MIN(1129,J2401,$C2401)*overallRate,MIN(1129,J2401)*overallRate))))</f>
        <v>Do Step 1 first</v>
      </c>
      <c r="O2401" s="62" t="str">
        <f>IF(ISTEXT(overallRate),"Do Step 1 first",IF(OR(COUNT($C2401,K2401)&lt;&gt;2,overallRate=0),0,IF(G2401="Yes",ROUND(MAX(IF($B2401="No - non-arm's length",0,MIN((0.75*K2401),847)),MIN(K2401,(0.75*$C2401),847)),2),IF($B2401="No - non-arm's length",MIN(1129,K2401,$C2401)*overallRate,MIN(1129,K2401)*overallRate))))</f>
        <v>Do Step 1 first</v>
      </c>
      <c r="P2401" s="3">
        <f t="shared" si="37"/>
        <v>0</v>
      </c>
    </row>
    <row r="2402" spans="12:16" x14ac:dyDescent="0.5">
      <c r="L2402" s="62" t="str">
        <f>IF(ISTEXT(overallRate),"Do Step 1 first",IF(OR(COUNT($C2402,H2402)&lt;&gt;2,overallRate=0),0,IF(D2402="Yes",ROUND(MAX(IF($B2402="No - non-arm's length",0,MIN((0.75*H2402),847)),MIN(H2402,(0.75*$C2402),847)),2),IF($B2402="No - non-arm's length",MIN(1129,H2402,$C2402)*overallRate,MIN(1129,H2402)*overallRate))))</f>
        <v>Do Step 1 first</v>
      </c>
      <c r="M2402" s="62" t="str">
        <f>IF(ISTEXT(overallRate),"Do Step 1 first",IF(OR(COUNT($C2402,I2402)&lt;&gt;2,overallRate=0),0,IF(E2402="Yes",ROUND(MAX(IF($B2402="No - non-arm's length",0,MIN((0.75*I2402),847)),MIN(I2402,(0.75*$C2402),847)),2),IF($B2402="No - non-arm's length",MIN(1129,I2402,$C2402)*overallRate,MIN(1129,I2402)*overallRate))))</f>
        <v>Do Step 1 first</v>
      </c>
      <c r="N2402" s="62" t="str">
        <f>IF(ISTEXT(overallRate),"Do Step 1 first",IF(OR(COUNT($C2402,J2402)&lt;&gt;2,overallRate=0),0,IF(F2402="Yes",ROUND(MAX(IF($B2402="No - non-arm's length",0,MIN((0.75*J2402),847)),MIN(J2402,(0.75*$C2402),847)),2),IF($B2402="No - non-arm's length",MIN(1129,J2402,$C2402)*overallRate,MIN(1129,J2402)*overallRate))))</f>
        <v>Do Step 1 first</v>
      </c>
      <c r="O2402" s="62" t="str">
        <f>IF(ISTEXT(overallRate),"Do Step 1 first",IF(OR(COUNT($C2402,K2402)&lt;&gt;2,overallRate=0),0,IF(G2402="Yes",ROUND(MAX(IF($B2402="No - non-arm's length",0,MIN((0.75*K2402),847)),MIN(K2402,(0.75*$C2402),847)),2),IF($B2402="No - non-arm's length",MIN(1129,K2402,$C2402)*overallRate,MIN(1129,K2402)*overallRate))))</f>
        <v>Do Step 1 first</v>
      </c>
      <c r="P2402" s="3">
        <f t="shared" si="37"/>
        <v>0</v>
      </c>
    </row>
    <row r="2403" spans="12:16" x14ac:dyDescent="0.5">
      <c r="L2403" s="62" t="str">
        <f>IF(ISTEXT(overallRate),"Do Step 1 first",IF(OR(COUNT($C2403,H2403)&lt;&gt;2,overallRate=0),0,IF(D2403="Yes",ROUND(MAX(IF($B2403="No - non-arm's length",0,MIN((0.75*H2403),847)),MIN(H2403,(0.75*$C2403),847)),2),IF($B2403="No - non-arm's length",MIN(1129,H2403,$C2403)*overallRate,MIN(1129,H2403)*overallRate))))</f>
        <v>Do Step 1 first</v>
      </c>
      <c r="M2403" s="62" t="str">
        <f>IF(ISTEXT(overallRate),"Do Step 1 first",IF(OR(COUNT($C2403,I2403)&lt;&gt;2,overallRate=0),0,IF(E2403="Yes",ROUND(MAX(IF($B2403="No - non-arm's length",0,MIN((0.75*I2403),847)),MIN(I2403,(0.75*$C2403),847)),2),IF($B2403="No - non-arm's length",MIN(1129,I2403,$C2403)*overallRate,MIN(1129,I2403)*overallRate))))</f>
        <v>Do Step 1 first</v>
      </c>
      <c r="N2403" s="62" t="str">
        <f>IF(ISTEXT(overallRate),"Do Step 1 first",IF(OR(COUNT($C2403,J2403)&lt;&gt;2,overallRate=0),0,IF(F2403="Yes",ROUND(MAX(IF($B2403="No - non-arm's length",0,MIN((0.75*J2403),847)),MIN(J2403,(0.75*$C2403),847)),2),IF($B2403="No - non-arm's length",MIN(1129,J2403,$C2403)*overallRate,MIN(1129,J2403)*overallRate))))</f>
        <v>Do Step 1 first</v>
      </c>
      <c r="O2403" s="62" t="str">
        <f>IF(ISTEXT(overallRate),"Do Step 1 first",IF(OR(COUNT($C2403,K2403)&lt;&gt;2,overallRate=0),0,IF(G2403="Yes",ROUND(MAX(IF($B2403="No - non-arm's length",0,MIN((0.75*K2403),847)),MIN(K2403,(0.75*$C2403),847)),2),IF($B2403="No - non-arm's length",MIN(1129,K2403,$C2403)*overallRate,MIN(1129,K2403)*overallRate))))</f>
        <v>Do Step 1 first</v>
      </c>
      <c r="P2403" s="3">
        <f t="shared" si="37"/>
        <v>0</v>
      </c>
    </row>
    <row r="2404" spans="12:16" x14ac:dyDescent="0.5">
      <c r="L2404" s="62" t="str">
        <f>IF(ISTEXT(overallRate),"Do Step 1 first",IF(OR(COUNT($C2404,H2404)&lt;&gt;2,overallRate=0),0,IF(D2404="Yes",ROUND(MAX(IF($B2404="No - non-arm's length",0,MIN((0.75*H2404),847)),MIN(H2404,(0.75*$C2404),847)),2),IF($B2404="No - non-arm's length",MIN(1129,H2404,$C2404)*overallRate,MIN(1129,H2404)*overallRate))))</f>
        <v>Do Step 1 first</v>
      </c>
      <c r="M2404" s="62" t="str">
        <f>IF(ISTEXT(overallRate),"Do Step 1 first",IF(OR(COUNT($C2404,I2404)&lt;&gt;2,overallRate=0),0,IF(E2404="Yes",ROUND(MAX(IF($B2404="No - non-arm's length",0,MIN((0.75*I2404),847)),MIN(I2404,(0.75*$C2404),847)),2),IF($B2404="No - non-arm's length",MIN(1129,I2404,$C2404)*overallRate,MIN(1129,I2404)*overallRate))))</f>
        <v>Do Step 1 first</v>
      </c>
      <c r="N2404" s="62" t="str">
        <f>IF(ISTEXT(overallRate),"Do Step 1 first",IF(OR(COUNT($C2404,J2404)&lt;&gt;2,overallRate=0),0,IF(F2404="Yes",ROUND(MAX(IF($B2404="No - non-arm's length",0,MIN((0.75*J2404),847)),MIN(J2404,(0.75*$C2404),847)),2),IF($B2404="No - non-arm's length",MIN(1129,J2404,$C2404)*overallRate,MIN(1129,J2404)*overallRate))))</f>
        <v>Do Step 1 first</v>
      </c>
      <c r="O2404" s="62" t="str">
        <f>IF(ISTEXT(overallRate),"Do Step 1 first",IF(OR(COUNT($C2404,K2404)&lt;&gt;2,overallRate=0),0,IF(G2404="Yes",ROUND(MAX(IF($B2404="No - non-arm's length",0,MIN((0.75*K2404),847)),MIN(K2404,(0.75*$C2404),847)),2),IF($B2404="No - non-arm's length",MIN(1129,K2404,$C2404)*overallRate,MIN(1129,K2404)*overallRate))))</f>
        <v>Do Step 1 first</v>
      </c>
      <c r="P2404" s="3">
        <f t="shared" si="37"/>
        <v>0</v>
      </c>
    </row>
    <row r="2405" spans="12:16" x14ac:dyDescent="0.5">
      <c r="L2405" s="62" t="str">
        <f>IF(ISTEXT(overallRate),"Do Step 1 first",IF(OR(COUNT($C2405,H2405)&lt;&gt;2,overallRate=0),0,IF(D2405="Yes",ROUND(MAX(IF($B2405="No - non-arm's length",0,MIN((0.75*H2405),847)),MIN(H2405,(0.75*$C2405),847)),2),IF($B2405="No - non-arm's length",MIN(1129,H2405,$C2405)*overallRate,MIN(1129,H2405)*overallRate))))</f>
        <v>Do Step 1 first</v>
      </c>
      <c r="M2405" s="62" t="str">
        <f>IF(ISTEXT(overallRate),"Do Step 1 first",IF(OR(COUNT($C2405,I2405)&lt;&gt;2,overallRate=0),0,IF(E2405="Yes",ROUND(MAX(IF($B2405="No - non-arm's length",0,MIN((0.75*I2405),847)),MIN(I2405,(0.75*$C2405),847)),2),IF($B2405="No - non-arm's length",MIN(1129,I2405,$C2405)*overallRate,MIN(1129,I2405)*overallRate))))</f>
        <v>Do Step 1 first</v>
      </c>
      <c r="N2405" s="62" t="str">
        <f>IF(ISTEXT(overallRate),"Do Step 1 first",IF(OR(COUNT($C2405,J2405)&lt;&gt;2,overallRate=0),0,IF(F2405="Yes",ROUND(MAX(IF($B2405="No - non-arm's length",0,MIN((0.75*J2405),847)),MIN(J2405,(0.75*$C2405),847)),2),IF($B2405="No - non-arm's length",MIN(1129,J2405,$C2405)*overallRate,MIN(1129,J2405)*overallRate))))</f>
        <v>Do Step 1 first</v>
      </c>
      <c r="O2405" s="62" t="str">
        <f>IF(ISTEXT(overallRate),"Do Step 1 first",IF(OR(COUNT($C2405,K2405)&lt;&gt;2,overallRate=0),0,IF(G2405="Yes",ROUND(MAX(IF($B2405="No - non-arm's length",0,MIN((0.75*K2405),847)),MIN(K2405,(0.75*$C2405),847)),2),IF($B2405="No - non-arm's length",MIN(1129,K2405,$C2405)*overallRate,MIN(1129,K2405)*overallRate))))</f>
        <v>Do Step 1 first</v>
      </c>
      <c r="P2405" s="3">
        <f t="shared" si="37"/>
        <v>0</v>
      </c>
    </row>
    <row r="2406" spans="12:16" x14ac:dyDescent="0.5">
      <c r="L2406" s="62" t="str">
        <f>IF(ISTEXT(overallRate),"Do Step 1 first",IF(OR(COUNT($C2406,H2406)&lt;&gt;2,overallRate=0),0,IF(D2406="Yes",ROUND(MAX(IF($B2406="No - non-arm's length",0,MIN((0.75*H2406),847)),MIN(H2406,(0.75*$C2406),847)),2),IF($B2406="No - non-arm's length",MIN(1129,H2406,$C2406)*overallRate,MIN(1129,H2406)*overallRate))))</f>
        <v>Do Step 1 first</v>
      </c>
      <c r="M2406" s="62" t="str">
        <f>IF(ISTEXT(overallRate),"Do Step 1 first",IF(OR(COUNT($C2406,I2406)&lt;&gt;2,overallRate=0),0,IF(E2406="Yes",ROUND(MAX(IF($B2406="No - non-arm's length",0,MIN((0.75*I2406),847)),MIN(I2406,(0.75*$C2406),847)),2),IF($B2406="No - non-arm's length",MIN(1129,I2406,$C2406)*overallRate,MIN(1129,I2406)*overallRate))))</f>
        <v>Do Step 1 first</v>
      </c>
      <c r="N2406" s="62" t="str">
        <f>IF(ISTEXT(overallRate),"Do Step 1 first",IF(OR(COUNT($C2406,J2406)&lt;&gt;2,overallRate=0),0,IF(F2406="Yes",ROUND(MAX(IF($B2406="No - non-arm's length",0,MIN((0.75*J2406),847)),MIN(J2406,(0.75*$C2406),847)),2),IF($B2406="No - non-arm's length",MIN(1129,J2406,$C2406)*overallRate,MIN(1129,J2406)*overallRate))))</f>
        <v>Do Step 1 first</v>
      </c>
      <c r="O2406" s="62" t="str">
        <f>IF(ISTEXT(overallRate),"Do Step 1 first",IF(OR(COUNT($C2406,K2406)&lt;&gt;2,overallRate=0),0,IF(G2406="Yes",ROUND(MAX(IF($B2406="No - non-arm's length",0,MIN((0.75*K2406),847)),MIN(K2406,(0.75*$C2406),847)),2),IF($B2406="No - non-arm's length",MIN(1129,K2406,$C2406)*overallRate,MIN(1129,K2406)*overallRate))))</f>
        <v>Do Step 1 first</v>
      </c>
      <c r="P2406" s="3">
        <f t="shared" si="37"/>
        <v>0</v>
      </c>
    </row>
    <row r="2407" spans="12:16" x14ac:dyDescent="0.5">
      <c r="L2407" s="62" t="str">
        <f>IF(ISTEXT(overallRate),"Do Step 1 first",IF(OR(COUNT($C2407,H2407)&lt;&gt;2,overallRate=0),0,IF(D2407="Yes",ROUND(MAX(IF($B2407="No - non-arm's length",0,MIN((0.75*H2407),847)),MIN(H2407,(0.75*$C2407),847)),2),IF($B2407="No - non-arm's length",MIN(1129,H2407,$C2407)*overallRate,MIN(1129,H2407)*overallRate))))</f>
        <v>Do Step 1 first</v>
      </c>
      <c r="M2407" s="62" t="str">
        <f>IF(ISTEXT(overallRate),"Do Step 1 first",IF(OR(COUNT($C2407,I2407)&lt;&gt;2,overallRate=0),0,IF(E2407="Yes",ROUND(MAX(IF($B2407="No - non-arm's length",0,MIN((0.75*I2407),847)),MIN(I2407,(0.75*$C2407),847)),2),IF($B2407="No - non-arm's length",MIN(1129,I2407,$C2407)*overallRate,MIN(1129,I2407)*overallRate))))</f>
        <v>Do Step 1 first</v>
      </c>
      <c r="N2407" s="62" t="str">
        <f>IF(ISTEXT(overallRate),"Do Step 1 first",IF(OR(COUNT($C2407,J2407)&lt;&gt;2,overallRate=0),0,IF(F2407="Yes",ROUND(MAX(IF($B2407="No - non-arm's length",0,MIN((0.75*J2407),847)),MIN(J2407,(0.75*$C2407),847)),2),IF($B2407="No - non-arm's length",MIN(1129,J2407,$C2407)*overallRate,MIN(1129,J2407)*overallRate))))</f>
        <v>Do Step 1 first</v>
      </c>
      <c r="O2407" s="62" t="str">
        <f>IF(ISTEXT(overallRate),"Do Step 1 first",IF(OR(COUNT($C2407,K2407)&lt;&gt;2,overallRate=0),0,IF(G2407="Yes",ROUND(MAX(IF($B2407="No - non-arm's length",0,MIN((0.75*K2407),847)),MIN(K2407,(0.75*$C2407),847)),2),IF($B2407="No - non-arm's length",MIN(1129,K2407,$C2407)*overallRate,MIN(1129,K2407)*overallRate))))</f>
        <v>Do Step 1 first</v>
      </c>
      <c r="P2407" s="3">
        <f t="shared" si="37"/>
        <v>0</v>
      </c>
    </row>
    <row r="2408" spans="12:16" x14ac:dyDescent="0.5">
      <c r="L2408" s="62" t="str">
        <f>IF(ISTEXT(overallRate),"Do Step 1 first",IF(OR(COUNT($C2408,H2408)&lt;&gt;2,overallRate=0),0,IF(D2408="Yes",ROUND(MAX(IF($B2408="No - non-arm's length",0,MIN((0.75*H2408),847)),MIN(H2408,(0.75*$C2408),847)),2),IF($B2408="No - non-arm's length",MIN(1129,H2408,$C2408)*overallRate,MIN(1129,H2408)*overallRate))))</f>
        <v>Do Step 1 first</v>
      </c>
      <c r="M2408" s="62" t="str">
        <f>IF(ISTEXT(overallRate),"Do Step 1 first",IF(OR(COUNT($C2408,I2408)&lt;&gt;2,overallRate=0),0,IF(E2408="Yes",ROUND(MAX(IF($B2408="No - non-arm's length",0,MIN((0.75*I2408),847)),MIN(I2408,(0.75*$C2408),847)),2),IF($B2408="No - non-arm's length",MIN(1129,I2408,$C2408)*overallRate,MIN(1129,I2408)*overallRate))))</f>
        <v>Do Step 1 first</v>
      </c>
      <c r="N2408" s="62" t="str">
        <f>IF(ISTEXT(overallRate),"Do Step 1 first",IF(OR(COUNT($C2408,J2408)&lt;&gt;2,overallRate=0),0,IF(F2408="Yes",ROUND(MAX(IF($B2408="No - non-arm's length",0,MIN((0.75*J2408),847)),MIN(J2408,(0.75*$C2408),847)),2),IF($B2408="No - non-arm's length",MIN(1129,J2408,$C2408)*overallRate,MIN(1129,J2408)*overallRate))))</f>
        <v>Do Step 1 first</v>
      </c>
      <c r="O2408" s="62" t="str">
        <f>IF(ISTEXT(overallRate),"Do Step 1 first",IF(OR(COUNT($C2408,K2408)&lt;&gt;2,overallRate=0),0,IF(G2408="Yes",ROUND(MAX(IF($B2408="No - non-arm's length",0,MIN((0.75*K2408),847)),MIN(K2408,(0.75*$C2408),847)),2),IF($B2408="No - non-arm's length",MIN(1129,K2408,$C2408)*overallRate,MIN(1129,K2408)*overallRate))))</f>
        <v>Do Step 1 first</v>
      </c>
      <c r="P2408" s="3">
        <f t="shared" si="37"/>
        <v>0</v>
      </c>
    </row>
    <row r="2409" spans="12:16" x14ac:dyDescent="0.5">
      <c r="L2409" s="62" t="str">
        <f>IF(ISTEXT(overallRate),"Do Step 1 first",IF(OR(COUNT($C2409,H2409)&lt;&gt;2,overallRate=0),0,IF(D2409="Yes",ROUND(MAX(IF($B2409="No - non-arm's length",0,MIN((0.75*H2409),847)),MIN(H2409,(0.75*$C2409),847)),2),IF($B2409="No - non-arm's length",MIN(1129,H2409,$C2409)*overallRate,MIN(1129,H2409)*overallRate))))</f>
        <v>Do Step 1 first</v>
      </c>
      <c r="M2409" s="62" t="str">
        <f>IF(ISTEXT(overallRate),"Do Step 1 first",IF(OR(COUNT($C2409,I2409)&lt;&gt;2,overallRate=0),0,IF(E2409="Yes",ROUND(MAX(IF($B2409="No - non-arm's length",0,MIN((0.75*I2409),847)),MIN(I2409,(0.75*$C2409),847)),2),IF($B2409="No - non-arm's length",MIN(1129,I2409,$C2409)*overallRate,MIN(1129,I2409)*overallRate))))</f>
        <v>Do Step 1 first</v>
      </c>
      <c r="N2409" s="62" t="str">
        <f>IF(ISTEXT(overallRate),"Do Step 1 first",IF(OR(COUNT($C2409,J2409)&lt;&gt;2,overallRate=0),0,IF(F2409="Yes",ROUND(MAX(IF($B2409="No - non-arm's length",0,MIN((0.75*J2409),847)),MIN(J2409,(0.75*$C2409),847)),2),IF($B2409="No - non-arm's length",MIN(1129,J2409,$C2409)*overallRate,MIN(1129,J2409)*overallRate))))</f>
        <v>Do Step 1 first</v>
      </c>
      <c r="O2409" s="62" t="str">
        <f>IF(ISTEXT(overallRate),"Do Step 1 first",IF(OR(COUNT($C2409,K2409)&lt;&gt;2,overallRate=0),0,IF(G2409="Yes",ROUND(MAX(IF($B2409="No - non-arm's length",0,MIN((0.75*K2409),847)),MIN(K2409,(0.75*$C2409),847)),2),IF($B2409="No - non-arm's length",MIN(1129,K2409,$C2409)*overallRate,MIN(1129,K2409)*overallRate))))</f>
        <v>Do Step 1 first</v>
      </c>
      <c r="P2409" s="3">
        <f t="shared" si="37"/>
        <v>0</v>
      </c>
    </row>
    <row r="2410" spans="12:16" x14ac:dyDescent="0.5">
      <c r="L2410" s="62" t="str">
        <f>IF(ISTEXT(overallRate),"Do Step 1 first",IF(OR(COUNT($C2410,H2410)&lt;&gt;2,overallRate=0),0,IF(D2410="Yes",ROUND(MAX(IF($B2410="No - non-arm's length",0,MIN((0.75*H2410),847)),MIN(H2410,(0.75*$C2410),847)),2),IF($B2410="No - non-arm's length",MIN(1129,H2410,$C2410)*overallRate,MIN(1129,H2410)*overallRate))))</f>
        <v>Do Step 1 first</v>
      </c>
      <c r="M2410" s="62" t="str">
        <f>IF(ISTEXT(overallRate),"Do Step 1 first",IF(OR(COUNT($C2410,I2410)&lt;&gt;2,overallRate=0),0,IF(E2410="Yes",ROUND(MAX(IF($B2410="No - non-arm's length",0,MIN((0.75*I2410),847)),MIN(I2410,(0.75*$C2410),847)),2),IF($B2410="No - non-arm's length",MIN(1129,I2410,$C2410)*overallRate,MIN(1129,I2410)*overallRate))))</f>
        <v>Do Step 1 first</v>
      </c>
      <c r="N2410" s="62" t="str">
        <f>IF(ISTEXT(overallRate),"Do Step 1 first",IF(OR(COUNT($C2410,J2410)&lt;&gt;2,overallRate=0),0,IF(F2410="Yes",ROUND(MAX(IF($B2410="No - non-arm's length",0,MIN((0.75*J2410),847)),MIN(J2410,(0.75*$C2410),847)),2),IF($B2410="No - non-arm's length",MIN(1129,J2410,$C2410)*overallRate,MIN(1129,J2410)*overallRate))))</f>
        <v>Do Step 1 first</v>
      </c>
      <c r="O2410" s="62" t="str">
        <f>IF(ISTEXT(overallRate),"Do Step 1 first",IF(OR(COUNT($C2410,K2410)&lt;&gt;2,overallRate=0),0,IF(G2410="Yes",ROUND(MAX(IF($B2410="No - non-arm's length",0,MIN((0.75*K2410),847)),MIN(K2410,(0.75*$C2410),847)),2),IF($B2410="No - non-arm's length",MIN(1129,K2410,$C2410)*overallRate,MIN(1129,K2410)*overallRate))))</f>
        <v>Do Step 1 first</v>
      </c>
      <c r="P2410" s="3">
        <f t="shared" si="37"/>
        <v>0</v>
      </c>
    </row>
    <row r="2411" spans="12:16" x14ac:dyDescent="0.5">
      <c r="L2411" s="62" t="str">
        <f>IF(ISTEXT(overallRate),"Do Step 1 first",IF(OR(COUNT($C2411,H2411)&lt;&gt;2,overallRate=0),0,IF(D2411="Yes",ROUND(MAX(IF($B2411="No - non-arm's length",0,MIN((0.75*H2411),847)),MIN(H2411,(0.75*$C2411),847)),2),IF($B2411="No - non-arm's length",MIN(1129,H2411,$C2411)*overallRate,MIN(1129,H2411)*overallRate))))</f>
        <v>Do Step 1 first</v>
      </c>
      <c r="M2411" s="62" t="str">
        <f>IF(ISTEXT(overallRate),"Do Step 1 first",IF(OR(COUNT($C2411,I2411)&lt;&gt;2,overallRate=0),0,IF(E2411="Yes",ROUND(MAX(IF($B2411="No - non-arm's length",0,MIN((0.75*I2411),847)),MIN(I2411,(0.75*$C2411),847)),2),IF($B2411="No - non-arm's length",MIN(1129,I2411,$C2411)*overallRate,MIN(1129,I2411)*overallRate))))</f>
        <v>Do Step 1 first</v>
      </c>
      <c r="N2411" s="62" t="str">
        <f>IF(ISTEXT(overallRate),"Do Step 1 first",IF(OR(COUNT($C2411,J2411)&lt;&gt;2,overallRate=0),0,IF(F2411="Yes",ROUND(MAX(IF($B2411="No - non-arm's length",0,MIN((0.75*J2411),847)),MIN(J2411,(0.75*$C2411),847)),2),IF($B2411="No - non-arm's length",MIN(1129,J2411,$C2411)*overallRate,MIN(1129,J2411)*overallRate))))</f>
        <v>Do Step 1 first</v>
      </c>
      <c r="O2411" s="62" t="str">
        <f>IF(ISTEXT(overallRate),"Do Step 1 first",IF(OR(COUNT($C2411,K2411)&lt;&gt;2,overallRate=0),0,IF(G2411="Yes",ROUND(MAX(IF($B2411="No - non-arm's length",0,MIN((0.75*K2411),847)),MIN(K2411,(0.75*$C2411),847)),2),IF($B2411="No - non-arm's length",MIN(1129,K2411,$C2411)*overallRate,MIN(1129,K2411)*overallRate))))</f>
        <v>Do Step 1 first</v>
      </c>
      <c r="P2411" s="3">
        <f t="shared" si="37"/>
        <v>0</v>
      </c>
    </row>
    <row r="2412" spans="12:16" x14ac:dyDescent="0.5">
      <c r="L2412" s="62" t="str">
        <f>IF(ISTEXT(overallRate),"Do Step 1 first",IF(OR(COUNT($C2412,H2412)&lt;&gt;2,overallRate=0),0,IF(D2412="Yes",ROUND(MAX(IF($B2412="No - non-arm's length",0,MIN((0.75*H2412),847)),MIN(H2412,(0.75*$C2412),847)),2),IF($B2412="No - non-arm's length",MIN(1129,H2412,$C2412)*overallRate,MIN(1129,H2412)*overallRate))))</f>
        <v>Do Step 1 first</v>
      </c>
      <c r="M2412" s="62" t="str">
        <f>IF(ISTEXT(overallRate),"Do Step 1 first",IF(OR(COUNT($C2412,I2412)&lt;&gt;2,overallRate=0),0,IF(E2412="Yes",ROUND(MAX(IF($B2412="No - non-arm's length",0,MIN((0.75*I2412),847)),MIN(I2412,(0.75*$C2412),847)),2),IF($B2412="No - non-arm's length",MIN(1129,I2412,$C2412)*overallRate,MIN(1129,I2412)*overallRate))))</f>
        <v>Do Step 1 first</v>
      </c>
      <c r="N2412" s="62" t="str">
        <f>IF(ISTEXT(overallRate),"Do Step 1 first",IF(OR(COUNT($C2412,J2412)&lt;&gt;2,overallRate=0),0,IF(F2412="Yes",ROUND(MAX(IF($B2412="No - non-arm's length",0,MIN((0.75*J2412),847)),MIN(J2412,(0.75*$C2412),847)),2),IF($B2412="No - non-arm's length",MIN(1129,J2412,$C2412)*overallRate,MIN(1129,J2412)*overallRate))))</f>
        <v>Do Step 1 first</v>
      </c>
      <c r="O2412" s="62" t="str">
        <f>IF(ISTEXT(overallRate),"Do Step 1 first",IF(OR(COUNT($C2412,K2412)&lt;&gt;2,overallRate=0),0,IF(G2412="Yes",ROUND(MAX(IF($B2412="No - non-arm's length",0,MIN((0.75*K2412),847)),MIN(K2412,(0.75*$C2412),847)),2),IF($B2412="No - non-arm's length",MIN(1129,K2412,$C2412)*overallRate,MIN(1129,K2412)*overallRate))))</f>
        <v>Do Step 1 first</v>
      </c>
      <c r="P2412" s="3">
        <f t="shared" si="37"/>
        <v>0</v>
      </c>
    </row>
    <row r="2413" spans="12:16" x14ac:dyDescent="0.5">
      <c r="L2413" s="62" t="str">
        <f>IF(ISTEXT(overallRate),"Do Step 1 first",IF(OR(COUNT($C2413,H2413)&lt;&gt;2,overallRate=0),0,IF(D2413="Yes",ROUND(MAX(IF($B2413="No - non-arm's length",0,MIN((0.75*H2413),847)),MIN(H2413,(0.75*$C2413),847)),2),IF($B2413="No - non-arm's length",MIN(1129,H2413,$C2413)*overallRate,MIN(1129,H2413)*overallRate))))</f>
        <v>Do Step 1 first</v>
      </c>
      <c r="M2413" s="62" t="str">
        <f>IF(ISTEXT(overallRate),"Do Step 1 first",IF(OR(COUNT($C2413,I2413)&lt;&gt;2,overallRate=0),0,IF(E2413="Yes",ROUND(MAX(IF($B2413="No - non-arm's length",0,MIN((0.75*I2413),847)),MIN(I2413,(0.75*$C2413),847)),2),IF($B2413="No - non-arm's length",MIN(1129,I2413,$C2413)*overallRate,MIN(1129,I2413)*overallRate))))</f>
        <v>Do Step 1 first</v>
      </c>
      <c r="N2413" s="62" t="str">
        <f>IF(ISTEXT(overallRate),"Do Step 1 first",IF(OR(COUNT($C2413,J2413)&lt;&gt;2,overallRate=0),0,IF(F2413="Yes",ROUND(MAX(IF($B2413="No - non-arm's length",0,MIN((0.75*J2413),847)),MIN(J2413,(0.75*$C2413),847)),2),IF($B2413="No - non-arm's length",MIN(1129,J2413,$C2413)*overallRate,MIN(1129,J2413)*overallRate))))</f>
        <v>Do Step 1 first</v>
      </c>
      <c r="O2413" s="62" t="str">
        <f>IF(ISTEXT(overallRate),"Do Step 1 first",IF(OR(COUNT($C2413,K2413)&lt;&gt;2,overallRate=0),0,IF(G2413="Yes",ROUND(MAX(IF($B2413="No - non-arm's length",0,MIN((0.75*K2413),847)),MIN(K2413,(0.75*$C2413),847)),2),IF($B2413="No - non-arm's length",MIN(1129,K2413,$C2413)*overallRate,MIN(1129,K2413)*overallRate))))</f>
        <v>Do Step 1 first</v>
      </c>
      <c r="P2413" s="3">
        <f t="shared" si="37"/>
        <v>0</v>
      </c>
    </row>
    <row r="2414" spans="12:16" x14ac:dyDescent="0.5">
      <c r="L2414" s="62" t="str">
        <f>IF(ISTEXT(overallRate),"Do Step 1 first",IF(OR(COUNT($C2414,H2414)&lt;&gt;2,overallRate=0),0,IF(D2414="Yes",ROUND(MAX(IF($B2414="No - non-arm's length",0,MIN((0.75*H2414),847)),MIN(H2414,(0.75*$C2414),847)),2),IF($B2414="No - non-arm's length",MIN(1129,H2414,$C2414)*overallRate,MIN(1129,H2414)*overallRate))))</f>
        <v>Do Step 1 first</v>
      </c>
      <c r="M2414" s="62" t="str">
        <f>IF(ISTEXT(overallRate),"Do Step 1 first",IF(OR(COUNT($C2414,I2414)&lt;&gt;2,overallRate=0),0,IF(E2414="Yes",ROUND(MAX(IF($B2414="No - non-arm's length",0,MIN((0.75*I2414),847)),MIN(I2414,(0.75*$C2414),847)),2),IF($B2414="No - non-arm's length",MIN(1129,I2414,$C2414)*overallRate,MIN(1129,I2414)*overallRate))))</f>
        <v>Do Step 1 first</v>
      </c>
      <c r="N2414" s="62" t="str">
        <f>IF(ISTEXT(overallRate),"Do Step 1 first",IF(OR(COUNT($C2414,J2414)&lt;&gt;2,overallRate=0),0,IF(F2414="Yes",ROUND(MAX(IF($B2414="No - non-arm's length",0,MIN((0.75*J2414),847)),MIN(J2414,(0.75*$C2414),847)),2),IF($B2414="No - non-arm's length",MIN(1129,J2414,$C2414)*overallRate,MIN(1129,J2414)*overallRate))))</f>
        <v>Do Step 1 first</v>
      </c>
      <c r="O2414" s="62" t="str">
        <f>IF(ISTEXT(overallRate),"Do Step 1 first",IF(OR(COUNT($C2414,K2414)&lt;&gt;2,overallRate=0),0,IF(G2414="Yes",ROUND(MAX(IF($B2414="No - non-arm's length",0,MIN((0.75*K2414),847)),MIN(K2414,(0.75*$C2414),847)),2),IF($B2414="No - non-arm's length",MIN(1129,K2414,$C2414)*overallRate,MIN(1129,K2414)*overallRate))))</f>
        <v>Do Step 1 first</v>
      </c>
      <c r="P2414" s="3">
        <f t="shared" si="37"/>
        <v>0</v>
      </c>
    </row>
    <row r="2415" spans="12:16" x14ac:dyDescent="0.5">
      <c r="L2415" s="62" t="str">
        <f>IF(ISTEXT(overallRate),"Do Step 1 first",IF(OR(COUNT($C2415,H2415)&lt;&gt;2,overallRate=0),0,IF(D2415="Yes",ROUND(MAX(IF($B2415="No - non-arm's length",0,MIN((0.75*H2415),847)),MIN(H2415,(0.75*$C2415),847)),2),IF($B2415="No - non-arm's length",MIN(1129,H2415,$C2415)*overallRate,MIN(1129,H2415)*overallRate))))</f>
        <v>Do Step 1 first</v>
      </c>
      <c r="M2415" s="62" t="str">
        <f>IF(ISTEXT(overallRate),"Do Step 1 first",IF(OR(COUNT($C2415,I2415)&lt;&gt;2,overallRate=0),0,IF(E2415="Yes",ROUND(MAX(IF($B2415="No - non-arm's length",0,MIN((0.75*I2415),847)),MIN(I2415,(0.75*$C2415),847)),2),IF($B2415="No - non-arm's length",MIN(1129,I2415,$C2415)*overallRate,MIN(1129,I2415)*overallRate))))</f>
        <v>Do Step 1 first</v>
      </c>
      <c r="N2415" s="62" t="str">
        <f>IF(ISTEXT(overallRate),"Do Step 1 first",IF(OR(COUNT($C2415,J2415)&lt;&gt;2,overallRate=0),0,IF(F2415="Yes",ROUND(MAX(IF($B2415="No - non-arm's length",0,MIN((0.75*J2415),847)),MIN(J2415,(0.75*$C2415),847)),2),IF($B2415="No - non-arm's length",MIN(1129,J2415,$C2415)*overallRate,MIN(1129,J2415)*overallRate))))</f>
        <v>Do Step 1 first</v>
      </c>
      <c r="O2415" s="62" t="str">
        <f>IF(ISTEXT(overallRate),"Do Step 1 first",IF(OR(COUNT($C2415,K2415)&lt;&gt;2,overallRate=0),0,IF(G2415="Yes",ROUND(MAX(IF($B2415="No - non-arm's length",0,MIN((0.75*K2415),847)),MIN(K2415,(0.75*$C2415),847)),2),IF($B2415="No - non-arm's length",MIN(1129,K2415,$C2415)*overallRate,MIN(1129,K2415)*overallRate))))</f>
        <v>Do Step 1 first</v>
      </c>
      <c r="P2415" s="3">
        <f t="shared" si="37"/>
        <v>0</v>
      </c>
    </row>
    <row r="2416" spans="12:16" x14ac:dyDescent="0.5">
      <c r="L2416" s="62" t="str">
        <f>IF(ISTEXT(overallRate),"Do Step 1 first",IF(OR(COUNT($C2416,H2416)&lt;&gt;2,overallRate=0),0,IF(D2416="Yes",ROUND(MAX(IF($B2416="No - non-arm's length",0,MIN((0.75*H2416),847)),MIN(H2416,(0.75*$C2416),847)),2),IF($B2416="No - non-arm's length",MIN(1129,H2416,$C2416)*overallRate,MIN(1129,H2416)*overallRate))))</f>
        <v>Do Step 1 first</v>
      </c>
      <c r="M2416" s="62" t="str">
        <f>IF(ISTEXT(overallRate),"Do Step 1 first",IF(OR(COUNT($C2416,I2416)&lt;&gt;2,overallRate=0),0,IF(E2416="Yes",ROUND(MAX(IF($B2416="No - non-arm's length",0,MIN((0.75*I2416),847)),MIN(I2416,(0.75*$C2416),847)),2),IF($B2416="No - non-arm's length",MIN(1129,I2416,$C2416)*overallRate,MIN(1129,I2416)*overallRate))))</f>
        <v>Do Step 1 first</v>
      </c>
      <c r="N2416" s="62" t="str">
        <f>IF(ISTEXT(overallRate),"Do Step 1 first",IF(OR(COUNT($C2416,J2416)&lt;&gt;2,overallRate=0),0,IF(F2416="Yes",ROUND(MAX(IF($B2416="No - non-arm's length",0,MIN((0.75*J2416),847)),MIN(J2416,(0.75*$C2416),847)),2),IF($B2416="No - non-arm's length",MIN(1129,J2416,$C2416)*overallRate,MIN(1129,J2416)*overallRate))))</f>
        <v>Do Step 1 first</v>
      </c>
      <c r="O2416" s="62" t="str">
        <f>IF(ISTEXT(overallRate),"Do Step 1 first",IF(OR(COUNT($C2416,K2416)&lt;&gt;2,overallRate=0),0,IF(G2416="Yes",ROUND(MAX(IF($B2416="No - non-arm's length",0,MIN((0.75*K2416),847)),MIN(K2416,(0.75*$C2416),847)),2),IF($B2416="No - non-arm's length",MIN(1129,K2416,$C2416)*overallRate,MIN(1129,K2416)*overallRate))))</f>
        <v>Do Step 1 first</v>
      </c>
      <c r="P2416" s="3">
        <f t="shared" si="37"/>
        <v>0</v>
      </c>
    </row>
    <row r="2417" spans="12:16" x14ac:dyDescent="0.5">
      <c r="L2417" s="62" t="str">
        <f>IF(ISTEXT(overallRate),"Do Step 1 first",IF(OR(COUNT($C2417,H2417)&lt;&gt;2,overallRate=0),0,IF(D2417="Yes",ROUND(MAX(IF($B2417="No - non-arm's length",0,MIN((0.75*H2417),847)),MIN(H2417,(0.75*$C2417),847)),2),IF($B2417="No - non-arm's length",MIN(1129,H2417,$C2417)*overallRate,MIN(1129,H2417)*overallRate))))</f>
        <v>Do Step 1 first</v>
      </c>
      <c r="M2417" s="62" t="str">
        <f>IF(ISTEXT(overallRate),"Do Step 1 first",IF(OR(COUNT($C2417,I2417)&lt;&gt;2,overallRate=0),0,IF(E2417="Yes",ROUND(MAX(IF($B2417="No - non-arm's length",0,MIN((0.75*I2417),847)),MIN(I2417,(0.75*$C2417),847)),2),IF($B2417="No - non-arm's length",MIN(1129,I2417,$C2417)*overallRate,MIN(1129,I2417)*overallRate))))</f>
        <v>Do Step 1 first</v>
      </c>
      <c r="N2417" s="62" t="str">
        <f>IF(ISTEXT(overallRate),"Do Step 1 first",IF(OR(COUNT($C2417,J2417)&lt;&gt;2,overallRate=0),0,IF(F2417="Yes",ROUND(MAX(IF($B2417="No - non-arm's length",0,MIN((0.75*J2417),847)),MIN(J2417,(0.75*$C2417),847)),2),IF($B2417="No - non-arm's length",MIN(1129,J2417,$C2417)*overallRate,MIN(1129,J2417)*overallRate))))</f>
        <v>Do Step 1 first</v>
      </c>
      <c r="O2417" s="62" t="str">
        <f>IF(ISTEXT(overallRate),"Do Step 1 first",IF(OR(COUNT($C2417,K2417)&lt;&gt;2,overallRate=0),0,IF(G2417="Yes",ROUND(MAX(IF($B2417="No - non-arm's length",0,MIN((0.75*K2417),847)),MIN(K2417,(0.75*$C2417),847)),2),IF($B2417="No - non-arm's length",MIN(1129,K2417,$C2417)*overallRate,MIN(1129,K2417)*overallRate))))</f>
        <v>Do Step 1 first</v>
      </c>
      <c r="P2417" s="3">
        <f t="shared" si="37"/>
        <v>0</v>
      </c>
    </row>
    <row r="2418" spans="12:16" x14ac:dyDescent="0.5">
      <c r="L2418" s="62" t="str">
        <f>IF(ISTEXT(overallRate),"Do Step 1 first",IF(OR(COUNT($C2418,H2418)&lt;&gt;2,overallRate=0),0,IF(D2418="Yes",ROUND(MAX(IF($B2418="No - non-arm's length",0,MIN((0.75*H2418),847)),MIN(H2418,(0.75*$C2418),847)),2),IF($B2418="No - non-arm's length",MIN(1129,H2418,$C2418)*overallRate,MIN(1129,H2418)*overallRate))))</f>
        <v>Do Step 1 first</v>
      </c>
      <c r="M2418" s="62" t="str">
        <f>IF(ISTEXT(overallRate),"Do Step 1 first",IF(OR(COUNT($C2418,I2418)&lt;&gt;2,overallRate=0),0,IF(E2418="Yes",ROUND(MAX(IF($B2418="No - non-arm's length",0,MIN((0.75*I2418),847)),MIN(I2418,(0.75*$C2418),847)),2),IF($B2418="No - non-arm's length",MIN(1129,I2418,$C2418)*overallRate,MIN(1129,I2418)*overallRate))))</f>
        <v>Do Step 1 first</v>
      </c>
      <c r="N2418" s="62" t="str">
        <f>IF(ISTEXT(overallRate),"Do Step 1 first",IF(OR(COUNT($C2418,J2418)&lt;&gt;2,overallRate=0),0,IF(F2418="Yes",ROUND(MAX(IF($B2418="No - non-arm's length",0,MIN((0.75*J2418),847)),MIN(J2418,(0.75*$C2418),847)),2),IF($B2418="No - non-arm's length",MIN(1129,J2418,$C2418)*overallRate,MIN(1129,J2418)*overallRate))))</f>
        <v>Do Step 1 first</v>
      </c>
      <c r="O2418" s="62" t="str">
        <f>IF(ISTEXT(overallRate),"Do Step 1 first",IF(OR(COUNT($C2418,K2418)&lt;&gt;2,overallRate=0),0,IF(G2418="Yes",ROUND(MAX(IF($B2418="No - non-arm's length",0,MIN((0.75*K2418),847)),MIN(K2418,(0.75*$C2418),847)),2),IF($B2418="No - non-arm's length",MIN(1129,K2418,$C2418)*overallRate,MIN(1129,K2418)*overallRate))))</f>
        <v>Do Step 1 first</v>
      </c>
      <c r="P2418" s="3">
        <f t="shared" si="37"/>
        <v>0</v>
      </c>
    </row>
    <row r="2419" spans="12:16" x14ac:dyDescent="0.5">
      <c r="L2419" s="62" t="str">
        <f>IF(ISTEXT(overallRate),"Do Step 1 first",IF(OR(COUNT($C2419,H2419)&lt;&gt;2,overallRate=0),0,IF(D2419="Yes",ROUND(MAX(IF($B2419="No - non-arm's length",0,MIN((0.75*H2419),847)),MIN(H2419,(0.75*$C2419),847)),2),IF($B2419="No - non-arm's length",MIN(1129,H2419,$C2419)*overallRate,MIN(1129,H2419)*overallRate))))</f>
        <v>Do Step 1 first</v>
      </c>
      <c r="M2419" s="62" t="str">
        <f>IF(ISTEXT(overallRate),"Do Step 1 first",IF(OR(COUNT($C2419,I2419)&lt;&gt;2,overallRate=0),0,IF(E2419="Yes",ROUND(MAX(IF($B2419="No - non-arm's length",0,MIN((0.75*I2419),847)),MIN(I2419,(0.75*$C2419),847)),2),IF($B2419="No - non-arm's length",MIN(1129,I2419,$C2419)*overallRate,MIN(1129,I2419)*overallRate))))</f>
        <v>Do Step 1 first</v>
      </c>
      <c r="N2419" s="62" t="str">
        <f>IF(ISTEXT(overallRate),"Do Step 1 first",IF(OR(COUNT($C2419,J2419)&lt;&gt;2,overallRate=0),0,IF(F2419="Yes",ROUND(MAX(IF($B2419="No - non-arm's length",0,MIN((0.75*J2419),847)),MIN(J2419,(0.75*$C2419),847)),2),IF($B2419="No - non-arm's length",MIN(1129,J2419,$C2419)*overallRate,MIN(1129,J2419)*overallRate))))</f>
        <v>Do Step 1 first</v>
      </c>
      <c r="O2419" s="62" t="str">
        <f>IF(ISTEXT(overallRate),"Do Step 1 first",IF(OR(COUNT($C2419,K2419)&lt;&gt;2,overallRate=0),0,IF(G2419="Yes",ROUND(MAX(IF($B2419="No - non-arm's length",0,MIN((0.75*K2419),847)),MIN(K2419,(0.75*$C2419),847)),2),IF($B2419="No - non-arm's length",MIN(1129,K2419,$C2419)*overallRate,MIN(1129,K2419)*overallRate))))</f>
        <v>Do Step 1 first</v>
      </c>
      <c r="P2419" s="3">
        <f t="shared" si="37"/>
        <v>0</v>
      </c>
    </row>
    <row r="2420" spans="12:16" x14ac:dyDescent="0.5">
      <c r="L2420" s="62" t="str">
        <f>IF(ISTEXT(overallRate),"Do Step 1 first",IF(OR(COUNT($C2420,H2420)&lt;&gt;2,overallRate=0),0,IF(D2420="Yes",ROUND(MAX(IF($B2420="No - non-arm's length",0,MIN((0.75*H2420),847)),MIN(H2420,(0.75*$C2420),847)),2),IF($B2420="No - non-arm's length",MIN(1129,H2420,$C2420)*overallRate,MIN(1129,H2420)*overallRate))))</f>
        <v>Do Step 1 first</v>
      </c>
      <c r="M2420" s="62" t="str">
        <f>IF(ISTEXT(overallRate),"Do Step 1 first",IF(OR(COUNT($C2420,I2420)&lt;&gt;2,overallRate=0),0,IF(E2420="Yes",ROUND(MAX(IF($B2420="No - non-arm's length",0,MIN((0.75*I2420),847)),MIN(I2420,(0.75*$C2420),847)),2),IF($B2420="No - non-arm's length",MIN(1129,I2420,$C2420)*overallRate,MIN(1129,I2420)*overallRate))))</f>
        <v>Do Step 1 first</v>
      </c>
      <c r="N2420" s="62" t="str">
        <f>IF(ISTEXT(overallRate),"Do Step 1 first",IF(OR(COUNT($C2420,J2420)&lt;&gt;2,overallRate=0),0,IF(F2420="Yes",ROUND(MAX(IF($B2420="No - non-arm's length",0,MIN((0.75*J2420),847)),MIN(J2420,(0.75*$C2420),847)),2),IF($B2420="No - non-arm's length",MIN(1129,J2420,$C2420)*overallRate,MIN(1129,J2420)*overallRate))))</f>
        <v>Do Step 1 first</v>
      </c>
      <c r="O2420" s="62" t="str">
        <f>IF(ISTEXT(overallRate),"Do Step 1 first",IF(OR(COUNT($C2420,K2420)&lt;&gt;2,overallRate=0),0,IF(G2420="Yes",ROUND(MAX(IF($B2420="No - non-arm's length",0,MIN((0.75*K2420),847)),MIN(K2420,(0.75*$C2420),847)),2),IF($B2420="No - non-arm's length",MIN(1129,K2420,$C2420)*overallRate,MIN(1129,K2420)*overallRate))))</f>
        <v>Do Step 1 first</v>
      </c>
      <c r="P2420" s="3">
        <f t="shared" si="37"/>
        <v>0</v>
      </c>
    </row>
    <row r="2421" spans="12:16" x14ac:dyDescent="0.5">
      <c r="L2421" s="62" t="str">
        <f>IF(ISTEXT(overallRate),"Do Step 1 first",IF(OR(COUNT($C2421,H2421)&lt;&gt;2,overallRate=0),0,IF(D2421="Yes",ROUND(MAX(IF($B2421="No - non-arm's length",0,MIN((0.75*H2421),847)),MIN(H2421,(0.75*$C2421),847)),2),IF($B2421="No - non-arm's length",MIN(1129,H2421,$C2421)*overallRate,MIN(1129,H2421)*overallRate))))</f>
        <v>Do Step 1 first</v>
      </c>
      <c r="M2421" s="62" t="str">
        <f>IF(ISTEXT(overallRate),"Do Step 1 first",IF(OR(COUNT($C2421,I2421)&lt;&gt;2,overallRate=0),0,IF(E2421="Yes",ROUND(MAX(IF($B2421="No - non-arm's length",0,MIN((0.75*I2421),847)),MIN(I2421,(0.75*$C2421),847)),2),IF($B2421="No - non-arm's length",MIN(1129,I2421,$C2421)*overallRate,MIN(1129,I2421)*overallRate))))</f>
        <v>Do Step 1 first</v>
      </c>
      <c r="N2421" s="62" t="str">
        <f>IF(ISTEXT(overallRate),"Do Step 1 first",IF(OR(COUNT($C2421,J2421)&lt;&gt;2,overallRate=0),0,IF(F2421="Yes",ROUND(MAX(IF($B2421="No - non-arm's length",0,MIN((0.75*J2421),847)),MIN(J2421,(0.75*$C2421),847)),2),IF($B2421="No - non-arm's length",MIN(1129,J2421,$C2421)*overallRate,MIN(1129,J2421)*overallRate))))</f>
        <v>Do Step 1 first</v>
      </c>
      <c r="O2421" s="62" t="str">
        <f>IF(ISTEXT(overallRate),"Do Step 1 first",IF(OR(COUNT($C2421,K2421)&lt;&gt;2,overallRate=0),0,IF(G2421="Yes",ROUND(MAX(IF($B2421="No - non-arm's length",0,MIN((0.75*K2421),847)),MIN(K2421,(0.75*$C2421),847)),2),IF($B2421="No - non-arm's length",MIN(1129,K2421,$C2421)*overallRate,MIN(1129,K2421)*overallRate))))</f>
        <v>Do Step 1 first</v>
      </c>
      <c r="P2421" s="3">
        <f t="shared" si="37"/>
        <v>0</v>
      </c>
    </row>
    <row r="2422" spans="12:16" x14ac:dyDescent="0.5">
      <c r="L2422" s="62" t="str">
        <f>IF(ISTEXT(overallRate),"Do Step 1 first",IF(OR(COUNT($C2422,H2422)&lt;&gt;2,overallRate=0),0,IF(D2422="Yes",ROUND(MAX(IF($B2422="No - non-arm's length",0,MIN((0.75*H2422),847)),MIN(H2422,(0.75*$C2422),847)),2),IF($B2422="No - non-arm's length",MIN(1129,H2422,$C2422)*overallRate,MIN(1129,H2422)*overallRate))))</f>
        <v>Do Step 1 first</v>
      </c>
      <c r="M2422" s="62" t="str">
        <f>IF(ISTEXT(overallRate),"Do Step 1 first",IF(OR(COUNT($C2422,I2422)&lt;&gt;2,overallRate=0),0,IF(E2422="Yes",ROUND(MAX(IF($B2422="No - non-arm's length",0,MIN((0.75*I2422),847)),MIN(I2422,(0.75*$C2422),847)),2),IF($B2422="No - non-arm's length",MIN(1129,I2422,$C2422)*overallRate,MIN(1129,I2422)*overallRate))))</f>
        <v>Do Step 1 first</v>
      </c>
      <c r="N2422" s="62" t="str">
        <f>IF(ISTEXT(overallRate),"Do Step 1 first",IF(OR(COUNT($C2422,J2422)&lt;&gt;2,overallRate=0),0,IF(F2422="Yes",ROUND(MAX(IF($B2422="No - non-arm's length",0,MIN((0.75*J2422),847)),MIN(J2422,(0.75*$C2422),847)),2),IF($B2422="No - non-arm's length",MIN(1129,J2422,$C2422)*overallRate,MIN(1129,J2422)*overallRate))))</f>
        <v>Do Step 1 first</v>
      </c>
      <c r="O2422" s="62" t="str">
        <f>IF(ISTEXT(overallRate),"Do Step 1 first",IF(OR(COUNT($C2422,K2422)&lt;&gt;2,overallRate=0),0,IF(G2422="Yes",ROUND(MAX(IF($B2422="No - non-arm's length",0,MIN((0.75*K2422),847)),MIN(K2422,(0.75*$C2422),847)),2),IF($B2422="No - non-arm's length",MIN(1129,K2422,$C2422)*overallRate,MIN(1129,K2422)*overallRate))))</f>
        <v>Do Step 1 first</v>
      </c>
      <c r="P2422" s="3">
        <f t="shared" si="37"/>
        <v>0</v>
      </c>
    </row>
    <row r="2423" spans="12:16" x14ac:dyDescent="0.5">
      <c r="L2423" s="62" t="str">
        <f>IF(ISTEXT(overallRate),"Do Step 1 first",IF(OR(COUNT($C2423,H2423)&lt;&gt;2,overallRate=0),0,IF(D2423="Yes",ROUND(MAX(IF($B2423="No - non-arm's length",0,MIN((0.75*H2423),847)),MIN(H2423,(0.75*$C2423),847)),2),IF($B2423="No - non-arm's length",MIN(1129,H2423,$C2423)*overallRate,MIN(1129,H2423)*overallRate))))</f>
        <v>Do Step 1 first</v>
      </c>
      <c r="M2423" s="62" t="str">
        <f>IF(ISTEXT(overallRate),"Do Step 1 first",IF(OR(COUNT($C2423,I2423)&lt;&gt;2,overallRate=0),0,IF(E2423="Yes",ROUND(MAX(IF($B2423="No - non-arm's length",0,MIN((0.75*I2423),847)),MIN(I2423,(0.75*$C2423),847)),2),IF($B2423="No - non-arm's length",MIN(1129,I2423,$C2423)*overallRate,MIN(1129,I2423)*overallRate))))</f>
        <v>Do Step 1 first</v>
      </c>
      <c r="N2423" s="62" t="str">
        <f>IF(ISTEXT(overallRate),"Do Step 1 first",IF(OR(COUNT($C2423,J2423)&lt;&gt;2,overallRate=0),0,IF(F2423="Yes",ROUND(MAX(IF($B2423="No - non-arm's length",0,MIN((0.75*J2423),847)),MIN(J2423,(0.75*$C2423),847)),2),IF($B2423="No - non-arm's length",MIN(1129,J2423,$C2423)*overallRate,MIN(1129,J2423)*overallRate))))</f>
        <v>Do Step 1 first</v>
      </c>
      <c r="O2423" s="62" t="str">
        <f>IF(ISTEXT(overallRate),"Do Step 1 first",IF(OR(COUNT($C2423,K2423)&lt;&gt;2,overallRate=0),0,IF(G2423="Yes",ROUND(MAX(IF($B2423="No - non-arm's length",0,MIN((0.75*K2423),847)),MIN(K2423,(0.75*$C2423),847)),2),IF($B2423="No - non-arm's length",MIN(1129,K2423,$C2423)*overallRate,MIN(1129,K2423)*overallRate))))</f>
        <v>Do Step 1 first</v>
      </c>
      <c r="P2423" s="3">
        <f t="shared" si="37"/>
        <v>0</v>
      </c>
    </row>
    <row r="2424" spans="12:16" x14ac:dyDescent="0.5">
      <c r="L2424" s="62" t="str">
        <f>IF(ISTEXT(overallRate),"Do Step 1 first",IF(OR(COUNT($C2424,H2424)&lt;&gt;2,overallRate=0),0,IF(D2424="Yes",ROUND(MAX(IF($B2424="No - non-arm's length",0,MIN((0.75*H2424),847)),MIN(H2424,(0.75*$C2424),847)),2),IF($B2424="No - non-arm's length",MIN(1129,H2424,$C2424)*overallRate,MIN(1129,H2424)*overallRate))))</f>
        <v>Do Step 1 first</v>
      </c>
      <c r="M2424" s="62" t="str">
        <f>IF(ISTEXT(overallRate),"Do Step 1 first",IF(OR(COUNT($C2424,I2424)&lt;&gt;2,overallRate=0),0,IF(E2424="Yes",ROUND(MAX(IF($B2424="No - non-arm's length",0,MIN((0.75*I2424),847)),MIN(I2424,(0.75*$C2424),847)),2),IF($B2424="No - non-arm's length",MIN(1129,I2424,$C2424)*overallRate,MIN(1129,I2424)*overallRate))))</f>
        <v>Do Step 1 first</v>
      </c>
      <c r="N2424" s="62" t="str">
        <f>IF(ISTEXT(overallRate),"Do Step 1 first",IF(OR(COUNT($C2424,J2424)&lt;&gt;2,overallRate=0),0,IF(F2424="Yes",ROUND(MAX(IF($B2424="No - non-arm's length",0,MIN((0.75*J2424),847)),MIN(J2424,(0.75*$C2424),847)),2),IF($B2424="No - non-arm's length",MIN(1129,J2424,$C2424)*overallRate,MIN(1129,J2424)*overallRate))))</f>
        <v>Do Step 1 first</v>
      </c>
      <c r="O2424" s="62" t="str">
        <f>IF(ISTEXT(overallRate),"Do Step 1 first",IF(OR(COUNT($C2424,K2424)&lt;&gt;2,overallRate=0),0,IF(G2424="Yes",ROUND(MAX(IF($B2424="No - non-arm's length",0,MIN((0.75*K2424),847)),MIN(K2424,(0.75*$C2424),847)),2),IF($B2424="No - non-arm's length",MIN(1129,K2424,$C2424)*overallRate,MIN(1129,K2424)*overallRate))))</f>
        <v>Do Step 1 first</v>
      </c>
      <c r="P2424" s="3">
        <f t="shared" si="37"/>
        <v>0</v>
      </c>
    </row>
    <row r="2425" spans="12:16" x14ac:dyDescent="0.5">
      <c r="L2425" s="62" t="str">
        <f>IF(ISTEXT(overallRate),"Do Step 1 first",IF(OR(COUNT($C2425,H2425)&lt;&gt;2,overallRate=0),0,IF(D2425="Yes",ROUND(MAX(IF($B2425="No - non-arm's length",0,MIN((0.75*H2425),847)),MIN(H2425,(0.75*$C2425),847)),2),IF($B2425="No - non-arm's length",MIN(1129,H2425,$C2425)*overallRate,MIN(1129,H2425)*overallRate))))</f>
        <v>Do Step 1 first</v>
      </c>
      <c r="M2425" s="62" t="str">
        <f>IF(ISTEXT(overallRate),"Do Step 1 first",IF(OR(COUNT($C2425,I2425)&lt;&gt;2,overallRate=0),0,IF(E2425="Yes",ROUND(MAX(IF($B2425="No - non-arm's length",0,MIN((0.75*I2425),847)),MIN(I2425,(0.75*$C2425),847)),2),IF($B2425="No - non-arm's length",MIN(1129,I2425,$C2425)*overallRate,MIN(1129,I2425)*overallRate))))</f>
        <v>Do Step 1 first</v>
      </c>
      <c r="N2425" s="62" t="str">
        <f>IF(ISTEXT(overallRate),"Do Step 1 first",IF(OR(COUNT($C2425,J2425)&lt;&gt;2,overallRate=0),0,IF(F2425="Yes",ROUND(MAX(IF($B2425="No - non-arm's length",0,MIN((0.75*J2425),847)),MIN(J2425,(0.75*$C2425),847)),2),IF($B2425="No - non-arm's length",MIN(1129,J2425,$C2425)*overallRate,MIN(1129,J2425)*overallRate))))</f>
        <v>Do Step 1 first</v>
      </c>
      <c r="O2425" s="62" t="str">
        <f>IF(ISTEXT(overallRate),"Do Step 1 first",IF(OR(COUNT($C2425,K2425)&lt;&gt;2,overallRate=0),0,IF(G2425="Yes",ROUND(MAX(IF($B2425="No - non-arm's length",0,MIN((0.75*K2425),847)),MIN(K2425,(0.75*$C2425),847)),2),IF($B2425="No - non-arm's length",MIN(1129,K2425,$C2425)*overallRate,MIN(1129,K2425)*overallRate))))</f>
        <v>Do Step 1 first</v>
      </c>
      <c r="P2425" s="3">
        <f t="shared" si="37"/>
        <v>0</v>
      </c>
    </row>
    <row r="2426" spans="12:16" x14ac:dyDescent="0.5">
      <c r="L2426" s="62" t="str">
        <f>IF(ISTEXT(overallRate),"Do Step 1 first",IF(OR(COUNT($C2426,H2426)&lt;&gt;2,overallRate=0),0,IF(D2426="Yes",ROUND(MAX(IF($B2426="No - non-arm's length",0,MIN((0.75*H2426),847)),MIN(H2426,(0.75*$C2426),847)),2),IF($B2426="No - non-arm's length",MIN(1129,H2426,$C2426)*overallRate,MIN(1129,H2426)*overallRate))))</f>
        <v>Do Step 1 first</v>
      </c>
      <c r="M2426" s="62" t="str">
        <f>IF(ISTEXT(overallRate),"Do Step 1 first",IF(OR(COUNT($C2426,I2426)&lt;&gt;2,overallRate=0),0,IF(E2426="Yes",ROUND(MAX(IF($B2426="No - non-arm's length",0,MIN((0.75*I2426),847)),MIN(I2426,(0.75*$C2426),847)),2),IF($B2426="No - non-arm's length",MIN(1129,I2426,$C2426)*overallRate,MIN(1129,I2426)*overallRate))))</f>
        <v>Do Step 1 first</v>
      </c>
      <c r="N2426" s="62" t="str">
        <f>IF(ISTEXT(overallRate),"Do Step 1 first",IF(OR(COUNT($C2426,J2426)&lt;&gt;2,overallRate=0),0,IF(F2426="Yes",ROUND(MAX(IF($B2426="No - non-arm's length",0,MIN((0.75*J2426),847)),MIN(J2426,(0.75*$C2426),847)),2),IF($B2426="No - non-arm's length",MIN(1129,J2426,$C2426)*overallRate,MIN(1129,J2426)*overallRate))))</f>
        <v>Do Step 1 first</v>
      </c>
      <c r="O2426" s="62" t="str">
        <f>IF(ISTEXT(overallRate),"Do Step 1 first",IF(OR(COUNT($C2426,K2426)&lt;&gt;2,overallRate=0),0,IF(G2426="Yes",ROUND(MAX(IF($B2426="No - non-arm's length",0,MIN((0.75*K2426),847)),MIN(K2426,(0.75*$C2426),847)),2),IF($B2426="No - non-arm's length",MIN(1129,K2426,$C2426)*overallRate,MIN(1129,K2426)*overallRate))))</f>
        <v>Do Step 1 first</v>
      </c>
      <c r="P2426" s="3">
        <f t="shared" si="37"/>
        <v>0</v>
      </c>
    </row>
    <row r="2427" spans="12:16" x14ac:dyDescent="0.5">
      <c r="L2427" s="62" t="str">
        <f>IF(ISTEXT(overallRate),"Do Step 1 first",IF(OR(COUNT($C2427,H2427)&lt;&gt;2,overallRate=0),0,IF(D2427="Yes",ROUND(MAX(IF($B2427="No - non-arm's length",0,MIN((0.75*H2427),847)),MIN(H2427,(0.75*$C2427),847)),2),IF($B2427="No - non-arm's length",MIN(1129,H2427,$C2427)*overallRate,MIN(1129,H2427)*overallRate))))</f>
        <v>Do Step 1 first</v>
      </c>
      <c r="M2427" s="62" t="str">
        <f>IF(ISTEXT(overallRate),"Do Step 1 first",IF(OR(COUNT($C2427,I2427)&lt;&gt;2,overallRate=0),0,IF(E2427="Yes",ROUND(MAX(IF($B2427="No - non-arm's length",0,MIN((0.75*I2427),847)),MIN(I2427,(0.75*$C2427),847)),2),IF($B2427="No - non-arm's length",MIN(1129,I2427,$C2427)*overallRate,MIN(1129,I2427)*overallRate))))</f>
        <v>Do Step 1 first</v>
      </c>
      <c r="N2427" s="62" t="str">
        <f>IF(ISTEXT(overallRate),"Do Step 1 first",IF(OR(COUNT($C2427,J2427)&lt;&gt;2,overallRate=0),0,IF(F2427="Yes",ROUND(MAX(IF($B2427="No - non-arm's length",0,MIN((0.75*J2427),847)),MIN(J2427,(0.75*$C2427),847)),2),IF($B2427="No - non-arm's length",MIN(1129,J2427,$C2427)*overallRate,MIN(1129,J2427)*overallRate))))</f>
        <v>Do Step 1 first</v>
      </c>
      <c r="O2427" s="62" t="str">
        <f>IF(ISTEXT(overallRate),"Do Step 1 first",IF(OR(COUNT($C2427,K2427)&lt;&gt;2,overallRate=0),0,IF(G2427="Yes",ROUND(MAX(IF($B2427="No - non-arm's length",0,MIN((0.75*K2427),847)),MIN(K2427,(0.75*$C2427),847)),2),IF($B2427="No - non-arm's length",MIN(1129,K2427,$C2427)*overallRate,MIN(1129,K2427)*overallRate))))</f>
        <v>Do Step 1 first</v>
      </c>
      <c r="P2427" s="3">
        <f t="shared" si="37"/>
        <v>0</v>
      </c>
    </row>
    <row r="2428" spans="12:16" x14ac:dyDescent="0.5">
      <c r="L2428" s="62" t="str">
        <f>IF(ISTEXT(overallRate),"Do Step 1 first",IF(OR(COUNT($C2428,H2428)&lt;&gt;2,overallRate=0),0,IF(D2428="Yes",ROUND(MAX(IF($B2428="No - non-arm's length",0,MIN((0.75*H2428),847)),MIN(H2428,(0.75*$C2428),847)),2),IF($B2428="No - non-arm's length",MIN(1129,H2428,$C2428)*overallRate,MIN(1129,H2428)*overallRate))))</f>
        <v>Do Step 1 first</v>
      </c>
      <c r="M2428" s="62" t="str">
        <f>IF(ISTEXT(overallRate),"Do Step 1 first",IF(OR(COUNT($C2428,I2428)&lt;&gt;2,overallRate=0),0,IF(E2428="Yes",ROUND(MAX(IF($B2428="No - non-arm's length",0,MIN((0.75*I2428),847)),MIN(I2428,(0.75*$C2428),847)),2),IF($B2428="No - non-arm's length",MIN(1129,I2428,$C2428)*overallRate,MIN(1129,I2428)*overallRate))))</f>
        <v>Do Step 1 first</v>
      </c>
      <c r="N2428" s="62" t="str">
        <f>IF(ISTEXT(overallRate),"Do Step 1 first",IF(OR(COUNT($C2428,J2428)&lt;&gt;2,overallRate=0),0,IF(F2428="Yes",ROUND(MAX(IF($B2428="No - non-arm's length",0,MIN((0.75*J2428),847)),MIN(J2428,(0.75*$C2428),847)),2),IF($B2428="No - non-arm's length",MIN(1129,J2428,$C2428)*overallRate,MIN(1129,J2428)*overallRate))))</f>
        <v>Do Step 1 first</v>
      </c>
      <c r="O2428" s="62" t="str">
        <f>IF(ISTEXT(overallRate),"Do Step 1 first",IF(OR(COUNT($C2428,K2428)&lt;&gt;2,overallRate=0),0,IF(G2428="Yes",ROUND(MAX(IF($B2428="No - non-arm's length",0,MIN((0.75*K2428),847)),MIN(K2428,(0.75*$C2428),847)),2),IF($B2428="No - non-arm's length",MIN(1129,K2428,$C2428)*overallRate,MIN(1129,K2428)*overallRate))))</f>
        <v>Do Step 1 first</v>
      </c>
      <c r="P2428" s="3">
        <f t="shared" si="37"/>
        <v>0</v>
      </c>
    </row>
    <row r="2429" spans="12:16" x14ac:dyDescent="0.5">
      <c r="L2429" s="62" t="str">
        <f>IF(ISTEXT(overallRate),"Do Step 1 first",IF(OR(COUNT($C2429,H2429)&lt;&gt;2,overallRate=0),0,IF(D2429="Yes",ROUND(MAX(IF($B2429="No - non-arm's length",0,MIN((0.75*H2429),847)),MIN(H2429,(0.75*$C2429),847)),2),IF($B2429="No - non-arm's length",MIN(1129,H2429,$C2429)*overallRate,MIN(1129,H2429)*overallRate))))</f>
        <v>Do Step 1 first</v>
      </c>
      <c r="M2429" s="62" t="str">
        <f>IF(ISTEXT(overallRate),"Do Step 1 first",IF(OR(COUNT($C2429,I2429)&lt;&gt;2,overallRate=0),0,IF(E2429="Yes",ROUND(MAX(IF($B2429="No - non-arm's length",0,MIN((0.75*I2429),847)),MIN(I2429,(0.75*$C2429),847)),2),IF($B2429="No - non-arm's length",MIN(1129,I2429,$C2429)*overallRate,MIN(1129,I2429)*overallRate))))</f>
        <v>Do Step 1 first</v>
      </c>
      <c r="N2429" s="62" t="str">
        <f>IF(ISTEXT(overallRate),"Do Step 1 first",IF(OR(COUNT($C2429,J2429)&lt;&gt;2,overallRate=0),0,IF(F2429="Yes",ROUND(MAX(IF($B2429="No - non-arm's length",0,MIN((0.75*J2429),847)),MIN(J2429,(0.75*$C2429),847)),2),IF($B2429="No - non-arm's length",MIN(1129,J2429,$C2429)*overallRate,MIN(1129,J2429)*overallRate))))</f>
        <v>Do Step 1 first</v>
      </c>
      <c r="O2429" s="62" t="str">
        <f>IF(ISTEXT(overallRate),"Do Step 1 first",IF(OR(COUNT($C2429,K2429)&lt;&gt;2,overallRate=0),0,IF(G2429="Yes",ROUND(MAX(IF($B2429="No - non-arm's length",0,MIN((0.75*K2429),847)),MIN(K2429,(0.75*$C2429),847)),2),IF($B2429="No - non-arm's length",MIN(1129,K2429,$C2429)*overallRate,MIN(1129,K2429)*overallRate))))</f>
        <v>Do Step 1 first</v>
      </c>
      <c r="P2429" s="3">
        <f t="shared" si="37"/>
        <v>0</v>
      </c>
    </row>
    <row r="2430" spans="12:16" x14ac:dyDescent="0.5">
      <c r="L2430" s="62" t="str">
        <f>IF(ISTEXT(overallRate),"Do Step 1 first",IF(OR(COUNT($C2430,H2430)&lt;&gt;2,overallRate=0),0,IF(D2430="Yes",ROUND(MAX(IF($B2430="No - non-arm's length",0,MIN((0.75*H2430),847)),MIN(H2430,(0.75*$C2430),847)),2),IF($B2430="No - non-arm's length",MIN(1129,H2430,$C2430)*overallRate,MIN(1129,H2430)*overallRate))))</f>
        <v>Do Step 1 first</v>
      </c>
      <c r="M2430" s="62" t="str">
        <f>IF(ISTEXT(overallRate),"Do Step 1 first",IF(OR(COUNT($C2430,I2430)&lt;&gt;2,overallRate=0),0,IF(E2430="Yes",ROUND(MAX(IF($B2430="No - non-arm's length",0,MIN((0.75*I2430),847)),MIN(I2430,(0.75*$C2430),847)),2),IF($B2430="No - non-arm's length",MIN(1129,I2430,$C2430)*overallRate,MIN(1129,I2430)*overallRate))))</f>
        <v>Do Step 1 first</v>
      </c>
      <c r="N2430" s="62" t="str">
        <f>IF(ISTEXT(overallRate),"Do Step 1 first",IF(OR(COUNT($C2430,J2430)&lt;&gt;2,overallRate=0),0,IF(F2430="Yes",ROUND(MAX(IF($B2430="No - non-arm's length",0,MIN((0.75*J2430),847)),MIN(J2430,(0.75*$C2430),847)),2),IF($B2430="No - non-arm's length",MIN(1129,J2430,$C2430)*overallRate,MIN(1129,J2430)*overallRate))))</f>
        <v>Do Step 1 first</v>
      </c>
      <c r="O2430" s="62" t="str">
        <f>IF(ISTEXT(overallRate),"Do Step 1 first",IF(OR(COUNT($C2430,K2430)&lt;&gt;2,overallRate=0),0,IF(G2430="Yes",ROUND(MAX(IF($B2430="No - non-arm's length",0,MIN((0.75*K2430),847)),MIN(K2430,(0.75*$C2430),847)),2),IF($B2430="No - non-arm's length",MIN(1129,K2430,$C2430)*overallRate,MIN(1129,K2430)*overallRate))))</f>
        <v>Do Step 1 first</v>
      </c>
      <c r="P2430" s="3">
        <f t="shared" si="37"/>
        <v>0</v>
      </c>
    </row>
    <row r="2431" spans="12:16" x14ac:dyDescent="0.5">
      <c r="L2431" s="62" t="str">
        <f>IF(ISTEXT(overallRate),"Do Step 1 first",IF(OR(COUNT($C2431,H2431)&lt;&gt;2,overallRate=0),0,IF(D2431="Yes",ROUND(MAX(IF($B2431="No - non-arm's length",0,MIN((0.75*H2431),847)),MIN(H2431,(0.75*$C2431),847)),2),IF($B2431="No - non-arm's length",MIN(1129,H2431,$C2431)*overallRate,MIN(1129,H2431)*overallRate))))</f>
        <v>Do Step 1 first</v>
      </c>
      <c r="M2431" s="62" t="str">
        <f>IF(ISTEXT(overallRate),"Do Step 1 first",IF(OR(COUNT($C2431,I2431)&lt;&gt;2,overallRate=0),0,IF(E2431="Yes",ROUND(MAX(IF($B2431="No - non-arm's length",0,MIN((0.75*I2431),847)),MIN(I2431,(0.75*$C2431),847)),2),IF($B2431="No - non-arm's length",MIN(1129,I2431,$C2431)*overallRate,MIN(1129,I2431)*overallRate))))</f>
        <v>Do Step 1 first</v>
      </c>
      <c r="N2431" s="62" t="str">
        <f>IF(ISTEXT(overallRate),"Do Step 1 first",IF(OR(COUNT($C2431,J2431)&lt;&gt;2,overallRate=0),0,IF(F2431="Yes",ROUND(MAX(IF($B2431="No - non-arm's length",0,MIN((0.75*J2431),847)),MIN(J2431,(0.75*$C2431),847)),2),IF($B2431="No - non-arm's length",MIN(1129,J2431,$C2431)*overallRate,MIN(1129,J2431)*overallRate))))</f>
        <v>Do Step 1 first</v>
      </c>
      <c r="O2431" s="62" t="str">
        <f>IF(ISTEXT(overallRate),"Do Step 1 first",IF(OR(COUNT($C2431,K2431)&lt;&gt;2,overallRate=0),0,IF(G2431="Yes",ROUND(MAX(IF($B2431="No - non-arm's length",0,MIN((0.75*K2431),847)),MIN(K2431,(0.75*$C2431),847)),2),IF($B2431="No - non-arm's length",MIN(1129,K2431,$C2431)*overallRate,MIN(1129,K2431)*overallRate))))</f>
        <v>Do Step 1 first</v>
      </c>
      <c r="P2431" s="3">
        <f t="shared" si="37"/>
        <v>0</v>
      </c>
    </row>
    <row r="2432" spans="12:16" x14ac:dyDescent="0.5">
      <c r="L2432" s="62" t="str">
        <f>IF(ISTEXT(overallRate),"Do Step 1 first",IF(OR(COUNT($C2432,H2432)&lt;&gt;2,overallRate=0),0,IF(D2432="Yes",ROUND(MAX(IF($B2432="No - non-arm's length",0,MIN((0.75*H2432),847)),MIN(H2432,(0.75*$C2432),847)),2),IF($B2432="No - non-arm's length",MIN(1129,H2432,$C2432)*overallRate,MIN(1129,H2432)*overallRate))))</f>
        <v>Do Step 1 first</v>
      </c>
      <c r="M2432" s="62" t="str">
        <f>IF(ISTEXT(overallRate),"Do Step 1 first",IF(OR(COUNT($C2432,I2432)&lt;&gt;2,overallRate=0),0,IF(E2432="Yes",ROUND(MAX(IF($B2432="No - non-arm's length",0,MIN((0.75*I2432),847)),MIN(I2432,(0.75*$C2432),847)),2),IF($B2432="No - non-arm's length",MIN(1129,I2432,$C2432)*overallRate,MIN(1129,I2432)*overallRate))))</f>
        <v>Do Step 1 first</v>
      </c>
      <c r="N2432" s="62" t="str">
        <f>IF(ISTEXT(overallRate),"Do Step 1 first",IF(OR(COUNT($C2432,J2432)&lt;&gt;2,overallRate=0),0,IF(F2432="Yes",ROUND(MAX(IF($B2432="No - non-arm's length",0,MIN((0.75*J2432),847)),MIN(J2432,(0.75*$C2432),847)),2),IF($B2432="No - non-arm's length",MIN(1129,J2432,$C2432)*overallRate,MIN(1129,J2432)*overallRate))))</f>
        <v>Do Step 1 first</v>
      </c>
      <c r="O2432" s="62" t="str">
        <f>IF(ISTEXT(overallRate),"Do Step 1 first",IF(OR(COUNT($C2432,K2432)&lt;&gt;2,overallRate=0),0,IF(G2432="Yes",ROUND(MAX(IF($B2432="No - non-arm's length",0,MIN((0.75*K2432),847)),MIN(K2432,(0.75*$C2432),847)),2),IF($B2432="No - non-arm's length",MIN(1129,K2432,$C2432)*overallRate,MIN(1129,K2432)*overallRate))))</f>
        <v>Do Step 1 first</v>
      </c>
      <c r="P2432" s="3">
        <f t="shared" si="37"/>
        <v>0</v>
      </c>
    </row>
    <row r="2433" spans="12:16" x14ac:dyDescent="0.5">
      <c r="L2433" s="62" t="str">
        <f>IF(ISTEXT(overallRate),"Do Step 1 first",IF(OR(COUNT($C2433,H2433)&lt;&gt;2,overallRate=0),0,IF(D2433="Yes",ROUND(MAX(IF($B2433="No - non-arm's length",0,MIN((0.75*H2433),847)),MIN(H2433,(0.75*$C2433),847)),2),IF($B2433="No - non-arm's length",MIN(1129,H2433,$C2433)*overallRate,MIN(1129,H2433)*overallRate))))</f>
        <v>Do Step 1 first</v>
      </c>
      <c r="M2433" s="62" t="str">
        <f>IF(ISTEXT(overallRate),"Do Step 1 first",IF(OR(COUNT($C2433,I2433)&lt;&gt;2,overallRate=0),0,IF(E2433="Yes",ROUND(MAX(IF($B2433="No - non-arm's length",0,MIN((0.75*I2433),847)),MIN(I2433,(0.75*$C2433),847)),2),IF($B2433="No - non-arm's length",MIN(1129,I2433,$C2433)*overallRate,MIN(1129,I2433)*overallRate))))</f>
        <v>Do Step 1 first</v>
      </c>
      <c r="N2433" s="62" t="str">
        <f>IF(ISTEXT(overallRate),"Do Step 1 first",IF(OR(COUNT($C2433,J2433)&lt;&gt;2,overallRate=0),0,IF(F2433="Yes",ROUND(MAX(IF($B2433="No - non-arm's length",0,MIN((0.75*J2433),847)),MIN(J2433,(0.75*$C2433),847)),2),IF($B2433="No - non-arm's length",MIN(1129,J2433,$C2433)*overallRate,MIN(1129,J2433)*overallRate))))</f>
        <v>Do Step 1 first</v>
      </c>
      <c r="O2433" s="62" t="str">
        <f>IF(ISTEXT(overallRate),"Do Step 1 first",IF(OR(COUNT($C2433,K2433)&lt;&gt;2,overallRate=0),0,IF(G2433="Yes",ROUND(MAX(IF($B2433="No - non-arm's length",0,MIN((0.75*K2433),847)),MIN(K2433,(0.75*$C2433),847)),2),IF($B2433="No - non-arm's length",MIN(1129,K2433,$C2433)*overallRate,MIN(1129,K2433)*overallRate))))</f>
        <v>Do Step 1 first</v>
      </c>
      <c r="P2433" s="3">
        <f t="shared" si="37"/>
        <v>0</v>
      </c>
    </row>
    <row r="2434" spans="12:16" x14ac:dyDescent="0.5">
      <c r="L2434" s="62" t="str">
        <f>IF(ISTEXT(overallRate),"Do Step 1 first",IF(OR(COUNT($C2434,H2434)&lt;&gt;2,overallRate=0),0,IF(D2434="Yes",ROUND(MAX(IF($B2434="No - non-arm's length",0,MIN((0.75*H2434),847)),MIN(H2434,(0.75*$C2434),847)),2),IF($B2434="No - non-arm's length",MIN(1129,H2434,$C2434)*overallRate,MIN(1129,H2434)*overallRate))))</f>
        <v>Do Step 1 first</v>
      </c>
      <c r="M2434" s="62" t="str">
        <f>IF(ISTEXT(overallRate),"Do Step 1 first",IF(OR(COUNT($C2434,I2434)&lt;&gt;2,overallRate=0),0,IF(E2434="Yes",ROUND(MAX(IF($B2434="No - non-arm's length",0,MIN((0.75*I2434),847)),MIN(I2434,(0.75*$C2434),847)),2),IF($B2434="No - non-arm's length",MIN(1129,I2434,$C2434)*overallRate,MIN(1129,I2434)*overallRate))))</f>
        <v>Do Step 1 first</v>
      </c>
      <c r="N2434" s="62" t="str">
        <f>IF(ISTEXT(overallRate),"Do Step 1 first",IF(OR(COUNT($C2434,J2434)&lt;&gt;2,overallRate=0),0,IF(F2434="Yes",ROUND(MAX(IF($B2434="No - non-arm's length",0,MIN((0.75*J2434),847)),MIN(J2434,(0.75*$C2434),847)),2),IF($B2434="No - non-arm's length",MIN(1129,J2434,$C2434)*overallRate,MIN(1129,J2434)*overallRate))))</f>
        <v>Do Step 1 first</v>
      </c>
      <c r="O2434" s="62" t="str">
        <f>IF(ISTEXT(overallRate),"Do Step 1 first",IF(OR(COUNT($C2434,K2434)&lt;&gt;2,overallRate=0),0,IF(G2434="Yes",ROUND(MAX(IF($B2434="No - non-arm's length",0,MIN((0.75*K2434),847)),MIN(K2434,(0.75*$C2434),847)),2),IF($B2434="No - non-arm's length",MIN(1129,K2434,$C2434)*overallRate,MIN(1129,K2434)*overallRate))))</f>
        <v>Do Step 1 first</v>
      </c>
      <c r="P2434" s="3">
        <f t="shared" si="37"/>
        <v>0</v>
      </c>
    </row>
    <row r="2435" spans="12:16" x14ac:dyDescent="0.5">
      <c r="L2435" s="62" t="str">
        <f>IF(ISTEXT(overallRate),"Do Step 1 first",IF(OR(COUNT($C2435,H2435)&lt;&gt;2,overallRate=0),0,IF(D2435="Yes",ROUND(MAX(IF($B2435="No - non-arm's length",0,MIN((0.75*H2435),847)),MIN(H2435,(0.75*$C2435),847)),2),IF($B2435="No - non-arm's length",MIN(1129,H2435,$C2435)*overallRate,MIN(1129,H2435)*overallRate))))</f>
        <v>Do Step 1 first</v>
      </c>
      <c r="M2435" s="62" t="str">
        <f>IF(ISTEXT(overallRate),"Do Step 1 first",IF(OR(COUNT($C2435,I2435)&lt;&gt;2,overallRate=0),0,IF(E2435="Yes",ROUND(MAX(IF($B2435="No - non-arm's length",0,MIN((0.75*I2435),847)),MIN(I2435,(0.75*$C2435),847)),2),IF($B2435="No - non-arm's length",MIN(1129,I2435,$C2435)*overallRate,MIN(1129,I2435)*overallRate))))</f>
        <v>Do Step 1 first</v>
      </c>
      <c r="N2435" s="62" t="str">
        <f>IF(ISTEXT(overallRate),"Do Step 1 first",IF(OR(COUNT($C2435,J2435)&lt;&gt;2,overallRate=0),0,IF(F2435="Yes",ROUND(MAX(IF($B2435="No - non-arm's length",0,MIN((0.75*J2435),847)),MIN(J2435,(0.75*$C2435),847)),2),IF($B2435="No - non-arm's length",MIN(1129,J2435,$C2435)*overallRate,MIN(1129,J2435)*overallRate))))</f>
        <v>Do Step 1 first</v>
      </c>
      <c r="O2435" s="62" t="str">
        <f>IF(ISTEXT(overallRate),"Do Step 1 first",IF(OR(COUNT($C2435,K2435)&lt;&gt;2,overallRate=0),0,IF(G2435="Yes",ROUND(MAX(IF($B2435="No - non-arm's length",0,MIN((0.75*K2435),847)),MIN(K2435,(0.75*$C2435),847)),2),IF($B2435="No - non-arm's length",MIN(1129,K2435,$C2435)*overallRate,MIN(1129,K2435)*overallRate))))</f>
        <v>Do Step 1 first</v>
      </c>
      <c r="P2435" s="3">
        <f t="shared" si="37"/>
        <v>0</v>
      </c>
    </row>
    <row r="2436" spans="12:16" x14ac:dyDescent="0.5">
      <c r="L2436" s="62" t="str">
        <f>IF(ISTEXT(overallRate),"Do Step 1 first",IF(OR(COUNT($C2436,H2436)&lt;&gt;2,overallRate=0),0,IF(D2436="Yes",ROUND(MAX(IF($B2436="No - non-arm's length",0,MIN((0.75*H2436),847)),MIN(H2436,(0.75*$C2436),847)),2),IF($B2436="No - non-arm's length",MIN(1129,H2436,$C2436)*overallRate,MIN(1129,H2436)*overallRate))))</f>
        <v>Do Step 1 first</v>
      </c>
      <c r="M2436" s="62" t="str">
        <f>IF(ISTEXT(overallRate),"Do Step 1 first",IF(OR(COUNT($C2436,I2436)&lt;&gt;2,overallRate=0),0,IF(E2436="Yes",ROUND(MAX(IF($B2436="No - non-arm's length",0,MIN((0.75*I2436),847)),MIN(I2436,(0.75*$C2436),847)),2),IF($B2436="No - non-arm's length",MIN(1129,I2436,$C2436)*overallRate,MIN(1129,I2436)*overallRate))))</f>
        <v>Do Step 1 first</v>
      </c>
      <c r="N2436" s="62" t="str">
        <f>IF(ISTEXT(overallRate),"Do Step 1 first",IF(OR(COUNT($C2436,J2436)&lt;&gt;2,overallRate=0),0,IF(F2436="Yes",ROUND(MAX(IF($B2436="No - non-arm's length",0,MIN((0.75*J2436),847)),MIN(J2436,(0.75*$C2436),847)),2),IF($B2436="No - non-arm's length",MIN(1129,J2436,$C2436)*overallRate,MIN(1129,J2436)*overallRate))))</f>
        <v>Do Step 1 first</v>
      </c>
      <c r="O2436" s="62" t="str">
        <f>IF(ISTEXT(overallRate),"Do Step 1 first",IF(OR(COUNT($C2436,K2436)&lt;&gt;2,overallRate=0),0,IF(G2436="Yes",ROUND(MAX(IF($B2436="No - non-arm's length",0,MIN((0.75*K2436),847)),MIN(K2436,(0.75*$C2436),847)),2),IF($B2436="No - non-arm's length",MIN(1129,K2436,$C2436)*overallRate,MIN(1129,K2436)*overallRate))))</f>
        <v>Do Step 1 first</v>
      </c>
      <c r="P2436" s="3">
        <f t="shared" si="37"/>
        <v>0</v>
      </c>
    </row>
    <row r="2437" spans="12:16" x14ac:dyDescent="0.5">
      <c r="L2437" s="62" t="str">
        <f>IF(ISTEXT(overallRate),"Do Step 1 first",IF(OR(COUNT($C2437,H2437)&lt;&gt;2,overallRate=0),0,IF(D2437="Yes",ROUND(MAX(IF($B2437="No - non-arm's length",0,MIN((0.75*H2437),847)),MIN(H2437,(0.75*$C2437),847)),2),IF($B2437="No - non-arm's length",MIN(1129,H2437,$C2437)*overallRate,MIN(1129,H2437)*overallRate))))</f>
        <v>Do Step 1 first</v>
      </c>
      <c r="M2437" s="62" t="str">
        <f>IF(ISTEXT(overallRate),"Do Step 1 first",IF(OR(COUNT($C2437,I2437)&lt;&gt;2,overallRate=0),0,IF(E2437="Yes",ROUND(MAX(IF($B2437="No - non-arm's length",0,MIN((0.75*I2437),847)),MIN(I2437,(0.75*$C2437),847)),2),IF($B2437="No - non-arm's length",MIN(1129,I2437,$C2437)*overallRate,MIN(1129,I2437)*overallRate))))</f>
        <v>Do Step 1 first</v>
      </c>
      <c r="N2437" s="62" t="str">
        <f>IF(ISTEXT(overallRate),"Do Step 1 first",IF(OR(COUNT($C2437,J2437)&lt;&gt;2,overallRate=0),0,IF(F2437="Yes",ROUND(MAX(IF($B2437="No - non-arm's length",0,MIN((0.75*J2437),847)),MIN(J2437,(0.75*$C2437),847)),2),IF($B2437="No - non-arm's length",MIN(1129,J2437,$C2437)*overallRate,MIN(1129,J2437)*overallRate))))</f>
        <v>Do Step 1 first</v>
      </c>
      <c r="O2437" s="62" t="str">
        <f>IF(ISTEXT(overallRate),"Do Step 1 first",IF(OR(COUNT($C2437,K2437)&lt;&gt;2,overallRate=0),0,IF(G2437="Yes",ROUND(MAX(IF($B2437="No - non-arm's length",0,MIN((0.75*K2437),847)),MIN(K2437,(0.75*$C2437),847)),2),IF($B2437="No - non-arm's length",MIN(1129,K2437,$C2437)*overallRate,MIN(1129,K2437)*overallRate))))</f>
        <v>Do Step 1 first</v>
      </c>
      <c r="P2437" s="3">
        <f t="shared" si="37"/>
        <v>0</v>
      </c>
    </row>
    <row r="2438" spans="12:16" x14ac:dyDescent="0.5">
      <c r="L2438" s="62" t="str">
        <f>IF(ISTEXT(overallRate),"Do Step 1 first",IF(OR(COUNT($C2438,H2438)&lt;&gt;2,overallRate=0),0,IF(D2438="Yes",ROUND(MAX(IF($B2438="No - non-arm's length",0,MIN((0.75*H2438),847)),MIN(H2438,(0.75*$C2438),847)),2),IF($B2438="No - non-arm's length",MIN(1129,H2438,$C2438)*overallRate,MIN(1129,H2438)*overallRate))))</f>
        <v>Do Step 1 first</v>
      </c>
      <c r="M2438" s="62" t="str">
        <f>IF(ISTEXT(overallRate),"Do Step 1 first",IF(OR(COUNT($C2438,I2438)&lt;&gt;2,overallRate=0),0,IF(E2438="Yes",ROUND(MAX(IF($B2438="No - non-arm's length",0,MIN((0.75*I2438),847)),MIN(I2438,(0.75*$C2438),847)),2),IF($B2438="No - non-arm's length",MIN(1129,I2438,$C2438)*overallRate,MIN(1129,I2438)*overallRate))))</f>
        <v>Do Step 1 first</v>
      </c>
      <c r="N2438" s="62" t="str">
        <f>IF(ISTEXT(overallRate),"Do Step 1 first",IF(OR(COUNT($C2438,J2438)&lt;&gt;2,overallRate=0),0,IF(F2438="Yes",ROUND(MAX(IF($B2438="No - non-arm's length",0,MIN((0.75*J2438),847)),MIN(J2438,(0.75*$C2438),847)),2),IF($B2438="No - non-arm's length",MIN(1129,J2438,$C2438)*overallRate,MIN(1129,J2438)*overallRate))))</f>
        <v>Do Step 1 first</v>
      </c>
      <c r="O2438" s="62" t="str">
        <f>IF(ISTEXT(overallRate),"Do Step 1 first",IF(OR(COUNT($C2438,K2438)&lt;&gt;2,overallRate=0),0,IF(G2438="Yes",ROUND(MAX(IF($B2438="No - non-arm's length",0,MIN((0.75*K2438),847)),MIN(K2438,(0.75*$C2438),847)),2),IF($B2438="No - non-arm's length",MIN(1129,K2438,$C2438)*overallRate,MIN(1129,K2438)*overallRate))))</f>
        <v>Do Step 1 first</v>
      </c>
      <c r="P2438" s="3">
        <f t="shared" si="37"/>
        <v>0</v>
      </c>
    </row>
    <row r="2439" spans="12:16" x14ac:dyDescent="0.5">
      <c r="L2439" s="62" t="str">
        <f>IF(ISTEXT(overallRate),"Do Step 1 first",IF(OR(COUNT($C2439,H2439)&lt;&gt;2,overallRate=0),0,IF(D2439="Yes",ROUND(MAX(IF($B2439="No - non-arm's length",0,MIN((0.75*H2439),847)),MIN(H2439,(0.75*$C2439),847)),2),IF($B2439="No - non-arm's length",MIN(1129,H2439,$C2439)*overallRate,MIN(1129,H2439)*overallRate))))</f>
        <v>Do Step 1 first</v>
      </c>
      <c r="M2439" s="62" t="str">
        <f>IF(ISTEXT(overallRate),"Do Step 1 first",IF(OR(COUNT($C2439,I2439)&lt;&gt;2,overallRate=0),0,IF(E2439="Yes",ROUND(MAX(IF($B2439="No - non-arm's length",0,MIN((0.75*I2439),847)),MIN(I2439,(0.75*$C2439),847)),2),IF($B2439="No - non-arm's length",MIN(1129,I2439,$C2439)*overallRate,MIN(1129,I2439)*overallRate))))</f>
        <v>Do Step 1 first</v>
      </c>
      <c r="N2439" s="62" t="str">
        <f>IF(ISTEXT(overallRate),"Do Step 1 first",IF(OR(COUNT($C2439,J2439)&lt;&gt;2,overallRate=0),0,IF(F2439="Yes",ROUND(MAX(IF($B2439="No - non-arm's length",0,MIN((0.75*J2439),847)),MIN(J2439,(0.75*$C2439),847)),2),IF($B2439="No - non-arm's length",MIN(1129,J2439,$C2439)*overallRate,MIN(1129,J2439)*overallRate))))</f>
        <v>Do Step 1 first</v>
      </c>
      <c r="O2439" s="62" t="str">
        <f>IF(ISTEXT(overallRate),"Do Step 1 first",IF(OR(COUNT($C2439,K2439)&lt;&gt;2,overallRate=0),0,IF(G2439="Yes",ROUND(MAX(IF($B2439="No - non-arm's length",0,MIN((0.75*K2439),847)),MIN(K2439,(0.75*$C2439),847)),2),IF($B2439="No - non-arm's length",MIN(1129,K2439,$C2439)*overallRate,MIN(1129,K2439)*overallRate))))</f>
        <v>Do Step 1 first</v>
      </c>
      <c r="P2439" s="3">
        <f t="shared" ref="P2439:P2502" si="38">IF(AND(COUNT(C2439:K2439)&gt;0,OR(COUNT(C2439:K2439)&lt;&gt;5,ISBLANK(B2439))),"Fill out all amounts",SUM(L2439:O2439))</f>
        <v>0</v>
      </c>
    </row>
    <row r="2440" spans="12:16" x14ac:dyDescent="0.5">
      <c r="L2440" s="62" t="str">
        <f>IF(ISTEXT(overallRate),"Do Step 1 first",IF(OR(COUNT($C2440,H2440)&lt;&gt;2,overallRate=0),0,IF(D2440="Yes",ROUND(MAX(IF($B2440="No - non-arm's length",0,MIN((0.75*H2440),847)),MIN(H2440,(0.75*$C2440),847)),2),IF($B2440="No - non-arm's length",MIN(1129,H2440,$C2440)*overallRate,MIN(1129,H2440)*overallRate))))</f>
        <v>Do Step 1 first</v>
      </c>
      <c r="M2440" s="62" t="str">
        <f>IF(ISTEXT(overallRate),"Do Step 1 first",IF(OR(COUNT($C2440,I2440)&lt;&gt;2,overallRate=0),0,IF(E2440="Yes",ROUND(MAX(IF($B2440="No - non-arm's length",0,MIN((0.75*I2440),847)),MIN(I2440,(0.75*$C2440),847)),2),IF($B2440="No - non-arm's length",MIN(1129,I2440,$C2440)*overallRate,MIN(1129,I2440)*overallRate))))</f>
        <v>Do Step 1 first</v>
      </c>
      <c r="N2440" s="62" t="str">
        <f>IF(ISTEXT(overallRate),"Do Step 1 first",IF(OR(COUNT($C2440,J2440)&lt;&gt;2,overallRate=0),0,IF(F2440="Yes",ROUND(MAX(IF($B2440="No - non-arm's length",0,MIN((0.75*J2440),847)),MIN(J2440,(0.75*$C2440),847)),2),IF($B2440="No - non-arm's length",MIN(1129,J2440,$C2440)*overallRate,MIN(1129,J2440)*overallRate))))</f>
        <v>Do Step 1 first</v>
      </c>
      <c r="O2440" s="62" t="str">
        <f>IF(ISTEXT(overallRate),"Do Step 1 first",IF(OR(COUNT($C2440,K2440)&lt;&gt;2,overallRate=0),0,IF(G2440="Yes",ROUND(MAX(IF($B2440="No - non-arm's length",0,MIN((0.75*K2440),847)),MIN(K2440,(0.75*$C2440),847)),2),IF($B2440="No - non-arm's length",MIN(1129,K2440,$C2440)*overallRate,MIN(1129,K2440)*overallRate))))</f>
        <v>Do Step 1 first</v>
      </c>
      <c r="P2440" s="3">
        <f t="shared" si="38"/>
        <v>0</v>
      </c>
    </row>
    <row r="2441" spans="12:16" x14ac:dyDescent="0.5">
      <c r="L2441" s="62" t="str">
        <f>IF(ISTEXT(overallRate),"Do Step 1 first",IF(OR(COUNT($C2441,H2441)&lt;&gt;2,overallRate=0),0,IF(D2441="Yes",ROUND(MAX(IF($B2441="No - non-arm's length",0,MIN((0.75*H2441),847)),MIN(H2441,(0.75*$C2441),847)),2),IF($B2441="No - non-arm's length",MIN(1129,H2441,$C2441)*overallRate,MIN(1129,H2441)*overallRate))))</f>
        <v>Do Step 1 first</v>
      </c>
      <c r="M2441" s="62" t="str">
        <f>IF(ISTEXT(overallRate),"Do Step 1 first",IF(OR(COUNT($C2441,I2441)&lt;&gt;2,overallRate=0),0,IF(E2441="Yes",ROUND(MAX(IF($B2441="No - non-arm's length",0,MIN((0.75*I2441),847)),MIN(I2441,(0.75*$C2441),847)),2),IF($B2441="No - non-arm's length",MIN(1129,I2441,$C2441)*overallRate,MIN(1129,I2441)*overallRate))))</f>
        <v>Do Step 1 first</v>
      </c>
      <c r="N2441" s="62" t="str">
        <f>IF(ISTEXT(overallRate),"Do Step 1 first",IF(OR(COUNT($C2441,J2441)&lt;&gt;2,overallRate=0),0,IF(F2441="Yes",ROUND(MAX(IF($B2441="No - non-arm's length",0,MIN((0.75*J2441),847)),MIN(J2441,(0.75*$C2441),847)),2),IF($B2441="No - non-arm's length",MIN(1129,J2441,$C2441)*overallRate,MIN(1129,J2441)*overallRate))))</f>
        <v>Do Step 1 first</v>
      </c>
      <c r="O2441" s="62" t="str">
        <f>IF(ISTEXT(overallRate),"Do Step 1 first",IF(OR(COUNT($C2441,K2441)&lt;&gt;2,overallRate=0),0,IF(G2441="Yes",ROUND(MAX(IF($B2441="No - non-arm's length",0,MIN((0.75*K2441),847)),MIN(K2441,(0.75*$C2441),847)),2),IF($B2441="No - non-arm's length",MIN(1129,K2441,$C2441)*overallRate,MIN(1129,K2441)*overallRate))))</f>
        <v>Do Step 1 first</v>
      </c>
      <c r="P2441" s="3">
        <f t="shared" si="38"/>
        <v>0</v>
      </c>
    </row>
    <row r="2442" spans="12:16" x14ac:dyDescent="0.5">
      <c r="L2442" s="62" t="str">
        <f>IF(ISTEXT(overallRate),"Do Step 1 first",IF(OR(COUNT($C2442,H2442)&lt;&gt;2,overallRate=0),0,IF(D2442="Yes",ROUND(MAX(IF($B2442="No - non-arm's length",0,MIN((0.75*H2442),847)),MIN(H2442,(0.75*$C2442),847)),2),IF($B2442="No - non-arm's length",MIN(1129,H2442,$C2442)*overallRate,MIN(1129,H2442)*overallRate))))</f>
        <v>Do Step 1 first</v>
      </c>
      <c r="M2442" s="62" t="str">
        <f>IF(ISTEXT(overallRate),"Do Step 1 first",IF(OR(COUNT($C2442,I2442)&lt;&gt;2,overallRate=0),0,IF(E2442="Yes",ROUND(MAX(IF($B2442="No - non-arm's length",0,MIN((0.75*I2442),847)),MIN(I2442,(0.75*$C2442),847)),2),IF($B2442="No - non-arm's length",MIN(1129,I2442,$C2442)*overallRate,MIN(1129,I2442)*overallRate))))</f>
        <v>Do Step 1 first</v>
      </c>
      <c r="N2442" s="62" t="str">
        <f>IF(ISTEXT(overallRate),"Do Step 1 first",IF(OR(COUNT($C2442,J2442)&lt;&gt;2,overallRate=0),0,IF(F2442="Yes",ROUND(MAX(IF($B2442="No - non-arm's length",0,MIN((0.75*J2442),847)),MIN(J2442,(0.75*$C2442),847)),2),IF($B2442="No - non-arm's length",MIN(1129,J2442,$C2442)*overallRate,MIN(1129,J2442)*overallRate))))</f>
        <v>Do Step 1 first</v>
      </c>
      <c r="O2442" s="62" t="str">
        <f>IF(ISTEXT(overallRate),"Do Step 1 first",IF(OR(COUNT($C2442,K2442)&lt;&gt;2,overallRate=0),0,IF(G2442="Yes",ROUND(MAX(IF($B2442="No - non-arm's length",0,MIN((0.75*K2442),847)),MIN(K2442,(0.75*$C2442),847)),2),IF($B2442="No - non-arm's length",MIN(1129,K2442,$C2442)*overallRate,MIN(1129,K2442)*overallRate))))</f>
        <v>Do Step 1 first</v>
      </c>
      <c r="P2442" s="3">
        <f t="shared" si="38"/>
        <v>0</v>
      </c>
    </row>
    <row r="2443" spans="12:16" x14ac:dyDescent="0.5">
      <c r="L2443" s="62" t="str">
        <f>IF(ISTEXT(overallRate),"Do Step 1 first",IF(OR(COUNT($C2443,H2443)&lt;&gt;2,overallRate=0),0,IF(D2443="Yes",ROUND(MAX(IF($B2443="No - non-arm's length",0,MIN((0.75*H2443),847)),MIN(H2443,(0.75*$C2443),847)),2),IF($B2443="No - non-arm's length",MIN(1129,H2443,$C2443)*overallRate,MIN(1129,H2443)*overallRate))))</f>
        <v>Do Step 1 first</v>
      </c>
      <c r="M2443" s="62" t="str">
        <f>IF(ISTEXT(overallRate),"Do Step 1 first",IF(OR(COUNT($C2443,I2443)&lt;&gt;2,overallRate=0),0,IF(E2443="Yes",ROUND(MAX(IF($B2443="No - non-arm's length",0,MIN((0.75*I2443),847)),MIN(I2443,(0.75*$C2443),847)),2),IF($B2443="No - non-arm's length",MIN(1129,I2443,$C2443)*overallRate,MIN(1129,I2443)*overallRate))))</f>
        <v>Do Step 1 first</v>
      </c>
      <c r="N2443" s="62" t="str">
        <f>IF(ISTEXT(overallRate),"Do Step 1 first",IF(OR(COUNT($C2443,J2443)&lt;&gt;2,overallRate=0),0,IF(F2443="Yes",ROUND(MAX(IF($B2443="No - non-arm's length",0,MIN((0.75*J2443),847)),MIN(J2443,(0.75*$C2443),847)),2),IF($B2443="No - non-arm's length",MIN(1129,J2443,$C2443)*overallRate,MIN(1129,J2443)*overallRate))))</f>
        <v>Do Step 1 first</v>
      </c>
      <c r="O2443" s="62" t="str">
        <f>IF(ISTEXT(overallRate),"Do Step 1 first",IF(OR(COUNT($C2443,K2443)&lt;&gt;2,overallRate=0),0,IF(G2443="Yes",ROUND(MAX(IF($B2443="No - non-arm's length",0,MIN((0.75*K2443),847)),MIN(K2443,(0.75*$C2443),847)),2),IF($B2443="No - non-arm's length",MIN(1129,K2443,$C2443)*overallRate,MIN(1129,K2443)*overallRate))))</f>
        <v>Do Step 1 first</v>
      </c>
      <c r="P2443" s="3">
        <f t="shared" si="38"/>
        <v>0</v>
      </c>
    </row>
    <row r="2444" spans="12:16" x14ac:dyDescent="0.5">
      <c r="L2444" s="62" t="str">
        <f>IF(ISTEXT(overallRate),"Do Step 1 first",IF(OR(COUNT($C2444,H2444)&lt;&gt;2,overallRate=0),0,IF(D2444="Yes",ROUND(MAX(IF($B2444="No - non-arm's length",0,MIN((0.75*H2444),847)),MIN(H2444,(0.75*$C2444),847)),2),IF($B2444="No - non-arm's length",MIN(1129,H2444,$C2444)*overallRate,MIN(1129,H2444)*overallRate))))</f>
        <v>Do Step 1 first</v>
      </c>
      <c r="M2444" s="62" t="str">
        <f>IF(ISTEXT(overallRate),"Do Step 1 first",IF(OR(COUNT($C2444,I2444)&lt;&gt;2,overallRate=0),0,IF(E2444="Yes",ROUND(MAX(IF($B2444="No - non-arm's length",0,MIN((0.75*I2444),847)),MIN(I2444,(0.75*$C2444),847)),2),IF($B2444="No - non-arm's length",MIN(1129,I2444,$C2444)*overallRate,MIN(1129,I2444)*overallRate))))</f>
        <v>Do Step 1 first</v>
      </c>
      <c r="N2444" s="62" t="str">
        <f>IF(ISTEXT(overallRate),"Do Step 1 first",IF(OR(COUNT($C2444,J2444)&lt;&gt;2,overallRate=0),0,IF(F2444="Yes",ROUND(MAX(IF($B2444="No - non-arm's length",0,MIN((0.75*J2444),847)),MIN(J2444,(0.75*$C2444),847)),2),IF($B2444="No - non-arm's length",MIN(1129,J2444,$C2444)*overallRate,MIN(1129,J2444)*overallRate))))</f>
        <v>Do Step 1 first</v>
      </c>
      <c r="O2444" s="62" t="str">
        <f>IF(ISTEXT(overallRate),"Do Step 1 first",IF(OR(COUNT($C2444,K2444)&lt;&gt;2,overallRate=0),0,IF(G2444="Yes",ROUND(MAX(IF($B2444="No - non-arm's length",0,MIN((0.75*K2444),847)),MIN(K2444,(0.75*$C2444),847)),2),IF($B2444="No - non-arm's length",MIN(1129,K2444,$C2444)*overallRate,MIN(1129,K2444)*overallRate))))</f>
        <v>Do Step 1 first</v>
      </c>
      <c r="P2444" s="3">
        <f t="shared" si="38"/>
        <v>0</v>
      </c>
    </row>
    <row r="2445" spans="12:16" x14ac:dyDescent="0.5">
      <c r="L2445" s="62" t="str">
        <f>IF(ISTEXT(overallRate),"Do Step 1 first",IF(OR(COUNT($C2445,H2445)&lt;&gt;2,overallRate=0),0,IF(D2445="Yes",ROUND(MAX(IF($B2445="No - non-arm's length",0,MIN((0.75*H2445),847)),MIN(H2445,(0.75*$C2445),847)),2),IF($B2445="No - non-arm's length",MIN(1129,H2445,$C2445)*overallRate,MIN(1129,H2445)*overallRate))))</f>
        <v>Do Step 1 first</v>
      </c>
      <c r="M2445" s="62" t="str">
        <f>IF(ISTEXT(overallRate),"Do Step 1 first",IF(OR(COUNT($C2445,I2445)&lt;&gt;2,overallRate=0),0,IF(E2445="Yes",ROUND(MAX(IF($B2445="No - non-arm's length",0,MIN((0.75*I2445),847)),MIN(I2445,(0.75*$C2445),847)),2),IF($B2445="No - non-arm's length",MIN(1129,I2445,$C2445)*overallRate,MIN(1129,I2445)*overallRate))))</f>
        <v>Do Step 1 first</v>
      </c>
      <c r="N2445" s="62" t="str">
        <f>IF(ISTEXT(overallRate),"Do Step 1 first",IF(OR(COUNT($C2445,J2445)&lt;&gt;2,overallRate=0),0,IF(F2445="Yes",ROUND(MAX(IF($B2445="No - non-arm's length",0,MIN((0.75*J2445),847)),MIN(J2445,(0.75*$C2445),847)),2),IF($B2445="No - non-arm's length",MIN(1129,J2445,$C2445)*overallRate,MIN(1129,J2445)*overallRate))))</f>
        <v>Do Step 1 first</v>
      </c>
      <c r="O2445" s="62" t="str">
        <f>IF(ISTEXT(overallRate),"Do Step 1 first",IF(OR(COUNT($C2445,K2445)&lt;&gt;2,overallRate=0),0,IF(G2445="Yes",ROUND(MAX(IF($B2445="No - non-arm's length",0,MIN((0.75*K2445),847)),MIN(K2445,(0.75*$C2445),847)),2),IF($B2445="No - non-arm's length",MIN(1129,K2445,$C2445)*overallRate,MIN(1129,K2445)*overallRate))))</f>
        <v>Do Step 1 first</v>
      </c>
      <c r="P2445" s="3">
        <f t="shared" si="38"/>
        <v>0</v>
      </c>
    </row>
    <row r="2446" spans="12:16" x14ac:dyDescent="0.5">
      <c r="L2446" s="62" t="str">
        <f>IF(ISTEXT(overallRate),"Do Step 1 first",IF(OR(COUNT($C2446,H2446)&lt;&gt;2,overallRate=0),0,IF(D2446="Yes",ROUND(MAX(IF($B2446="No - non-arm's length",0,MIN((0.75*H2446),847)),MIN(H2446,(0.75*$C2446),847)),2),IF($B2446="No - non-arm's length",MIN(1129,H2446,$C2446)*overallRate,MIN(1129,H2446)*overallRate))))</f>
        <v>Do Step 1 first</v>
      </c>
      <c r="M2446" s="62" t="str">
        <f>IF(ISTEXT(overallRate),"Do Step 1 first",IF(OR(COUNT($C2446,I2446)&lt;&gt;2,overallRate=0),0,IF(E2446="Yes",ROUND(MAX(IF($B2446="No - non-arm's length",0,MIN((0.75*I2446),847)),MIN(I2446,(0.75*$C2446),847)),2),IF($B2446="No - non-arm's length",MIN(1129,I2446,$C2446)*overallRate,MIN(1129,I2446)*overallRate))))</f>
        <v>Do Step 1 first</v>
      </c>
      <c r="N2446" s="62" t="str">
        <f>IF(ISTEXT(overallRate),"Do Step 1 first",IF(OR(COUNT($C2446,J2446)&lt;&gt;2,overallRate=0),0,IF(F2446="Yes",ROUND(MAX(IF($B2446="No - non-arm's length",0,MIN((0.75*J2446),847)),MIN(J2446,(0.75*$C2446),847)),2),IF($B2446="No - non-arm's length",MIN(1129,J2446,$C2446)*overallRate,MIN(1129,J2446)*overallRate))))</f>
        <v>Do Step 1 first</v>
      </c>
      <c r="O2446" s="62" t="str">
        <f>IF(ISTEXT(overallRate),"Do Step 1 first",IF(OR(COUNT($C2446,K2446)&lt;&gt;2,overallRate=0),0,IF(G2446="Yes",ROUND(MAX(IF($B2446="No - non-arm's length",0,MIN((0.75*K2446),847)),MIN(K2446,(0.75*$C2446),847)),2),IF($B2446="No - non-arm's length",MIN(1129,K2446,$C2446)*overallRate,MIN(1129,K2446)*overallRate))))</f>
        <v>Do Step 1 first</v>
      </c>
      <c r="P2446" s="3">
        <f t="shared" si="38"/>
        <v>0</v>
      </c>
    </row>
    <row r="2447" spans="12:16" x14ac:dyDescent="0.5">
      <c r="L2447" s="62" t="str">
        <f>IF(ISTEXT(overallRate),"Do Step 1 first",IF(OR(COUNT($C2447,H2447)&lt;&gt;2,overallRate=0),0,IF(D2447="Yes",ROUND(MAX(IF($B2447="No - non-arm's length",0,MIN((0.75*H2447),847)),MIN(H2447,(0.75*$C2447),847)),2),IF($B2447="No - non-arm's length",MIN(1129,H2447,$C2447)*overallRate,MIN(1129,H2447)*overallRate))))</f>
        <v>Do Step 1 first</v>
      </c>
      <c r="M2447" s="62" t="str">
        <f>IF(ISTEXT(overallRate),"Do Step 1 first",IF(OR(COUNT($C2447,I2447)&lt;&gt;2,overallRate=0),0,IF(E2447="Yes",ROUND(MAX(IF($B2447="No - non-arm's length",0,MIN((0.75*I2447),847)),MIN(I2447,(0.75*$C2447),847)),2),IF($B2447="No - non-arm's length",MIN(1129,I2447,$C2447)*overallRate,MIN(1129,I2447)*overallRate))))</f>
        <v>Do Step 1 first</v>
      </c>
      <c r="N2447" s="62" t="str">
        <f>IF(ISTEXT(overallRate),"Do Step 1 first",IF(OR(COUNT($C2447,J2447)&lt;&gt;2,overallRate=0),0,IF(F2447="Yes",ROUND(MAX(IF($B2447="No - non-arm's length",0,MIN((0.75*J2447),847)),MIN(J2447,(0.75*$C2447),847)),2),IF($B2447="No - non-arm's length",MIN(1129,J2447,$C2447)*overallRate,MIN(1129,J2447)*overallRate))))</f>
        <v>Do Step 1 first</v>
      </c>
      <c r="O2447" s="62" t="str">
        <f>IF(ISTEXT(overallRate),"Do Step 1 first",IF(OR(COUNT($C2447,K2447)&lt;&gt;2,overallRate=0),0,IF(G2447="Yes",ROUND(MAX(IF($B2447="No - non-arm's length",0,MIN((0.75*K2447),847)),MIN(K2447,(0.75*$C2447),847)),2),IF($B2447="No - non-arm's length",MIN(1129,K2447,$C2447)*overallRate,MIN(1129,K2447)*overallRate))))</f>
        <v>Do Step 1 first</v>
      </c>
      <c r="P2447" s="3">
        <f t="shared" si="38"/>
        <v>0</v>
      </c>
    </row>
    <row r="2448" spans="12:16" x14ac:dyDescent="0.5">
      <c r="L2448" s="62" t="str">
        <f>IF(ISTEXT(overallRate),"Do Step 1 first",IF(OR(COUNT($C2448,H2448)&lt;&gt;2,overallRate=0),0,IF(D2448="Yes",ROUND(MAX(IF($B2448="No - non-arm's length",0,MIN((0.75*H2448),847)),MIN(H2448,(0.75*$C2448),847)),2),IF($B2448="No - non-arm's length",MIN(1129,H2448,$C2448)*overallRate,MIN(1129,H2448)*overallRate))))</f>
        <v>Do Step 1 first</v>
      </c>
      <c r="M2448" s="62" t="str">
        <f>IF(ISTEXT(overallRate),"Do Step 1 first",IF(OR(COUNT($C2448,I2448)&lt;&gt;2,overallRate=0),0,IF(E2448="Yes",ROUND(MAX(IF($B2448="No - non-arm's length",0,MIN((0.75*I2448),847)),MIN(I2448,(0.75*$C2448),847)),2),IF($B2448="No - non-arm's length",MIN(1129,I2448,$C2448)*overallRate,MIN(1129,I2448)*overallRate))))</f>
        <v>Do Step 1 first</v>
      </c>
      <c r="N2448" s="62" t="str">
        <f>IF(ISTEXT(overallRate),"Do Step 1 first",IF(OR(COUNT($C2448,J2448)&lt;&gt;2,overallRate=0),0,IF(F2448="Yes",ROUND(MAX(IF($B2448="No - non-arm's length",0,MIN((0.75*J2448),847)),MIN(J2448,(0.75*$C2448),847)),2),IF($B2448="No - non-arm's length",MIN(1129,J2448,$C2448)*overallRate,MIN(1129,J2448)*overallRate))))</f>
        <v>Do Step 1 first</v>
      </c>
      <c r="O2448" s="62" t="str">
        <f>IF(ISTEXT(overallRate),"Do Step 1 first",IF(OR(COUNT($C2448,K2448)&lt;&gt;2,overallRate=0),0,IF(G2448="Yes",ROUND(MAX(IF($B2448="No - non-arm's length",0,MIN((0.75*K2448),847)),MIN(K2448,(0.75*$C2448),847)),2),IF($B2448="No - non-arm's length",MIN(1129,K2448,$C2448)*overallRate,MIN(1129,K2448)*overallRate))))</f>
        <v>Do Step 1 first</v>
      </c>
      <c r="P2448" s="3">
        <f t="shared" si="38"/>
        <v>0</v>
      </c>
    </row>
    <row r="2449" spans="12:16" x14ac:dyDescent="0.5">
      <c r="L2449" s="62" t="str">
        <f>IF(ISTEXT(overallRate),"Do Step 1 first",IF(OR(COUNT($C2449,H2449)&lt;&gt;2,overallRate=0),0,IF(D2449="Yes",ROUND(MAX(IF($B2449="No - non-arm's length",0,MIN((0.75*H2449),847)),MIN(H2449,(0.75*$C2449),847)),2),IF($B2449="No - non-arm's length",MIN(1129,H2449,$C2449)*overallRate,MIN(1129,H2449)*overallRate))))</f>
        <v>Do Step 1 first</v>
      </c>
      <c r="M2449" s="62" t="str">
        <f>IF(ISTEXT(overallRate),"Do Step 1 first",IF(OR(COUNT($C2449,I2449)&lt;&gt;2,overallRate=0),0,IF(E2449="Yes",ROUND(MAX(IF($B2449="No - non-arm's length",0,MIN((0.75*I2449),847)),MIN(I2449,(0.75*$C2449),847)),2),IF($B2449="No - non-arm's length",MIN(1129,I2449,$C2449)*overallRate,MIN(1129,I2449)*overallRate))))</f>
        <v>Do Step 1 first</v>
      </c>
      <c r="N2449" s="62" t="str">
        <f>IF(ISTEXT(overallRate),"Do Step 1 first",IF(OR(COUNT($C2449,J2449)&lt;&gt;2,overallRate=0),0,IF(F2449="Yes",ROUND(MAX(IF($B2449="No - non-arm's length",0,MIN((0.75*J2449),847)),MIN(J2449,(0.75*$C2449),847)),2),IF($B2449="No - non-arm's length",MIN(1129,J2449,$C2449)*overallRate,MIN(1129,J2449)*overallRate))))</f>
        <v>Do Step 1 first</v>
      </c>
      <c r="O2449" s="62" t="str">
        <f>IF(ISTEXT(overallRate),"Do Step 1 first",IF(OR(COUNT($C2449,K2449)&lt;&gt;2,overallRate=0),0,IF(G2449="Yes",ROUND(MAX(IF($B2449="No - non-arm's length",0,MIN((0.75*K2449),847)),MIN(K2449,(0.75*$C2449),847)),2),IF($B2449="No - non-arm's length",MIN(1129,K2449,$C2449)*overallRate,MIN(1129,K2449)*overallRate))))</f>
        <v>Do Step 1 first</v>
      </c>
      <c r="P2449" s="3">
        <f t="shared" si="38"/>
        <v>0</v>
      </c>
    </row>
    <row r="2450" spans="12:16" x14ac:dyDescent="0.5">
      <c r="L2450" s="62" t="str">
        <f>IF(ISTEXT(overallRate),"Do Step 1 first",IF(OR(COUNT($C2450,H2450)&lt;&gt;2,overallRate=0),0,IF(D2450="Yes",ROUND(MAX(IF($B2450="No - non-arm's length",0,MIN((0.75*H2450),847)),MIN(H2450,(0.75*$C2450),847)),2),IF($B2450="No - non-arm's length",MIN(1129,H2450,$C2450)*overallRate,MIN(1129,H2450)*overallRate))))</f>
        <v>Do Step 1 first</v>
      </c>
      <c r="M2450" s="62" t="str">
        <f>IF(ISTEXT(overallRate),"Do Step 1 first",IF(OR(COUNT($C2450,I2450)&lt;&gt;2,overallRate=0),0,IF(E2450="Yes",ROUND(MAX(IF($B2450="No - non-arm's length",0,MIN((0.75*I2450),847)),MIN(I2450,(0.75*$C2450),847)),2),IF($B2450="No - non-arm's length",MIN(1129,I2450,$C2450)*overallRate,MIN(1129,I2450)*overallRate))))</f>
        <v>Do Step 1 first</v>
      </c>
      <c r="N2450" s="62" t="str">
        <f>IF(ISTEXT(overallRate),"Do Step 1 first",IF(OR(COUNT($C2450,J2450)&lt;&gt;2,overallRate=0),0,IF(F2450="Yes",ROUND(MAX(IF($B2450="No - non-arm's length",0,MIN((0.75*J2450),847)),MIN(J2450,(0.75*$C2450),847)),2),IF($B2450="No - non-arm's length",MIN(1129,J2450,$C2450)*overallRate,MIN(1129,J2450)*overallRate))))</f>
        <v>Do Step 1 first</v>
      </c>
      <c r="O2450" s="62" t="str">
        <f>IF(ISTEXT(overallRate),"Do Step 1 first",IF(OR(COUNT($C2450,K2450)&lt;&gt;2,overallRate=0),0,IF(G2450="Yes",ROUND(MAX(IF($B2450="No - non-arm's length",0,MIN((0.75*K2450),847)),MIN(K2450,(0.75*$C2450),847)),2),IF($B2450="No - non-arm's length",MIN(1129,K2450,$C2450)*overallRate,MIN(1129,K2450)*overallRate))))</f>
        <v>Do Step 1 first</v>
      </c>
      <c r="P2450" s="3">
        <f t="shared" si="38"/>
        <v>0</v>
      </c>
    </row>
    <row r="2451" spans="12:16" x14ac:dyDescent="0.5">
      <c r="L2451" s="62" t="str">
        <f>IF(ISTEXT(overallRate),"Do Step 1 first",IF(OR(COUNT($C2451,H2451)&lt;&gt;2,overallRate=0),0,IF(D2451="Yes",ROUND(MAX(IF($B2451="No - non-arm's length",0,MIN((0.75*H2451),847)),MIN(H2451,(0.75*$C2451),847)),2),IF($B2451="No - non-arm's length",MIN(1129,H2451,$C2451)*overallRate,MIN(1129,H2451)*overallRate))))</f>
        <v>Do Step 1 first</v>
      </c>
      <c r="M2451" s="62" t="str">
        <f>IF(ISTEXT(overallRate),"Do Step 1 first",IF(OR(COUNT($C2451,I2451)&lt;&gt;2,overallRate=0),0,IF(E2451="Yes",ROUND(MAX(IF($B2451="No - non-arm's length",0,MIN((0.75*I2451),847)),MIN(I2451,(0.75*$C2451),847)),2),IF($B2451="No - non-arm's length",MIN(1129,I2451,$C2451)*overallRate,MIN(1129,I2451)*overallRate))))</f>
        <v>Do Step 1 first</v>
      </c>
      <c r="N2451" s="62" t="str">
        <f>IF(ISTEXT(overallRate),"Do Step 1 first",IF(OR(COUNT($C2451,J2451)&lt;&gt;2,overallRate=0),0,IF(F2451="Yes",ROUND(MAX(IF($B2451="No - non-arm's length",0,MIN((0.75*J2451),847)),MIN(J2451,(0.75*$C2451),847)),2),IF($B2451="No - non-arm's length",MIN(1129,J2451,$C2451)*overallRate,MIN(1129,J2451)*overallRate))))</f>
        <v>Do Step 1 first</v>
      </c>
      <c r="O2451" s="62" t="str">
        <f>IF(ISTEXT(overallRate),"Do Step 1 first",IF(OR(COUNT($C2451,K2451)&lt;&gt;2,overallRate=0),0,IF(G2451="Yes",ROUND(MAX(IF($B2451="No - non-arm's length",0,MIN((0.75*K2451),847)),MIN(K2451,(0.75*$C2451),847)),2),IF($B2451="No - non-arm's length",MIN(1129,K2451,$C2451)*overallRate,MIN(1129,K2451)*overallRate))))</f>
        <v>Do Step 1 first</v>
      </c>
      <c r="P2451" s="3">
        <f t="shared" si="38"/>
        <v>0</v>
      </c>
    </row>
    <row r="2452" spans="12:16" x14ac:dyDescent="0.5">
      <c r="L2452" s="62" t="str">
        <f>IF(ISTEXT(overallRate),"Do Step 1 first",IF(OR(COUNT($C2452,H2452)&lt;&gt;2,overallRate=0),0,IF(D2452="Yes",ROUND(MAX(IF($B2452="No - non-arm's length",0,MIN((0.75*H2452),847)),MIN(H2452,(0.75*$C2452),847)),2),IF($B2452="No - non-arm's length",MIN(1129,H2452,$C2452)*overallRate,MIN(1129,H2452)*overallRate))))</f>
        <v>Do Step 1 first</v>
      </c>
      <c r="M2452" s="62" t="str">
        <f>IF(ISTEXT(overallRate),"Do Step 1 first",IF(OR(COUNT($C2452,I2452)&lt;&gt;2,overallRate=0),0,IF(E2452="Yes",ROUND(MAX(IF($B2452="No - non-arm's length",0,MIN((0.75*I2452),847)),MIN(I2452,(0.75*$C2452),847)),2),IF($B2452="No - non-arm's length",MIN(1129,I2452,$C2452)*overallRate,MIN(1129,I2452)*overallRate))))</f>
        <v>Do Step 1 first</v>
      </c>
      <c r="N2452" s="62" t="str">
        <f>IF(ISTEXT(overallRate),"Do Step 1 first",IF(OR(COUNT($C2452,J2452)&lt;&gt;2,overallRate=0),0,IF(F2452="Yes",ROUND(MAX(IF($B2452="No - non-arm's length",0,MIN((0.75*J2452),847)),MIN(J2452,(0.75*$C2452),847)),2),IF($B2452="No - non-arm's length",MIN(1129,J2452,$C2452)*overallRate,MIN(1129,J2452)*overallRate))))</f>
        <v>Do Step 1 first</v>
      </c>
      <c r="O2452" s="62" t="str">
        <f>IF(ISTEXT(overallRate),"Do Step 1 first",IF(OR(COUNT($C2452,K2452)&lt;&gt;2,overallRate=0),0,IF(G2452="Yes",ROUND(MAX(IF($B2452="No - non-arm's length",0,MIN((0.75*K2452),847)),MIN(K2452,(0.75*$C2452),847)),2),IF($B2452="No - non-arm's length",MIN(1129,K2452,$C2452)*overallRate,MIN(1129,K2452)*overallRate))))</f>
        <v>Do Step 1 first</v>
      </c>
      <c r="P2452" s="3">
        <f t="shared" si="38"/>
        <v>0</v>
      </c>
    </row>
    <row r="2453" spans="12:16" x14ac:dyDescent="0.5">
      <c r="L2453" s="62" t="str">
        <f>IF(ISTEXT(overallRate),"Do Step 1 first",IF(OR(COUNT($C2453,H2453)&lt;&gt;2,overallRate=0),0,IF(D2453="Yes",ROUND(MAX(IF($B2453="No - non-arm's length",0,MIN((0.75*H2453),847)),MIN(H2453,(0.75*$C2453),847)),2),IF($B2453="No - non-arm's length",MIN(1129,H2453,$C2453)*overallRate,MIN(1129,H2453)*overallRate))))</f>
        <v>Do Step 1 first</v>
      </c>
      <c r="M2453" s="62" t="str">
        <f>IF(ISTEXT(overallRate),"Do Step 1 first",IF(OR(COUNT($C2453,I2453)&lt;&gt;2,overallRate=0),0,IF(E2453="Yes",ROUND(MAX(IF($B2453="No - non-arm's length",0,MIN((0.75*I2453),847)),MIN(I2453,(0.75*$C2453),847)),2),IF($B2453="No - non-arm's length",MIN(1129,I2453,$C2453)*overallRate,MIN(1129,I2453)*overallRate))))</f>
        <v>Do Step 1 first</v>
      </c>
      <c r="N2453" s="62" t="str">
        <f>IF(ISTEXT(overallRate),"Do Step 1 first",IF(OR(COUNT($C2453,J2453)&lt;&gt;2,overallRate=0),0,IF(F2453="Yes",ROUND(MAX(IF($B2453="No - non-arm's length",0,MIN((0.75*J2453),847)),MIN(J2453,(0.75*$C2453),847)),2),IF($B2453="No - non-arm's length",MIN(1129,J2453,$C2453)*overallRate,MIN(1129,J2453)*overallRate))))</f>
        <v>Do Step 1 first</v>
      </c>
      <c r="O2453" s="62" t="str">
        <f>IF(ISTEXT(overallRate),"Do Step 1 first",IF(OR(COUNT($C2453,K2453)&lt;&gt;2,overallRate=0),0,IF(G2453="Yes",ROUND(MAX(IF($B2453="No - non-arm's length",0,MIN((0.75*K2453),847)),MIN(K2453,(0.75*$C2453),847)),2),IF($B2453="No - non-arm's length",MIN(1129,K2453,$C2453)*overallRate,MIN(1129,K2453)*overallRate))))</f>
        <v>Do Step 1 first</v>
      </c>
      <c r="P2453" s="3">
        <f t="shared" si="38"/>
        <v>0</v>
      </c>
    </row>
    <row r="2454" spans="12:16" x14ac:dyDescent="0.5">
      <c r="L2454" s="62" t="str">
        <f>IF(ISTEXT(overallRate),"Do Step 1 first",IF(OR(COUNT($C2454,H2454)&lt;&gt;2,overallRate=0),0,IF(D2454="Yes",ROUND(MAX(IF($B2454="No - non-arm's length",0,MIN((0.75*H2454),847)),MIN(H2454,(0.75*$C2454),847)),2),IF($B2454="No - non-arm's length",MIN(1129,H2454,$C2454)*overallRate,MIN(1129,H2454)*overallRate))))</f>
        <v>Do Step 1 first</v>
      </c>
      <c r="M2454" s="62" t="str">
        <f>IF(ISTEXT(overallRate),"Do Step 1 first",IF(OR(COUNT($C2454,I2454)&lt;&gt;2,overallRate=0),0,IF(E2454="Yes",ROUND(MAX(IF($B2454="No - non-arm's length",0,MIN((0.75*I2454),847)),MIN(I2454,(0.75*$C2454),847)),2),IF($B2454="No - non-arm's length",MIN(1129,I2454,$C2454)*overallRate,MIN(1129,I2454)*overallRate))))</f>
        <v>Do Step 1 first</v>
      </c>
      <c r="N2454" s="62" t="str">
        <f>IF(ISTEXT(overallRate),"Do Step 1 first",IF(OR(COUNT($C2454,J2454)&lt;&gt;2,overallRate=0),0,IF(F2454="Yes",ROUND(MAX(IF($B2454="No - non-arm's length",0,MIN((0.75*J2454),847)),MIN(J2454,(0.75*$C2454),847)),2),IF($B2454="No - non-arm's length",MIN(1129,J2454,$C2454)*overallRate,MIN(1129,J2454)*overallRate))))</f>
        <v>Do Step 1 first</v>
      </c>
      <c r="O2454" s="62" t="str">
        <f>IF(ISTEXT(overallRate),"Do Step 1 first",IF(OR(COUNT($C2454,K2454)&lt;&gt;2,overallRate=0),0,IF(G2454="Yes",ROUND(MAX(IF($B2454="No - non-arm's length",0,MIN((0.75*K2454),847)),MIN(K2454,(0.75*$C2454),847)),2),IF($B2454="No - non-arm's length",MIN(1129,K2454,$C2454)*overallRate,MIN(1129,K2454)*overallRate))))</f>
        <v>Do Step 1 first</v>
      </c>
      <c r="P2454" s="3">
        <f t="shared" si="38"/>
        <v>0</v>
      </c>
    </row>
    <row r="2455" spans="12:16" x14ac:dyDescent="0.5">
      <c r="L2455" s="62" t="str">
        <f>IF(ISTEXT(overallRate),"Do Step 1 first",IF(OR(COUNT($C2455,H2455)&lt;&gt;2,overallRate=0),0,IF(D2455="Yes",ROUND(MAX(IF($B2455="No - non-arm's length",0,MIN((0.75*H2455),847)),MIN(H2455,(0.75*$C2455),847)),2),IF($B2455="No - non-arm's length",MIN(1129,H2455,$C2455)*overallRate,MIN(1129,H2455)*overallRate))))</f>
        <v>Do Step 1 first</v>
      </c>
      <c r="M2455" s="62" t="str">
        <f>IF(ISTEXT(overallRate),"Do Step 1 first",IF(OR(COUNT($C2455,I2455)&lt;&gt;2,overallRate=0),0,IF(E2455="Yes",ROUND(MAX(IF($B2455="No - non-arm's length",0,MIN((0.75*I2455),847)),MIN(I2455,(0.75*$C2455),847)),2),IF($B2455="No - non-arm's length",MIN(1129,I2455,$C2455)*overallRate,MIN(1129,I2455)*overallRate))))</f>
        <v>Do Step 1 first</v>
      </c>
      <c r="N2455" s="62" t="str">
        <f>IF(ISTEXT(overallRate),"Do Step 1 first",IF(OR(COUNT($C2455,J2455)&lt;&gt;2,overallRate=0),0,IF(F2455="Yes",ROUND(MAX(IF($B2455="No - non-arm's length",0,MIN((0.75*J2455),847)),MIN(J2455,(0.75*$C2455),847)),2),IF($B2455="No - non-arm's length",MIN(1129,J2455,$C2455)*overallRate,MIN(1129,J2455)*overallRate))))</f>
        <v>Do Step 1 first</v>
      </c>
      <c r="O2455" s="62" t="str">
        <f>IF(ISTEXT(overallRate),"Do Step 1 first",IF(OR(COUNT($C2455,K2455)&lt;&gt;2,overallRate=0),0,IF(G2455="Yes",ROUND(MAX(IF($B2455="No - non-arm's length",0,MIN((0.75*K2455),847)),MIN(K2455,(0.75*$C2455),847)),2),IF($B2455="No - non-arm's length",MIN(1129,K2455,$C2455)*overallRate,MIN(1129,K2455)*overallRate))))</f>
        <v>Do Step 1 first</v>
      </c>
      <c r="P2455" s="3">
        <f t="shared" si="38"/>
        <v>0</v>
      </c>
    </row>
    <row r="2456" spans="12:16" x14ac:dyDescent="0.5">
      <c r="L2456" s="62" t="str">
        <f>IF(ISTEXT(overallRate),"Do Step 1 first",IF(OR(COUNT($C2456,H2456)&lt;&gt;2,overallRate=0),0,IF(D2456="Yes",ROUND(MAX(IF($B2456="No - non-arm's length",0,MIN((0.75*H2456),847)),MIN(H2456,(0.75*$C2456),847)),2),IF($B2456="No - non-arm's length",MIN(1129,H2456,$C2456)*overallRate,MIN(1129,H2456)*overallRate))))</f>
        <v>Do Step 1 first</v>
      </c>
      <c r="M2456" s="62" t="str">
        <f>IF(ISTEXT(overallRate),"Do Step 1 first",IF(OR(COUNT($C2456,I2456)&lt;&gt;2,overallRate=0),0,IF(E2456="Yes",ROUND(MAX(IF($B2456="No - non-arm's length",0,MIN((0.75*I2456),847)),MIN(I2456,(0.75*$C2456),847)),2),IF($B2456="No - non-arm's length",MIN(1129,I2456,$C2456)*overallRate,MIN(1129,I2456)*overallRate))))</f>
        <v>Do Step 1 first</v>
      </c>
      <c r="N2456" s="62" t="str">
        <f>IF(ISTEXT(overallRate),"Do Step 1 first",IF(OR(COUNT($C2456,J2456)&lt;&gt;2,overallRate=0),0,IF(F2456="Yes",ROUND(MAX(IF($B2456="No - non-arm's length",0,MIN((0.75*J2456),847)),MIN(J2456,(0.75*$C2456),847)),2),IF($B2456="No - non-arm's length",MIN(1129,J2456,$C2456)*overallRate,MIN(1129,J2456)*overallRate))))</f>
        <v>Do Step 1 first</v>
      </c>
      <c r="O2456" s="62" t="str">
        <f>IF(ISTEXT(overallRate),"Do Step 1 first",IF(OR(COUNT($C2456,K2456)&lt;&gt;2,overallRate=0),0,IF(G2456="Yes",ROUND(MAX(IF($B2456="No - non-arm's length",0,MIN((0.75*K2456),847)),MIN(K2456,(0.75*$C2456),847)),2),IF($B2456="No - non-arm's length",MIN(1129,K2456,$C2456)*overallRate,MIN(1129,K2456)*overallRate))))</f>
        <v>Do Step 1 first</v>
      </c>
      <c r="P2456" s="3">
        <f t="shared" si="38"/>
        <v>0</v>
      </c>
    </row>
    <row r="2457" spans="12:16" x14ac:dyDescent="0.5">
      <c r="L2457" s="62" t="str">
        <f>IF(ISTEXT(overallRate),"Do Step 1 first",IF(OR(COUNT($C2457,H2457)&lt;&gt;2,overallRate=0),0,IF(D2457="Yes",ROUND(MAX(IF($B2457="No - non-arm's length",0,MIN((0.75*H2457),847)),MIN(H2457,(0.75*$C2457),847)),2),IF($B2457="No - non-arm's length",MIN(1129,H2457,$C2457)*overallRate,MIN(1129,H2457)*overallRate))))</f>
        <v>Do Step 1 first</v>
      </c>
      <c r="M2457" s="62" t="str">
        <f>IF(ISTEXT(overallRate),"Do Step 1 first",IF(OR(COUNT($C2457,I2457)&lt;&gt;2,overallRate=0),0,IF(E2457="Yes",ROUND(MAX(IF($B2457="No - non-arm's length",0,MIN((0.75*I2457),847)),MIN(I2457,(0.75*$C2457),847)),2),IF($B2457="No - non-arm's length",MIN(1129,I2457,$C2457)*overallRate,MIN(1129,I2457)*overallRate))))</f>
        <v>Do Step 1 first</v>
      </c>
      <c r="N2457" s="62" t="str">
        <f>IF(ISTEXT(overallRate),"Do Step 1 first",IF(OR(COUNT($C2457,J2457)&lt;&gt;2,overallRate=0),0,IF(F2457="Yes",ROUND(MAX(IF($B2457="No - non-arm's length",0,MIN((0.75*J2457),847)),MIN(J2457,(0.75*$C2457),847)),2),IF($B2457="No - non-arm's length",MIN(1129,J2457,$C2457)*overallRate,MIN(1129,J2457)*overallRate))))</f>
        <v>Do Step 1 first</v>
      </c>
      <c r="O2457" s="62" t="str">
        <f>IF(ISTEXT(overallRate),"Do Step 1 first",IF(OR(COUNT($C2457,K2457)&lt;&gt;2,overallRate=0),0,IF(G2457="Yes",ROUND(MAX(IF($B2457="No - non-arm's length",0,MIN((0.75*K2457),847)),MIN(K2457,(0.75*$C2457),847)),2),IF($B2457="No - non-arm's length",MIN(1129,K2457,$C2457)*overallRate,MIN(1129,K2457)*overallRate))))</f>
        <v>Do Step 1 first</v>
      </c>
      <c r="P2457" s="3">
        <f t="shared" si="38"/>
        <v>0</v>
      </c>
    </row>
    <row r="2458" spans="12:16" x14ac:dyDescent="0.5">
      <c r="L2458" s="62" t="str">
        <f>IF(ISTEXT(overallRate),"Do Step 1 first",IF(OR(COUNT($C2458,H2458)&lt;&gt;2,overallRate=0),0,IF(D2458="Yes",ROUND(MAX(IF($B2458="No - non-arm's length",0,MIN((0.75*H2458),847)),MIN(H2458,(0.75*$C2458),847)),2),IF($B2458="No - non-arm's length",MIN(1129,H2458,$C2458)*overallRate,MIN(1129,H2458)*overallRate))))</f>
        <v>Do Step 1 first</v>
      </c>
      <c r="M2458" s="62" t="str">
        <f>IF(ISTEXT(overallRate),"Do Step 1 first",IF(OR(COUNT($C2458,I2458)&lt;&gt;2,overallRate=0),0,IF(E2458="Yes",ROUND(MAX(IF($B2458="No - non-arm's length",0,MIN((0.75*I2458),847)),MIN(I2458,(0.75*$C2458),847)),2),IF($B2458="No - non-arm's length",MIN(1129,I2458,$C2458)*overallRate,MIN(1129,I2458)*overallRate))))</f>
        <v>Do Step 1 first</v>
      </c>
      <c r="N2458" s="62" t="str">
        <f>IF(ISTEXT(overallRate),"Do Step 1 first",IF(OR(COUNT($C2458,J2458)&lt;&gt;2,overallRate=0),0,IF(F2458="Yes",ROUND(MAX(IF($B2458="No - non-arm's length",0,MIN((0.75*J2458),847)),MIN(J2458,(0.75*$C2458),847)),2),IF($B2458="No - non-arm's length",MIN(1129,J2458,$C2458)*overallRate,MIN(1129,J2458)*overallRate))))</f>
        <v>Do Step 1 first</v>
      </c>
      <c r="O2458" s="62" t="str">
        <f>IF(ISTEXT(overallRate),"Do Step 1 first",IF(OR(COUNT($C2458,K2458)&lt;&gt;2,overallRate=0),0,IF(G2458="Yes",ROUND(MAX(IF($B2458="No - non-arm's length",0,MIN((0.75*K2458),847)),MIN(K2458,(0.75*$C2458),847)),2),IF($B2458="No - non-arm's length",MIN(1129,K2458,$C2458)*overallRate,MIN(1129,K2458)*overallRate))))</f>
        <v>Do Step 1 first</v>
      </c>
      <c r="P2458" s="3">
        <f t="shared" si="38"/>
        <v>0</v>
      </c>
    </row>
    <row r="2459" spans="12:16" x14ac:dyDescent="0.5">
      <c r="L2459" s="62" t="str">
        <f>IF(ISTEXT(overallRate),"Do Step 1 first",IF(OR(COUNT($C2459,H2459)&lt;&gt;2,overallRate=0),0,IF(D2459="Yes",ROUND(MAX(IF($B2459="No - non-arm's length",0,MIN((0.75*H2459),847)),MIN(H2459,(0.75*$C2459),847)),2),IF($B2459="No - non-arm's length",MIN(1129,H2459,$C2459)*overallRate,MIN(1129,H2459)*overallRate))))</f>
        <v>Do Step 1 first</v>
      </c>
      <c r="M2459" s="62" t="str">
        <f>IF(ISTEXT(overallRate),"Do Step 1 first",IF(OR(COUNT($C2459,I2459)&lt;&gt;2,overallRate=0),0,IF(E2459="Yes",ROUND(MAX(IF($B2459="No - non-arm's length",0,MIN((0.75*I2459),847)),MIN(I2459,(0.75*$C2459),847)),2),IF($B2459="No - non-arm's length",MIN(1129,I2459,$C2459)*overallRate,MIN(1129,I2459)*overallRate))))</f>
        <v>Do Step 1 first</v>
      </c>
      <c r="N2459" s="62" t="str">
        <f>IF(ISTEXT(overallRate),"Do Step 1 first",IF(OR(COUNT($C2459,J2459)&lt;&gt;2,overallRate=0),0,IF(F2459="Yes",ROUND(MAX(IF($B2459="No - non-arm's length",0,MIN((0.75*J2459),847)),MIN(J2459,(0.75*$C2459),847)),2),IF($B2459="No - non-arm's length",MIN(1129,J2459,$C2459)*overallRate,MIN(1129,J2459)*overallRate))))</f>
        <v>Do Step 1 first</v>
      </c>
      <c r="O2459" s="62" t="str">
        <f>IF(ISTEXT(overallRate),"Do Step 1 first",IF(OR(COUNT($C2459,K2459)&lt;&gt;2,overallRate=0),0,IF(G2459="Yes",ROUND(MAX(IF($B2459="No - non-arm's length",0,MIN((0.75*K2459),847)),MIN(K2459,(0.75*$C2459),847)),2),IF($B2459="No - non-arm's length",MIN(1129,K2459,$C2459)*overallRate,MIN(1129,K2459)*overallRate))))</f>
        <v>Do Step 1 first</v>
      </c>
      <c r="P2459" s="3">
        <f t="shared" si="38"/>
        <v>0</v>
      </c>
    </row>
    <row r="2460" spans="12:16" x14ac:dyDescent="0.5">
      <c r="L2460" s="62" t="str">
        <f>IF(ISTEXT(overallRate),"Do Step 1 first",IF(OR(COUNT($C2460,H2460)&lt;&gt;2,overallRate=0),0,IF(D2460="Yes",ROUND(MAX(IF($B2460="No - non-arm's length",0,MIN((0.75*H2460),847)),MIN(H2460,(0.75*$C2460),847)),2),IF($B2460="No - non-arm's length",MIN(1129,H2460,$C2460)*overallRate,MIN(1129,H2460)*overallRate))))</f>
        <v>Do Step 1 first</v>
      </c>
      <c r="M2460" s="62" t="str">
        <f>IF(ISTEXT(overallRate),"Do Step 1 first",IF(OR(COUNT($C2460,I2460)&lt;&gt;2,overallRate=0),0,IF(E2460="Yes",ROUND(MAX(IF($B2460="No - non-arm's length",0,MIN((0.75*I2460),847)),MIN(I2460,(0.75*$C2460),847)),2),IF($B2460="No - non-arm's length",MIN(1129,I2460,$C2460)*overallRate,MIN(1129,I2460)*overallRate))))</f>
        <v>Do Step 1 first</v>
      </c>
      <c r="N2460" s="62" t="str">
        <f>IF(ISTEXT(overallRate),"Do Step 1 first",IF(OR(COUNT($C2460,J2460)&lt;&gt;2,overallRate=0),0,IF(F2460="Yes",ROUND(MAX(IF($B2460="No - non-arm's length",0,MIN((0.75*J2460),847)),MIN(J2460,(0.75*$C2460),847)),2),IF($B2460="No - non-arm's length",MIN(1129,J2460,$C2460)*overallRate,MIN(1129,J2460)*overallRate))))</f>
        <v>Do Step 1 first</v>
      </c>
      <c r="O2460" s="62" t="str">
        <f>IF(ISTEXT(overallRate),"Do Step 1 first",IF(OR(COUNT($C2460,K2460)&lt;&gt;2,overallRate=0),0,IF(G2460="Yes",ROUND(MAX(IF($B2460="No - non-arm's length",0,MIN((0.75*K2460),847)),MIN(K2460,(0.75*$C2460),847)),2),IF($B2460="No - non-arm's length",MIN(1129,K2460,$C2460)*overallRate,MIN(1129,K2460)*overallRate))))</f>
        <v>Do Step 1 first</v>
      </c>
      <c r="P2460" s="3">
        <f t="shared" si="38"/>
        <v>0</v>
      </c>
    </row>
    <row r="2461" spans="12:16" x14ac:dyDescent="0.5">
      <c r="L2461" s="62" t="str">
        <f>IF(ISTEXT(overallRate),"Do Step 1 first",IF(OR(COUNT($C2461,H2461)&lt;&gt;2,overallRate=0),0,IF(D2461="Yes",ROUND(MAX(IF($B2461="No - non-arm's length",0,MIN((0.75*H2461),847)),MIN(H2461,(0.75*$C2461),847)),2),IF($B2461="No - non-arm's length",MIN(1129,H2461,$C2461)*overallRate,MIN(1129,H2461)*overallRate))))</f>
        <v>Do Step 1 first</v>
      </c>
      <c r="M2461" s="62" t="str">
        <f>IF(ISTEXT(overallRate),"Do Step 1 first",IF(OR(COUNT($C2461,I2461)&lt;&gt;2,overallRate=0),0,IF(E2461="Yes",ROUND(MAX(IF($B2461="No - non-arm's length",0,MIN((0.75*I2461),847)),MIN(I2461,(0.75*$C2461),847)),2),IF($B2461="No - non-arm's length",MIN(1129,I2461,$C2461)*overallRate,MIN(1129,I2461)*overallRate))))</f>
        <v>Do Step 1 first</v>
      </c>
      <c r="N2461" s="62" t="str">
        <f>IF(ISTEXT(overallRate),"Do Step 1 first",IF(OR(COUNT($C2461,J2461)&lt;&gt;2,overallRate=0),0,IF(F2461="Yes",ROUND(MAX(IF($B2461="No - non-arm's length",0,MIN((0.75*J2461),847)),MIN(J2461,(0.75*$C2461),847)),2),IF($B2461="No - non-arm's length",MIN(1129,J2461,$C2461)*overallRate,MIN(1129,J2461)*overallRate))))</f>
        <v>Do Step 1 first</v>
      </c>
      <c r="O2461" s="62" t="str">
        <f>IF(ISTEXT(overallRate),"Do Step 1 first",IF(OR(COUNT($C2461,K2461)&lt;&gt;2,overallRate=0),0,IF(G2461="Yes",ROUND(MAX(IF($B2461="No - non-arm's length",0,MIN((0.75*K2461),847)),MIN(K2461,(0.75*$C2461),847)),2),IF($B2461="No - non-arm's length",MIN(1129,K2461,$C2461)*overallRate,MIN(1129,K2461)*overallRate))))</f>
        <v>Do Step 1 first</v>
      </c>
      <c r="P2461" s="3">
        <f t="shared" si="38"/>
        <v>0</v>
      </c>
    </row>
    <row r="2462" spans="12:16" x14ac:dyDescent="0.5">
      <c r="L2462" s="62" t="str">
        <f>IF(ISTEXT(overallRate),"Do Step 1 first",IF(OR(COUNT($C2462,H2462)&lt;&gt;2,overallRate=0),0,IF(D2462="Yes",ROUND(MAX(IF($B2462="No - non-arm's length",0,MIN((0.75*H2462),847)),MIN(H2462,(0.75*$C2462),847)),2),IF($B2462="No - non-arm's length",MIN(1129,H2462,$C2462)*overallRate,MIN(1129,H2462)*overallRate))))</f>
        <v>Do Step 1 first</v>
      </c>
      <c r="M2462" s="62" t="str">
        <f>IF(ISTEXT(overallRate),"Do Step 1 first",IF(OR(COUNT($C2462,I2462)&lt;&gt;2,overallRate=0),0,IF(E2462="Yes",ROUND(MAX(IF($B2462="No - non-arm's length",0,MIN((0.75*I2462),847)),MIN(I2462,(0.75*$C2462),847)),2),IF($B2462="No - non-arm's length",MIN(1129,I2462,$C2462)*overallRate,MIN(1129,I2462)*overallRate))))</f>
        <v>Do Step 1 first</v>
      </c>
      <c r="N2462" s="62" t="str">
        <f>IF(ISTEXT(overallRate),"Do Step 1 first",IF(OR(COUNT($C2462,J2462)&lt;&gt;2,overallRate=0),0,IF(F2462="Yes",ROUND(MAX(IF($B2462="No - non-arm's length",0,MIN((0.75*J2462),847)),MIN(J2462,(0.75*$C2462),847)),2),IF($B2462="No - non-arm's length",MIN(1129,J2462,$C2462)*overallRate,MIN(1129,J2462)*overallRate))))</f>
        <v>Do Step 1 first</v>
      </c>
      <c r="O2462" s="62" t="str">
        <f>IF(ISTEXT(overallRate),"Do Step 1 first",IF(OR(COUNT($C2462,K2462)&lt;&gt;2,overallRate=0),0,IF(G2462="Yes",ROUND(MAX(IF($B2462="No - non-arm's length",0,MIN((0.75*K2462),847)),MIN(K2462,(0.75*$C2462),847)),2),IF($B2462="No - non-arm's length",MIN(1129,K2462,$C2462)*overallRate,MIN(1129,K2462)*overallRate))))</f>
        <v>Do Step 1 first</v>
      </c>
      <c r="P2462" s="3">
        <f t="shared" si="38"/>
        <v>0</v>
      </c>
    </row>
    <row r="2463" spans="12:16" x14ac:dyDescent="0.5">
      <c r="L2463" s="62" t="str">
        <f>IF(ISTEXT(overallRate),"Do Step 1 first",IF(OR(COUNT($C2463,H2463)&lt;&gt;2,overallRate=0),0,IF(D2463="Yes",ROUND(MAX(IF($B2463="No - non-arm's length",0,MIN((0.75*H2463),847)),MIN(H2463,(0.75*$C2463),847)),2),IF($B2463="No - non-arm's length",MIN(1129,H2463,$C2463)*overallRate,MIN(1129,H2463)*overallRate))))</f>
        <v>Do Step 1 first</v>
      </c>
      <c r="M2463" s="62" t="str">
        <f>IF(ISTEXT(overallRate),"Do Step 1 first",IF(OR(COUNT($C2463,I2463)&lt;&gt;2,overallRate=0),0,IF(E2463="Yes",ROUND(MAX(IF($B2463="No - non-arm's length",0,MIN((0.75*I2463),847)),MIN(I2463,(0.75*$C2463),847)),2),IF($B2463="No - non-arm's length",MIN(1129,I2463,$C2463)*overallRate,MIN(1129,I2463)*overallRate))))</f>
        <v>Do Step 1 first</v>
      </c>
      <c r="N2463" s="62" t="str">
        <f>IF(ISTEXT(overallRate),"Do Step 1 first",IF(OR(COUNT($C2463,J2463)&lt;&gt;2,overallRate=0),0,IF(F2463="Yes",ROUND(MAX(IF($B2463="No - non-arm's length",0,MIN((0.75*J2463),847)),MIN(J2463,(0.75*$C2463),847)),2),IF($B2463="No - non-arm's length",MIN(1129,J2463,$C2463)*overallRate,MIN(1129,J2463)*overallRate))))</f>
        <v>Do Step 1 first</v>
      </c>
      <c r="O2463" s="62" t="str">
        <f>IF(ISTEXT(overallRate),"Do Step 1 first",IF(OR(COUNT($C2463,K2463)&lt;&gt;2,overallRate=0),0,IF(G2463="Yes",ROUND(MAX(IF($B2463="No - non-arm's length",0,MIN((0.75*K2463),847)),MIN(K2463,(0.75*$C2463),847)),2),IF($B2463="No - non-arm's length",MIN(1129,K2463,$C2463)*overallRate,MIN(1129,K2463)*overallRate))))</f>
        <v>Do Step 1 first</v>
      </c>
      <c r="P2463" s="3">
        <f t="shared" si="38"/>
        <v>0</v>
      </c>
    </row>
    <row r="2464" spans="12:16" x14ac:dyDescent="0.5">
      <c r="L2464" s="62" t="str">
        <f>IF(ISTEXT(overallRate),"Do Step 1 first",IF(OR(COUNT($C2464,H2464)&lt;&gt;2,overallRate=0),0,IF(D2464="Yes",ROUND(MAX(IF($B2464="No - non-arm's length",0,MIN((0.75*H2464),847)),MIN(H2464,(0.75*$C2464),847)),2),IF($B2464="No - non-arm's length",MIN(1129,H2464,$C2464)*overallRate,MIN(1129,H2464)*overallRate))))</f>
        <v>Do Step 1 first</v>
      </c>
      <c r="M2464" s="62" t="str">
        <f>IF(ISTEXT(overallRate),"Do Step 1 first",IF(OR(COUNT($C2464,I2464)&lt;&gt;2,overallRate=0),0,IF(E2464="Yes",ROUND(MAX(IF($B2464="No - non-arm's length",0,MIN((0.75*I2464),847)),MIN(I2464,(0.75*$C2464),847)),2),IF($B2464="No - non-arm's length",MIN(1129,I2464,$C2464)*overallRate,MIN(1129,I2464)*overallRate))))</f>
        <v>Do Step 1 first</v>
      </c>
      <c r="N2464" s="62" t="str">
        <f>IF(ISTEXT(overallRate),"Do Step 1 first",IF(OR(COUNT($C2464,J2464)&lt;&gt;2,overallRate=0),0,IF(F2464="Yes",ROUND(MAX(IF($B2464="No - non-arm's length",0,MIN((0.75*J2464),847)),MIN(J2464,(0.75*$C2464),847)),2),IF($B2464="No - non-arm's length",MIN(1129,J2464,$C2464)*overallRate,MIN(1129,J2464)*overallRate))))</f>
        <v>Do Step 1 first</v>
      </c>
      <c r="O2464" s="62" t="str">
        <f>IF(ISTEXT(overallRate),"Do Step 1 first",IF(OR(COUNT($C2464,K2464)&lt;&gt;2,overallRate=0),0,IF(G2464="Yes",ROUND(MAX(IF($B2464="No - non-arm's length",0,MIN((0.75*K2464),847)),MIN(K2464,(0.75*$C2464),847)),2),IF($B2464="No - non-arm's length",MIN(1129,K2464,$C2464)*overallRate,MIN(1129,K2464)*overallRate))))</f>
        <v>Do Step 1 first</v>
      </c>
      <c r="P2464" s="3">
        <f t="shared" si="38"/>
        <v>0</v>
      </c>
    </row>
    <row r="2465" spans="12:16" x14ac:dyDescent="0.5">
      <c r="L2465" s="62" t="str">
        <f>IF(ISTEXT(overallRate),"Do Step 1 first",IF(OR(COUNT($C2465,H2465)&lt;&gt;2,overallRate=0),0,IF(D2465="Yes",ROUND(MAX(IF($B2465="No - non-arm's length",0,MIN((0.75*H2465),847)),MIN(H2465,(0.75*$C2465),847)),2),IF($B2465="No - non-arm's length",MIN(1129,H2465,$C2465)*overallRate,MIN(1129,H2465)*overallRate))))</f>
        <v>Do Step 1 first</v>
      </c>
      <c r="M2465" s="62" t="str">
        <f>IF(ISTEXT(overallRate),"Do Step 1 first",IF(OR(COUNT($C2465,I2465)&lt;&gt;2,overallRate=0),0,IF(E2465="Yes",ROUND(MAX(IF($B2465="No - non-arm's length",0,MIN((0.75*I2465),847)),MIN(I2465,(0.75*$C2465),847)),2),IF($B2465="No - non-arm's length",MIN(1129,I2465,$C2465)*overallRate,MIN(1129,I2465)*overallRate))))</f>
        <v>Do Step 1 first</v>
      </c>
      <c r="N2465" s="62" t="str">
        <f>IF(ISTEXT(overallRate),"Do Step 1 first",IF(OR(COUNT($C2465,J2465)&lt;&gt;2,overallRate=0),0,IF(F2465="Yes",ROUND(MAX(IF($B2465="No - non-arm's length",0,MIN((0.75*J2465),847)),MIN(J2465,(0.75*$C2465),847)),2),IF($B2465="No - non-arm's length",MIN(1129,J2465,$C2465)*overallRate,MIN(1129,J2465)*overallRate))))</f>
        <v>Do Step 1 first</v>
      </c>
      <c r="O2465" s="62" t="str">
        <f>IF(ISTEXT(overallRate),"Do Step 1 first",IF(OR(COUNT($C2465,K2465)&lt;&gt;2,overallRate=0),0,IF(G2465="Yes",ROUND(MAX(IF($B2465="No - non-arm's length",0,MIN((0.75*K2465),847)),MIN(K2465,(0.75*$C2465),847)),2),IF($B2465="No - non-arm's length",MIN(1129,K2465,$C2465)*overallRate,MIN(1129,K2465)*overallRate))))</f>
        <v>Do Step 1 first</v>
      </c>
      <c r="P2465" s="3">
        <f t="shared" si="38"/>
        <v>0</v>
      </c>
    </row>
    <row r="2466" spans="12:16" x14ac:dyDescent="0.5">
      <c r="L2466" s="62" t="str">
        <f>IF(ISTEXT(overallRate),"Do Step 1 first",IF(OR(COUNT($C2466,H2466)&lt;&gt;2,overallRate=0),0,IF(D2466="Yes",ROUND(MAX(IF($B2466="No - non-arm's length",0,MIN((0.75*H2466),847)),MIN(H2466,(0.75*$C2466),847)),2),IF($B2466="No - non-arm's length",MIN(1129,H2466,$C2466)*overallRate,MIN(1129,H2466)*overallRate))))</f>
        <v>Do Step 1 first</v>
      </c>
      <c r="M2466" s="62" t="str">
        <f>IF(ISTEXT(overallRate),"Do Step 1 first",IF(OR(COUNT($C2466,I2466)&lt;&gt;2,overallRate=0),0,IF(E2466="Yes",ROUND(MAX(IF($B2466="No - non-arm's length",0,MIN((0.75*I2466),847)),MIN(I2466,(0.75*$C2466),847)),2),IF($B2466="No - non-arm's length",MIN(1129,I2466,$C2466)*overallRate,MIN(1129,I2466)*overallRate))))</f>
        <v>Do Step 1 first</v>
      </c>
      <c r="N2466" s="62" t="str">
        <f>IF(ISTEXT(overallRate),"Do Step 1 first",IF(OR(COUNT($C2466,J2466)&lt;&gt;2,overallRate=0),0,IF(F2466="Yes",ROUND(MAX(IF($B2466="No - non-arm's length",0,MIN((0.75*J2466),847)),MIN(J2466,(0.75*$C2466),847)),2),IF($B2466="No - non-arm's length",MIN(1129,J2466,$C2466)*overallRate,MIN(1129,J2466)*overallRate))))</f>
        <v>Do Step 1 first</v>
      </c>
      <c r="O2466" s="62" t="str">
        <f>IF(ISTEXT(overallRate),"Do Step 1 first",IF(OR(COUNT($C2466,K2466)&lt;&gt;2,overallRate=0),0,IF(G2466="Yes",ROUND(MAX(IF($B2466="No - non-arm's length",0,MIN((0.75*K2466),847)),MIN(K2466,(0.75*$C2466),847)),2),IF($B2466="No - non-arm's length",MIN(1129,K2466,$C2466)*overallRate,MIN(1129,K2466)*overallRate))))</f>
        <v>Do Step 1 first</v>
      </c>
      <c r="P2466" s="3">
        <f t="shared" si="38"/>
        <v>0</v>
      </c>
    </row>
    <row r="2467" spans="12:16" x14ac:dyDescent="0.5">
      <c r="L2467" s="62" t="str">
        <f>IF(ISTEXT(overallRate),"Do Step 1 first",IF(OR(COUNT($C2467,H2467)&lt;&gt;2,overallRate=0),0,IF(D2467="Yes",ROUND(MAX(IF($B2467="No - non-arm's length",0,MIN((0.75*H2467),847)),MIN(H2467,(0.75*$C2467),847)),2),IF($B2467="No - non-arm's length",MIN(1129,H2467,$C2467)*overallRate,MIN(1129,H2467)*overallRate))))</f>
        <v>Do Step 1 first</v>
      </c>
      <c r="M2467" s="62" t="str">
        <f>IF(ISTEXT(overallRate),"Do Step 1 first",IF(OR(COUNT($C2467,I2467)&lt;&gt;2,overallRate=0),0,IF(E2467="Yes",ROUND(MAX(IF($B2467="No - non-arm's length",0,MIN((0.75*I2467),847)),MIN(I2467,(0.75*$C2467),847)),2),IF($B2467="No - non-arm's length",MIN(1129,I2467,$C2467)*overallRate,MIN(1129,I2467)*overallRate))))</f>
        <v>Do Step 1 first</v>
      </c>
      <c r="N2467" s="62" t="str">
        <f>IF(ISTEXT(overallRate),"Do Step 1 first",IF(OR(COUNT($C2467,J2467)&lt;&gt;2,overallRate=0),0,IF(F2467="Yes",ROUND(MAX(IF($B2467="No - non-arm's length",0,MIN((0.75*J2467),847)),MIN(J2467,(0.75*$C2467),847)),2),IF($B2467="No - non-arm's length",MIN(1129,J2467,$C2467)*overallRate,MIN(1129,J2467)*overallRate))))</f>
        <v>Do Step 1 first</v>
      </c>
      <c r="O2467" s="62" t="str">
        <f>IF(ISTEXT(overallRate),"Do Step 1 first",IF(OR(COUNT($C2467,K2467)&lt;&gt;2,overallRate=0),0,IF(G2467="Yes",ROUND(MAX(IF($B2467="No - non-arm's length",0,MIN((0.75*K2467),847)),MIN(K2467,(0.75*$C2467),847)),2),IF($B2467="No - non-arm's length",MIN(1129,K2467,$C2467)*overallRate,MIN(1129,K2467)*overallRate))))</f>
        <v>Do Step 1 first</v>
      </c>
      <c r="P2467" s="3">
        <f t="shared" si="38"/>
        <v>0</v>
      </c>
    </row>
    <row r="2468" spans="12:16" x14ac:dyDescent="0.5">
      <c r="L2468" s="62" t="str">
        <f>IF(ISTEXT(overallRate),"Do Step 1 first",IF(OR(COUNT($C2468,H2468)&lt;&gt;2,overallRate=0),0,IF(D2468="Yes",ROUND(MAX(IF($B2468="No - non-arm's length",0,MIN((0.75*H2468),847)),MIN(H2468,(0.75*$C2468),847)),2),IF($B2468="No - non-arm's length",MIN(1129,H2468,$C2468)*overallRate,MIN(1129,H2468)*overallRate))))</f>
        <v>Do Step 1 first</v>
      </c>
      <c r="M2468" s="62" t="str">
        <f>IF(ISTEXT(overallRate),"Do Step 1 first",IF(OR(COUNT($C2468,I2468)&lt;&gt;2,overallRate=0),0,IF(E2468="Yes",ROUND(MAX(IF($B2468="No - non-arm's length",0,MIN((0.75*I2468),847)),MIN(I2468,(0.75*$C2468),847)),2),IF($B2468="No - non-arm's length",MIN(1129,I2468,$C2468)*overallRate,MIN(1129,I2468)*overallRate))))</f>
        <v>Do Step 1 first</v>
      </c>
      <c r="N2468" s="62" t="str">
        <f>IF(ISTEXT(overallRate),"Do Step 1 first",IF(OR(COUNT($C2468,J2468)&lt;&gt;2,overallRate=0),0,IF(F2468="Yes",ROUND(MAX(IF($B2468="No - non-arm's length",0,MIN((0.75*J2468),847)),MIN(J2468,(0.75*$C2468),847)),2),IF($B2468="No - non-arm's length",MIN(1129,J2468,$C2468)*overallRate,MIN(1129,J2468)*overallRate))))</f>
        <v>Do Step 1 first</v>
      </c>
      <c r="O2468" s="62" t="str">
        <f>IF(ISTEXT(overallRate),"Do Step 1 first",IF(OR(COUNT($C2468,K2468)&lt;&gt;2,overallRate=0),0,IF(G2468="Yes",ROUND(MAX(IF($B2468="No - non-arm's length",0,MIN((0.75*K2468),847)),MIN(K2468,(0.75*$C2468),847)),2),IF($B2468="No - non-arm's length",MIN(1129,K2468,$C2468)*overallRate,MIN(1129,K2468)*overallRate))))</f>
        <v>Do Step 1 first</v>
      </c>
      <c r="P2468" s="3">
        <f t="shared" si="38"/>
        <v>0</v>
      </c>
    </row>
    <row r="2469" spans="12:16" x14ac:dyDescent="0.5">
      <c r="L2469" s="62" t="str">
        <f>IF(ISTEXT(overallRate),"Do Step 1 first",IF(OR(COUNT($C2469,H2469)&lt;&gt;2,overallRate=0),0,IF(D2469="Yes",ROUND(MAX(IF($B2469="No - non-arm's length",0,MIN((0.75*H2469),847)),MIN(H2469,(0.75*$C2469),847)),2),IF($B2469="No - non-arm's length",MIN(1129,H2469,$C2469)*overallRate,MIN(1129,H2469)*overallRate))))</f>
        <v>Do Step 1 first</v>
      </c>
      <c r="M2469" s="62" t="str">
        <f>IF(ISTEXT(overallRate),"Do Step 1 first",IF(OR(COUNT($C2469,I2469)&lt;&gt;2,overallRate=0),0,IF(E2469="Yes",ROUND(MAX(IF($B2469="No - non-arm's length",0,MIN((0.75*I2469),847)),MIN(I2469,(0.75*$C2469),847)),2),IF($B2469="No - non-arm's length",MIN(1129,I2469,$C2469)*overallRate,MIN(1129,I2469)*overallRate))))</f>
        <v>Do Step 1 first</v>
      </c>
      <c r="N2469" s="62" t="str">
        <f>IF(ISTEXT(overallRate),"Do Step 1 first",IF(OR(COUNT($C2469,J2469)&lt;&gt;2,overallRate=0),0,IF(F2469="Yes",ROUND(MAX(IF($B2469="No - non-arm's length",0,MIN((0.75*J2469),847)),MIN(J2469,(0.75*$C2469),847)),2),IF($B2469="No - non-arm's length",MIN(1129,J2469,$C2469)*overallRate,MIN(1129,J2469)*overallRate))))</f>
        <v>Do Step 1 first</v>
      </c>
      <c r="O2469" s="62" t="str">
        <f>IF(ISTEXT(overallRate),"Do Step 1 first",IF(OR(COUNT($C2469,K2469)&lt;&gt;2,overallRate=0),0,IF(G2469="Yes",ROUND(MAX(IF($B2469="No - non-arm's length",0,MIN((0.75*K2469),847)),MIN(K2469,(0.75*$C2469),847)),2),IF($B2469="No - non-arm's length",MIN(1129,K2469,$C2469)*overallRate,MIN(1129,K2469)*overallRate))))</f>
        <v>Do Step 1 first</v>
      </c>
      <c r="P2469" s="3">
        <f t="shared" si="38"/>
        <v>0</v>
      </c>
    </row>
    <row r="2470" spans="12:16" x14ac:dyDescent="0.5">
      <c r="L2470" s="62" t="str">
        <f>IF(ISTEXT(overallRate),"Do Step 1 first",IF(OR(COUNT($C2470,H2470)&lt;&gt;2,overallRate=0),0,IF(D2470="Yes",ROUND(MAX(IF($B2470="No - non-arm's length",0,MIN((0.75*H2470),847)),MIN(H2470,(0.75*$C2470),847)),2),IF($B2470="No - non-arm's length",MIN(1129,H2470,$C2470)*overallRate,MIN(1129,H2470)*overallRate))))</f>
        <v>Do Step 1 first</v>
      </c>
      <c r="M2470" s="62" t="str">
        <f>IF(ISTEXT(overallRate),"Do Step 1 first",IF(OR(COUNT($C2470,I2470)&lt;&gt;2,overallRate=0),0,IF(E2470="Yes",ROUND(MAX(IF($B2470="No - non-arm's length",0,MIN((0.75*I2470),847)),MIN(I2470,(0.75*$C2470),847)),2),IF($B2470="No - non-arm's length",MIN(1129,I2470,$C2470)*overallRate,MIN(1129,I2470)*overallRate))))</f>
        <v>Do Step 1 first</v>
      </c>
      <c r="N2470" s="62" t="str">
        <f>IF(ISTEXT(overallRate),"Do Step 1 first",IF(OR(COUNT($C2470,J2470)&lt;&gt;2,overallRate=0),0,IF(F2470="Yes",ROUND(MAX(IF($B2470="No - non-arm's length",0,MIN((0.75*J2470),847)),MIN(J2470,(0.75*$C2470),847)),2),IF($B2470="No - non-arm's length",MIN(1129,J2470,$C2470)*overallRate,MIN(1129,J2470)*overallRate))))</f>
        <v>Do Step 1 first</v>
      </c>
      <c r="O2470" s="62" t="str">
        <f>IF(ISTEXT(overallRate),"Do Step 1 first",IF(OR(COUNT($C2470,K2470)&lt;&gt;2,overallRate=0),0,IF(G2470="Yes",ROUND(MAX(IF($B2470="No - non-arm's length",0,MIN((0.75*K2470),847)),MIN(K2470,(0.75*$C2470),847)),2),IF($B2470="No - non-arm's length",MIN(1129,K2470,$C2470)*overallRate,MIN(1129,K2470)*overallRate))))</f>
        <v>Do Step 1 first</v>
      </c>
      <c r="P2470" s="3">
        <f t="shared" si="38"/>
        <v>0</v>
      </c>
    </row>
    <row r="2471" spans="12:16" x14ac:dyDescent="0.5">
      <c r="L2471" s="62" t="str">
        <f>IF(ISTEXT(overallRate),"Do Step 1 first",IF(OR(COUNT($C2471,H2471)&lt;&gt;2,overallRate=0),0,IF(D2471="Yes",ROUND(MAX(IF($B2471="No - non-arm's length",0,MIN((0.75*H2471),847)),MIN(H2471,(0.75*$C2471),847)),2),IF($B2471="No - non-arm's length",MIN(1129,H2471,$C2471)*overallRate,MIN(1129,H2471)*overallRate))))</f>
        <v>Do Step 1 first</v>
      </c>
      <c r="M2471" s="62" t="str">
        <f>IF(ISTEXT(overallRate),"Do Step 1 first",IF(OR(COUNT($C2471,I2471)&lt;&gt;2,overallRate=0),0,IF(E2471="Yes",ROUND(MAX(IF($B2471="No - non-arm's length",0,MIN((0.75*I2471),847)),MIN(I2471,(0.75*$C2471),847)),2),IF($B2471="No - non-arm's length",MIN(1129,I2471,$C2471)*overallRate,MIN(1129,I2471)*overallRate))))</f>
        <v>Do Step 1 first</v>
      </c>
      <c r="N2471" s="62" t="str">
        <f>IF(ISTEXT(overallRate),"Do Step 1 first",IF(OR(COUNT($C2471,J2471)&lt;&gt;2,overallRate=0),0,IF(F2471="Yes",ROUND(MAX(IF($B2471="No - non-arm's length",0,MIN((0.75*J2471),847)),MIN(J2471,(0.75*$C2471),847)),2),IF($B2471="No - non-arm's length",MIN(1129,J2471,$C2471)*overallRate,MIN(1129,J2471)*overallRate))))</f>
        <v>Do Step 1 first</v>
      </c>
      <c r="O2471" s="62" t="str">
        <f>IF(ISTEXT(overallRate),"Do Step 1 first",IF(OR(COUNT($C2471,K2471)&lt;&gt;2,overallRate=0),0,IF(G2471="Yes",ROUND(MAX(IF($B2471="No - non-arm's length",0,MIN((0.75*K2471),847)),MIN(K2471,(0.75*$C2471),847)),2),IF($B2471="No - non-arm's length",MIN(1129,K2471,$C2471)*overallRate,MIN(1129,K2471)*overallRate))))</f>
        <v>Do Step 1 first</v>
      </c>
      <c r="P2471" s="3">
        <f t="shared" si="38"/>
        <v>0</v>
      </c>
    </row>
    <row r="2472" spans="12:16" x14ac:dyDescent="0.5">
      <c r="L2472" s="62" t="str">
        <f>IF(ISTEXT(overallRate),"Do Step 1 first",IF(OR(COUNT($C2472,H2472)&lt;&gt;2,overallRate=0),0,IF(D2472="Yes",ROUND(MAX(IF($B2472="No - non-arm's length",0,MIN((0.75*H2472),847)),MIN(H2472,(0.75*$C2472),847)),2),IF($B2472="No - non-arm's length",MIN(1129,H2472,$C2472)*overallRate,MIN(1129,H2472)*overallRate))))</f>
        <v>Do Step 1 first</v>
      </c>
      <c r="M2472" s="62" t="str">
        <f>IF(ISTEXT(overallRate),"Do Step 1 first",IF(OR(COUNT($C2472,I2472)&lt;&gt;2,overallRate=0),0,IF(E2472="Yes",ROUND(MAX(IF($B2472="No - non-arm's length",0,MIN((0.75*I2472),847)),MIN(I2472,(0.75*$C2472),847)),2),IF($B2472="No - non-arm's length",MIN(1129,I2472,$C2472)*overallRate,MIN(1129,I2472)*overallRate))))</f>
        <v>Do Step 1 first</v>
      </c>
      <c r="N2472" s="62" t="str">
        <f>IF(ISTEXT(overallRate),"Do Step 1 first",IF(OR(COUNT($C2472,J2472)&lt;&gt;2,overallRate=0),0,IF(F2472="Yes",ROUND(MAX(IF($B2472="No - non-arm's length",0,MIN((0.75*J2472),847)),MIN(J2472,(0.75*$C2472),847)),2),IF($B2472="No - non-arm's length",MIN(1129,J2472,$C2472)*overallRate,MIN(1129,J2472)*overallRate))))</f>
        <v>Do Step 1 first</v>
      </c>
      <c r="O2472" s="62" t="str">
        <f>IF(ISTEXT(overallRate),"Do Step 1 first",IF(OR(COUNT($C2472,K2472)&lt;&gt;2,overallRate=0),0,IF(G2472="Yes",ROUND(MAX(IF($B2472="No - non-arm's length",0,MIN((0.75*K2472),847)),MIN(K2472,(0.75*$C2472),847)),2),IF($B2472="No - non-arm's length",MIN(1129,K2472,$C2472)*overallRate,MIN(1129,K2472)*overallRate))))</f>
        <v>Do Step 1 first</v>
      </c>
      <c r="P2472" s="3">
        <f t="shared" si="38"/>
        <v>0</v>
      </c>
    </row>
    <row r="2473" spans="12:16" x14ac:dyDescent="0.5">
      <c r="L2473" s="62" t="str">
        <f>IF(ISTEXT(overallRate),"Do Step 1 first",IF(OR(COUNT($C2473,H2473)&lt;&gt;2,overallRate=0),0,IF(D2473="Yes",ROUND(MAX(IF($B2473="No - non-arm's length",0,MIN((0.75*H2473),847)),MIN(H2473,(0.75*$C2473),847)),2),IF($B2473="No - non-arm's length",MIN(1129,H2473,$C2473)*overallRate,MIN(1129,H2473)*overallRate))))</f>
        <v>Do Step 1 first</v>
      </c>
      <c r="M2473" s="62" t="str">
        <f>IF(ISTEXT(overallRate),"Do Step 1 first",IF(OR(COUNT($C2473,I2473)&lt;&gt;2,overallRate=0),0,IF(E2473="Yes",ROUND(MAX(IF($B2473="No - non-arm's length",0,MIN((0.75*I2473),847)),MIN(I2473,(0.75*$C2473),847)),2),IF($B2473="No - non-arm's length",MIN(1129,I2473,$C2473)*overallRate,MIN(1129,I2473)*overallRate))))</f>
        <v>Do Step 1 first</v>
      </c>
      <c r="N2473" s="62" t="str">
        <f>IF(ISTEXT(overallRate),"Do Step 1 first",IF(OR(COUNT($C2473,J2473)&lt;&gt;2,overallRate=0),0,IF(F2473="Yes",ROUND(MAX(IF($B2473="No - non-arm's length",0,MIN((0.75*J2473),847)),MIN(J2473,(0.75*$C2473),847)),2),IF($B2473="No - non-arm's length",MIN(1129,J2473,$C2473)*overallRate,MIN(1129,J2473)*overallRate))))</f>
        <v>Do Step 1 first</v>
      </c>
      <c r="O2473" s="62" t="str">
        <f>IF(ISTEXT(overallRate),"Do Step 1 first",IF(OR(COUNT($C2473,K2473)&lt;&gt;2,overallRate=0),0,IF(G2473="Yes",ROUND(MAX(IF($B2473="No - non-arm's length",0,MIN((0.75*K2473),847)),MIN(K2473,(0.75*$C2473),847)),2),IF($B2473="No - non-arm's length",MIN(1129,K2473,$C2473)*overallRate,MIN(1129,K2473)*overallRate))))</f>
        <v>Do Step 1 first</v>
      </c>
      <c r="P2473" s="3">
        <f t="shared" si="38"/>
        <v>0</v>
      </c>
    </row>
    <row r="2474" spans="12:16" x14ac:dyDescent="0.5">
      <c r="L2474" s="62" t="str">
        <f>IF(ISTEXT(overallRate),"Do Step 1 first",IF(OR(COUNT($C2474,H2474)&lt;&gt;2,overallRate=0),0,IF(D2474="Yes",ROUND(MAX(IF($B2474="No - non-arm's length",0,MIN((0.75*H2474),847)),MIN(H2474,(0.75*$C2474),847)),2),IF($B2474="No - non-arm's length",MIN(1129,H2474,$C2474)*overallRate,MIN(1129,H2474)*overallRate))))</f>
        <v>Do Step 1 first</v>
      </c>
      <c r="M2474" s="62" t="str">
        <f>IF(ISTEXT(overallRate),"Do Step 1 first",IF(OR(COUNT($C2474,I2474)&lt;&gt;2,overallRate=0),0,IF(E2474="Yes",ROUND(MAX(IF($B2474="No - non-arm's length",0,MIN((0.75*I2474),847)),MIN(I2474,(0.75*$C2474),847)),2),IF($B2474="No - non-arm's length",MIN(1129,I2474,$C2474)*overallRate,MIN(1129,I2474)*overallRate))))</f>
        <v>Do Step 1 first</v>
      </c>
      <c r="N2474" s="62" t="str">
        <f>IF(ISTEXT(overallRate),"Do Step 1 first",IF(OR(COUNT($C2474,J2474)&lt;&gt;2,overallRate=0),0,IF(F2474="Yes",ROUND(MAX(IF($B2474="No - non-arm's length",0,MIN((0.75*J2474),847)),MIN(J2474,(0.75*$C2474),847)),2),IF($B2474="No - non-arm's length",MIN(1129,J2474,$C2474)*overallRate,MIN(1129,J2474)*overallRate))))</f>
        <v>Do Step 1 first</v>
      </c>
      <c r="O2474" s="62" t="str">
        <f>IF(ISTEXT(overallRate),"Do Step 1 first",IF(OR(COUNT($C2474,K2474)&lt;&gt;2,overallRate=0),0,IF(G2474="Yes",ROUND(MAX(IF($B2474="No - non-arm's length",0,MIN((0.75*K2474),847)),MIN(K2474,(0.75*$C2474),847)),2),IF($B2474="No - non-arm's length",MIN(1129,K2474,$C2474)*overallRate,MIN(1129,K2474)*overallRate))))</f>
        <v>Do Step 1 first</v>
      </c>
      <c r="P2474" s="3">
        <f t="shared" si="38"/>
        <v>0</v>
      </c>
    </row>
    <row r="2475" spans="12:16" x14ac:dyDescent="0.5">
      <c r="L2475" s="62" t="str">
        <f>IF(ISTEXT(overallRate),"Do Step 1 first",IF(OR(COUNT($C2475,H2475)&lt;&gt;2,overallRate=0),0,IF(D2475="Yes",ROUND(MAX(IF($B2475="No - non-arm's length",0,MIN((0.75*H2475),847)),MIN(H2475,(0.75*$C2475),847)),2),IF($B2475="No - non-arm's length",MIN(1129,H2475,$C2475)*overallRate,MIN(1129,H2475)*overallRate))))</f>
        <v>Do Step 1 first</v>
      </c>
      <c r="M2475" s="62" t="str">
        <f>IF(ISTEXT(overallRate),"Do Step 1 first",IF(OR(COUNT($C2475,I2475)&lt;&gt;2,overallRate=0),0,IF(E2475="Yes",ROUND(MAX(IF($B2475="No - non-arm's length",0,MIN((0.75*I2475),847)),MIN(I2475,(0.75*$C2475),847)),2),IF($B2475="No - non-arm's length",MIN(1129,I2475,$C2475)*overallRate,MIN(1129,I2475)*overallRate))))</f>
        <v>Do Step 1 first</v>
      </c>
      <c r="N2475" s="62" t="str">
        <f>IF(ISTEXT(overallRate),"Do Step 1 first",IF(OR(COUNT($C2475,J2475)&lt;&gt;2,overallRate=0),0,IF(F2475="Yes",ROUND(MAX(IF($B2475="No - non-arm's length",0,MIN((0.75*J2475),847)),MIN(J2475,(0.75*$C2475),847)),2),IF($B2475="No - non-arm's length",MIN(1129,J2475,$C2475)*overallRate,MIN(1129,J2475)*overallRate))))</f>
        <v>Do Step 1 first</v>
      </c>
      <c r="O2475" s="62" t="str">
        <f>IF(ISTEXT(overallRate),"Do Step 1 first",IF(OR(COUNT($C2475,K2475)&lt;&gt;2,overallRate=0),0,IF(G2475="Yes",ROUND(MAX(IF($B2475="No - non-arm's length",0,MIN((0.75*K2475),847)),MIN(K2475,(0.75*$C2475),847)),2),IF($B2475="No - non-arm's length",MIN(1129,K2475,$C2475)*overallRate,MIN(1129,K2475)*overallRate))))</f>
        <v>Do Step 1 first</v>
      </c>
      <c r="P2475" s="3">
        <f t="shared" si="38"/>
        <v>0</v>
      </c>
    </row>
    <row r="2476" spans="12:16" x14ac:dyDescent="0.5">
      <c r="L2476" s="62" t="str">
        <f>IF(ISTEXT(overallRate),"Do Step 1 first",IF(OR(COUNT($C2476,H2476)&lt;&gt;2,overallRate=0),0,IF(D2476="Yes",ROUND(MAX(IF($B2476="No - non-arm's length",0,MIN((0.75*H2476),847)),MIN(H2476,(0.75*$C2476),847)),2),IF($B2476="No - non-arm's length",MIN(1129,H2476,$C2476)*overallRate,MIN(1129,H2476)*overallRate))))</f>
        <v>Do Step 1 first</v>
      </c>
      <c r="M2476" s="62" t="str">
        <f>IF(ISTEXT(overallRate),"Do Step 1 first",IF(OR(COUNT($C2476,I2476)&lt;&gt;2,overallRate=0),0,IF(E2476="Yes",ROUND(MAX(IF($B2476="No - non-arm's length",0,MIN((0.75*I2476),847)),MIN(I2476,(0.75*$C2476),847)),2),IF($B2476="No - non-arm's length",MIN(1129,I2476,$C2476)*overallRate,MIN(1129,I2476)*overallRate))))</f>
        <v>Do Step 1 first</v>
      </c>
      <c r="N2476" s="62" t="str">
        <f>IF(ISTEXT(overallRate),"Do Step 1 first",IF(OR(COUNT($C2476,J2476)&lt;&gt;2,overallRate=0),0,IF(F2476="Yes",ROUND(MAX(IF($B2476="No - non-arm's length",0,MIN((0.75*J2476),847)),MIN(J2476,(0.75*$C2476),847)),2),IF($B2476="No - non-arm's length",MIN(1129,J2476,$C2476)*overallRate,MIN(1129,J2476)*overallRate))))</f>
        <v>Do Step 1 first</v>
      </c>
      <c r="O2476" s="62" t="str">
        <f>IF(ISTEXT(overallRate),"Do Step 1 first",IF(OR(COUNT($C2476,K2476)&lt;&gt;2,overallRate=0),0,IF(G2476="Yes",ROUND(MAX(IF($B2476="No - non-arm's length",0,MIN((0.75*K2476),847)),MIN(K2476,(0.75*$C2476),847)),2),IF($B2476="No - non-arm's length",MIN(1129,K2476,$C2476)*overallRate,MIN(1129,K2476)*overallRate))))</f>
        <v>Do Step 1 first</v>
      </c>
      <c r="P2476" s="3">
        <f t="shared" si="38"/>
        <v>0</v>
      </c>
    </row>
    <row r="2477" spans="12:16" x14ac:dyDescent="0.5">
      <c r="L2477" s="62" t="str">
        <f>IF(ISTEXT(overallRate),"Do Step 1 first",IF(OR(COUNT($C2477,H2477)&lt;&gt;2,overallRate=0),0,IF(D2477="Yes",ROUND(MAX(IF($B2477="No - non-arm's length",0,MIN((0.75*H2477),847)),MIN(H2477,(0.75*$C2477),847)),2),IF($B2477="No - non-arm's length",MIN(1129,H2477,$C2477)*overallRate,MIN(1129,H2477)*overallRate))))</f>
        <v>Do Step 1 first</v>
      </c>
      <c r="M2477" s="62" t="str">
        <f>IF(ISTEXT(overallRate),"Do Step 1 first",IF(OR(COUNT($C2477,I2477)&lt;&gt;2,overallRate=0),0,IF(E2477="Yes",ROUND(MAX(IF($B2477="No - non-arm's length",0,MIN((0.75*I2477),847)),MIN(I2477,(0.75*$C2477),847)),2),IF($B2477="No - non-arm's length",MIN(1129,I2477,$C2477)*overallRate,MIN(1129,I2477)*overallRate))))</f>
        <v>Do Step 1 first</v>
      </c>
      <c r="N2477" s="62" t="str">
        <f>IF(ISTEXT(overallRate),"Do Step 1 first",IF(OR(COUNT($C2477,J2477)&lt;&gt;2,overallRate=0),0,IF(F2477="Yes",ROUND(MAX(IF($B2477="No - non-arm's length",0,MIN((0.75*J2477),847)),MIN(J2477,(0.75*$C2477),847)),2),IF($B2477="No - non-arm's length",MIN(1129,J2477,$C2477)*overallRate,MIN(1129,J2477)*overallRate))))</f>
        <v>Do Step 1 first</v>
      </c>
      <c r="O2477" s="62" t="str">
        <f>IF(ISTEXT(overallRate),"Do Step 1 first",IF(OR(COUNT($C2477,K2477)&lt;&gt;2,overallRate=0),0,IF(G2477="Yes",ROUND(MAX(IF($B2477="No - non-arm's length",0,MIN((0.75*K2477),847)),MIN(K2477,(0.75*$C2477),847)),2),IF($B2477="No - non-arm's length",MIN(1129,K2477,$C2477)*overallRate,MIN(1129,K2477)*overallRate))))</f>
        <v>Do Step 1 first</v>
      </c>
      <c r="P2477" s="3">
        <f t="shared" si="38"/>
        <v>0</v>
      </c>
    </row>
    <row r="2478" spans="12:16" x14ac:dyDescent="0.5">
      <c r="L2478" s="62" t="str">
        <f>IF(ISTEXT(overallRate),"Do Step 1 first",IF(OR(COUNT($C2478,H2478)&lt;&gt;2,overallRate=0),0,IF(D2478="Yes",ROUND(MAX(IF($B2478="No - non-arm's length",0,MIN((0.75*H2478),847)),MIN(H2478,(0.75*$C2478),847)),2),IF($B2478="No - non-arm's length",MIN(1129,H2478,$C2478)*overallRate,MIN(1129,H2478)*overallRate))))</f>
        <v>Do Step 1 first</v>
      </c>
      <c r="M2478" s="62" t="str">
        <f>IF(ISTEXT(overallRate),"Do Step 1 first",IF(OR(COUNT($C2478,I2478)&lt;&gt;2,overallRate=0),0,IF(E2478="Yes",ROUND(MAX(IF($B2478="No - non-arm's length",0,MIN((0.75*I2478),847)),MIN(I2478,(0.75*$C2478),847)),2),IF($B2478="No - non-arm's length",MIN(1129,I2478,$C2478)*overallRate,MIN(1129,I2478)*overallRate))))</f>
        <v>Do Step 1 first</v>
      </c>
      <c r="N2478" s="62" t="str">
        <f>IF(ISTEXT(overallRate),"Do Step 1 first",IF(OR(COUNT($C2478,J2478)&lt;&gt;2,overallRate=0),0,IF(F2478="Yes",ROUND(MAX(IF($B2478="No - non-arm's length",0,MIN((0.75*J2478),847)),MIN(J2478,(0.75*$C2478),847)),2),IF($B2478="No - non-arm's length",MIN(1129,J2478,$C2478)*overallRate,MIN(1129,J2478)*overallRate))))</f>
        <v>Do Step 1 first</v>
      </c>
      <c r="O2478" s="62" t="str">
        <f>IF(ISTEXT(overallRate),"Do Step 1 first",IF(OR(COUNT($C2478,K2478)&lt;&gt;2,overallRate=0),0,IF(G2478="Yes",ROUND(MAX(IF($B2478="No - non-arm's length",0,MIN((0.75*K2478),847)),MIN(K2478,(0.75*$C2478),847)),2),IF($B2478="No - non-arm's length",MIN(1129,K2478,$C2478)*overallRate,MIN(1129,K2478)*overallRate))))</f>
        <v>Do Step 1 first</v>
      </c>
      <c r="P2478" s="3">
        <f t="shared" si="38"/>
        <v>0</v>
      </c>
    </row>
    <row r="2479" spans="12:16" x14ac:dyDescent="0.5">
      <c r="L2479" s="62" t="str">
        <f>IF(ISTEXT(overallRate),"Do Step 1 first",IF(OR(COUNT($C2479,H2479)&lt;&gt;2,overallRate=0),0,IF(D2479="Yes",ROUND(MAX(IF($B2479="No - non-arm's length",0,MIN((0.75*H2479),847)),MIN(H2479,(0.75*$C2479),847)),2),IF($B2479="No - non-arm's length",MIN(1129,H2479,$C2479)*overallRate,MIN(1129,H2479)*overallRate))))</f>
        <v>Do Step 1 first</v>
      </c>
      <c r="M2479" s="62" t="str">
        <f>IF(ISTEXT(overallRate),"Do Step 1 first",IF(OR(COUNT($C2479,I2479)&lt;&gt;2,overallRate=0),0,IF(E2479="Yes",ROUND(MAX(IF($B2479="No - non-arm's length",0,MIN((0.75*I2479),847)),MIN(I2479,(0.75*$C2479),847)),2),IF($B2479="No - non-arm's length",MIN(1129,I2479,$C2479)*overallRate,MIN(1129,I2479)*overallRate))))</f>
        <v>Do Step 1 first</v>
      </c>
      <c r="N2479" s="62" t="str">
        <f>IF(ISTEXT(overallRate),"Do Step 1 first",IF(OR(COUNT($C2479,J2479)&lt;&gt;2,overallRate=0),0,IF(F2479="Yes",ROUND(MAX(IF($B2479="No - non-arm's length",0,MIN((0.75*J2479),847)),MIN(J2479,(0.75*$C2479),847)),2),IF($B2479="No - non-arm's length",MIN(1129,J2479,$C2479)*overallRate,MIN(1129,J2479)*overallRate))))</f>
        <v>Do Step 1 first</v>
      </c>
      <c r="O2479" s="62" t="str">
        <f>IF(ISTEXT(overallRate),"Do Step 1 first",IF(OR(COUNT($C2479,K2479)&lt;&gt;2,overallRate=0),0,IF(G2479="Yes",ROUND(MAX(IF($B2479="No - non-arm's length",0,MIN((0.75*K2479),847)),MIN(K2479,(0.75*$C2479),847)),2),IF($B2479="No - non-arm's length",MIN(1129,K2479,$C2479)*overallRate,MIN(1129,K2479)*overallRate))))</f>
        <v>Do Step 1 first</v>
      </c>
      <c r="P2479" s="3">
        <f t="shared" si="38"/>
        <v>0</v>
      </c>
    </row>
    <row r="2480" spans="12:16" x14ac:dyDescent="0.5">
      <c r="L2480" s="62" t="str">
        <f>IF(ISTEXT(overallRate),"Do Step 1 first",IF(OR(COUNT($C2480,H2480)&lt;&gt;2,overallRate=0),0,IF(D2480="Yes",ROUND(MAX(IF($B2480="No - non-arm's length",0,MIN((0.75*H2480),847)),MIN(H2480,(0.75*$C2480),847)),2),IF($B2480="No - non-arm's length",MIN(1129,H2480,$C2480)*overallRate,MIN(1129,H2480)*overallRate))))</f>
        <v>Do Step 1 first</v>
      </c>
      <c r="M2480" s="62" t="str">
        <f>IF(ISTEXT(overallRate),"Do Step 1 first",IF(OR(COUNT($C2480,I2480)&lt;&gt;2,overallRate=0),0,IF(E2480="Yes",ROUND(MAX(IF($B2480="No - non-arm's length",0,MIN((0.75*I2480),847)),MIN(I2480,(0.75*$C2480),847)),2),IF($B2480="No - non-arm's length",MIN(1129,I2480,$C2480)*overallRate,MIN(1129,I2480)*overallRate))))</f>
        <v>Do Step 1 first</v>
      </c>
      <c r="N2480" s="62" t="str">
        <f>IF(ISTEXT(overallRate),"Do Step 1 first",IF(OR(COUNT($C2480,J2480)&lt;&gt;2,overallRate=0),0,IF(F2480="Yes",ROUND(MAX(IF($B2480="No - non-arm's length",0,MIN((0.75*J2480),847)),MIN(J2480,(0.75*$C2480),847)),2),IF($B2480="No - non-arm's length",MIN(1129,J2480,$C2480)*overallRate,MIN(1129,J2480)*overallRate))))</f>
        <v>Do Step 1 first</v>
      </c>
      <c r="O2480" s="62" t="str">
        <f>IF(ISTEXT(overallRate),"Do Step 1 first",IF(OR(COUNT($C2480,K2480)&lt;&gt;2,overallRate=0),0,IF(G2480="Yes",ROUND(MAX(IF($B2480="No - non-arm's length",0,MIN((0.75*K2480),847)),MIN(K2480,(0.75*$C2480),847)),2),IF($B2480="No - non-arm's length",MIN(1129,K2480,$C2480)*overallRate,MIN(1129,K2480)*overallRate))))</f>
        <v>Do Step 1 first</v>
      </c>
      <c r="P2480" s="3">
        <f t="shared" si="38"/>
        <v>0</v>
      </c>
    </row>
    <row r="2481" spans="12:16" x14ac:dyDescent="0.5">
      <c r="L2481" s="62" t="str">
        <f>IF(ISTEXT(overallRate),"Do Step 1 first",IF(OR(COUNT($C2481,H2481)&lt;&gt;2,overallRate=0),0,IF(D2481="Yes",ROUND(MAX(IF($B2481="No - non-arm's length",0,MIN((0.75*H2481),847)),MIN(H2481,(0.75*$C2481),847)),2),IF($B2481="No - non-arm's length",MIN(1129,H2481,$C2481)*overallRate,MIN(1129,H2481)*overallRate))))</f>
        <v>Do Step 1 first</v>
      </c>
      <c r="M2481" s="62" t="str">
        <f>IF(ISTEXT(overallRate),"Do Step 1 first",IF(OR(COUNT($C2481,I2481)&lt;&gt;2,overallRate=0),0,IF(E2481="Yes",ROUND(MAX(IF($B2481="No - non-arm's length",0,MIN((0.75*I2481),847)),MIN(I2481,(0.75*$C2481),847)),2),IF($B2481="No - non-arm's length",MIN(1129,I2481,$C2481)*overallRate,MIN(1129,I2481)*overallRate))))</f>
        <v>Do Step 1 first</v>
      </c>
      <c r="N2481" s="62" t="str">
        <f>IF(ISTEXT(overallRate),"Do Step 1 first",IF(OR(COUNT($C2481,J2481)&lt;&gt;2,overallRate=0),0,IF(F2481="Yes",ROUND(MAX(IF($B2481="No - non-arm's length",0,MIN((0.75*J2481),847)),MIN(J2481,(0.75*$C2481),847)),2),IF($B2481="No - non-arm's length",MIN(1129,J2481,$C2481)*overallRate,MIN(1129,J2481)*overallRate))))</f>
        <v>Do Step 1 first</v>
      </c>
      <c r="O2481" s="62" t="str">
        <f>IF(ISTEXT(overallRate),"Do Step 1 first",IF(OR(COUNT($C2481,K2481)&lt;&gt;2,overallRate=0),0,IF(G2481="Yes",ROUND(MAX(IF($B2481="No - non-arm's length",0,MIN((0.75*K2481),847)),MIN(K2481,(0.75*$C2481),847)),2),IF($B2481="No - non-arm's length",MIN(1129,K2481,$C2481)*overallRate,MIN(1129,K2481)*overallRate))))</f>
        <v>Do Step 1 first</v>
      </c>
      <c r="P2481" s="3">
        <f t="shared" si="38"/>
        <v>0</v>
      </c>
    </row>
    <row r="2482" spans="12:16" x14ac:dyDescent="0.5">
      <c r="L2482" s="62" t="str">
        <f>IF(ISTEXT(overallRate),"Do Step 1 first",IF(OR(COUNT($C2482,H2482)&lt;&gt;2,overallRate=0),0,IF(D2482="Yes",ROUND(MAX(IF($B2482="No - non-arm's length",0,MIN((0.75*H2482),847)),MIN(H2482,(0.75*$C2482),847)),2),IF($B2482="No - non-arm's length",MIN(1129,H2482,$C2482)*overallRate,MIN(1129,H2482)*overallRate))))</f>
        <v>Do Step 1 first</v>
      </c>
      <c r="M2482" s="62" t="str">
        <f>IF(ISTEXT(overallRate),"Do Step 1 first",IF(OR(COUNT($C2482,I2482)&lt;&gt;2,overallRate=0),0,IF(E2482="Yes",ROUND(MAX(IF($B2482="No - non-arm's length",0,MIN((0.75*I2482),847)),MIN(I2482,(0.75*$C2482),847)),2),IF($B2482="No - non-arm's length",MIN(1129,I2482,$C2482)*overallRate,MIN(1129,I2482)*overallRate))))</f>
        <v>Do Step 1 first</v>
      </c>
      <c r="N2482" s="62" t="str">
        <f>IF(ISTEXT(overallRate),"Do Step 1 first",IF(OR(COUNT($C2482,J2482)&lt;&gt;2,overallRate=0),0,IF(F2482="Yes",ROUND(MAX(IF($B2482="No - non-arm's length",0,MIN((0.75*J2482),847)),MIN(J2482,(0.75*$C2482),847)),2),IF($B2482="No - non-arm's length",MIN(1129,J2482,$C2482)*overallRate,MIN(1129,J2482)*overallRate))))</f>
        <v>Do Step 1 first</v>
      </c>
      <c r="O2482" s="62" t="str">
        <f>IF(ISTEXT(overallRate),"Do Step 1 first",IF(OR(COUNT($C2482,K2482)&lt;&gt;2,overallRate=0),0,IF(G2482="Yes",ROUND(MAX(IF($B2482="No - non-arm's length",0,MIN((0.75*K2482),847)),MIN(K2482,(0.75*$C2482),847)),2),IF($B2482="No - non-arm's length",MIN(1129,K2482,$C2482)*overallRate,MIN(1129,K2482)*overallRate))))</f>
        <v>Do Step 1 first</v>
      </c>
      <c r="P2482" s="3">
        <f t="shared" si="38"/>
        <v>0</v>
      </c>
    </row>
    <row r="2483" spans="12:16" x14ac:dyDescent="0.5">
      <c r="L2483" s="62" t="str">
        <f>IF(ISTEXT(overallRate),"Do Step 1 first",IF(OR(COUNT($C2483,H2483)&lt;&gt;2,overallRate=0),0,IF(D2483="Yes",ROUND(MAX(IF($B2483="No - non-arm's length",0,MIN((0.75*H2483),847)),MIN(H2483,(0.75*$C2483),847)),2),IF($B2483="No - non-arm's length",MIN(1129,H2483,$C2483)*overallRate,MIN(1129,H2483)*overallRate))))</f>
        <v>Do Step 1 first</v>
      </c>
      <c r="M2483" s="62" t="str">
        <f>IF(ISTEXT(overallRate),"Do Step 1 first",IF(OR(COUNT($C2483,I2483)&lt;&gt;2,overallRate=0),0,IF(E2483="Yes",ROUND(MAX(IF($B2483="No - non-arm's length",0,MIN((0.75*I2483),847)),MIN(I2483,(0.75*$C2483),847)),2),IF($B2483="No - non-arm's length",MIN(1129,I2483,$C2483)*overallRate,MIN(1129,I2483)*overallRate))))</f>
        <v>Do Step 1 first</v>
      </c>
      <c r="N2483" s="62" t="str">
        <f>IF(ISTEXT(overallRate),"Do Step 1 first",IF(OR(COUNT($C2483,J2483)&lt;&gt;2,overallRate=0),0,IF(F2483="Yes",ROUND(MAX(IF($B2483="No - non-arm's length",0,MIN((0.75*J2483),847)),MIN(J2483,(0.75*$C2483),847)),2),IF($B2483="No - non-arm's length",MIN(1129,J2483,$C2483)*overallRate,MIN(1129,J2483)*overallRate))))</f>
        <v>Do Step 1 first</v>
      </c>
      <c r="O2483" s="62" t="str">
        <f>IF(ISTEXT(overallRate),"Do Step 1 first",IF(OR(COUNT($C2483,K2483)&lt;&gt;2,overallRate=0),0,IF(G2483="Yes",ROUND(MAX(IF($B2483="No - non-arm's length",0,MIN((0.75*K2483),847)),MIN(K2483,(0.75*$C2483),847)),2),IF($B2483="No - non-arm's length",MIN(1129,K2483,$C2483)*overallRate,MIN(1129,K2483)*overallRate))))</f>
        <v>Do Step 1 first</v>
      </c>
      <c r="P2483" s="3">
        <f t="shared" si="38"/>
        <v>0</v>
      </c>
    </row>
    <row r="2484" spans="12:16" x14ac:dyDescent="0.5">
      <c r="L2484" s="62" t="str">
        <f>IF(ISTEXT(overallRate),"Do Step 1 first",IF(OR(COUNT($C2484,H2484)&lt;&gt;2,overallRate=0),0,IF(D2484="Yes",ROUND(MAX(IF($B2484="No - non-arm's length",0,MIN((0.75*H2484),847)),MIN(H2484,(0.75*$C2484),847)),2),IF($B2484="No - non-arm's length",MIN(1129,H2484,$C2484)*overallRate,MIN(1129,H2484)*overallRate))))</f>
        <v>Do Step 1 first</v>
      </c>
      <c r="M2484" s="62" t="str">
        <f>IF(ISTEXT(overallRate),"Do Step 1 first",IF(OR(COUNT($C2484,I2484)&lt;&gt;2,overallRate=0),0,IF(E2484="Yes",ROUND(MAX(IF($B2484="No - non-arm's length",0,MIN((0.75*I2484),847)),MIN(I2484,(0.75*$C2484),847)),2),IF($B2484="No - non-arm's length",MIN(1129,I2484,$C2484)*overallRate,MIN(1129,I2484)*overallRate))))</f>
        <v>Do Step 1 first</v>
      </c>
      <c r="N2484" s="62" t="str">
        <f>IF(ISTEXT(overallRate),"Do Step 1 first",IF(OR(COUNT($C2484,J2484)&lt;&gt;2,overallRate=0),0,IF(F2484="Yes",ROUND(MAX(IF($B2484="No - non-arm's length",0,MIN((0.75*J2484),847)),MIN(J2484,(0.75*$C2484),847)),2),IF($B2484="No - non-arm's length",MIN(1129,J2484,$C2484)*overallRate,MIN(1129,J2484)*overallRate))))</f>
        <v>Do Step 1 first</v>
      </c>
      <c r="O2484" s="62" t="str">
        <f>IF(ISTEXT(overallRate),"Do Step 1 first",IF(OR(COUNT($C2484,K2484)&lt;&gt;2,overallRate=0),0,IF(G2484="Yes",ROUND(MAX(IF($B2484="No - non-arm's length",0,MIN((0.75*K2484),847)),MIN(K2484,(0.75*$C2484),847)),2),IF($B2484="No - non-arm's length",MIN(1129,K2484,$C2484)*overallRate,MIN(1129,K2484)*overallRate))))</f>
        <v>Do Step 1 first</v>
      </c>
      <c r="P2484" s="3">
        <f t="shared" si="38"/>
        <v>0</v>
      </c>
    </row>
    <row r="2485" spans="12:16" x14ac:dyDescent="0.5">
      <c r="L2485" s="62" t="str">
        <f>IF(ISTEXT(overallRate),"Do Step 1 first",IF(OR(COUNT($C2485,H2485)&lt;&gt;2,overallRate=0),0,IF(D2485="Yes",ROUND(MAX(IF($B2485="No - non-arm's length",0,MIN((0.75*H2485),847)),MIN(H2485,(0.75*$C2485),847)),2),IF($B2485="No - non-arm's length",MIN(1129,H2485,$C2485)*overallRate,MIN(1129,H2485)*overallRate))))</f>
        <v>Do Step 1 first</v>
      </c>
      <c r="M2485" s="62" t="str">
        <f>IF(ISTEXT(overallRate),"Do Step 1 first",IF(OR(COUNT($C2485,I2485)&lt;&gt;2,overallRate=0),0,IF(E2485="Yes",ROUND(MAX(IF($B2485="No - non-arm's length",0,MIN((0.75*I2485),847)),MIN(I2485,(0.75*$C2485),847)),2),IF($B2485="No - non-arm's length",MIN(1129,I2485,$C2485)*overallRate,MIN(1129,I2485)*overallRate))))</f>
        <v>Do Step 1 first</v>
      </c>
      <c r="N2485" s="62" t="str">
        <f>IF(ISTEXT(overallRate),"Do Step 1 first",IF(OR(COUNT($C2485,J2485)&lt;&gt;2,overallRate=0),0,IF(F2485="Yes",ROUND(MAX(IF($B2485="No - non-arm's length",0,MIN((0.75*J2485),847)),MIN(J2485,(0.75*$C2485),847)),2),IF($B2485="No - non-arm's length",MIN(1129,J2485,$C2485)*overallRate,MIN(1129,J2485)*overallRate))))</f>
        <v>Do Step 1 first</v>
      </c>
      <c r="O2485" s="62" t="str">
        <f>IF(ISTEXT(overallRate),"Do Step 1 first",IF(OR(COUNT($C2485,K2485)&lt;&gt;2,overallRate=0),0,IF(G2485="Yes",ROUND(MAX(IF($B2485="No - non-arm's length",0,MIN((0.75*K2485),847)),MIN(K2485,(0.75*$C2485),847)),2),IF($B2485="No - non-arm's length",MIN(1129,K2485,$C2485)*overallRate,MIN(1129,K2485)*overallRate))))</f>
        <v>Do Step 1 first</v>
      </c>
      <c r="P2485" s="3">
        <f t="shared" si="38"/>
        <v>0</v>
      </c>
    </row>
    <row r="2486" spans="12:16" x14ac:dyDescent="0.5">
      <c r="L2486" s="62" t="str">
        <f>IF(ISTEXT(overallRate),"Do Step 1 first",IF(OR(COUNT($C2486,H2486)&lt;&gt;2,overallRate=0),0,IF(D2486="Yes",ROUND(MAX(IF($B2486="No - non-arm's length",0,MIN((0.75*H2486),847)),MIN(H2486,(0.75*$C2486),847)),2),IF($B2486="No - non-arm's length",MIN(1129,H2486,$C2486)*overallRate,MIN(1129,H2486)*overallRate))))</f>
        <v>Do Step 1 first</v>
      </c>
      <c r="M2486" s="62" t="str">
        <f>IF(ISTEXT(overallRate),"Do Step 1 first",IF(OR(COUNT($C2486,I2486)&lt;&gt;2,overallRate=0),0,IF(E2486="Yes",ROUND(MAX(IF($B2486="No - non-arm's length",0,MIN((0.75*I2486),847)),MIN(I2486,(0.75*$C2486),847)),2),IF($B2486="No - non-arm's length",MIN(1129,I2486,$C2486)*overallRate,MIN(1129,I2486)*overallRate))))</f>
        <v>Do Step 1 first</v>
      </c>
      <c r="N2486" s="62" t="str">
        <f>IF(ISTEXT(overallRate),"Do Step 1 first",IF(OR(COUNT($C2486,J2486)&lt;&gt;2,overallRate=0),0,IF(F2486="Yes",ROUND(MAX(IF($B2486="No - non-arm's length",0,MIN((0.75*J2486),847)),MIN(J2486,(0.75*$C2486),847)),2),IF($B2486="No - non-arm's length",MIN(1129,J2486,$C2486)*overallRate,MIN(1129,J2486)*overallRate))))</f>
        <v>Do Step 1 first</v>
      </c>
      <c r="O2486" s="62" t="str">
        <f>IF(ISTEXT(overallRate),"Do Step 1 first",IF(OR(COUNT($C2486,K2486)&lt;&gt;2,overallRate=0),0,IF(G2486="Yes",ROUND(MAX(IF($B2486="No - non-arm's length",0,MIN((0.75*K2486),847)),MIN(K2486,(0.75*$C2486),847)),2),IF($B2486="No - non-arm's length",MIN(1129,K2486,$C2486)*overallRate,MIN(1129,K2486)*overallRate))))</f>
        <v>Do Step 1 first</v>
      </c>
      <c r="P2486" s="3">
        <f t="shared" si="38"/>
        <v>0</v>
      </c>
    </row>
    <row r="2487" spans="12:16" x14ac:dyDescent="0.5">
      <c r="L2487" s="62" t="str">
        <f>IF(ISTEXT(overallRate),"Do Step 1 first",IF(OR(COUNT($C2487,H2487)&lt;&gt;2,overallRate=0),0,IF(D2487="Yes",ROUND(MAX(IF($B2487="No - non-arm's length",0,MIN((0.75*H2487),847)),MIN(H2487,(0.75*$C2487),847)),2),IF($B2487="No - non-arm's length",MIN(1129,H2487,$C2487)*overallRate,MIN(1129,H2487)*overallRate))))</f>
        <v>Do Step 1 first</v>
      </c>
      <c r="M2487" s="62" t="str">
        <f>IF(ISTEXT(overallRate),"Do Step 1 first",IF(OR(COUNT($C2487,I2487)&lt;&gt;2,overallRate=0),0,IF(E2487="Yes",ROUND(MAX(IF($B2487="No - non-arm's length",0,MIN((0.75*I2487),847)),MIN(I2487,(0.75*$C2487),847)),2),IF($B2487="No - non-arm's length",MIN(1129,I2487,$C2487)*overallRate,MIN(1129,I2487)*overallRate))))</f>
        <v>Do Step 1 first</v>
      </c>
      <c r="N2487" s="62" t="str">
        <f>IF(ISTEXT(overallRate),"Do Step 1 first",IF(OR(COUNT($C2487,J2487)&lt;&gt;2,overallRate=0),0,IF(F2487="Yes",ROUND(MAX(IF($B2487="No - non-arm's length",0,MIN((0.75*J2487),847)),MIN(J2487,(0.75*$C2487),847)),2),IF($B2487="No - non-arm's length",MIN(1129,J2487,$C2487)*overallRate,MIN(1129,J2487)*overallRate))))</f>
        <v>Do Step 1 first</v>
      </c>
      <c r="O2487" s="62" t="str">
        <f>IF(ISTEXT(overallRate),"Do Step 1 first",IF(OR(COUNT($C2487,K2487)&lt;&gt;2,overallRate=0),0,IF(G2487="Yes",ROUND(MAX(IF($B2487="No - non-arm's length",0,MIN((0.75*K2487),847)),MIN(K2487,(0.75*$C2487),847)),2),IF($B2487="No - non-arm's length",MIN(1129,K2487,$C2487)*overallRate,MIN(1129,K2487)*overallRate))))</f>
        <v>Do Step 1 first</v>
      </c>
      <c r="P2487" s="3">
        <f t="shared" si="38"/>
        <v>0</v>
      </c>
    </row>
    <row r="2488" spans="12:16" x14ac:dyDescent="0.5">
      <c r="L2488" s="62" t="str">
        <f>IF(ISTEXT(overallRate),"Do Step 1 first",IF(OR(COUNT($C2488,H2488)&lt;&gt;2,overallRate=0),0,IF(D2488="Yes",ROUND(MAX(IF($B2488="No - non-arm's length",0,MIN((0.75*H2488),847)),MIN(H2488,(0.75*$C2488),847)),2),IF($B2488="No - non-arm's length",MIN(1129,H2488,$C2488)*overallRate,MIN(1129,H2488)*overallRate))))</f>
        <v>Do Step 1 first</v>
      </c>
      <c r="M2488" s="62" t="str">
        <f>IF(ISTEXT(overallRate),"Do Step 1 first",IF(OR(COUNT($C2488,I2488)&lt;&gt;2,overallRate=0),0,IF(E2488="Yes",ROUND(MAX(IF($B2488="No - non-arm's length",0,MIN((0.75*I2488),847)),MIN(I2488,(0.75*$C2488),847)),2),IF($B2488="No - non-arm's length",MIN(1129,I2488,$C2488)*overallRate,MIN(1129,I2488)*overallRate))))</f>
        <v>Do Step 1 first</v>
      </c>
      <c r="N2488" s="62" t="str">
        <f>IF(ISTEXT(overallRate),"Do Step 1 first",IF(OR(COUNT($C2488,J2488)&lt;&gt;2,overallRate=0),0,IF(F2488="Yes",ROUND(MAX(IF($B2488="No - non-arm's length",0,MIN((0.75*J2488),847)),MIN(J2488,(0.75*$C2488),847)),2),IF($B2488="No - non-arm's length",MIN(1129,J2488,$C2488)*overallRate,MIN(1129,J2488)*overallRate))))</f>
        <v>Do Step 1 first</v>
      </c>
      <c r="O2488" s="62" t="str">
        <f>IF(ISTEXT(overallRate),"Do Step 1 first",IF(OR(COUNT($C2488,K2488)&lt;&gt;2,overallRate=0),0,IF(G2488="Yes",ROUND(MAX(IF($B2488="No - non-arm's length",0,MIN((0.75*K2488),847)),MIN(K2488,(0.75*$C2488),847)),2),IF($B2488="No - non-arm's length",MIN(1129,K2488,$C2488)*overallRate,MIN(1129,K2488)*overallRate))))</f>
        <v>Do Step 1 first</v>
      </c>
      <c r="P2488" s="3">
        <f t="shared" si="38"/>
        <v>0</v>
      </c>
    </row>
    <row r="2489" spans="12:16" x14ac:dyDescent="0.5">
      <c r="L2489" s="62" t="str">
        <f>IF(ISTEXT(overallRate),"Do Step 1 first",IF(OR(COUNT($C2489,H2489)&lt;&gt;2,overallRate=0),0,IF(D2489="Yes",ROUND(MAX(IF($B2489="No - non-arm's length",0,MIN((0.75*H2489),847)),MIN(H2489,(0.75*$C2489),847)),2),IF($B2489="No - non-arm's length",MIN(1129,H2489,$C2489)*overallRate,MIN(1129,H2489)*overallRate))))</f>
        <v>Do Step 1 first</v>
      </c>
      <c r="M2489" s="62" t="str">
        <f>IF(ISTEXT(overallRate),"Do Step 1 first",IF(OR(COUNT($C2489,I2489)&lt;&gt;2,overallRate=0),0,IF(E2489="Yes",ROUND(MAX(IF($B2489="No - non-arm's length",0,MIN((0.75*I2489),847)),MIN(I2489,(0.75*$C2489),847)),2),IF($B2489="No - non-arm's length",MIN(1129,I2489,$C2489)*overallRate,MIN(1129,I2489)*overallRate))))</f>
        <v>Do Step 1 first</v>
      </c>
      <c r="N2489" s="62" t="str">
        <f>IF(ISTEXT(overallRate),"Do Step 1 first",IF(OR(COUNT($C2489,J2489)&lt;&gt;2,overallRate=0),0,IF(F2489="Yes",ROUND(MAX(IF($B2489="No - non-arm's length",0,MIN((0.75*J2489),847)),MIN(J2489,(0.75*$C2489),847)),2),IF($B2489="No - non-arm's length",MIN(1129,J2489,$C2489)*overallRate,MIN(1129,J2489)*overallRate))))</f>
        <v>Do Step 1 first</v>
      </c>
      <c r="O2489" s="62" t="str">
        <f>IF(ISTEXT(overallRate),"Do Step 1 first",IF(OR(COUNT($C2489,K2489)&lt;&gt;2,overallRate=0),0,IF(G2489="Yes",ROUND(MAX(IF($B2489="No - non-arm's length",0,MIN((0.75*K2489),847)),MIN(K2489,(0.75*$C2489),847)),2),IF($B2489="No - non-arm's length",MIN(1129,K2489,$C2489)*overallRate,MIN(1129,K2489)*overallRate))))</f>
        <v>Do Step 1 first</v>
      </c>
      <c r="P2489" s="3">
        <f t="shared" si="38"/>
        <v>0</v>
      </c>
    </row>
    <row r="2490" spans="12:16" x14ac:dyDescent="0.5">
      <c r="L2490" s="62" t="str">
        <f>IF(ISTEXT(overallRate),"Do Step 1 first",IF(OR(COUNT($C2490,H2490)&lt;&gt;2,overallRate=0),0,IF(D2490="Yes",ROUND(MAX(IF($B2490="No - non-arm's length",0,MIN((0.75*H2490),847)),MIN(H2490,(0.75*$C2490),847)),2),IF($B2490="No - non-arm's length",MIN(1129,H2490,$C2490)*overallRate,MIN(1129,H2490)*overallRate))))</f>
        <v>Do Step 1 first</v>
      </c>
      <c r="M2490" s="62" t="str">
        <f>IF(ISTEXT(overallRate),"Do Step 1 first",IF(OR(COUNT($C2490,I2490)&lt;&gt;2,overallRate=0),0,IF(E2490="Yes",ROUND(MAX(IF($B2490="No - non-arm's length",0,MIN((0.75*I2490),847)),MIN(I2490,(0.75*$C2490),847)),2),IF($B2490="No - non-arm's length",MIN(1129,I2490,$C2490)*overallRate,MIN(1129,I2490)*overallRate))))</f>
        <v>Do Step 1 first</v>
      </c>
      <c r="N2490" s="62" t="str">
        <f>IF(ISTEXT(overallRate),"Do Step 1 first",IF(OR(COUNT($C2490,J2490)&lt;&gt;2,overallRate=0),0,IF(F2490="Yes",ROUND(MAX(IF($B2490="No - non-arm's length",0,MIN((0.75*J2490),847)),MIN(J2490,(0.75*$C2490),847)),2),IF($B2490="No - non-arm's length",MIN(1129,J2490,$C2490)*overallRate,MIN(1129,J2490)*overallRate))))</f>
        <v>Do Step 1 first</v>
      </c>
      <c r="O2490" s="62" t="str">
        <f>IF(ISTEXT(overallRate),"Do Step 1 first",IF(OR(COUNT($C2490,K2490)&lt;&gt;2,overallRate=0),0,IF(G2490="Yes",ROUND(MAX(IF($B2490="No - non-arm's length",0,MIN((0.75*K2490),847)),MIN(K2490,(0.75*$C2490),847)),2),IF($B2490="No - non-arm's length",MIN(1129,K2490,$C2490)*overallRate,MIN(1129,K2490)*overallRate))))</f>
        <v>Do Step 1 first</v>
      </c>
      <c r="P2490" s="3">
        <f t="shared" si="38"/>
        <v>0</v>
      </c>
    </row>
    <row r="2491" spans="12:16" x14ac:dyDescent="0.5">
      <c r="L2491" s="62" t="str">
        <f>IF(ISTEXT(overallRate),"Do Step 1 first",IF(OR(COUNT($C2491,H2491)&lt;&gt;2,overallRate=0),0,IF(D2491="Yes",ROUND(MAX(IF($B2491="No - non-arm's length",0,MIN((0.75*H2491),847)),MIN(H2491,(0.75*$C2491),847)),2),IF($B2491="No - non-arm's length",MIN(1129,H2491,$C2491)*overallRate,MIN(1129,H2491)*overallRate))))</f>
        <v>Do Step 1 first</v>
      </c>
      <c r="M2491" s="62" t="str">
        <f>IF(ISTEXT(overallRate),"Do Step 1 first",IF(OR(COUNT($C2491,I2491)&lt;&gt;2,overallRate=0),0,IF(E2491="Yes",ROUND(MAX(IF($B2491="No - non-arm's length",0,MIN((0.75*I2491),847)),MIN(I2491,(0.75*$C2491),847)),2),IF($B2491="No - non-arm's length",MIN(1129,I2491,$C2491)*overallRate,MIN(1129,I2491)*overallRate))))</f>
        <v>Do Step 1 first</v>
      </c>
      <c r="N2491" s="62" t="str">
        <f>IF(ISTEXT(overallRate),"Do Step 1 first",IF(OR(COUNT($C2491,J2491)&lt;&gt;2,overallRate=0),0,IF(F2491="Yes",ROUND(MAX(IF($B2491="No - non-arm's length",0,MIN((0.75*J2491),847)),MIN(J2491,(0.75*$C2491),847)),2),IF($B2491="No - non-arm's length",MIN(1129,J2491,$C2491)*overallRate,MIN(1129,J2491)*overallRate))))</f>
        <v>Do Step 1 first</v>
      </c>
      <c r="O2491" s="62" t="str">
        <f>IF(ISTEXT(overallRate),"Do Step 1 first",IF(OR(COUNT($C2491,K2491)&lt;&gt;2,overallRate=0),0,IF(G2491="Yes",ROUND(MAX(IF($B2491="No - non-arm's length",0,MIN((0.75*K2491),847)),MIN(K2491,(0.75*$C2491),847)),2),IF($B2491="No - non-arm's length",MIN(1129,K2491,$C2491)*overallRate,MIN(1129,K2491)*overallRate))))</f>
        <v>Do Step 1 first</v>
      </c>
      <c r="P2491" s="3">
        <f t="shared" si="38"/>
        <v>0</v>
      </c>
    </row>
    <row r="2492" spans="12:16" x14ac:dyDescent="0.5">
      <c r="L2492" s="62" t="str">
        <f>IF(ISTEXT(overallRate),"Do Step 1 first",IF(OR(COUNT($C2492,H2492)&lt;&gt;2,overallRate=0),0,IF(D2492="Yes",ROUND(MAX(IF($B2492="No - non-arm's length",0,MIN((0.75*H2492),847)),MIN(H2492,(0.75*$C2492),847)),2),IF($B2492="No - non-arm's length",MIN(1129,H2492,$C2492)*overallRate,MIN(1129,H2492)*overallRate))))</f>
        <v>Do Step 1 first</v>
      </c>
      <c r="M2492" s="62" t="str">
        <f>IF(ISTEXT(overallRate),"Do Step 1 first",IF(OR(COUNT($C2492,I2492)&lt;&gt;2,overallRate=0),0,IF(E2492="Yes",ROUND(MAX(IF($B2492="No - non-arm's length",0,MIN((0.75*I2492),847)),MIN(I2492,(0.75*$C2492),847)),2),IF($B2492="No - non-arm's length",MIN(1129,I2492,$C2492)*overallRate,MIN(1129,I2492)*overallRate))))</f>
        <v>Do Step 1 first</v>
      </c>
      <c r="N2492" s="62" t="str">
        <f>IF(ISTEXT(overallRate),"Do Step 1 first",IF(OR(COUNT($C2492,J2492)&lt;&gt;2,overallRate=0),0,IF(F2492="Yes",ROUND(MAX(IF($B2492="No - non-arm's length",0,MIN((0.75*J2492),847)),MIN(J2492,(0.75*$C2492),847)),2),IF($B2492="No - non-arm's length",MIN(1129,J2492,$C2492)*overallRate,MIN(1129,J2492)*overallRate))))</f>
        <v>Do Step 1 first</v>
      </c>
      <c r="O2492" s="62" t="str">
        <f>IF(ISTEXT(overallRate),"Do Step 1 first",IF(OR(COUNT($C2492,K2492)&lt;&gt;2,overallRate=0),0,IF(G2492="Yes",ROUND(MAX(IF($B2492="No - non-arm's length",0,MIN((0.75*K2492),847)),MIN(K2492,(0.75*$C2492),847)),2),IF($B2492="No - non-arm's length",MIN(1129,K2492,$C2492)*overallRate,MIN(1129,K2492)*overallRate))))</f>
        <v>Do Step 1 first</v>
      </c>
      <c r="P2492" s="3">
        <f t="shared" si="38"/>
        <v>0</v>
      </c>
    </row>
    <row r="2493" spans="12:16" x14ac:dyDescent="0.5">
      <c r="L2493" s="62" t="str">
        <f>IF(ISTEXT(overallRate),"Do Step 1 first",IF(OR(COUNT($C2493,H2493)&lt;&gt;2,overallRate=0),0,IF(D2493="Yes",ROUND(MAX(IF($B2493="No - non-arm's length",0,MIN((0.75*H2493),847)),MIN(H2493,(0.75*$C2493),847)),2),IF($B2493="No - non-arm's length",MIN(1129,H2493,$C2493)*overallRate,MIN(1129,H2493)*overallRate))))</f>
        <v>Do Step 1 first</v>
      </c>
      <c r="M2493" s="62" t="str">
        <f>IF(ISTEXT(overallRate),"Do Step 1 first",IF(OR(COUNT($C2493,I2493)&lt;&gt;2,overallRate=0),0,IF(E2493="Yes",ROUND(MAX(IF($B2493="No - non-arm's length",0,MIN((0.75*I2493),847)),MIN(I2493,(0.75*$C2493),847)),2),IF($B2493="No - non-arm's length",MIN(1129,I2493,$C2493)*overallRate,MIN(1129,I2493)*overallRate))))</f>
        <v>Do Step 1 first</v>
      </c>
      <c r="N2493" s="62" t="str">
        <f>IF(ISTEXT(overallRate),"Do Step 1 first",IF(OR(COUNT($C2493,J2493)&lt;&gt;2,overallRate=0),0,IF(F2493="Yes",ROUND(MAX(IF($B2493="No - non-arm's length",0,MIN((0.75*J2493),847)),MIN(J2493,(0.75*$C2493),847)),2),IF($B2493="No - non-arm's length",MIN(1129,J2493,$C2493)*overallRate,MIN(1129,J2493)*overallRate))))</f>
        <v>Do Step 1 first</v>
      </c>
      <c r="O2493" s="62" t="str">
        <f>IF(ISTEXT(overallRate),"Do Step 1 first",IF(OR(COUNT($C2493,K2493)&lt;&gt;2,overallRate=0),0,IF(G2493="Yes",ROUND(MAX(IF($B2493="No - non-arm's length",0,MIN((0.75*K2493),847)),MIN(K2493,(0.75*$C2493),847)),2),IF($B2493="No - non-arm's length",MIN(1129,K2493,$C2493)*overallRate,MIN(1129,K2493)*overallRate))))</f>
        <v>Do Step 1 first</v>
      </c>
      <c r="P2493" s="3">
        <f t="shared" si="38"/>
        <v>0</v>
      </c>
    </row>
    <row r="2494" spans="12:16" x14ac:dyDescent="0.5">
      <c r="L2494" s="62" t="str">
        <f>IF(ISTEXT(overallRate),"Do Step 1 first",IF(OR(COUNT($C2494,H2494)&lt;&gt;2,overallRate=0),0,IF(D2494="Yes",ROUND(MAX(IF($B2494="No - non-arm's length",0,MIN((0.75*H2494),847)),MIN(H2494,(0.75*$C2494),847)),2),IF($B2494="No - non-arm's length",MIN(1129,H2494,$C2494)*overallRate,MIN(1129,H2494)*overallRate))))</f>
        <v>Do Step 1 first</v>
      </c>
      <c r="M2494" s="62" t="str">
        <f>IF(ISTEXT(overallRate),"Do Step 1 first",IF(OR(COUNT($C2494,I2494)&lt;&gt;2,overallRate=0),0,IF(E2494="Yes",ROUND(MAX(IF($B2494="No - non-arm's length",0,MIN((0.75*I2494),847)),MIN(I2494,(0.75*$C2494),847)),2),IF($B2494="No - non-arm's length",MIN(1129,I2494,$C2494)*overallRate,MIN(1129,I2494)*overallRate))))</f>
        <v>Do Step 1 first</v>
      </c>
      <c r="N2494" s="62" t="str">
        <f>IF(ISTEXT(overallRate),"Do Step 1 first",IF(OR(COUNT($C2494,J2494)&lt;&gt;2,overallRate=0),0,IF(F2494="Yes",ROUND(MAX(IF($B2494="No - non-arm's length",0,MIN((0.75*J2494),847)),MIN(J2494,(0.75*$C2494),847)),2),IF($B2494="No - non-arm's length",MIN(1129,J2494,$C2494)*overallRate,MIN(1129,J2494)*overallRate))))</f>
        <v>Do Step 1 first</v>
      </c>
      <c r="O2494" s="62" t="str">
        <f>IF(ISTEXT(overallRate),"Do Step 1 first",IF(OR(COUNT($C2494,K2494)&lt;&gt;2,overallRate=0),0,IF(G2494="Yes",ROUND(MAX(IF($B2494="No - non-arm's length",0,MIN((0.75*K2494),847)),MIN(K2494,(0.75*$C2494),847)),2),IF($B2494="No - non-arm's length",MIN(1129,K2494,$C2494)*overallRate,MIN(1129,K2494)*overallRate))))</f>
        <v>Do Step 1 first</v>
      </c>
      <c r="P2494" s="3">
        <f t="shared" si="38"/>
        <v>0</v>
      </c>
    </row>
    <row r="2495" spans="12:16" x14ac:dyDescent="0.5">
      <c r="L2495" s="62" t="str">
        <f>IF(ISTEXT(overallRate),"Do Step 1 first",IF(OR(COUNT($C2495,H2495)&lt;&gt;2,overallRate=0),0,IF(D2495="Yes",ROUND(MAX(IF($B2495="No - non-arm's length",0,MIN((0.75*H2495),847)),MIN(H2495,(0.75*$C2495),847)),2),IF($B2495="No - non-arm's length",MIN(1129,H2495,$C2495)*overallRate,MIN(1129,H2495)*overallRate))))</f>
        <v>Do Step 1 first</v>
      </c>
      <c r="M2495" s="62" t="str">
        <f>IF(ISTEXT(overallRate),"Do Step 1 first",IF(OR(COUNT($C2495,I2495)&lt;&gt;2,overallRate=0),0,IF(E2495="Yes",ROUND(MAX(IF($B2495="No - non-arm's length",0,MIN((0.75*I2495),847)),MIN(I2495,(0.75*$C2495),847)),2),IF($B2495="No - non-arm's length",MIN(1129,I2495,$C2495)*overallRate,MIN(1129,I2495)*overallRate))))</f>
        <v>Do Step 1 first</v>
      </c>
      <c r="N2495" s="62" t="str">
        <f>IF(ISTEXT(overallRate),"Do Step 1 first",IF(OR(COUNT($C2495,J2495)&lt;&gt;2,overallRate=0),0,IF(F2495="Yes",ROUND(MAX(IF($B2495="No - non-arm's length",0,MIN((0.75*J2495),847)),MIN(J2495,(0.75*$C2495),847)),2),IF($B2495="No - non-arm's length",MIN(1129,J2495,$C2495)*overallRate,MIN(1129,J2495)*overallRate))))</f>
        <v>Do Step 1 first</v>
      </c>
      <c r="O2495" s="62" t="str">
        <f>IF(ISTEXT(overallRate),"Do Step 1 first",IF(OR(COUNT($C2495,K2495)&lt;&gt;2,overallRate=0),0,IF(G2495="Yes",ROUND(MAX(IF($B2495="No - non-arm's length",0,MIN((0.75*K2495),847)),MIN(K2495,(0.75*$C2495),847)),2),IF($B2495="No - non-arm's length",MIN(1129,K2495,$C2495)*overallRate,MIN(1129,K2495)*overallRate))))</f>
        <v>Do Step 1 first</v>
      </c>
      <c r="P2495" s="3">
        <f t="shared" si="38"/>
        <v>0</v>
      </c>
    </row>
    <row r="2496" spans="12:16" x14ac:dyDescent="0.5">
      <c r="L2496" s="62" t="str">
        <f>IF(ISTEXT(overallRate),"Do Step 1 first",IF(OR(COUNT($C2496,H2496)&lt;&gt;2,overallRate=0),0,IF(D2496="Yes",ROUND(MAX(IF($B2496="No - non-arm's length",0,MIN((0.75*H2496),847)),MIN(H2496,(0.75*$C2496),847)),2),IF($B2496="No - non-arm's length",MIN(1129,H2496,$C2496)*overallRate,MIN(1129,H2496)*overallRate))))</f>
        <v>Do Step 1 first</v>
      </c>
      <c r="M2496" s="62" t="str">
        <f>IF(ISTEXT(overallRate),"Do Step 1 first",IF(OR(COUNT($C2496,I2496)&lt;&gt;2,overallRate=0),0,IF(E2496="Yes",ROUND(MAX(IF($B2496="No - non-arm's length",0,MIN((0.75*I2496),847)),MIN(I2496,(0.75*$C2496),847)),2),IF($B2496="No - non-arm's length",MIN(1129,I2496,$C2496)*overallRate,MIN(1129,I2496)*overallRate))))</f>
        <v>Do Step 1 first</v>
      </c>
      <c r="N2496" s="62" t="str">
        <f>IF(ISTEXT(overallRate),"Do Step 1 first",IF(OR(COUNT($C2496,J2496)&lt;&gt;2,overallRate=0),0,IF(F2496="Yes",ROUND(MAX(IF($B2496="No - non-arm's length",0,MIN((0.75*J2496),847)),MIN(J2496,(0.75*$C2496),847)),2),IF($B2496="No - non-arm's length",MIN(1129,J2496,$C2496)*overallRate,MIN(1129,J2496)*overallRate))))</f>
        <v>Do Step 1 first</v>
      </c>
      <c r="O2496" s="62" t="str">
        <f>IF(ISTEXT(overallRate),"Do Step 1 first",IF(OR(COUNT($C2496,K2496)&lt;&gt;2,overallRate=0),0,IF(G2496="Yes",ROUND(MAX(IF($B2496="No - non-arm's length",0,MIN((0.75*K2496),847)),MIN(K2496,(0.75*$C2496),847)),2),IF($B2496="No - non-arm's length",MIN(1129,K2496,$C2496)*overallRate,MIN(1129,K2496)*overallRate))))</f>
        <v>Do Step 1 first</v>
      </c>
      <c r="P2496" s="3">
        <f t="shared" si="38"/>
        <v>0</v>
      </c>
    </row>
    <row r="2497" spans="12:16" x14ac:dyDescent="0.5">
      <c r="L2497" s="62" t="str">
        <f>IF(ISTEXT(overallRate),"Do Step 1 first",IF(OR(COUNT($C2497,H2497)&lt;&gt;2,overallRate=0),0,IF(D2497="Yes",ROUND(MAX(IF($B2497="No - non-arm's length",0,MIN((0.75*H2497),847)),MIN(H2497,(0.75*$C2497),847)),2),IF($B2497="No - non-arm's length",MIN(1129,H2497,$C2497)*overallRate,MIN(1129,H2497)*overallRate))))</f>
        <v>Do Step 1 first</v>
      </c>
      <c r="M2497" s="62" t="str">
        <f>IF(ISTEXT(overallRate),"Do Step 1 first",IF(OR(COUNT($C2497,I2497)&lt;&gt;2,overallRate=0),0,IF(E2497="Yes",ROUND(MAX(IF($B2497="No - non-arm's length",0,MIN((0.75*I2497),847)),MIN(I2497,(0.75*$C2497),847)),2),IF($B2497="No - non-arm's length",MIN(1129,I2497,$C2497)*overallRate,MIN(1129,I2497)*overallRate))))</f>
        <v>Do Step 1 first</v>
      </c>
      <c r="N2497" s="62" t="str">
        <f>IF(ISTEXT(overallRate),"Do Step 1 first",IF(OR(COUNT($C2497,J2497)&lt;&gt;2,overallRate=0),0,IF(F2497="Yes",ROUND(MAX(IF($B2497="No - non-arm's length",0,MIN((0.75*J2497),847)),MIN(J2497,(0.75*$C2497),847)),2),IF($B2497="No - non-arm's length",MIN(1129,J2497,$C2497)*overallRate,MIN(1129,J2497)*overallRate))))</f>
        <v>Do Step 1 first</v>
      </c>
      <c r="O2497" s="62" t="str">
        <f>IF(ISTEXT(overallRate),"Do Step 1 first",IF(OR(COUNT($C2497,K2497)&lt;&gt;2,overallRate=0),0,IF(G2497="Yes",ROUND(MAX(IF($B2497="No - non-arm's length",0,MIN((0.75*K2497),847)),MIN(K2497,(0.75*$C2497),847)),2),IF($B2497="No - non-arm's length",MIN(1129,K2497,$C2497)*overallRate,MIN(1129,K2497)*overallRate))))</f>
        <v>Do Step 1 first</v>
      </c>
      <c r="P2497" s="3">
        <f t="shared" si="38"/>
        <v>0</v>
      </c>
    </row>
    <row r="2498" spans="12:16" x14ac:dyDescent="0.5">
      <c r="L2498" s="62" t="str">
        <f>IF(ISTEXT(overallRate),"Do Step 1 first",IF(OR(COUNT($C2498,H2498)&lt;&gt;2,overallRate=0),0,IF(D2498="Yes",ROUND(MAX(IF($B2498="No - non-arm's length",0,MIN((0.75*H2498),847)),MIN(H2498,(0.75*$C2498),847)),2),IF($B2498="No - non-arm's length",MIN(1129,H2498,$C2498)*overallRate,MIN(1129,H2498)*overallRate))))</f>
        <v>Do Step 1 first</v>
      </c>
      <c r="M2498" s="62" t="str">
        <f>IF(ISTEXT(overallRate),"Do Step 1 first",IF(OR(COUNT($C2498,I2498)&lt;&gt;2,overallRate=0),0,IF(E2498="Yes",ROUND(MAX(IF($B2498="No - non-arm's length",0,MIN((0.75*I2498),847)),MIN(I2498,(0.75*$C2498),847)),2),IF($B2498="No - non-arm's length",MIN(1129,I2498,$C2498)*overallRate,MIN(1129,I2498)*overallRate))))</f>
        <v>Do Step 1 first</v>
      </c>
      <c r="N2498" s="62" t="str">
        <f>IF(ISTEXT(overallRate),"Do Step 1 first",IF(OR(COUNT($C2498,J2498)&lt;&gt;2,overallRate=0),0,IF(F2498="Yes",ROUND(MAX(IF($B2498="No - non-arm's length",0,MIN((0.75*J2498),847)),MIN(J2498,(0.75*$C2498),847)),2),IF($B2498="No - non-arm's length",MIN(1129,J2498,$C2498)*overallRate,MIN(1129,J2498)*overallRate))))</f>
        <v>Do Step 1 first</v>
      </c>
      <c r="O2498" s="62" t="str">
        <f>IF(ISTEXT(overallRate),"Do Step 1 first",IF(OR(COUNT($C2498,K2498)&lt;&gt;2,overallRate=0),0,IF(G2498="Yes",ROUND(MAX(IF($B2498="No - non-arm's length",0,MIN((0.75*K2498),847)),MIN(K2498,(0.75*$C2498),847)),2),IF($B2498="No - non-arm's length",MIN(1129,K2498,$C2498)*overallRate,MIN(1129,K2498)*overallRate))))</f>
        <v>Do Step 1 first</v>
      </c>
      <c r="P2498" s="3">
        <f t="shared" si="38"/>
        <v>0</v>
      </c>
    </row>
    <row r="2499" spans="12:16" x14ac:dyDescent="0.5">
      <c r="L2499" s="62" t="str">
        <f>IF(ISTEXT(overallRate),"Do Step 1 first",IF(OR(COUNT($C2499,H2499)&lt;&gt;2,overallRate=0),0,IF(D2499="Yes",ROUND(MAX(IF($B2499="No - non-arm's length",0,MIN((0.75*H2499),847)),MIN(H2499,(0.75*$C2499),847)),2),IF($B2499="No - non-arm's length",MIN(1129,H2499,$C2499)*overallRate,MIN(1129,H2499)*overallRate))))</f>
        <v>Do Step 1 first</v>
      </c>
      <c r="M2499" s="62" t="str">
        <f>IF(ISTEXT(overallRate),"Do Step 1 first",IF(OR(COUNT($C2499,I2499)&lt;&gt;2,overallRate=0),0,IF(E2499="Yes",ROUND(MAX(IF($B2499="No - non-arm's length",0,MIN((0.75*I2499),847)),MIN(I2499,(0.75*$C2499),847)),2),IF($B2499="No - non-arm's length",MIN(1129,I2499,$C2499)*overallRate,MIN(1129,I2499)*overallRate))))</f>
        <v>Do Step 1 first</v>
      </c>
      <c r="N2499" s="62" t="str">
        <f>IF(ISTEXT(overallRate),"Do Step 1 first",IF(OR(COUNT($C2499,J2499)&lt;&gt;2,overallRate=0),0,IF(F2499="Yes",ROUND(MAX(IF($B2499="No - non-arm's length",0,MIN((0.75*J2499),847)),MIN(J2499,(0.75*$C2499),847)),2),IF($B2499="No - non-arm's length",MIN(1129,J2499,$C2499)*overallRate,MIN(1129,J2499)*overallRate))))</f>
        <v>Do Step 1 first</v>
      </c>
      <c r="O2499" s="62" t="str">
        <f>IF(ISTEXT(overallRate),"Do Step 1 first",IF(OR(COUNT($C2499,K2499)&lt;&gt;2,overallRate=0),0,IF(G2499="Yes",ROUND(MAX(IF($B2499="No - non-arm's length",0,MIN((0.75*K2499),847)),MIN(K2499,(0.75*$C2499),847)),2),IF($B2499="No - non-arm's length",MIN(1129,K2499,$C2499)*overallRate,MIN(1129,K2499)*overallRate))))</f>
        <v>Do Step 1 first</v>
      </c>
      <c r="P2499" s="3">
        <f t="shared" si="38"/>
        <v>0</v>
      </c>
    </row>
    <row r="2500" spans="12:16" x14ac:dyDescent="0.5">
      <c r="L2500" s="62" t="str">
        <f>IF(ISTEXT(overallRate),"Do Step 1 first",IF(OR(COUNT($C2500,H2500)&lt;&gt;2,overallRate=0),0,IF(D2500="Yes",ROUND(MAX(IF($B2500="No - non-arm's length",0,MIN((0.75*H2500),847)),MIN(H2500,(0.75*$C2500),847)),2),IF($B2500="No - non-arm's length",MIN(1129,H2500,$C2500)*overallRate,MIN(1129,H2500)*overallRate))))</f>
        <v>Do Step 1 first</v>
      </c>
      <c r="M2500" s="62" t="str">
        <f>IF(ISTEXT(overallRate),"Do Step 1 first",IF(OR(COUNT($C2500,I2500)&lt;&gt;2,overallRate=0),0,IF(E2500="Yes",ROUND(MAX(IF($B2500="No - non-arm's length",0,MIN((0.75*I2500),847)),MIN(I2500,(0.75*$C2500),847)),2),IF($B2500="No - non-arm's length",MIN(1129,I2500,$C2500)*overallRate,MIN(1129,I2500)*overallRate))))</f>
        <v>Do Step 1 first</v>
      </c>
      <c r="N2500" s="62" t="str">
        <f>IF(ISTEXT(overallRate),"Do Step 1 first",IF(OR(COUNT($C2500,J2500)&lt;&gt;2,overallRate=0),0,IF(F2500="Yes",ROUND(MAX(IF($B2500="No - non-arm's length",0,MIN((0.75*J2500),847)),MIN(J2500,(0.75*$C2500),847)),2),IF($B2500="No - non-arm's length",MIN(1129,J2500,$C2500)*overallRate,MIN(1129,J2500)*overallRate))))</f>
        <v>Do Step 1 first</v>
      </c>
      <c r="O2500" s="62" t="str">
        <f>IF(ISTEXT(overallRate),"Do Step 1 first",IF(OR(COUNT($C2500,K2500)&lt;&gt;2,overallRate=0),0,IF(G2500="Yes",ROUND(MAX(IF($B2500="No - non-arm's length",0,MIN((0.75*K2500),847)),MIN(K2500,(0.75*$C2500),847)),2),IF($B2500="No - non-arm's length",MIN(1129,K2500,$C2500)*overallRate,MIN(1129,K2500)*overallRate))))</f>
        <v>Do Step 1 first</v>
      </c>
      <c r="P2500" s="3">
        <f t="shared" si="38"/>
        <v>0</v>
      </c>
    </row>
    <row r="2501" spans="12:16" x14ac:dyDescent="0.5">
      <c r="L2501" s="62" t="str">
        <f>IF(ISTEXT(overallRate),"Do Step 1 first",IF(OR(COUNT($C2501,H2501)&lt;&gt;2,overallRate=0),0,IF(D2501="Yes",ROUND(MAX(IF($B2501="No - non-arm's length",0,MIN((0.75*H2501),847)),MIN(H2501,(0.75*$C2501),847)),2),IF($B2501="No - non-arm's length",MIN(1129,H2501,$C2501)*overallRate,MIN(1129,H2501)*overallRate))))</f>
        <v>Do Step 1 first</v>
      </c>
      <c r="M2501" s="62" t="str">
        <f>IF(ISTEXT(overallRate),"Do Step 1 first",IF(OR(COUNT($C2501,I2501)&lt;&gt;2,overallRate=0),0,IF(E2501="Yes",ROUND(MAX(IF($B2501="No - non-arm's length",0,MIN((0.75*I2501),847)),MIN(I2501,(0.75*$C2501),847)),2),IF($B2501="No - non-arm's length",MIN(1129,I2501,$C2501)*overallRate,MIN(1129,I2501)*overallRate))))</f>
        <v>Do Step 1 first</v>
      </c>
      <c r="N2501" s="62" t="str">
        <f>IF(ISTEXT(overallRate),"Do Step 1 first",IF(OR(COUNT($C2501,J2501)&lt;&gt;2,overallRate=0),0,IF(F2501="Yes",ROUND(MAX(IF($B2501="No - non-arm's length",0,MIN((0.75*J2501),847)),MIN(J2501,(0.75*$C2501),847)),2),IF($B2501="No - non-arm's length",MIN(1129,J2501,$C2501)*overallRate,MIN(1129,J2501)*overallRate))))</f>
        <v>Do Step 1 first</v>
      </c>
      <c r="O2501" s="62" t="str">
        <f>IF(ISTEXT(overallRate),"Do Step 1 first",IF(OR(COUNT($C2501,K2501)&lt;&gt;2,overallRate=0),0,IF(G2501="Yes",ROUND(MAX(IF($B2501="No - non-arm's length",0,MIN((0.75*K2501),847)),MIN(K2501,(0.75*$C2501),847)),2),IF($B2501="No - non-arm's length",MIN(1129,K2501,$C2501)*overallRate,MIN(1129,K2501)*overallRate))))</f>
        <v>Do Step 1 first</v>
      </c>
      <c r="P2501" s="3">
        <f t="shared" si="38"/>
        <v>0</v>
      </c>
    </row>
    <row r="2502" spans="12:16" x14ac:dyDescent="0.5">
      <c r="L2502" s="62" t="str">
        <f>IF(ISTEXT(overallRate),"Do Step 1 first",IF(OR(COUNT($C2502,H2502)&lt;&gt;2,overallRate=0),0,IF(D2502="Yes",ROUND(MAX(IF($B2502="No - non-arm's length",0,MIN((0.75*H2502),847)),MIN(H2502,(0.75*$C2502),847)),2),IF($B2502="No - non-arm's length",MIN(1129,H2502,$C2502)*overallRate,MIN(1129,H2502)*overallRate))))</f>
        <v>Do Step 1 first</v>
      </c>
      <c r="M2502" s="62" t="str">
        <f>IF(ISTEXT(overallRate),"Do Step 1 first",IF(OR(COUNT($C2502,I2502)&lt;&gt;2,overallRate=0),0,IF(E2502="Yes",ROUND(MAX(IF($B2502="No - non-arm's length",0,MIN((0.75*I2502),847)),MIN(I2502,(0.75*$C2502),847)),2),IF($B2502="No - non-arm's length",MIN(1129,I2502,$C2502)*overallRate,MIN(1129,I2502)*overallRate))))</f>
        <v>Do Step 1 first</v>
      </c>
      <c r="N2502" s="62" t="str">
        <f>IF(ISTEXT(overallRate),"Do Step 1 first",IF(OR(COUNT($C2502,J2502)&lt;&gt;2,overallRate=0),0,IF(F2502="Yes",ROUND(MAX(IF($B2502="No - non-arm's length",0,MIN((0.75*J2502),847)),MIN(J2502,(0.75*$C2502),847)),2),IF($B2502="No - non-arm's length",MIN(1129,J2502,$C2502)*overallRate,MIN(1129,J2502)*overallRate))))</f>
        <v>Do Step 1 first</v>
      </c>
      <c r="O2502" s="62" t="str">
        <f>IF(ISTEXT(overallRate),"Do Step 1 first",IF(OR(COUNT($C2502,K2502)&lt;&gt;2,overallRate=0),0,IF(G2502="Yes",ROUND(MAX(IF($B2502="No - non-arm's length",0,MIN((0.75*K2502),847)),MIN(K2502,(0.75*$C2502),847)),2),IF($B2502="No - non-arm's length",MIN(1129,K2502,$C2502)*overallRate,MIN(1129,K2502)*overallRate))))</f>
        <v>Do Step 1 first</v>
      </c>
      <c r="P2502" s="3">
        <f t="shared" si="38"/>
        <v>0</v>
      </c>
    </row>
    <row r="2503" spans="12:16" x14ac:dyDescent="0.5">
      <c r="L2503" s="108" t="s">
        <v>128</v>
      </c>
    </row>
  </sheetData>
  <sheetProtection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7 D9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503"/>
  <sheetViews>
    <sheetView zoomScale="75" zoomScaleNormal="86" workbookViewId="0">
      <pane ySplit="4" topLeftCell="A5" activePane="bottomLeft" state="frozen"/>
      <selection pane="bottomLeft" activeCell="D9" sqref="D9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108" customWidth="1"/>
    <col min="9" max="9" width="25.53125" style="109" customWidth="1"/>
    <col min="10" max="10" width="16.86328125" style="19" customWidth="1"/>
    <col min="11" max="16384" width="9.1328125" style="19"/>
  </cols>
  <sheetData>
    <row r="1" spans="1:10" ht="18.75" customHeight="1" x14ac:dyDescent="0.5">
      <c r="A1" s="49" t="s">
        <v>68</v>
      </c>
      <c r="B1" s="50"/>
      <c r="C1" s="50"/>
      <c r="D1" s="50"/>
      <c r="E1" s="50"/>
      <c r="F1" s="50"/>
      <c r="G1" s="50"/>
      <c r="H1" s="50"/>
      <c r="I1" s="50"/>
      <c r="J1" s="18"/>
    </row>
    <row r="2" spans="1:10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</row>
    <row r="3" spans="1:10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95</v>
      </c>
      <c r="H3" s="64"/>
      <c r="I3" s="36"/>
    </row>
    <row r="4" spans="1:10" s="22" customFormat="1" ht="90" x14ac:dyDescent="0.55000000000000004">
      <c r="A4" s="31" t="s">
        <v>48</v>
      </c>
      <c r="B4" s="32" t="s">
        <v>74</v>
      </c>
      <c r="C4" s="32" t="s">
        <v>43</v>
      </c>
      <c r="D4" s="32" t="s">
        <v>59</v>
      </c>
      <c r="E4" s="66" t="str">
        <f>"2-week period 1 - "&amp;INDEX('Claim periods'!$C$25:$C$29,MATCH('Step 1) Rates'!$A$8,'Claim periods'!$B$25:$B$29,0))</f>
        <v>2-week period 1 - (select period in Step 1) Rates)</v>
      </c>
      <c r="F4" s="66" t="str">
        <f>"2-week period 2 - "&amp;INDEX('Claim periods'!$C$29:$C$32,MATCH('Step 1) Rates'!$A$8,'Claim periods'!$B$29:$B$32,0))</f>
        <v>2-week period 2 - (select period in Step 1) Rates)</v>
      </c>
      <c r="G4" s="66" t="str">
        <f>"2-week period 1 - "&amp;INDEX('Claim periods'!$C$25:$C$29,MATCH('Step 1) Rates'!$A$8,'Claim periods'!$B$25:$B$29,0))</f>
        <v>2-week period 1 - (select period in Step 1) Rates)</v>
      </c>
      <c r="H4" s="66" t="str">
        <f>"2-week period 2 - "&amp;INDEX('Claim periods'!$C$29:$C$32,MATCH('Step 1) Rates'!$A$8,'Claim periods'!$B$29:$B$32,0))</f>
        <v>2-week period 2 - (select period in Step 1) Rates)</v>
      </c>
      <c r="I4" s="32" t="s">
        <v>38</v>
      </c>
    </row>
    <row r="5" spans="1:10" s="23" customFormat="1" ht="175.15" customHeight="1" x14ac:dyDescent="0.45">
      <c r="A5" s="33" t="s">
        <v>93</v>
      </c>
      <c r="B5" s="34" t="s">
        <v>99</v>
      </c>
      <c r="C5" s="34" t="s">
        <v>39</v>
      </c>
      <c r="D5" s="35" t="s">
        <v>42</v>
      </c>
      <c r="E5" s="4" t="s">
        <v>45</v>
      </c>
      <c r="F5" s="4"/>
      <c r="G5" s="4" t="s">
        <v>46</v>
      </c>
      <c r="H5" s="4"/>
      <c r="I5" s="4" t="s">
        <v>18</v>
      </c>
    </row>
    <row r="6" spans="1:10" ht="18.75" customHeight="1" x14ac:dyDescent="0.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pay",IF(OR(COUNT($D6,E6)&lt;&gt;2,overallRate=0),0,IF($B6="No - non-arm's length",MIN(2258,E6,$D6)*overallRate,MIN(2258,E6)*overallRate))))</f>
        <v>Do Step 1 first</v>
      </c>
      <c r="H6" s="62" t="str">
        <f t="shared" ref="H6:H69" si="1">IF(ISTEXT(overallRate),"Do Step 1 first",IF($C6="Yes","Use Step 2a) Weekly for employees on leave with pay",IF(OR(COUNT($D6,F6)&lt;&gt;2,overallRate=0),0,IF($B6="No - non-arm's length",MIN(2258,F6,$D6)*overallRate,MIN(2258,F6)*overallRate))))</f>
        <v>Do Step 1 first</v>
      </c>
      <c r="I6" s="3">
        <f>IF(AND(COUNT(B6:F6)&gt;0,OR(COUNT(D6:F6)&lt;&gt;3,ISBLANK(B6))),"Fill out all amounts",SUM(G6:H6))</f>
        <v>0</v>
      </c>
      <c r="J6" s="106"/>
    </row>
    <row r="7" spans="1:10" x14ac:dyDescent="0.5">
      <c r="E7" s="26"/>
      <c r="F7" s="26"/>
      <c r="G7" s="62" t="str">
        <f t="shared" si="0"/>
        <v>Do Step 1 first</v>
      </c>
      <c r="H7" s="62" t="str">
        <f t="shared" si="1"/>
        <v>Do Step 1 first</v>
      </c>
      <c r="I7" s="3">
        <f t="shared" ref="I7:I70" si="2">IF(AND(COUNT(B7:F7)&gt;0,OR(COUNT(D7:F7)&lt;&gt;3,ISBLANK(B7))),"Fill out all amounts",SUM(G7:H7))</f>
        <v>0</v>
      </c>
      <c r="J7" s="106"/>
    </row>
    <row r="8" spans="1:10" x14ac:dyDescent="0.5">
      <c r="G8" s="62" t="str">
        <f t="shared" si="0"/>
        <v>Do Step 1 first</v>
      </c>
      <c r="H8" s="62" t="str">
        <f t="shared" si="1"/>
        <v>Do Step 1 first</v>
      </c>
      <c r="I8" s="3">
        <f t="shared" si="2"/>
        <v>0</v>
      </c>
    </row>
    <row r="9" spans="1:10" x14ac:dyDescent="0.5">
      <c r="G9" s="62" t="str">
        <f t="shared" si="0"/>
        <v>Do Step 1 first</v>
      </c>
      <c r="H9" s="62" t="str">
        <f t="shared" si="1"/>
        <v>Do Step 1 first</v>
      </c>
      <c r="I9" s="3">
        <f t="shared" si="2"/>
        <v>0</v>
      </c>
    </row>
    <row r="10" spans="1:10" x14ac:dyDescent="0.5">
      <c r="G10" s="62" t="str">
        <f t="shared" si="0"/>
        <v>Do Step 1 first</v>
      </c>
      <c r="H10" s="62" t="str">
        <f t="shared" si="1"/>
        <v>Do Step 1 first</v>
      </c>
      <c r="I10" s="3">
        <f t="shared" si="2"/>
        <v>0</v>
      </c>
    </row>
    <row r="11" spans="1:10" x14ac:dyDescent="0.5">
      <c r="G11" s="62" t="str">
        <f t="shared" si="0"/>
        <v>Do Step 1 first</v>
      </c>
      <c r="H11" s="62" t="str">
        <f t="shared" si="1"/>
        <v>Do Step 1 first</v>
      </c>
      <c r="I11" s="3">
        <f t="shared" si="2"/>
        <v>0</v>
      </c>
    </row>
    <row r="12" spans="1:10" x14ac:dyDescent="0.5">
      <c r="G12" s="62" t="str">
        <f t="shared" si="0"/>
        <v>Do Step 1 first</v>
      </c>
      <c r="H12" s="62" t="str">
        <f t="shared" si="1"/>
        <v>Do Step 1 first</v>
      </c>
      <c r="I12" s="3">
        <f t="shared" si="2"/>
        <v>0</v>
      </c>
    </row>
    <row r="13" spans="1:10" x14ac:dyDescent="0.5">
      <c r="G13" s="62" t="str">
        <f t="shared" si="0"/>
        <v>Do Step 1 first</v>
      </c>
      <c r="H13" s="62" t="str">
        <f t="shared" si="1"/>
        <v>Do Step 1 first</v>
      </c>
      <c r="I13" s="3">
        <f t="shared" si="2"/>
        <v>0</v>
      </c>
    </row>
    <row r="14" spans="1:10" x14ac:dyDescent="0.5">
      <c r="G14" s="62" t="str">
        <f t="shared" si="0"/>
        <v>Do Step 1 first</v>
      </c>
      <c r="H14" s="62" t="str">
        <f t="shared" si="1"/>
        <v>Do Step 1 first</v>
      </c>
      <c r="I14" s="3">
        <f t="shared" si="2"/>
        <v>0</v>
      </c>
    </row>
    <row r="15" spans="1:10" x14ac:dyDescent="0.5">
      <c r="G15" s="62" t="str">
        <f t="shared" si="0"/>
        <v>Do Step 1 first</v>
      </c>
      <c r="H15" s="62" t="str">
        <f t="shared" si="1"/>
        <v>Do Step 1 first</v>
      </c>
      <c r="I15" s="3">
        <f t="shared" si="2"/>
        <v>0</v>
      </c>
    </row>
    <row r="16" spans="1:10" x14ac:dyDescent="0.5">
      <c r="G16" s="62" t="str">
        <f t="shared" si="0"/>
        <v>Do Step 1 first</v>
      </c>
      <c r="H16" s="62" t="str">
        <f t="shared" si="1"/>
        <v>Do Step 1 first</v>
      </c>
      <c r="I16" s="3">
        <f t="shared" si="2"/>
        <v>0</v>
      </c>
    </row>
    <row r="17" spans="7:9" x14ac:dyDescent="0.5">
      <c r="G17" s="62" t="str">
        <f t="shared" si="0"/>
        <v>Do Step 1 first</v>
      </c>
      <c r="H17" s="62" t="str">
        <f t="shared" si="1"/>
        <v>Do Step 1 first</v>
      </c>
      <c r="I17" s="3">
        <f t="shared" si="2"/>
        <v>0</v>
      </c>
    </row>
    <row r="18" spans="7:9" x14ac:dyDescent="0.5">
      <c r="G18" s="62" t="str">
        <f t="shared" si="0"/>
        <v>Do Step 1 first</v>
      </c>
      <c r="H18" s="62" t="str">
        <f t="shared" si="1"/>
        <v>Do Step 1 first</v>
      </c>
      <c r="I18" s="3">
        <f t="shared" si="2"/>
        <v>0</v>
      </c>
    </row>
    <row r="19" spans="7:9" x14ac:dyDescent="0.5">
      <c r="G19" s="62" t="str">
        <f t="shared" si="0"/>
        <v>Do Step 1 first</v>
      </c>
      <c r="H19" s="62" t="str">
        <f t="shared" si="1"/>
        <v>Do Step 1 first</v>
      </c>
      <c r="I19" s="3">
        <f t="shared" si="2"/>
        <v>0</v>
      </c>
    </row>
    <row r="20" spans="7:9" x14ac:dyDescent="0.5">
      <c r="G20" s="62" t="str">
        <f t="shared" si="0"/>
        <v>Do Step 1 first</v>
      </c>
      <c r="H20" s="62" t="str">
        <f t="shared" si="1"/>
        <v>Do Step 1 first</v>
      </c>
      <c r="I20" s="3">
        <f t="shared" si="2"/>
        <v>0</v>
      </c>
    </row>
    <row r="21" spans="7:9" x14ac:dyDescent="0.5">
      <c r="G21" s="62" t="str">
        <f t="shared" si="0"/>
        <v>Do Step 1 first</v>
      </c>
      <c r="H21" s="62" t="str">
        <f t="shared" si="1"/>
        <v>Do Step 1 first</v>
      </c>
      <c r="I21" s="3">
        <f t="shared" si="2"/>
        <v>0</v>
      </c>
    </row>
    <row r="22" spans="7:9" x14ac:dyDescent="0.5">
      <c r="G22" s="62" t="str">
        <f t="shared" si="0"/>
        <v>Do Step 1 first</v>
      </c>
      <c r="H22" s="62" t="str">
        <f t="shared" si="1"/>
        <v>Do Step 1 first</v>
      </c>
      <c r="I22" s="3">
        <f t="shared" si="2"/>
        <v>0</v>
      </c>
    </row>
    <row r="23" spans="7:9" x14ac:dyDescent="0.5">
      <c r="G23" s="62" t="str">
        <f t="shared" si="0"/>
        <v>Do Step 1 first</v>
      </c>
      <c r="H23" s="62" t="str">
        <f t="shared" si="1"/>
        <v>Do Step 1 first</v>
      </c>
      <c r="I23" s="3">
        <f t="shared" si="2"/>
        <v>0</v>
      </c>
    </row>
    <row r="24" spans="7:9" x14ac:dyDescent="0.5">
      <c r="G24" s="62" t="str">
        <f t="shared" si="0"/>
        <v>Do Step 1 first</v>
      </c>
      <c r="H24" s="62" t="str">
        <f t="shared" si="1"/>
        <v>Do Step 1 first</v>
      </c>
      <c r="I24" s="3">
        <f t="shared" si="2"/>
        <v>0</v>
      </c>
    </row>
    <row r="25" spans="7:9" x14ac:dyDescent="0.5">
      <c r="G25" s="62" t="str">
        <f t="shared" si="0"/>
        <v>Do Step 1 first</v>
      </c>
      <c r="H25" s="62" t="str">
        <f t="shared" si="1"/>
        <v>Do Step 1 first</v>
      </c>
      <c r="I25" s="3">
        <f t="shared" si="2"/>
        <v>0</v>
      </c>
    </row>
    <row r="26" spans="7:9" x14ac:dyDescent="0.5">
      <c r="G26" s="62" t="str">
        <f t="shared" si="0"/>
        <v>Do Step 1 first</v>
      </c>
      <c r="H26" s="62" t="str">
        <f t="shared" si="1"/>
        <v>Do Step 1 first</v>
      </c>
      <c r="I26" s="3">
        <f t="shared" si="2"/>
        <v>0</v>
      </c>
    </row>
    <row r="27" spans="7:9" x14ac:dyDescent="0.5">
      <c r="G27" s="62" t="str">
        <f t="shared" si="0"/>
        <v>Do Step 1 first</v>
      </c>
      <c r="H27" s="62" t="str">
        <f t="shared" si="1"/>
        <v>Do Step 1 first</v>
      </c>
      <c r="I27" s="3">
        <f t="shared" si="2"/>
        <v>0</v>
      </c>
    </row>
    <row r="28" spans="7:9" x14ac:dyDescent="0.5">
      <c r="G28" s="62" t="str">
        <f t="shared" si="0"/>
        <v>Do Step 1 first</v>
      </c>
      <c r="H28" s="62" t="str">
        <f t="shared" si="1"/>
        <v>Do Step 1 first</v>
      </c>
      <c r="I28" s="3">
        <f t="shared" si="2"/>
        <v>0</v>
      </c>
    </row>
    <row r="29" spans="7:9" x14ac:dyDescent="0.5">
      <c r="G29" s="62" t="str">
        <f t="shared" si="0"/>
        <v>Do Step 1 first</v>
      </c>
      <c r="H29" s="62" t="str">
        <f t="shared" si="1"/>
        <v>Do Step 1 first</v>
      </c>
      <c r="I29" s="3">
        <f t="shared" si="2"/>
        <v>0</v>
      </c>
    </row>
    <row r="30" spans="7:9" x14ac:dyDescent="0.5">
      <c r="G30" s="62" t="str">
        <f t="shared" si="0"/>
        <v>Do Step 1 first</v>
      </c>
      <c r="H30" s="62" t="str">
        <f t="shared" si="1"/>
        <v>Do Step 1 first</v>
      </c>
      <c r="I30" s="3">
        <f t="shared" si="2"/>
        <v>0</v>
      </c>
    </row>
    <row r="31" spans="7:9" x14ac:dyDescent="0.5">
      <c r="G31" s="62" t="str">
        <f t="shared" si="0"/>
        <v>Do Step 1 first</v>
      </c>
      <c r="H31" s="62" t="str">
        <f t="shared" si="1"/>
        <v>Do Step 1 first</v>
      </c>
      <c r="I31" s="3">
        <f t="shared" si="2"/>
        <v>0</v>
      </c>
    </row>
    <row r="32" spans="7:9" x14ac:dyDescent="0.5">
      <c r="G32" s="62" t="str">
        <f t="shared" si="0"/>
        <v>Do Step 1 first</v>
      </c>
      <c r="H32" s="62" t="str">
        <f t="shared" si="1"/>
        <v>Do Step 1 first</v>
      </c>
      <c r="I32" s="3">
        <f t="shared" si="2"/>
        <v>0</v>
      </c>
    </row>
    <row r="33" spans="7:9" x14ac:dyDescent="0.5">
      <c r="G33" s="62" t="str">
        <f t="shared" si="0"/>
        <v>Do Step 1 first</v>
      </c>
      <c r="H33" s="62" t="str">
        <f t="shared" si="1"/>
        <v>Do Step 1 first</v>
      </c>
      <c r="I33" s="3">
        <f t="shared" si="2"/>
        <v>0</v>
      </c>
    </row>
    <row r="34" spans="7:9" x14ac:dyDescent="0.5">
      <c r="G34" s="62" t="str">
        <f t="shared" si="0"/>
        <v>Do Step 1 first</v>
      </c>
      <c r="H34" s="62" t="str">
        <f t="shared" si="1"/>
        <v>Do Step 1 first</v>
      </c>
      <c r="I34" s="3">
        <f t="shared" si="2"/>
        <v>0</v>
      </c>
    </row>
    <row r="35" spans="7:9" x14ac:dyDescent="0.5">
      <c r="G35" s="62" t="str">
        <f t="shared" si="0"/>
        <v>Do Step 1 first</v>
      </c>
      <c r="H35" s="62" t="str">
        <f t="shared" si="1"/>
        <v>Do Step 1 first</v>
      </c>
      <c r="I35" s="3">
        <f t="shared" si="2"/>
        <v>0</v>
      </c>
    </row>
    <row r="36" spans="7:9" x14ac:dyDescent="0.5">
      <c r="G36" s="62" t="str">
        <f t="shared" si="0"/>
        <v>Do Step 1 first</v>
      </c>
      <c r="H36" s="62" t="str">
        <f t="shared" si="1"/>
        <v>Do Step 1 first</v>
      </c>
      <c r="I36" s="3">
        <f t="shared" si="2"/>
        <v>0</v>
      </c>
    </row>
    <row r="37" spans="7:9" x14ac:dyDescent="0.5">
      <c r="G37" s="62" t="str">
        <f t="shared" si="0"/>
        <v>Do Step 1 first</v>
      </c>
      <c r="H37" s="62" t="str">
        <f t="shared" si="1"/>
        <v>Do Step 1 first</v>
      </c>
      <c r="I37" s="3">
        <f t="shared" si="2"/>
        <v>0</v>
      </c>
    </row>
    <row r="38" spans="7:9" x14ac:dyDescent="0.5">
      <c r="G38" s="62" t="str">
        <f t="shared" si="0"/>
        <v>Do Step 1 first</v>
      </c>
      <c r="H38" s="62" t="str">
        <f t="shared" si="1"/>
        <v>Do Step 1 first</v>
      </c>
      <c r="I38" s="3">
        <f t="shared" si="2"/>
        <v>0</v>
      </c>
    </row>
    <row r="39" spans="7:9" x14ac:dyDescent="0.5">
      <c r="G39" s="62" t="str">
        <f t="shared" si="0"/>
        <v>Do Step 1 first</v>
      </c>
      <c r="H39" s="62" t="str">
        <f t="shared" si="1"/>
        <v>Do Step 1 first</v>
      </c>
      <c r="I39" s="3">
        <f t="shared" si="2"/>
        <v>0</v>
      </c>
    </row>
    <row r="40" spans="7:9" x14ac:dyDescent="0.5">
      <c r="G40" s="62" t="str">
        <f t="shared" si="0"/>
        <v>Do Step 1 first</v>
      </c>
      <c r="H40" s="62" t="str">
        <f t="shared" si="1"/>
        <v>Do Step 1 first</v>
      </c>
      <c r="I40" s="3">
        <f t="shared" si="2"/>
        <v>0</v>
      </c>
    </row>
    <row r="41" spans="7:9" x14ac:dyDescent="0.5">
      <c r="G41" s="62" t="str">
        <f t="shared" si="0"/>
        <v>Do Step 1 first</v>
      </c>
      <c r="H41" s="62" t="str">
        <f t="shared" si="1"/>
        <v>Do Step 1 first</v>
      </c>
      <c r="I41" s="3">
        <f t="shared" si="2"/>
        <v>0</v>
      </c>
    </row>
    <row r="42" spans="7:9" x14ac:dyDescent="0.5">
      <c r="G42" s="62" t="str">
        <f t="shared" si="0"/>
        <v>Do Step 1 first</v>
      </c>
      <c r="H42" s="62" t="str">
        <f t="shared" si="1"/>
        <v>Do Step 1 first</v>
      </c>
      <c r="I42" s="3">
        <f t="shared" si="2"/>
        <v>0</v>
      </c>
    </row>
    <row r="43" spans="7:9" x14ac:dyDescent="0.5">
      <c r="G43" s="62" t="str">
        <f t="shared" si="0"/>
        <v>Do Step 1 first</v>
      </c>
      <c r="H43" s="62" t="str">
        <f t="shared" si="1"/>
        <v>Do Step 1 first</v>
      </c>
      <c r="I43" s="3">
        <f t="shared" si="2"/>
        <v>0</v>
      </c>
    </row>
    <row r="44" spans="7:9" x14ac:dyDescent="0.5">
      <c r="G44" s="62" t="str">
        <f t="shared" si="0"/>
        <v>Do Step 1 first</v>
      </c>
      <c r="H44" s="62" t="str">
        <f t="shared" si="1"/>
        <v>Do Step 1 first</v>
      </c>
      <c r="I44" s="3">
        <f t="shared" si="2"/>
        <v>0</v>
      </c>
    </row>
    <row r="45" spans="7:9" x14ac:dyDescent="0.5">
      <c r="G45" s="62" t="str">
        <f t="shared" si="0"/>
        <v>Do Step 1 first</v>
      </c>
      <c r="H45" s="62" t="str">
        <f t="shared" si="1"/>
        <v>Do Step 1 first</v>
      </c>
      <c r="I45" s="3">
        <f t="shared" si="2"/>
        <v>0</v>
      </c>
    </row>
    <row r="46" spans="7:9" x14ac:dyDescent="0.5">
      <c r="G46" s="62" t="str">
        <f t="shared" si="0"/>
        <v>Do Step 1 first</v>
      </c>
      <c r="H46" s="62" t="str">
        <f t="shared" si="1"/>
        <v>Do Step 1 first</v>
      </c>
      <c r="I46" s="3">
        <f t="shared" si="2"/>
        <v>0</v>
      </c>
    </row>
    <row r="47" spans="7:9" x14ac:dyDescent="0.5">
      <c r="G47" s="62" t="str">
        <f t="shared" si="0"/>
        <v>Do Step 1 first</v>
      </c>
      <c r="H47" s="62" t="str">
        <f t="shared" si="1"/>
        <v>Do Step 1 first</v>
      </c>
      <c r="I47" s="3">
        <f t="shared" si="2"/>
        <v>0</v>
      </c>
    </row>
    <row r="48" spans="7:9" x14ac:dyDescent="0.5">
      <c r="G48" s="62" t="str">
        <f t="shared" si="0"/>
        <v>Do Step 1 first</v>
      </c>
      <c r="H48" s="62" t="str">
        <f t="shared" si="1"/>
        <v>Do Step 1 first</v>
      </c>
      <c r="I48" s="3">
        <f t="shared" si="2"/>
        <v>0</v>
      </c>
    </row>
    <row r="49" spans="7:9" x14ac:dyDescent="0.5">
      <c r="G49" s="62" t="str">
        <f t="shared" si="0"/>
        <v>Do Step 1 first</v>
      </c>
      <c r="H49" s="62" t="str">
        <f t="shared" si="1"/>
        <v>Do Step 1 first</v>
      </c>
      <c r="I49" s="3">
        <f t="shared" si="2"/>
        <v>0</v>
      </c>
    </row>
    <row r="50" spans="7:9" x14ac:dyDescent="0.5">
      <c r="G50" s="62" t="str">
        <f t="shared" si="0"/>
        <v>Do Step 1 first</v>
      </c>
      <c r="H50" s="62" t="str">
        <f t="shared" si="1"/>
        <v>Do Step 1 first</v>
      </c>
      <c r="I50" s="3">
        <f t="shared" si="2"/>
        <v>0</v>
      </c>
    </row>
    <row r="51" spans="7:9" x14ac:dyDescent="0.5">
      <c r="G51" s="62" t="str">
        <f t="shared" si="0"/>
        <v>Do Step 1 first</v>
      </c>
      <c r="H51" s="62" t="str">
        <f t="shared" si="1"/>
        <v>Do Step 1 first</v>
      </c>
      <c r="I51" s="3">
        <f t="shared" si="2"/>
        <v>0</v>
      </c>
    </row>
    <row r="52" spans="7:9" x14ac:dyDescent="0.5">
      <c r="G52" s="62" t="str">
        <f t="shared" si="0"/>
        <v>Do Step 1 first</v>
      </c>
      <c r="H52" s="62" t="str">
        <f t="shared" si="1"/>
        <v>Do Step 1 first</v>
      </c>
      <c r="I52" s="3">
        <f t="shared" si="2"/>
        <v>0</v>
      </c>
    </row>
    <row r="53" spans="7:9" x14ac:dyDescent="0.5">
      <c r="G53" s="62" t="str">
        <f t="shared" si="0"/>
        <v>Do Step 1 first</v>
      </c>
      <c r="H53" s="62" t="str">
        <f t="shared" si="1"/>
        <v>Do Step 1 first</v>
      </c>
      <c r="I53" s="3">
        <f t="shared" si="2"/>
        <v>0</v>
      </c>
    </row>
    <row r="54" spans="7:9" x14ac:dyDescent="0.5">
      <c r="G54" s="62" t="str">
        <f t="shared" si="0"/>
        <v>Do Step 1 first</v>
      </c>
      <c r="H54" s="62" t="str">
        <f t="shared" si="1"/>
        <v>Do Step 1 first</v>
      </c>
      <c r="I54" s="3">
        <f t="shared" si="2"/>
        <v>0</v>
      </c>
    </row>
    <row r="55" spans="7:9" x14ac:dyDescent="0.5">
      <c r="G55" s="62" t="str">
        <f t="shared" si="0"/>
        <v>Do Step 1 first</v>
      </c>
      <c r="H55" s="62" t="str">
        <f t="shared" si="1"/>
        <v>Do Step 1 first</v>
      </c>
      <c r="I55" s="3">
        <f t="shared" si="2"/>
        <v>0</v>
      </c>
    </row>
    <row r="56" spans="7:9" x14ac:dyDescent="0.5">
      <c r="G56" s="62" t="str">
        <f t="shared" si="0"/>
        <v>Do Step 1 first</v>
      </c>
      <c r="H56" s="62" t="str">
        <f t="shared" si="1"/>
        <v>Do Step 1 first</v>
      </c>
      <c r="I56" s="3">
        <f t="shared" si="2"/>
        <v>0</v>
      </c>
    </row>
    <row r="57" spans="7:9" x14ac:dyDescent="0.5">
      <c r="G57" s="62" t="str">
        <f t="shared" si="0"/>
        <v>Do Step 1 first</v>
      </c>
      <c r="H57" s="62" t="str">
        <f t="shared" si="1"/>
        <v>Do Step 1 first</v>
      </c>
      <c r="I57" s="3">
        <f t="shared" si="2"/>
        <v>0</v>
      </c>
    </row>
    <row r="58" spans="7:9" x14ac:dyDescent="0.5">
      <c r="G58" s="62" t="str">
        <f t="shared" si="0"/>
        <v>Do Step 1 first</v>
      </c>
      <c r="H58" s="62" t="str">
        <f t="shared" si="1"/>
        <v>Do Step 1 first</v>
      </c>
      <c r="I58" s="3">
        <f t="shared" si="2"/>
        <v>0</v>
      </c>
    </row>
    <row r="59" spans="7:9" x14ac:dyDescent="0.5">
      <c r="G59" s="62" t="str">
        <f t="shared" si="0"/>
        <v>Do Step 1 first</v>
      </c>
      <c r="H59" s="62" t="str">
        <f t="shared" si="1"/>
        <v>Do Step 1 first</v>
      </c>
      <c r="I59" s="3">
        <f t="shared" si="2"/>
        <v>0</v>
      </c>
    </row>
    <row r="60" spans="7:9" x14ac:dyDescent="0.5">
      <c r="G60" s="62" t="str">
        <f t="shared" si="0"/>
        <v>Do Step 1 first</v>
      </c>
      <c r="H60" s="62" t="str">
        <f t="shared" si="1"/>
        <v>Do Step 1 first</v>
      </c>
      <c r="I60" s="3">
        <f t="shared" si="2"/>
        <v>0</v>
      </c>
    </row>
    <row r="61" spans="7:9" x14ac:dyDescent="0.5">
      <c r="G61" s="62" t="str">
        <f t="shared" si="0"/>
        <v>Do Step 1 first</v>
      </c>
      <c r="H61" s="62" t="str">
        <f t="shared" si="1"/>
        <v>Do Step 1 first</v>
      </c>
      <c r="I61" s="3">
        <f t="shared" si="2"/>
        <v>0</v>
      </c>
    </row>
    <row r="62" spans="7:9" x14ac:dyDescent="0.5">
      <c r="G62" s="62" t="str">
        <f t="shared" si="0"/>
        <v>Do Step 1 first</v>
      </c>
      <c r="H62" s="62" t="str">
        <f t="shared" si="1"/>
        <v>Do Step 1 first</v>
      </c>
      <c r="I62" s="3">
        <f t="shared" si="2"/>
        <v>0</v>
      </c>
    </row>
    <row r="63" spans="7:9" x14ac:dyDescent="0.5">
      <c r="G63" s="62" t="str">
        <f t="shared" si="0"/>
        <v>Do Step 1 first</v>
      </c>
      <c r="H63" s="62" t="str">
        <f t="shared" si="1"/>
        <v>Do Step 1 first</v>
      </c>
      <c r="I63" s="3">
        <f t="shared" si="2"/>
        <v>0</v>
      </c>
    </row>
    <row r="64" spans="7:9" x14ac:dyDescent="0.5">
      <c r="G64" s="62" t="str">
        <f t="shared" si="0"/>
        <v>Do Step 1 first</v>
      </c>
      <c r="H64" s="62" t="str">
        <f t="shared" si="1"/>
        <v>Do Step 1 first</v>
      </c>
      <c r="I64" s="3">
        <f t="shared" si="2"/>
        <v>0</v>
      </c>
    </row>
    <row r="65" spans="7:9" x14ac:dyDescent="0.5">
      <c r="G65" s="62" t="str">
        <f t="shared" si="0"/>
        <v>Do Step 1 first</v>
      </c>
      <c r="H65" s="62" t="str">
        <f t="shared" si="1"/>
        <v>Do Step 1 first</v>
      </c>
      <c r="I65" s="3">
        <f t="shared" si="2"/>
        <v>0</v>
      </c>
    </row>
    <row r="66" spans="7:9" x14ac:dyDescent="0.5">
      <c r="G66" s="62" t="str">
        <f t="shared" si="0"/>
        <v>Do Step 1 first</v>
      </c>
      <c r="H66" s="62" t="str">
        <f t="shared" si="1"/>
        <v>Do Step 1 first</v>
      </c>
      <c r="I66" s="3">
        <f t="shared" si="2"/>
        <v>0</v>
      </c>
    </row>
    <row r="67" spans="7:9" x14ac:dyDescent="0.5">
      <c r="G67" s="62" t="str">
        <f t="shared" si="0"/>
        <v>Do Step 1 first</v>
      </c>
      <c r="H67" s="62" t="str">
        <f t="shared" si="1"/>
        <v>Do Step 1 first</v>
      </c>
      <c r="I67" s="3">
        <f t="shared" si="2"/>
        <v>0</v>
      </c>
    </row>
    <row r="68" spans="7:9" x14ac:dyDescent="0.5">
      <c r="G68" s="62" t="str">
        <f t="shared" si="0"/>
        <v>Do Step 1 first</v>
      </c>
      <c r="H68" s="62" t="str">
        <f t="shared" si="1"/>
        <v>Do Step 1 first</v>
      </c>
      <c r="I68" s="3">
        <f t="shared" si="2"/>
        <v>0</v>
      </c>
    </row>
    <row r="69" spans="7:9" x14ac:dyDescent="0.5">
      <c r="G69" s="62" t="str">
        <f t="shared" si="0"/>
        <v>Do Step 1 first</v>
      </c>
      <c r="H69" s="62" t="str">
        <f t="shared" si="1"/>
        <v>Do Step 1 first</v>
      </c>
      <c r="I69" s="3">
        <f t="shared" si="2"/>
        <v>0</v>
      </c>
    </row>
    <row r="70" spans="7:9" x14ac:dyDescent="0.5">
      <c r="G70" s="62" t="str">
        <f t="shared" ref="G70:G133" si="3">IF(ISTEXT(overallRate),"Do Step 1 first",IF($C70="Yes","Use Step 2a) Weekly for employees on leave with pay",IF(OR(COUNT($D70,E70)&lt;&gt;2,overallRate=0),0,IF($B70="No - non-arm's length",MIN(2258,E70,$D70)*overallRate,MIN(2258,E70)*overallRate))))</f>
        <v>Do Step 1 first</v>
      </c>
      <c r="H70" s="62" t="str">
        <f t="shared" ref="H70:H133" si="4">IF(ISTEXT(overallRate),"Do Step 1 first",IF($C70="Yes","Use Step 2a) Weekly for employees on leave with pay",IF(OR(COUNT($D70,F70)&lt;&gt;2,overallRate=0),0,IF($B70="No - non-arm's length",MIN(2258,F70,$D70)*overallRate,MIN(2258,F70)*overallRate))))</f>
        <v>Do Step 1 first</v>
      </c>
      <c r="I70" s="3">
        <f t="shared" si="2"/>
        <v>0</v>
      </c>
    </row>
    <row r="71" spans="7:9" x14ac:dyDescent="0.5">
      <c r="G71" s="62" t="str">
        <f t="shared" si="3"/>
        <v>Do Step 1 first</v>
      </c>
      <c r="H71" s="62" t="str">
        <f t="shared" si="4"/>
        <v>Do Step 1 first</v>
      </c>
      <c r="I71" s="3">
        <f t="shared" ref="I71:I134" si="5">IF(AND(COUNT(B71:F71)&gt;0,OR(COUNT(D71:F71)&lt;&gt;3,ISBLANK(B71))),"Fill out all amounts",SUM(G71:H71))</f>
        <v>0</v>
      </c>
    </row>
    <row r="72" spans="7:9" x14ac:dyDescent="0.5">
      <c r="G72" s="62" t="str">
        <f t="shared" si="3"/>
        <v>Do Step 1 first</v>
      </c>
      <c r="H72" s="62" t="str">
        <f t="shared" si="4"/>
        <v>Do Step 1 first</v>
      </c>
      <c r="I72" s="3">
        <f t="shared" si="5"/>
        <v>0</v>
      </c>
    </row>
    <row r="73" spans="7:9" x14ac:dyDescent="0.5">
      <c r="G73" s="62" t="str">
        <f t="shared" si="3"/>
        <v>Do Step 1 first</v>
      </c>
      <c r="H73" s="62" t="str">
        <f t="shared" si="4"/>
        <v>Do Step 1 first</v>
      </c>
      <c r="I73" s="3">
        <f t="shared" si="5"/>
        <v>0</v>
      </c>
    </row>
    <row r="74" spans="7:9" x14ac:dyDescent="0.5">
      <c r="G74" s="62" t="str">
        <f t="shared" si="3"/>
        <v>Do Step 1 first</v>
      </c>
      <c r="H74" s="62" t="str">
        <f t="shared" si="4"/>
        <v>Do Step 1 first</v>
      </c>
      <c r="I74" s="3">
        <f t="shared" si="5"/>
        <v>0</v>
      </c>
    </row>
    <row r="75" spans="7:9" x14ac:dyDescent="0.5">
      <c r="G75" s="62" t="str">
        <f t="shared" si="3"/>
        <v>Do Step 1 first</v>
      </c>
      <c r="H75" s="62" t="str">
        <f t="shared" si="4"/>
        <v>Do Step 1 first</v>
      </c>
      <c r="I75" s="3">
        <f t="shared" si="5"/>
        <v>0</v>
      </c>
    </row>
    <row r="76" spans="7:9" x14ac:dyDescent="0.5">
      <c r="G76" s="62" t="str">
        <f t="shared" si="3"/>
        <v>Do Step 1 first</v>
      </c>
      <c r="H76" s="62" t="str">
        <f t="shared" si="4"/>
        <v>Do Step 1 first</v>
      </c>
      <c r="I76" s="3">
        <f t="shared" si="5"/>
        <v>0</v>
      </c>
    </row>
    <row r="77" spans="7:9" x14ac:dyDescent="0.5">
      <c r="G77" s="62" t="str">
        <f t="shared" si="3"/>
        <v>Do Step 1 first</v>
      </c>
      <c r="H77" s="62" t="str">
        <f t="shared" si="4"/>
        <v>Do Step 1 first</v>
      </c>
      <c r="I77" s="3">
        <f t="shared" si="5"/>
        <v>0</v>
      </c>
    </row>
    <row r="78" spans="7:9" x14ac:dyDescent="0.5">
      <c r="G78" s="62" t="str">
        <f t="shared" si="3"/>
        <v>Do Step 1 first</v>
      </c>
      <c r="H78" s="62" t="str">
        <f t="shared" si="4"/>
        <v>Do Step 1 first</v>
      </c>
      <c r="I78" s="3">
        <f t="shared" si="5"/>
        <v>0</v>
      </c>
    </row>
    <row r="79" spans="7:9" x14ac:dyDescent="0.5">
      <c r="G79" s="62" t="str">
        <f t="shared" si="3"/>
        <v>Do Step 1 first</v>
      </c>
      <c r="H79" s="62" t="str">
        <f t="shared" si="4"/>
        <v>Do Step 1 first</v>
      </c>
      <c r="I79" s="3">
        <f t="shared" si="5"/>
        <v>0</v>
      </c>
    </row>
    <row r="80" spans="7:9" x14ac:dyDescent="0.5">
      <c r="G80" s="62" t="str">
        <f t="shared" si="3"/>
        <v>Do Step 1 first</v>
      </c>
      <c r="H80" s="62" t="str">
        <f t="shared" si="4"/>
        <v>Do Step 1 first</v>
      </c>
      <c r="I80" s="3">
        <f t="shared" si="5"/>
        <v>0</v>
      </c>
    </row>
    <row r="81" spans="7:9" x14ac:dyDescent="0.5">
      <c r="G81" s="62" t="str">
        <f t="shared" si="3"/>
        <v>Do Step 1 first</v>
      </c>
      <c r="H81" s="62" t="str">
        <f t="shared" si="4"/>
        <v>Do Step 1 first</v>
      </c>
      <c r="I81" s="3">
        <f t="shared" si="5"/>
        <v>0</v>
      </c>
    </row>
    <row r="82" spans="7:9" x14ac:dyDescent="0.5">
      <c r="G82" s="62" t="str">
        <f t="shared" si="3"/>
        <v>Do Step 1 first</v>
      </c>
      <c r="H82" s="62" t="str">
        <f t="shared" si="4"/>
        <v>Do Step 1 first</v>
      </c>
      <c r="I82" s="3">
        <f t="shared" si="5"/>
        <v>0</v>
      </c>
    </row>
    <row r="83" spans="7:9" x14ac:dyDescent="0.5">
      <c r="G83" s="62" t="str">
        <f t="shared" si="3"/>
        <v>Do Step 1 first</v>
      </c>
      <c r="H83" s="62" t="str">
        <f t="shared" si="4"/>
        <v>Do Step 1 first</v>
      </c>
      <c r="I83" s="3">
        <f t="shared" si="5"/>
        <v>0</v>
      </c>
    </row>
    <row r="84" spans="7:9" x14ac:dyDescent="0.5">
      <c r="G84" s="62" t="str">
        <f t="shared" si="3"/>
        <v>Do Step 1 first</v>
      </c>
      <c r="H84" s="62" t="str">
        <f t="shared" si="4"/>
        <v>Do Step 1 first</v>
      </c>
      <c r="I84" s="3">
        <f t="shared" si="5"/>
        <v>0</v>
      </c>
    </row>
    <row r="85" spans="7:9" x14ac:dyDescent="0.5">
      <c r="G85" s="62" t="str">
        <f t="shared" si="3"/>
        <v>Do Step 1 first</v>
      </c>
      <c r="H85" s="62" t="str">
        <f t="shared" si="4"/>
        <v>Do Step 1 first</v>
      </c>
      <c r="I85" s="3">
        <f t="shared" si="5"/>
        <v>0</v>
      </c>
    </row>
    <row r="86" spans="7:9" x14ac:dyDescent="0.5">
      <c r="G86" s="62" t="str">
        <f t="shared" si="3"/>
        <v>Do Step 1 first</v>
      </c>
      <c r="H86" s="62" t="str">
        <f t="shared" si="4"/>
        <v>Do Step 1 first</v>
      </c>
      <c r="I86" s="3">
        <f t="shared" si="5"/>
        <v>0</v>
      </c>
    </row>
    <row r="87" spans="7:9" x14ac:dyDescent="0.5">
      <c r="G87" s="62" t="str">
        <f t="shared" si="3"/>
        <v>Do Step 1 first</v>
      </c>
      <c r="H87" s="62" t="str">
        <f t="shared" si="4"/>
        <v>Do Step 1 first</v>
      </c>
      <c r="I87" s="3">
        <f t="shared" si="5"/>
        <v>0</v>
      </c>
    </row>
    <row r="88" spans="7:9" x14ac:dyDescent="0.5">
      <c r="G88" s="62" t="str">
        <f t="shared" si="3"/>
        <v>Do Step 1 first</v>
      </c>
      <c r="H88" s="62" t="str">
        <f t="shared" si="4"/>
        <v>Do Step 1 first</v>
      </c>
      <c r="I88" s="3">
        <f t="shared" si="5"/>
        <v>0</v>
      </c>
    </row>
    <row r="89" spans="7:9" x14ac:dyDescent="0.5">
      <c r="G89" s="62" t="str">
        <f t="shared" si="3"/>
        <v>Do Step 1 first</v>
      </c>
      <c r="H89" s="62" t="str">
        <f t="shared" si="4"/>
        <v>Do Step 1 first</v>
      </c>
      <c r="I89" s="3">
        <f t="shared" si="5"/>
        <v>0</v>
      </c>
    </row>
    <row r="90" spans="7:9" x14ac:dyDescent="0.5">
      <c r="G90" s="62" t="str">
        <f t="shared" si="3"/>
        <v>Do Step 1 first</v>
      </c>
      <c r="H90" s="62" t="str">
        <f t="shared" si="4"/>
        <v>Do Step 1 first</v>
      </c>
      <c r="I90" s="3">
        <f t="shared" si="5"/>
        <v>0</v>
      </c>
    </row>
    <row r="91" spans="7:9" x14ac:dyDescent="0.5">
      <c r="G91" s="62" t="str">
        <f t="shared" si="3"/>
        <v>Do Step 1 first</v>
      </c>
      <c r="H91" s="62" t="str">
        <f t="shared" si="4"/>
        <v>Do Step 1 first</v>
      </c>
      <c r="I91" s="3">
        <f t="shared" si="5"/>
        <v>0</v>
      </c>
    </row>
    <row r="92" spans="7:9" x14ac:dyDescent="0.5">
      <c r="G92" s="62" t="str">
        <f t="shared" si="3"/>
        <v>Do Step 1 first</v>
      </c>
      <c r="H92" s="62" t="str">
        <f t="shared" si="4"/>
        <v>Do Step 1 first</v>
      </c>
      <c r="I92" s="3">
        <f t="shared" si="5"/>
        <v>0</v>
      </c>
    </row>
    <row r="93" spans="7:9" x14ac:dyDescent="0.5">
      <c r="G93" s="62" t="str">
        <f t="shared" si="3"/>
        <v>Do Step 1 first</v>
      </c>
      <c r="H93" s="62" t="str">
        <f t="shared" si="4"/>
        <v>Do Step 1 first</v>
      </c>
      <c r="I93" s="3">
        <f t="shared" si="5"/>
        <v>0</v>
      </c>
    </row>
    <row r="94" spans="7:9" x14ac:dyDescent="0.5">
      <c r="G94" s="62" t="str">
        <f t="shared" si="3"/>
        <v>Do Step 1 first</v>
      </c>
      <c r="H94" s="62" t="str">
        <f t="shared" si="4"/>
        <v>Do Step 1 first</v>
      </c>
      <c r="I94" s="3">
        <f t="shared" si="5"/>
        <v>0</v>
      </c>
    </row>
    <row r="95" spans="7:9" x14ac:dyDescent="0.5">
      <c r="G95" s="62" t="str">
        <f t="shared" si="3"/>
        <v>Do Step 1 first</v>
      </c>
      <c r="H95" s="62" t="str">
        <f t="shared" si="4"/>
        <v>Do Step 1 first</v>
      </c>
      <c r="I95" s="3">
        <f t="shared" si="5"/>
        <v>0</v>
      </c>
    </row>
    <row r="96" spans="7:9" x14ac:dyDescent="0.5">
      <c r="G96" s="62" t="str">
        <f t="shared" si="3"/>
        <v>Do Step 1 first</v>
      </c>
      <c r="H96" s="62" t="str">
        <f t="shared" si="4"/>
        <v>Do Step 1 first</v>
      </c>
      <c r="I96" s="3">
        <f t="shared" si="5"/>
        <v>0</v>
      </c>
    </row>
    <row r="97" spans="7:9" x14ac:dyDescent="0.5">
      <c r="G97" s="62" t="str">
        <f t="shared" si="3"/>
        <v>Do Step 1 first</v>
      </c>
      <c r="H97" s="62" t="str">
        <f t="shared" si="4"/>
        <v>Do Step 1 first</v>
      </c>
      <c r="I97" s="3">
        <f t="shared" si="5"/>
        <v>0</v>
      </c>
    </row>
    <row r="98" spans="7:9" x14ac:dyDescent="0.5">
      <c r="G98" s="62" t="str">
        <f t="shared" si="3"/>
        <v>Do Step 1 first</v>
      </c>
      <c r="H98" s="62" t="str">
        <f t="shared" si="4"/>
        <v>Do Step 1 first</v>
      </c>
      <c r="I98" s="3">
        <f t="shared" si="5"/>
        <v>0</v>
      </c>
    </row>
    <row r="99" spans="7:9" x14ac:dyDescent="0.5">
      <c r="G99" s="62" t="str">
        <f t="shared" si="3"/>
        <v>Do Step 1 first</v>
      </c>
      <c r="H99" s="62" t="str">
        <f t="shared" si="4"/>
        <v>Do Step 1 first</v>
      </c>
      <c r="I99" s="3">
        <f t="shared" si="5"/>
        <v>0</v>
      </c>
    </row>
    <row r="100" spans="7:9" x14ac:dyDescent="0.5">
      <c r="G100" s="62" t="str">
        <f t="shared" si="3"/>
        <v>Do Step 1 first</v>
      </c>
      <c r="H100" s="62" t="str">
        <f t="shared" si="4"/>
        <v>Do Step 1 first</v>
      </c>
      <c r="I100" s="3">
        <f t="shared" si="5"/>
        <v>0</v>
      </c>
    </row>
    <row r="101" spans="7:9" x14ac:dyDescent="0.5">
      <c r="G101" s="62" t="str">
        <f t="shared" si="3"/>
        <v>Do Step 1 first</v>
      </c>
      <c r="H101" s="62" t="str">
        <f t="shared" si="4"/>
        <v>Do Step 1 first</v>
      </c>
      <c r="I101" s="3">
        <f t="shared" si="5"/>
        <v>0</v>
      </c>
    </row>
    <row r="102" spans="7:9" x14ac:dyDescent="0.5">
      <c r="G102" s="62" t="str">
        <f t="shared" si="3"/>
        <v>Do Step 1 first</v>
      </c>
      <c r="H102" s="62" t="str">
        <f t="shared" si="4"/>
        <v>Do Step 1 first</v>
      </c>
      <c r="I102" s="3">
        <f t="shared" si="5"/>
        <v>0</v>
      </c>
    </row>
    <row r="103" spans="7:9" x14ac:dyDescent="0.5">
      <c r="G103" s="62" t="str">
        <f t="shared" si="3"/>
        <v>Do Step 1 first</v>
      </c>
      <c r="H103" s="62" t="str">
        <f t="shared" si="4"/>
        <v>Do Step 1 first</v>
      </c>
      <c r="I103" s="3">
        <f t="shared" si="5"/>
        <v>0</v>
      </c>
    </row>
    <row r="104" spans="7:9" x14ac:dyDescent="0.5">
      <c r="G104" s="62" t="str">
        <f t="shared" si="3"/>
        <v>Do Step 1 first</v>
      </c>
      <c r="H104" s="62" t="str">
        <f t="shared" si="4"/>
        <v>Do Step 1 first</v>
      </c>
      <c r="I104" s="3">
        <f t="shared" si="5"/>
        <v>0</v>
      </c>
    </row>
    <row r="105" spans="7:9" x14ac:dyDescent="0.5">
      <c r="G105" s="62" t="str">
        <f t="shared" si="3"/>
        <v>Do Step 1 first</v>
      </c>
      <c r="H105" s="62" t="str">
        <f t="shared" si="4"/>
        <v>Do Step 1 first</v>
      </c>
      <c r="I105" s="3">
        <f t="shared" si="5"/>
        <v>0</v>
      </c>
    </row>
    <row r="106" spans="7:9" x14ac:dyDescent="0.5">
      <c r="G106" s="62" t="str">
        <f t="shared" si="3"/>
        <v>Do Step 1 first</v>
      </c>
      <c r="H106" s="62" t="str">
        <f t="shared" si="4"/>
        <v>Do Step 1 first</v>
      </c>
      <c r="I106" s="3">
        <f t="shared" si="5"/>
        <v>0</v>
      </c>
    </row>
    <row r="107" spans="7:9" x14ac:dyDescent="0.5">
      <c r="G107" s="62" t="str">
        <f t="shared" si="3"/>
        <v>Do Step 1 first</v>
      </c>
      <c r="H107" s="62" t="str">
        <f t="shared" si="4"/>
        <v>Do Step 1 first</v>
      </c>
      <c r="I107" s="3">
        <f t="shared" si="5"/>
        <v>0</v>
      </c>
    </row>
    <row r="108" spans="7:9" x14ac:dyDescent="0.5">
      <c r="G108" s="62" t="str">
        <f t="shared" si="3"/>
        <v>Do Step 1 first</v>
      </c>
      <c r="H108" s="62" t="str">
        <f t="shared" si="4"/>
        <v>Do Step 1 first</v>
      </c>
      <c r="I108" s="3">
        <f t="shared" si="5"/>
        <v>0</v>
      </c>
    </row>
    <row r="109" spans="7:9" x14ac:dyDescent="0.5">
      <c r="G109" s="62" t="str">
        <f t="shared" si="3"/>
        <v>Do Step 1 first</v>
      </c>
      <c r="H109" s="62" t="str">
        <f t="shared" si="4"/>
        <v>Do Step 1 first</v>
      </c>
      <c r="I109" s="3">
        <f t="shared" si="5"/>
        <v>0</v>
      </c>
    </row>
    <row r="110" spans="7:9" x14ac:dyDescent="0.5">
      <c r="G110" s="62" t="str">
        <f t="shared" si="3"/>
        <v>Do Step 1 first</v>
      </c>
      <c r="H110" s="62" t="str">
        <f t="shared" si="4"/>
        <v>Do Step 1 first</v>
      </c>
      <c r="I110" s="3">
        <f t="shared" si="5"/>
        <v>0</v>
      </c>
    </row>
    <row r="111" spans="7:9" x14ac:dyDescent="0.5">
      <c r="G111" s="62" t="str">
        <f t="shared" si="3"/>
        <v>Do Step 1 first</v>
      </c>
      <c r="H111" s="62" t="str">
        <f t="shared" si="4"/>
        <v>Do Step 1 first</v>
      </c>
      <c r="I111" s="3">
        <f t="shared" si="5"/>
        <v>0</v>
      </c>
    </row>
    <row r="112" spans="7:9" x14ac:dyDescent="0.5">
      <c r="G112" s="62" t="str">
        <f t="shared" si="3"/>
        <v>Do Step 1 first</v>
      </c>
      <c r="H112" s="62" t="str">
        <f t="shared" si="4"/>
        <v>Do Step 1 first</v>
      </c>
      <c r="I112" s="3">
        <f t="shared" si="5"/>
        <v>0</v>
      </c>
    </row>
    <row r="113" spans="7:9" x14ac:dyDescent="0.5">
      <c r="G113" s="62" t="str">
        <f t="shared" si="3"/>
        <v>Do Step 1 first</v>
      </c>
      <c r="H113" s="62" t="str">
        <f t="shared" si="4"/>
        <v>Do Step 1 first</v>
      </c>
      <c r="I113" s="3">
        <f t="shared" si="5"/>
        <v>0</v>
      </c>
    </row>
    <row r="114" spans="7:9" x14ac:dyDescent="0.5">
      <c r="G114" s="62" t="str">
        <f t="shared" si="3"/>
        <v>Do Step 1 first</v>
      </c>
      <c r="H114" s="62" t="str">
        <f t="shared" si="4"/>
        <v>Do Step 1 first</v>
      </c>
      <c r="I114" s="3">
        <f t="shared" si="5"/>
        <v>0</v>
      </c>
    </row>
    <row r="115" spans="7:9" x14ac:dyDescent="0.5">
      <c r="G115" s="62" t="str">
        <f t="shared" si="3"/>
        <v>Do Step 1 first</v>
      </c>
      <c r="H115" s="62" t="str">
        <f t="shared" si="4"/>
        <v>Do Step 1 first</v>
      </c>
      <c r="I115" s="3">
        <f t="shared" si="5"/>
        <v>0</v>
      </c>
    </row>
    <row r="116" spans="7:9" x14ac:dyDescent="0.5">
      <c r="G116" s="62" t="str">
        <f t="shared" si="3"/>
        <v>Do Step 1 first</v>
      </c>
      <c r="H116" s="62" t="str">
        <f t="shared" si="4"/>
        <v>Do Step 1 first</v>
      </c>
      <c r="I116" s="3">
        <f t="shared" si="5"/>
        <v>0</v>
      </c>
    </row>
    <row r="117" spans="7:9" x14ac:dyDescent="0.5">
      <c r="G117" s="62" t="str">
        <f t="shared" si="3"/>
        <v>Do Step 1 first</v>
      </c>
      <c r="H117" s="62" t="str">
        <f t="shared" si="4"/>
        <v>Do Step 1 first</v>
      </c>
      <c r="I117" s="3">
        <f t="shared" si="5"/>
        <v>0</v>
      </c>
    </row>
    <row r="118" spans="7:9" x14ac:dyDescent="0.5">
      <c r="G118" s="62" t="str">
        <f t="shared" si="3"/>
        <v>Do Step 1 first</v>
      </c>
      <c r="H118" s="62" t="str">
        <f t="shared" si="4"/>
        <v>Do Step 1 first</v>
      </c>
      <c r="I118" s="3">
        <f t="shared" si="5"/>
        <v>0</v>
      </c>
    </row>
    <row r="119" spans="7:9" x14ac:dyDescent="0.5">
      <c r="G119" s="62" t="str">
        <f t="shared" si="3"/>
        <v>Do Step 1 first</v>
      </c>
      <c r="H119" s="62" t="str">
        <f t="shared" si="4"/>
        <v>Do Step 1 first</v>
      </c>
      <c r="I119" s="3">
        <f t="shared" si="5"/>
        <v>0</v>
      </c>
    </row>
    <row r="120" spans="7:9" x14ac:dyDescent="0.5">
      <c r="G120" s="62" t="str">
        <f t="shared" si="3"/>
        <v>Do Step 1 first</v>
      </c>
      <c r="H120" s="62" t="str">
        <f t="shared" si="4"/>
        <v>Do Step 1 first</v>
      </c>
      <c r="I120" s="3">
        <f t="shared" si="5"/>
        <v>0</v>
      </c>
    </row>
    <row r="121" spans="7:9" x14ac:dyDescent="0.5">
      <c r="G121" s="62" t="str">
        <f t="shared" si="3"/>
        <v>Do Step 1 first</v>
      </c>
      <c r="H121" s="62" t="str">
        <f t="shared" si="4"/>
        <v>Do Step 1 first</v>
      </c>
      <c r="I121" s="3">
        <f t="shared" si="5"/>
        <v>0</v>
      </c>
    </row>
    <row r="122" spans="7:9" x14ac:dyDescent="0.5">
      <c r="G122" s="62" t="str">
        <f t="shared" si="3"/>
        <v>Do Step 1 first</v>
      </c>
      <c r="H122" s="62" t="str">
        <f t="shared" si="4"/>
        <v>Do Step 1 first</v>
      </c>
      <c r="I122" s="3">
        <f t="shared" si="5"/>
        <v>0</v>
      </c>
    </row>
    <row r="123" spans="7:9" x14ac:dyDescent="0.5">
      <c r="G123" s="62" t="str">
        <f t="shared" si="3"/>
        <v>Do Step 1 first</v>
      </c>
      <c r="H123" s="62" t="str">
        <f t="shared" si="4"/>
        <v>Do Step 1 first</v>
      </c>
      <c r="I123" s="3">
        <f t="shared" si="5"/>
        <v>0</v>
      </c>
    </row>
    <row r="124" spans="7:9" x14ac:dyDescent="0.5">
      <c r="G124" s="62" t="str">
        <f t="shared" si="3"/>
        <v>Do Step 1 first</v>
      </c>
      <c r="H124" s="62" t="str">
        <f t="shared" si="4"/>
        <v>Do Step 1 first</v>
      </c>
      <c r="I124" s="3">
        <f t="shared" si="5"/>
        <v>0</v>
      </c>
    </row>
    <row r="125" spans="7:9" x14ac:dyDescent="0.5">
      <c r="G125" s="62" t="str">
        <f t="shared" si="3"/>
        <v>Do Step 1 first</v>
      </c>
      <c r="H125" s="62" t="str">
        <f t="shared" si="4"/>
        <v>Do Step 1 first</v>
      </c>
      <c r="I125" s="3">
        <f t="shared" si="5"/>
        <v>0</v>
      </c>
    </row>
    <row r="126" spans="7:9" x14ac:dyDescent="0.5">
      <c r="G126" s="62" t="str">
        <f t="shared" si="3"/>
        <v>Do Step 1 first</v>
      </c>
      <c r="H126" s="62" t="str">
        <f t="shared" si="4"/>
        <v>Do Step 1 first</v>
      </c>
      <c r="I126" s="3">
        <f t="shared" si="5"/>
        <v>0</v>
      </c>
    </row>
    <row r="127" spans="7:9" x14ac:dyDescent="0.5">
      <c r="G127" s="62" t="str">
        <f t="shared" si="3"/>
        <v>Do Step 1 first</v>
      </c>
      <c r="H127" s="62" t="str">
        <f t="shared" si="4"/>
        <v>Do Step 1 first</v>
      </c>
      <c r="I127" s="3">
        <f t="shared" si="5"/>
        <v>0</v>
      </c>
    </row>
    <row r="128" spans="7:9" x14ac:dyDescent="0.5">
      <c r="G128" s="62" t="str">
        <f t="shared" si="3"/>
        <v>Do Step 1 first</v>
      </c>
      <c r="H128" s="62" t="str">
        <f t="shared" si="4"/>
        <v>Do Step 1 first</v>
      </c>
      <c r="I128" s="3">
        <f t="shared" si="5"/>
        <v>0</v>
      </c>
    </row>
    <row r="129" spans="7:9" x14ac:dyDescent="0.5">
      <c r="G129" s="62" t="str">
        <f t="shared" si="3"/>
        <v>Do Step 1 first</v>
      </c>
      <c r="H129" s="62" t="str">
        <f t="shared" si="4"/>
        <v>Do Step 1 first</v>
      </c>
      <c r="I129" s="3">
        <f t="shared" si="5"/>
        <v>0</v>
      </c>
    </row>
    <row r="130" spans="7:9" x14ac:dyDescent="0.5">
      <c r="G130" s="62" t="str">
        <f t="shared" si="3"/>
        <v>Do Step 1 first</v>
      </c>
      <c r="H130" s="62" t="str">
        <f t="shared" si="4"/>
        <v>Do Step 1 first</v>
      </c>
      <c r="I130" s="3">
        <f t="shared" si="5"/>
        <v>0</v>
      </c>
    </row>
    <row r="131" spans="7:9" x14ac:dyDescent="0.5">
      <c r="G131" s="62" t="str">
        <f t="shared" si="3"/>
        <v>Do Step 1 first</v>
      </c>
      <c r="H131" s="62" t="str">
        <f t="shared" si="4"/>
        <v>Do Step 1 first</v>
      </c>
      <c r="I131" s="3">
        <f t="shared" si="5"/>
        <v>0</v>
      </c>
    </row>
    <row r="132" spans="7:9" x14ac:dyDescent="0.5">
      <c r="G132" s="62" t="str">
        <f t="shared" si="3"/>
        <v>Do Step 1 first</v>
      </c>
      <c r="H132" s="62" t="str">
        <f t="shared" si="4"/>
        <v>Do Step 1 first</v>
      </c>
      <c r="I132" s="3">
        <f t="shared" si="5"/>
        <v>0</v>
      </c>
    </row>
    <row r="133" spans="7:9" x14ac:dyDescent="0.5">
      <c r="G133" s="62" t="str">
        <f t="shared" si="3"/>
        <v>Do Step 1 first</v>
      </c>
      <c r="H133" s="62" t="str">
        <f t="shared" si="4"/>
        <v>Do Step 1 first</v>
      </c>
      <c r="I133" s="3">
        <f t="shared" si="5"/>
        <v>0</v>
      </c>
    </row>
    <row r="134" spans="7:9" x14ac:dyDescent="0.5">
      <c r="G134" s="62" t="str">
        <f t="shared" ref="G134:G197" si="6">IF(ISTEXT(overallRate),"Do Step 1 first",IF($C134="Yes","Use Step 2a) Weekly for employees on leave with pay",IF(OR(COUNT($D134,E134)&lt;&gt;2,overallRate=0),0,IF($B134="No - non-arm's length",MIN(2258,E134,$D134)*overallRate,MIN(2258,E134)*overallRate))))</f>
        <v>Do Step 1 first</v>
      </c>
      <c r="H134" s="62" t="str">
        <f t="shared" ref="H134:H197" si="7">IF(ISTEXT(overallRate),"Do Step 1 first",IF($C134="Yes","Use Step 2a) Weekly for employees on leave with pay",IF(OR(COUNT($D134,F134)&lt;&gt;2,overallRate=0),0,IF($B134="No - non-arm's length",MIN(2258,F134,$D134)*overallRate,MIN(2258,F134)*overallRate))))</f>
        <v>Do Step 1 first</v>
      </c>
      <c r="I134" s="3">
        <f t="shared" si="5"/>
        <v>0</v>
      </c>
    </row>
    <row r="135" spans="7:9" x14ac:dyDescent="0.5">
      <c r="G135" s="62" t="str">
        <f t="shared" si="6"/>
        <v>Do Step 1 first</v>
      </c>
      <c r="H135" s="62" t="str">
        <f t="shared" si="7"/>
        <v>Do Step 1 first</v>
      </c>
      <c r="I135" s="3">
        <f t="shared" ref="I135:I198" si="8">IF(AND(COUNT(B135:F135)&gt;0,OR(COUNT(D135:F135)&lt;&gt;3,ISBLANK(B135))),"Fill out all amounts",SUM(G135:H135))</f>
        <v>0</v>
      </c>
    </row>
    <row r="136" spans="7:9" x14ac:dyDescent="0.5">
      <c r="G136" s="62" t="str">
        <f t="shared" si="6"/>
        <v>Do Step 1 first</v>
      </c>
      <c r="H136" s="62" t="str">
        <f t="shared" si="7"/>
        <v>Do Step 1 first</v>
      </c>
      <c r="I136" s="3">
        <f t="shared" si="8"/>
        <v>0</v>
      </c>
    </row>
    <row r="137" spans="7:9" x14ac:dyDescent="0.5">
      <c r="G137" s="62" t="str">
        <f t="shared" si="6"/>
        <v>Do Step 1 first</v>
      </c>
      <c r="H137" s="62" t="str">
        <f t="shared" si="7"/>
        <v>Do Step 1 first</v>
      </c>
      <c r="I137" s="3">
        <f t="shared" si="8"/>
        <v>0</v>
      </c>
    </row>
    <row r="138" spans="7:9" x14ac:dyDescent="0.5">
      <c r="G138" s="62" t="str">
        <f t="shared" si="6"/>
        <v>Do Step 1 first</v>
      </c>
      <c r="H138" s="62" t="str">
        <f t="shared" si="7"/>
        <v>Do Step 1 first</v>
      </c>
      <c r="I138" s="3">
        <f t="shared" si="8"/>
        <v>0</v>
      </c>
    </row>
    <row r="139" spans="7:9" x14ac:dyDescent="0.5">
      <c r="G139" s="62" t="str">
        <f t="shared" si="6"/>
        <v>Do Step 1 first</v>
      </c>
      <c r="H139" s="62" t="str">
        <f t="shared" si="7"/>
        <v>Do Step 1 first</v>
      </c>
      <c r="I139" s="3">
        <f t="shared" si="8"/>
        <v>0</v>
      </c>
    </row>
    <row r="140" spans="7:9" x14ac:dyDescent="0.5">
      <c r="G140" s="62" t="str">
        <f t="shared" si="6"/>
        <v>Do Step 1 first</v>
      </c>
      <c r="H140" s="62" t="str">
        <f t="shared" si="7"/>
        <v>Do Step 1 first</v>
      </c>
      <c r="I140" s="3">
        <f t="shared" si="8"/>
        <v>0</v>
      </c>
    </row>
    <row r="141" spans="7:9" x14ac:dyDescent="0.5">
      <c r="G141" s="62" t="str">
        <f t="shared" si="6"/>
        <v>Do Step 1 first</v>
      </c>
      <c r="H141" s="62" t="str">
        <f t="shared" si="7"/>
        <v>Do Step 1 first</v>
      </c>
      <c r="I141" s="3">
        <f t="shared" si="8"/>
        <v>0</v>
      </c>
    </row>
    <row r="142" spans="7:9" x14ac:dyDescent="0.5">
      <c r="G142" s="62" t="str">
        <f t="shared" si="6"/>
        <v>Do Step 1 first</v>
      </c>
      <c r="H142" s="62" t="str">
        <f t="shared" si="7"/>
        <v>Do Step 1 first</v>
      </c>
      <c r="I142" s="3">
        <f t="shared" si="8"/>
        <v>0</v>
      </c>
    </row>
    <row r="143" spans="7:9" x14ac:dyDescent="0.5">
      <c r="G143" s="62" t="str">
        <f t="shared" si="6"/>
        <v>Do Step 1 first</v>
      </c>
      <c r="H143" s="62" t="str">
        <f t="shared" si="7"/>
        <v>Do Step 1 first</v>
      </c>
      <c r="I143" s="3">
        <f t="shared" si="8"/>
        <v>0</v>
      </c>
    </row>
    <row r="144" spans="7:9" x14ac:dyDescent="0.5">
      <c r="G144" s="62" t="str">
        <f t="shared" si="6"/>
        <v>Do Step 1 first</v>
      </c>
      <c r="H144" s="62" t="str">
        <f t="shared" si="7"/>
        <v>Do Step 1 first</v>
      </c>
      <c r="I144" s="3">
        <f t="shared" si="8"/>
        <v>0</v>
      </c>
    </row>
    <row r="145" spans="7:9" x14ac:dyDescent="0.5">
      <c r="G145" s="62" t="str">
        <f t="shared" si="6"/>
        <v>Do Step 1 first</v>
      </c>
      <c r="H145" s="62" t="str">
        <f t="shared" si="7"/>
        <v>Do Step 1 first</v>
      </c>
      <c r="I145" s="3">
        <f t="shared" si="8"/>
        <v>0</v>
      </c>
    </row>
    <row r="146" spans="7:9" x14ac:dyDescent="0.5">
      <c r="G146" s="62" t="str">
        <f t="shared" si="6"/>
        <v>Do Step 1 first</v>
      </c>
      <c r="H146" s="62" t="str">
        <f t="shared" si="7"/>
        <v>Do Step 1 first</v>
      </c>
      <c r="I146" s="3">
        <f t="shared" si="8"/>
        <v>0</v>
      </c>
    </row>
    <row r="147" spans="7:9" x14ac:dyDescent="0.5">
      <c r="G147" s="62" t="str">
        <f t="shared" si="6"/>
        <v>Do Step 1 first</v>
      </c>
      <c r="H147" s="62" t="str">
        <f t="shared" si="7"/>
        <v>Do Step 1 first</v>
      </c>
      <c r="I147" s="3">
        <f t="shared" si="8"/>
        <v>0</v>
      </c>
    </row>
    <row r="148" spans="7:9" x14ac:dyDescent="0.5">
      <c r="G148" s="62" t="str">
        <f t="shared" si="6"/>
        <v>Do Step 1 first</v>
      </c>
      <c r="H148" s="62" t="str">
        <f t="shared" si="7"/>
        <v>Do Step 1 first</v>
      </c>
      <c r="I148" s="3">
        <f t="shared" si="8"/>
        <v>0</v>
      </c>
    </row>
    <row r="149" spans="7:9" x14ac:dyDescent="0.5">
      <c r="G149" s="62" t="str">
        <f t="shared" si="6"/>
        <v>Do Step 1 first</v>
      </c>
      <c r="H149" s="62" t="str">
        <f t="shared" si="7"/>
        <v>Do Step 1 first</v>
      </c>
      <c r="I149" s="3">
        <f t="shared" si="8"/>
        <v>0</v>
      </c>
    </row>
    <row r="150" spans="7:9" x14ac:dyDescent="0.5">
      <c r="G150" s="62" t="str">
        <f t="shared" si="6"/>
        <v>Do Step 1 first</v>
      </c>
      <c r="H150" s="62" t="str">
        <f t="shared" si="7"/>
        <v>Do Step 1 first</v>
      </c>
      <c r="I150" s="3">
        <f t="shared" si="8"/>
        <v>0</v>
      </c>
    </row>
    <row r="151" spans="7:9" x14ac:dyDescent="0.5">
      <c r="G151" s="62" t="str">
        <f t="shared" si="6"/>
        <v>Do Step 1 first</v>
      </c>
      <c r="H151" s="62" t="str">
        <f t="shared" si="7"/>
        <v>Do Step 1 first</v>
      </c>
      <c r="I151" s="3">
        <f t="shared" si="8"/>
        <v>0</v>
      </c>
    </row>
    <row r="152" spans="7:9" x14ac:dyDescent="0.5">
      <c r="G152" s="62" t="str">
        <f t="shared" si="6"/>
        <v>Do Step 1 first</v>
      </c>
      <c r="H152" s="62" t="str">
        <f t="shared" si="7"/>
        <v>Do Step 1 first</v>
      </c>
      <c r="I152" s="3">
        <f t="shared" si="8"/>
        <v>0</v>
      </c>
    </row>
    <row r="153" spans="7:9" x14ac:dyDescent="0.5">
      <c r="G153" s="62" t="str">
        <f t="shared" si="6"/>
        <v>Do Step 1 first</v>
      </c>
      <c r="H153" s="62" t="str">
        <f t="shared" si="7"/>
        <v>Do Step 1 first</v>
      </c>
      <c r="I153" s="3">
        <f t="shared" si="8"/>
        <v>0</v>
      </c>
    </row>
    <row r="154" spans="7:9" x14ac:dyDescent="0.5">
      <c r="G154" s="62" t="str">
        <f t="shared" si="6"/>
        <v>Do Step 1 first</v>
      </c>
      <c r="H154" s="62" t="str">
        <f t="shared" si="7"/>
        <v>Do Step 1 first</v>
      </c>
      <c r="I154" s="3">
        <f t="shared" si="8"/>
        <v>0</v>
      </c>
    </row>
    <row r="155" spans="7:9" x14ac:dyDescent="0.5">
      <c r="G155" s="62" t="str">
        <f t="shared" si="6"/>
        <v>Do Step 1 first</v>
      </c>
      <c r="H155" s="62" t="str">
        <f t="shared" si="7"/>
        <v>Do Step 1 first</v>
      </c>
      <c r="I155" s="3">
        <f t="shared" si="8"/>
        <v>0</v>
      </c>
    </row>
    <row r="156" spans="7:9" x14ac:dyDescent="0.5">
      <c r="G156" s="62" t="str">
        <f t="shared" si="6"/>
        <v>Do Step 1 first</v>
      </c>
      <c r="H156" s="62" t="str">
        <f t="shared" si="7"/>
        <v>Do Step 1 first</v>
      </c>
      <c r="I156" s="3">
        <f t="shared" si="8"/>
        <v>0</v>
      </c>
    </row>
    <row r="157" spans="7:9" x14ac:dyDescent="0.5">
      <c r="G157" s="62" t="str">
        <f t="shared" si="6"/>
        <v>Do Step 1 first</v>
      </c>
      <c r="H157" s="62" t="str">
        <f t="shared" si="7"/>
        <v>Do Step 1 first</v>
      </c>
      <c r="I157" s="3">
        <f t="shared" si="8"/>
        <v>0</v>
      </c>
    </row>
    <row r="158" spans="7:9" x14ac:dyDescent="0.5">
      <c r="G158" s="62" t="str">
        <f t="shared" si="6"/>
        <v>Do Step 1 first</v>
      </c>
      <c r="H158" s="62" t="str">
        <f t="shared" si="7"/>
        <v>Do Step 1 first</v>
      </c>
      <c r="I158" s="3">
        <f t="shared" si="8"/>
        <v>0</v>
      </c>
    </row>
    <row r="159" spans="7:9" x14ac:dyDescent="0.5">
      <c r="G159" s="62" t="str">
        <f t="shared" si="6"/>
        <v>Do Step 1 first</v>
      </c>
      <c r="H159" s="62" t="str">
        <f t="shared" si="7"/>
        <v>Do Step 1 first</v>
      </c>
      <c r="I159" s="3">
        <f t="shared" si="8"/>
        <v>0</v>
      </c>
    </row>
    <row r="160" spans="7:9" x14ac:dyDescent="0.5">
      <c r="G160" s="62" t="str">
        <f t="shared" si="6"/>
        <v>Do Step 1 first</v>
      </c>
      <c r="H160" s="62" t="str">
        <f t="shared" si="7"/>
        <v>Do Step 1 first</v>
      </c>
      <c r="I160" s="3">
        <f t="shared" si="8"/>
        <v>0</v>
      </c>
    </row>
    <row r="161" spans="7:9" x14ac:dyDescent="0.5">
      <c r="G161" s="62" t="str">
        <f t="shared" si="6"/>
        <v>Do Step 1 first</v>
      </c>
      <c r="H161" s="62" t="str">
        <f t="shared" si="7"/>
        <v>Do Step 1 first</v>
      </c>
      <c r="I161" s="3">
        <f t="shared" si="8"/>
        <v>0</v>
      </c>
    </row>
    <row r="162" spans="7:9" x14ac:dyDescent="0.5">
      <c r="G162" s="62" t="str">
        <f t="shared" si="6"/>
        <v>Do Step 1 first</v>
      </c>
      <c r="H162" s="62" t="str">
        <f t="shared" si="7"/>
        <v>Do Step 1 first</v>
      </c>
      <c r="I162" s="3">
        <f t="shared" si="8"/>
        <v>0</v>
      </c>
    </row>
    <row r="163" spans="7:9" x14ac:dyDescent="0.5">
      <c r="G163" s="62" t="str">
        <f t="shared" si="6"/>
        <v>Do Step 1 first</v>
      </c>
      <c r="H163" s="62" t="str">
        <f t="shared" si="7"/>
        <v>Do Step 1 first</v>
      </c>
      <c r="I163" s="3">
        <f t="shared" si="8"/>
        <v>0</v>
      </c>
    </row>
    <row r="164" spans="7:9" x14ac:dyDescent="0.5">
      <c r="G164" s="62" t="str">
        <f t="shared" si="6"/>
        <v>Do Step 1 first</v>
      </c>
      <c r="H164" s="62" t="str">
        <f t="shared" si="7"/>
        <v>Do Step 1 first</v>
      </c>
      <c r="I164" s="3">
        <f t="shared" si="8"/>
        <v>0</v>
      </c>
    </row>
    <row r="165" spans="7:9" x14ac:dyDescent="0.5">
      <c r="G165" s="62" t="str">
        <f t="shared" si="6"/>
        <v>Do Step 1 first</v>
      </c>
      <c r="H165" s="62" t="str">
        <f t="shared" si="7"/>
        <v>Do Step 1 first</v>
      </c>
      <c r="I165" s="3">
        <f t="shared" si="8"/>
        <v>0</v>
      </c>
    </row>
    <row r="166" spans="7:9" x14ac:dyDescent="0.5">
      <c r="G166" s="62" t="str">
        <f t="shared" si="6"/>
        <v>Do Step 1 first</v>
      </c>
      <c r="H166" s="62" t="str">
        <f t="shared" si="7"/>
        <v>Do Step 1 first</v>
      </c>
      <c r="I166" s="3">
        <f t="shared" si="8"/>
        <v>0</v>
      </c>
    </row>
    <row r="167" spans="7:9" x14ac:dyDescent="0.5">
      <c r="G167" s="62" t="str">
        <f t="shared" si="6"/>
        <v>Do Step 1 first</v>
      </c>
      <c r="H167" s="62" t="str">
        <f t="shared" si="7"/>
        <v>Do Step 1 first</v>
      </c>
      <c r="I167" s="3">
        <f t="shared" si="8"/>
        <v>0</v>
      </c>
    </row>
    <row r="168" spans="7:9" x14ac:dyDescent="0.5">
      <c r="G168" s="62" t="str">
        <f t="shared" si="6"/>
        <v>Do Step 1 first</v>
      </c>
      <c r="H168" s="62" t="str">
        <f t="shared" si="7"/>
        <v>Do Step 1 first</v>
      </c>
      <c r="I168" s="3">
        <f t="shared" si="8"/>
        <v>0</v>
      </c>
    </row>
    <row r="169" spans="7:9" x14ac:dyDescent="0.5">
      <c r="G169" s="62" t="str">
        <f t="shared" si="6"/>
        <v>Do Step 1 first</v>
      </c>
      <c r="H169" s="62" t="str">
        <f t="shared" si="7"/>
        <v>Do Step 1 first</v>
      </c>
      <c r="I169" s="3">
        <f t="shared" si="8"/>
        <v>0</v>
      </c>
    </row>
    <row r="170" spans="7:9" x14ac:dyDescent="0.5">
      <c r="G170" s="62" t="str">
        <f t="shared" si="6"/>
        <v>Do Step 1 first</v>
      </c>
      <c r="H170" s="62" t="str">
        <f t="shared" si="7"/>
        <v>Do Step 1 first</v>
      </c>
      <c r="I170" s="3">
        <f t="shared" si="8"/>
        <v>0</v>
      </c>
    </row>
    <row r="171" spans="7:9" x14ac:dyDescent="0.5">
      <c r="G171" s="62" t="str">
        <f t="shared" si="6"/>
        <v>Do Step 1 first</v>
      </c>
      <c r="H171" s="62" t="str">
        <f t="shared" si="7"/>
        <v>Do Step 1 first</v>
      </c>
      <c r="I171" s="3">
        <f t="shared" si="8"/>
        <v>0</v>
      </c>
    </row>
    <row r="172" spans="7:9" x14ac:dyDescent="0.5">
      <c r="G172" s="62" t="str">
        <f t="shared" si="6"/>
        <v>Do Step 1 first</v>
      </c>
      <c r="H172" s="62" t="str">
        <f t="shared" si="7"/>
        <v>Do Step 1 first</v>
      </c>
      <c r="I172" s="3">
        <f t="shared" si="8"/>
        <v>0</v>
      </c>
    </row>
    <row r="173" spans="7:9" x14ac:dyDescent="0.5">
      <c r="G173" s="62" t="str">
        <f t="shared" si="6"/>
        <v>Do Step 1 first</v>
      </c>
      <c r="H173" s="62" t="str">
        <f t="shared" si="7"/>
        <v>Do Step 1 first</v>
      </c>
      <c r="I173" s="3">
        <f t="shared" si="8"/>
        <v>0</v>
      </c>
    </row>
    <row r="174" spans="7:9" x14ac:dyDescent="0.5">
      <c r="G174" s="62" t="str">
        <f t="shared" si="6"/>
        <v>Do Step 1 first</v>
      </c>
      <c r="H174" s="62" t="str">
        <f t="shared" si="7"/>
        <v>Do Step 1 first</v>
      </c>
      <c r="I174" s="3">
        <f t="shared" si="8"/>
        <v>0</v>
      </c>
    </row>
    <row r="175" spans="7:9" x14ac:dyDescent="0.5">
      <c r="G175" s="62" t="str">
        <f t="shared" si="6"/>
        <v>Do Step 1 first</v>
      </c>
      <c r="H175" s="62" t="str">
        <f t="shared" si="7"/>
        <v>Do Step 1 first</v>
      </c>
      <c r="I175" s="3">
        <f t="shared" si="8"/>
        <v>0</v>
      </c>
    </row>
    <row r="176" spans="7:9" x14ac:dyDescent="0.5">
      <c r="G176" s="62" t="str">
        <f t="shared" si="6"/>
        <v>Do Step 1 first</v>
      </c>
      <c r="H176" s="62" t="str">
        <f t="shared" si="7"/>
        <v>Do Step 1 first</v>
      </c>
      <c r="I176" s="3">
        <f t="shared" si="8"/>
        <v>0</v>
      </c>
    </row>
    <row r="177" spans="7:9" x14ac:dyDescent="0.5">
      <c r="G177" s="62" t="str">
        <f t="shared" si="6"/>
        <v>Do Step 1 first</v>
      </c>
      <c r="H177" s="62" t="str">
        <f t="shared" si="7"/>
        <v>Do Step 1 first</v>
      </c>
      <c r="I177" s="3">
        <f t="shared" si="8"/>
        <v>0</v>
      </c>
    </row>
    <row r="178" spans="7:9" x14ac:dyDescent="0.5">
      <c r="G178" s="62" t="str">
        <f t="shared" si="6"/>
        <v>Do Step 1 first</v>
      </c>
      <c r="H178" s="62" t="str">
        <f t="shared" si="7"/>
        <v>Do Step 1 first</v>
      </c>
      <c r="I178" s="3">
        <f t="shared" si="8"/>
        <v>0</v>
      </c>
    </row>
    <row r="179" spans="7:9" x14ac:dyDescent="0.5">
      <c r="G179" s="62" t="str">
        <f t="shared" si="6"/>
        <v>Do Step 1 first</v>
      </c>
      <c r="H179" s="62" t="str">
        <f t="shared" si="7"/>
        <v>Do Step 1 first</v>
      </c>
      <c r="I179" s="3">
        <f t="shared" si="8"/>
        <v>0</v>
      </c>
    </row>
    <row r="180" spans="7:9" x14ac:dyDescent="0.5">
      <c r="G180" s="62" t="str">
        <f t="shared" si="6"/>
        <v>Do Step 1 first</v>
      </c>
      <c r="H180" s="62" t="str">
        <f t="shared" si="7"/>
        <v>Do Step 1 first</v>
      </c>
      <c r="I180" s="3">
        <f t="shared" si="8"/>
        <v>0</v>
      </c>
    </row>
    <row r="181" spans="7:9" x14ac:dyDescent="0.5">
      <c r="G181" s="62" t="str">
        <f t="shared" si="6"/>
        <v>Do Step 1 first</v>
      </c>
      <c r="H181" s="62" t="str">
        <f t="shared" si="7"/>
        <v>Do Step 1 first</v>
      </c>
      <c r="I181" s="3">
        <f t="shared" si="8"/>
        <v>0</v>
      </c>
    </row>
    <row r="182" spans="7:9" x14ac:dyDescent="0.5">
      <c r="G182" s="62" t="str">
        <f t="shared" si="6"/>
        <v>Do Step 1 first</v>
      </c>
      <c r="H182" s="62" t="str">
        <f t="shared" si="7"/>
        <v>Do Step 1 first</v>
      </c>
      <c r="I182" s="3">
        <f t="shared" si="8"/>
        <v>0</v>
      </c>
    </row>
    <row r="183" spans="7:9" x14ac:dyDescent="0.5">
      <c r="G183" s="62" t="str">
        <f t="shared" si="6"/>
        <v>Do Step 1 first</v>
      </c>
      <c r="H183" s="62" t="str">
        <f t="shared" si="7"/>
        <v>Do Step 1 first</v>
      </c>
      <c r="I183" s="3">
        <f t="shared" si="8"/>
        <v>0</v>
      </c>
    </row>
    <row r="184" spans="7:9" x14ac:dyDescent="0.5">
      <c r="G184" s="62" t="str">
        <f t="shared" si="6"/>
        <v>Do Step 1 first</v>
      </c>
      <c r="H184" s="62" t="str">
        <f t="shared" si="7"/>
        <v>Do Step 1 first</v>
      </c>
      <c r="I184" s="3">
        <f t="shared" si="8"/>
        <v>0</v>
      </c>
    </row>
    <row r="185" spans="7:9" x14ac:dyDescent="0.5">
      <c r="G185" s="62" t="str">
        <f t="shared" si="6"/>
        <v>Do Step 1 first</v>
      </c>
      <c r="H185" s="62" t="str">
        <f t="shared" si="7"/>
        <v>Do Step 1 first</v>
      </c>
      <c r="I185" s="3">
        <f t="shared" si="8"/>
        <v>0</v>
      </c>
    </row>
    <row r="186" spans="7:9" x14ac:dyDescent="0.5">
      <c r="G186" s="62" t="str">
        <f t="shared" si="6"/>
        <v>Do Step 1 first</v>
      </c>
      <c r="H186" s="62" t="str">
        <f t="shared" si="7"/>
        <v>Do Step 1 first</v>
      </c>
      <c r="I186" s="3">
        <f t="shared" si="8"/>
        <v>0</v>
      </c>
    </row>
    <row r="187" spans="7:9" x14ac:dyDescent="0.5">
      <c r="G187" s="62" t="str">
        <f t="shared" si="6"/>
        <v>Do Step 1 first</v>
      </c>
      <c r="H187" s="62" t="str">
        <f t="shared" si="7"/>
        <v>Do Step 1 first</v>
      </c>
      <c r="I187" s="3">
        <f t="shared" si="8"/>
        <v>0</v>
      </c>
    </row>
    <row r="188" spans="7:9" x14ac:dyDescent="0.5">
      <c r="G188" s="62" t="str">
        <f t="shared" si="6"/>
        <v>Do Step 1 first</v>
      </c>
      <c r="H188" s="62" t="str">
        <f t="shared" si="7"/>
        <v>Do Step 1 first</v>
      </c>
      <c r="I188" s="3">
        <f t="shared" si="8"/>
        <v>0</v>
      </c>
    </row>
    <row r="189" spans="7:9" x14ac:dyDescent="0.5">
      <c r="G189" s="62" t="str">
        <f t="shared" si="6"/>
        <v>Do Step 1 first</v>
      </c>
      <c r="H189" s="62" t="str">
        <f t="shared" si="7"/>
        <v>Do Step 1 first</v>
      </c>
      <c r="I189" s="3">
        <f t="shared" si="8"/>
        <v>0</v>
      </c>
    </row>
    <row r="190" spans="7:9" x14ac:dyDescent="0.5">
      <c r="G190" s="62" t="str">
        <f t="shared" si="6"/>
        <v>Do Step 1 first</v>
      </c>
      <c r="H190" s="62" t="str">
        <f t="shared" si="7"/>
        <v>Do Step 1 first</v>
      </c>
      <c r="I190" s="3">
        <f t="shared" si="8"/>
        <v>0</v>
      </c>
    </row>
    <row r="191" spans="7:9" x14ac:dyDescent="0.5">
      <c r="G191" s="62" t="str">
        <f t="shared" si="6"/>
        <v>Do Step 1 first</v>
      </c>
      <c r="H191" s="62" t="str">
        <f t="shared" si="7"/>
        <v>Do Step 1 first</v>
      </c>
      <c r="I191" s="3">
        <f t="shared" si="8"/>
        <v>0</v>
      </c>
    </row>
    <row r="192" spans="7:9" x14ac:dyDescent="0.5">
      <c r="G192" s="62" t="str">
        <f t="shared" si="6"/>
        <v>Do Step 1 first</v>
      </c>
      <c r="H192" s="62" t="str">
        <f t="shared" si="7"/>
        <v>Do Step 1 first</v>
      </c>
      <c r="I192" s="3">
        <f t="shared" si="8"/>
        <v>0</v>
      </c>
    </row>
    <row r="193" spans="7:9" x14ac:dyDescent="0.5">
      <c r="G193" s="62" t="str">
        <f t="shared" si="6"/>
        <v>Do Step 1 first</v>
      </c>
      <c r="H193" s="62" t="str">
        <f t="shared" si="7"/>
        <v>Do Step 1 first</v>
      </c>
      <c r="I193" s="3">
        <f t="shared" si="8"/>
        <v>0</v>
      </c>
    </row>
    <row r="194" spans="7:9" x14ac:dyDescent="0.5">
      <c r="G194" s="62" t="str">
        <f t="shared" si="6"/>
        <v>Do Step 1 first</v>
      </c>
      <c r="H194" s="62" t="str">
        <f t="shared" si="7"/>
        <v>Do Step 1 first</v>
      </c>
      <c r="I194" s="3">
        <f t="shared" si="8"/>
        <v>0</v>
      </c>
    </row>
    <row r="195" spans="7:9" x14ac:dyDescent="0.5">
      <c r="G195" s="62" t="str">
        <f t="shared" si="6"/>
        <v>Do Step 1 first</v>
      </c>
      <c r="H195" s="62" t="str">
        <f t="shared" si="7"/>
        <v>Do Step 1 first</v>
      </c>
      <c r="I195" s="3">
        <f t="shared" si="8"/>
        <v>0</v>
      </c>
    </row>
    <row r="196" spans="7:9" x14ac:dyDescent="0.5">
      <c r="G196" s="62" t="str">
        <f t="shared" si="6"/>
        <v>Do Step 1 first</v>
      </c>
      <c r="H196" s="62" t="str">
        <f t="shared" si="7"/>
        <v>Do Step 1 first</v>
      </c>
      <c r="I196" s="3">
        <f t="shared" si="8"/>
        <v>0</v>
      </c>
    </row>
    <row r="197" spans="7:9" x14ac:dyDescent="0.5">
      <c r="G197" s="62" t="str">
        <f t="shared" si="6"/>
        <v>Do Step 1 first</v>
      </c>
      <c r="H197" s="62" t="str">
        <f t="shared" si="7"/>
        <v>Do Step 1 first</v>
      </c>
      <c r="I197" s="3">
        <f t="shared" si="8"/>
        <v>0</v>
      </c>
    </row>
    <row r="198" spans="7:9" x14ac:dyDescent="0.5">
      <c r="G198" s="62" t="str">
        <f t="shared" ref="G198:G261" si="9">IF(ISTEXT(overallRate),"Do Step 1 first",IF($C198="Yes","Use Step 2a) Weekly for employees on leave with pay",IF(OR(COUNT($D198,E198)&lt;&gt;2,overallRate=0),0,IF($B198="No - non-arm's length",MIN(2258,E198,$D198)*overallRate,MIN(2258,E198)*overallRate))))</f>
        <v>Do Step 1 first</v>
      </c>
      <c r="H198" s="62" t="str">
        <f t="shared" ref="H198:H261" si="10">IF(ISTEXT(overallRate),"Do Step 1 first",IF($C198="Yes","Use Step 2a) Weekly for employees on leave with pay",IF(OR(COUNT($D198,F198)&lt;&gt;2,overallRate=0),0,IF($B198="No - non-arm's length",MIN(2258,F198,$D198)*overallRate,MIN(2258,F198)*overallRate))))</f>
        <v>Do Step 1 first</v>
      </c>
      <c r="I198" s="3">
        <f t="shared" si="8"/>
        <v>0</v>
      </c>
    </row>
    <row r="199" spans="7:9" x14ac:dyDescent="0.5">
      <c r="G199" s="62" t="str">
        <f t="shared" si="9"/>
        <v>Do Step 1 first</v>
      </c>
      <c r="H199" s="62" t="str">
        <f t="shared" si="10"/>
        <v>Do Step 1 first</v>
      </c>
      <c r="I199" s="3">
        <f t="shared" ref="I199:I262" si="11">IF(AND(COUNT(B199:F199)&gt;0,OR(COUNT(D199:F199)&lt;&gt;3,ISBLANK(B199))),"Fill out all amounts",SUM(G199:H199))</f>
        <v>0</v>
      </c>
    </row>
    <row r="200" spans="7:9" x14ac:dyDescent="0.5">
      <c r="G200" s="62" t="str">
        <f t="shared" si="9"/>
        <v>Do Step 1 first</v>
      </c>
      <c r="H200" s="62" t="str">
        <f t="shared" si="10"/>
        <v>Do Step 1 first</v>
      </c>
      <c r="I200" s="3">
        <f t="shared" si="11"/>
        <v>0</v>
      </c>
    </row>
    <row r="201" spans="7:9" x14ac:dyDescent="0.5">
      <c r="G201" s="62" t="str">
        <f t="shared" si="9"/>
        <v>Do Step 1 first</v>
      </c>
      <c r="H201" s="62" t="str">
        <f t="shared" si="10"/>
        <v>Do Step 1 first</v>
      </c>
      <c r="I201" s="3">
        <f t="shared" si="11"/>
        <v>0</v>
      </c>
    </row>
    <row r="202" spans="7:9" x14ac:dyDescent="0.5">
      <c r="G202" s="62" t="str">
        <f t="shared" si="9"/>
        <v>Do Step 1 first</v>
      </c>
      <c r="H202" s="62" t="str">
        <f t="shared" si="10"/>
        <v>Do Step 1 first</v>
      </c>
      <c r="I202" s="3">
        <f t="shared" si="11"/>
        <v>0</v>
      </c>
    </row>
    <row r="203" spans="7:9" x14ac:dyDescent="0.5">
      <c r="G203" s="62" t="str">
        <f t="shared" si="9"/>
        <v>Do Step 1 first</v>
      </c>
      <c r="H203" s="62" t="str">
        <f t="shared" si="10"/>
        <v>Do Step 1 first</v>
      </c>
      <c r="I203" s="3">
        <f t="shared" si="11"/>
        <v>0</v>
      </c>
    </row>
    <row r="204" spans="7:9" x14ac:dyDescent="0.5">
      <c r="G204" s="62" t="str">
        <f t="shared" si="9"/>
        <v>Do Step 1 first</v>
      </c>
      <c r="H204" s="62" t="str">
        <f t="shared" si="10"/>
        <v>Do Step 1 first</v>
      </c>
      <c r="I204" s="3">
        <f t="shared" si="11"/>
        <v>0</v>
      </c>
    </row>
    <row r="205" spans="7:9" x14ac:dyDescent="0.5">
      <c r="G205" s="62" t="str">
        <f t="shared" si="9"/>
        <v>Do Step 1 first</v>
      </c>
      <c r="H205" s="62" t="str">
        <f t="shared" si="10"/>
        <v>Do Step 1 first</v>
      </c>
      <c r="I205" s="3">
        <f t="shared" si="11"/>
        <v>0</v>
      </c>
    </row>
    <row r="206" spans="7:9" x14ac:dyDescent="0.5">
      <c r="G206" s="62" t="str">
        <f t="shared" si="9"/>
        <v>Do Step 1 first</v>
      </c>
      <c r="H206" s="62" t="str">
        <f t="shared" si="10"/>
        <v>Do Step 1 first</v>
      </c>
      <c r="I206" s="3">
        <f t="shared" si="11"/>
        <v>0</v>
      </c>
    </row>
    <row r="207" spans="7:9" x14ac:dyDescent="0.5">
      <c r="G207" s="62" t="str">
        <f t="shared" si="9"/>
        <v>Do Step 1 first</v>
      </c>
      <c r="H207" s="62" t="str">
        <f t="shared" si="10"/>
        <v>Do Step 1 first</v>
      </c>
      <c r="I207" s="3">
        <f t="shared" si="11"/>
        <v>0</v>
      </c>
    </row>
    <row r="208" spans="7:9" x14ac:dyDescent="0.5">
      <c r="G208" s="62" t="str">
        <f t="shared" si="9"/>
        <v>Do Step 1 first</v>
      </c>
      <c r="H208" s="62" t="str">
        <f t="shared" si="10"/>
        <v>Do Step 1 first</v>
      </c>
      <c r="I208" s="3">
        <f t="shared" si="11"/>
        <v>0</v>
      </c>
    </row>
    <row r="209" spans="7:9" x14ac:dyDescent="0.5">
      <c r="G209" s="62" t="str">
        <f t="shared" si="9"/>
        <v>Do Step 1 first</v>
      </c>
      <c r="H209" s="62" t="str">
        <f t="shared" si="10"/>
        <v>Do Step 1 first</v>
      </c>
      <c r="I209" s="3">
        <f t="shared" si="11"/>
        <v>0</v>
      </c>
    </row>
    <row r="210" spans="7:9" x14ac:dyDescent="0.5">
      <c r="G210" s="62" t="str">
        <f t="shared" si="9"/>
        <v>Do Step 1 first</v>
      </c>
      <c r="H210" s="62" t="str">
        <f t="shared" si="10"/>
        <v>Do Step 1 first</v>
      </c>
      <c r="I210" s="3">
        <f t="shared" si="11"/>
        <v>0</v>
      </c>
    </row>
    <row r="211" spans="7:9" x14ac:dyDescent="0.5">
      <c r="G211" s="62" t="str">
        <f t="shared" si="9"/>
        <v>Do Step 1 first</v>
      </c>
      <c r="H211" s="62" t="str">
        <f t="shared" si="10"/>
        <v>Do Step 1 first</v>
      </c>
      <c r="I211" s="3">
        <f t="shared" si="11"/>
        <v>0</v>
      </c>
    </row>
    <row r="212" spans="7:9" x14ac:dyDescent="0.5">
      <c r="G212" s="62" t="str">
        <f t="shared" si="9"/>
        <v>Do Step 1 first</v>
      </c>
      <c r="H212" s="62" t="str">
        <f t="shared" si="10"/>
        <v>Do Step 1 first</v>
      </c>
      <c r="I212" s="3">
        <f t="shared" si="11"/>
        <v>0</v>
      </c>
    </row>
    <row r="213" spans="7:9" x14ac:dyDescent="0.5">
      <c r="G213" s="62" t="str">
        <f t="shared" si="9"/>
        <v>Do Step 1 first</v>
      </c>
      <c r="H213" s="62" t="str">
        <f t="shared" si="10"/>
        <v>Do Step 1 first</v>
      </c>
      <c r="I213" s="3">
        <f t="shared" si="11"/>
        <v>0</v>
      </c>
    </row>
    <row r="214" spans="7:9" x14ac:dyDescent="0.5">
      <c r="G214" s="62" t="str">
        <f t="shared" si="9"/>
        <v>Do Step 1 first</v>
      </c>
      <c r="H214" s="62" t="str">
        <f t="shared" si="10"/>
        <v>Do Step 1 first</v>
      </c>
      <c r="I214" s="3">
        <f t="shared" si="11"/>
        <v>0</v>
      </c>
    </row>
    <row r="215" spans="7:9" x14ac:dyDescent="0.5">
      <c r="G215" s="62" t="str">
        <f t="shared" si="9"/>
        <v>Do Step 1 first</v>
      </c>
      <c r="H215" s="62" t="str">
        <f t="shared" si="10"/>
        <v>Do Step 1 first</v>
      </c>
      <c r="I215" s="3">
        <f t="shared" si="11"/>
        <v>0</v>
      </c>
    </row>
    <row r="216" spans="7:9" x14ac:dyDescent="0.5">
      <c r="G216" s="62" t="str">
        <f t="shared" si="9"/>
        <v>Do Step 1 first</v>
      </c>
      <c r="H216" s="62" t="str">
        <f t="shared" si="10"/>
        <v>Do Step 1 first</v>
      </c>
      <c r="I216" s="3">
        <f t="shared" si="11"/>
        <v>0</v>
      </c>
    </row>
    <row r="217" spans="7:9" x14ac:dyDescent="0.5">
      <c r="G217" s="62" t="str">
        <f t="shared" si="9"/>
        <v>Do Step 1 first</v>
      </c>
      <c r="H217" s="62" t="str">
        <f t="shared" si="10"/>
        <v>Do Step 1 first</v>
      </c>
      <c r="I217" s="3">
        <f t="shared" si="11"/>
        <v>0</v>
      </c>
    </row>
    <row r="218" spans="7:9" x14ac:dyDescent="0.5">
      <c r="G218" s="62" t="str">
        <f t="shared" si="9"/>
        <v>Do Step 1 first</v>
      </c>
      <c r="H218" s="62" t="str">
        <f t="shared" si="10"/>
        <v>Do Step 1 first</v>
      </c>
      <c r="I218" s="3">
        <f t="shared" si="11"/>
        <v>0</v>
      </c>
    </row>
    <row r="219" spans="7:9" x14ac:dyDescent="0.5">
      <c r="G219" s="62" t="str">
        <f t="shared" si="9"/>
        <v>Do Step 1 first</v>
      </c>
      <c r="H219" s="62" t="str">
        <f t="shared" si="10"/>
        <v>Do Step 1 first</v>
      </c>
      <c r="I219" s="3">
        <f t="shared" si="11"/>
        <v>0</v>
      </c>
    </row>
    <row r="220" spans="7:9" x14ac:dyDescent="0.5">
      <c r="G220" s="62" t="str">
        <f t="shared" si="9"/>
        <v>Do Step 1 first</v>
      </c>
      <c r="H220" s="62" t="str">
        <f t="shared" si="10"/>
        <v>Do Step 1 first</v>
      </c>
      <c r="I220" s="3">
        <f t="shared" si="11"/>
        <v>0</v>
      </c>
    </row>
    <row r="221" spans="7:9" x14ac:dyDescent="0.5">
      <c r="G221" s="62" t="str">
        <f t="shared" si="9"/>
        <v>Do Step 1 first</v>
      </c>
      <c r="H221" s="62" t="str">
        <f t="shared" si="10"/>
        <v>Do Step 1 first</v>
      </c>
      <c r="I221" s="3">
        <f t="shared" si="11"/>
        <v>0</v>
      </c>
    </row>
    <row r="222" spans="7:9" x14ac:dyDescent="0.5">
      <c r="G222" s="62" t="str">
        <f t="shared" si="9"/>
        <v>Do Step 1 first</v>
      </c>
      <c r="H222" s="62" t="str">
        <f t="shared" si="10"/>
        <v>Do Step 1 first</v>
      </c>
      <c r="I222" s="3">
        <f t="shared" si="11"/>
        <v>0</v>
      </c>
    </row>
    <row r="223" spans="7:9" x14ac:dyDescent="0.5">
      <c r="G223" s="62" t="str">
        <f t="shared" si="9"/>
        <v>Do Step 1 first</v>
      </c>
      <c r="H223" s="62" t="str">
        <f t="shared" si="10"/>
        <v>Do Step 1 first</v>
      </c>
      <c r="I223" s="3">
        <f t="shared" si="11"/>
        <v>0</v>
      </c>
    </row>
    <row r="224" spans="7:9" x14ac:dyDescent="0.5">
      <c r="G224" s="62" t="str">
        <f t="shared" si="9"/>
        <v>Do Step 1 first</v>
      </c>
      <c r="H224" s="62" t="str">
        <f t="shared" si="10"/>
        <v>Do Step 1 first</v>
      </c>
      <c r="I224" s="3">
        <f t="shared" si="11"/>
        <v>0</v>
      </c>
    </row>
    <row r="225" spans="7:9" x14ac:dyDescent="0.5">
      <c r="G225" s="62" t="str">
        <f t="shared" si="9"/>
        <v>Do Step 1 first</v>
      </c>
      <c r="H225" s="62" t="str">
        <f t="shared" si="10"/>
        <v>Do Step 1 first</v>
      </c>
      <c r="I225" s="3">
        <f t="shared" si="11"/>
        <v>0</v>
      </c>
    </row>
    <row r="226" spans="7:9" x14ac:dyDescent="0.5">
      <c r="G226" s="62" t="str">
        <f t="shared" si="9"/>
        <v>Do Step 1 first</v>
      </c>
      <c r="H226" s="62" t="str">
        <f t="shared" si="10"/>
        <v>Do Step 1 first</v>
      </c>
      <c r="I226" s="3">
        <f t="shared" si="11"/>
        <v>0</v>
      </c>
    </row>
    <row r="227" spans="7:9" x14ac:dyDescent="0.5">
      <c r="G227" s="62" t="str">
        <f t="shared" si="9"/>
        <v>Do Step 1 first</v>
      </c>
      <c r="H227" s="62" t="str">
        <f t="shared" si="10"/>
        <v>Do Step 1 first</v>
      </c>
      <c r="I227" s="3">
        <f t="shared" si="11"/>
        <v>0</v>
      </c>
    </row>
    <row r="228" spans="7:9" x14ac:dyDescent="0.5">
      <c r="G228" s="62" t="str">
        <f t="shared" si="9"/>
        <v>Do Step 1 first</v>
      </c>
      <c r="H228" s="62" t="str">
        <f t="shared" si="10"/>
        <v>Do Step 1 first</v>
      </c>
      <c r="I228" s="3">
        <f t="shared" si="11"/>
        <v>0</v>
      </c>
    </row>
    <row r="229" spans="7:9" x14ac:dyDescent="0.5">
      <c r="G229" s="62" t="str">
        <f t="shared" si="9"/>
        <v>Do Step 1 first</v>
      </c>
      <c r="H229" s="62" t="str">
        <f t="shared" si="10"/>
        <v>Do Step 1 first</v>
      </c>
      <c r="I229" s="3">
        <f t="shared" si="11"/>
        <v>0</v>
      </c>
    </row>
    <row r="230" spans="7:9" x14ac:dyDescent="0.5">
      <c r="G230" s="62" t="str">
        <f t="shared" si="9"/>
        <v>Do Step 1 first</v>
      </c>
      <c r="H230" s="62" t="str">
        <f t="shared" si="10"/>
        <v>Do Step 1 first</v>
      </c>
      <c r="I230" s="3">
        <f t="shared" si="11"/>
        <v>0</v>
      </c>
    </row>
    <row r="231" spans="7:9" x14ac:dyDescent="0.5">
      <c r="G231" s="62" t="str">
        <f t="shared" si="9"/>
        <v>Do Step 1 first</v>
      </c>
      <c r="H231" s="62" t="str">
        <f t="shared" si="10"/>
        <v>Do Step 1 first</v>
      </c>
      <c r="I231" s="3">
        <f t="shared" si="11"/>
        <v>0</v>
      </c>
    </row>
    <row r="232" spans="7:9" x14ac:dyDescent="0.5">
      <c r="G232" s="62" t="str">
        <f t="shared" si="9"/>
        <v>Do Step 1 first</v>
      </c>
      <c r="H232" s="62" t="str">
        <f t="shared" si="10"/>
        <v>Do Step 1 first</v>
      </c>
      <c r="I232" s="3">
        <f t="shared" si="11"/>
        <v>0</v>
      </c>
    </row>
    <row r="233" spans="7:9" x14ac:dyDescent="0.5">
      <c r="G233" s="62" t="str">
        <f t="shared" si="9"/>
        <v>Do Step 1 first</v>
      </c>
      <c r="H233" s="62" t="str">
        <f t="shared" si="10"/>
        <v>Do Step 1 first</v>
      </c>
      <c r="I233" s="3">
        <f t="shared" si="11"/>
        <v>0</v>
      </c>
    </row>
    <row r="234" spans="7:9" x14ac:dyDescent="0.5">
      <c r="G234" s="62" t="str">
        <f t="shared" si="9"/>
        <v>Do Step 1 first</v>
      </c>
      <c r="H234" s="62" t="str">
        <f t="shared" si="10"/>
        <v>Do Step 1 first</v>
      </c>
      <c r="I234" s="3">
        <f t="shared" si="11"/>
        <v>0</v>
      </c>
    </row>
    <row r="235" spans="7:9" x14ac:dyDescent="0.5">
      <c r="G235" s="62" t="str">
        <f t="shared" si="9"/>
        <v>Do Step 1 first</v>
      </c>
      <c r="H235" s="62" t="str">
        <f t="shared" si="10"/>
        <v>Do Step 1 first</v>
      </c>
      <c r="I235" s="3">
        <f t="shared" si="11"/>
        <v>0</v>
      </c>
    </row>
    <row r="236" spans="7:9" x14ac:dyDescent="0.5">
      <c r="G236" s="62" t="str">
        <f t="shared" si="9"/>
        <v>Do Step 1 first</v>
      </c>
      <c r="H236" s="62" t="str">
        <f t="shared" si="10"/>
        <v>Do Step 1 first</v>
      </c>
      <c r="I236" s="3">
        <f t="shared" si="11"/>
        <v>0</v>
      </c>
    </row>
    <row r="237" spans="7:9" x14ac:dyDescent="0.5">
      <c r="G237" s="62" t="str">
        <f t="shared" si="9"/>
        <v>Do Step 1 first</v>
      </c>
      <c r="H237" s="62" t="str">
        <f t="shared" si="10"/>
        <v>Do Step 1 first</v>
      </c>
      <c r="I237" s="3">
        <f t="shared" si="11"/>
        <v>0</v>
      </c>
    </row>
    <row r="238" spans="7:9" x14ac:dyDescent="0.5">
      <c r="G238" s="62" t="str">
        <f t="shared" si="9"/>
        <v>Do Step 1 first</v>
      </c>
      <c r="H238" s="62" t="str">
        <f t="shared" si="10"/>
        <v>Do Step 1 first</v>
      </c>
      <c r="I238" s="3">
        <f t="shared" si="11"/>
        <v>0</v>
      </c>
    </row>
    <row r="239" spans="7:9" x14ac:dyDescent="0.5">
      <c r="G239" s="62" t="str">
        <f t="shared" si="9"/>
        <v>Do Step 1 first</v>
      </c>
      <c r="H239" s="62" t="str">
        <f t="shared" si="10"/>
        <v>Do Step 1 first</v>
      </c>
      <c r="I239" s="3">
        <f t="shared" si="11"/>
        <v>0</v>
      </c>
    </row>
    <row r="240" spans="7:9" x14ac:dyDescent="0.5">
      <c r="G240" s="62" t="str">
        <f t="shared" si="9"/>
        <v>Do Step 1 first</v>
      </c>
      <c r="H240" s="62" t="str">
        <f t="shared" si="10"/>
        <v>Do Step 1 first</v>
      </c>
      <c r="I240" s="3">
        <f t="shared" si="11"/>
        <v>0</v>
      </c>
    </row>
    <row r="241" spans="7:9" x14ac:dyDescent="0.5">
      <c r="G241" s="62" t="str">
        <f t="shared" si="9"/>
        <v>Do Step 1 first</v>
      </c>
      <c r="H241" s="62" t="str">
        <f t="shared" si="10"/>
        <v>Do Step 1 first</v>
      </c>
      <c r="I241" s="3">
        <f t="shared" si="11"/>
        <v>0</v>
      </c>
    </row>
    <row r="242" spans="7:9" x14ac:dyDescent="0.5">
      <c r="G242" s="62" t="str">
        <f t="shared" si="9"/>
        <v>Do Step 1 first</v>
      </c>
      <c r="H242" s="62" t="str">
        <f t="shared" si="10"/>
        <v>Do Step 1 first</v>
      </c>
      <c r="I242" s="3">
        <f t="shared" si="11"/>
        <v>0</v>
      </c>
    </row>
    <row r="243" spans="7:9" x14ac:dyDescent="0.5">
      <c r="G243" s="62" t="str">
        <f t="shared" si="9"/>
        <v>Do Step 1 first</v>
      </c>
      <c r="H243" s="62" t="str">
        <f t="shared" si="10"/>
        <v>Do Step 1 first</v>
      </c>
      <c r="I243" s="3">
        <f t="shared" si="11"/>
        <v>0</v>
      </c>
    </row>
    <row r="244" spans="7:9" x14ac:dyDescent="0.5">
      <c r="G244" s="62" t="str">
        <f t="shared" si="9"/>
        <v>Do Step 1 first</v>
      </c>
      <c r="H244" s="62" t="str">
        <f t="shared" si="10"/>
        <v>Do Step 1 first</v>
      </c>
      <c r="I244" s="3">
        <f t="shared" si="11"/>
        <v>0</v>
      </c>
    </row>
    <row r="245" spans="7:9" x14ac:dyDescent="0.5">
      <c r="G245" s="62" t="str">
        <f t="shared" si="9"/>
        <v>Do Step 1 first</v>
      </c>
      <c r="H245" s="62" t="str">
        <f t="shared" si="10"/>
        <v>Do Step 1 first</v>
      </c>
      <c r="I245" s="3">
        <f t="shared" si="11"/>
        <v>0</v>
      </c>
    </row>
    <row r="246" spans="7:9" x14ac:dyDescent="0.5">
      <c r="G246" s="62" t="str">
        <f t="shared" si="9"/>
        <v>Do Step 1 first</v>
      </c>
      <c r="H246" s="62" t="str">
        <f t="shared" si="10"/>
        <v>Do Step 1 first</v>
      </c>
      <c r="I246" s="3">
        <f t="shared" si="11"/>
        <v>0</v>
      </c>
    </row>
    <row r="247" spans="7:9" x14ac:dyDescent="0.5">
      <c r="G247" s="62" t="str">
        <f t="shared" si="9"/>
        <v>Do Step 1 first</v>
      </c>
      <c r="H247" s="62" t="str">
        <f t="shared" si="10"/>
        <v>Do Step 1 first</v>
      </c>
      <c r="I247" s="3">
        <f t="shared" si="11"/>
        <v>0</v>
      </c>
    </row>
    <row r="248" spans="7:9" x14ac:dyDescent="0.5">
      <c r="G248" s="62" t="str">
        <f t="shared" si="9"/>
        <v>Do Step 1 first</v>
      </c>
      <c r="H248" s="62" t="str">
        <f t="shared" si="10"/>
        <v>Do Step 1 first</v>
      </c>
      <c r="I248" s="3">
        <f t="shared" si="11"/>
        <v>0</v>
      </c>
    </row>
    <row r="249" spans="7:9" x14ac:dyDescent="0.5">
      <c r="G249" s="62" t="str">
        <f t="shared" si="9"/>
        <v>Do Step 1 first</v>
      </c>
      <c r="H249" s="62" t="str">
        <f t="shared" si="10"/>
        <v>Do Step 1 first</v>
      </c>
      <c r="I249" s="3">
        <f t="shared" si="11"/>
        <v>0</v>
      </c>
    </row>
    <row r="250" spans="7:9" x14ac:dyDescent="0.5">
      <c r="G250" s="62" t="str">
        <f t="shared" si="9"/>
        <v>Do Step 1 first</v>
      </c>
      <c r="H250" s="62" t="str">
        <f t="shared" si="10"/>
        <v>Do Step 1 first</v>
      </c>
      <c r="I250" s="3">
        <f t="shared" si="11"/>
        <v>0</v>
      </c>
    </row>
    <row r="251" spans="7:9" x14ac:dyDescent="0.5">
      <c r="G251" s="62" t="str">
        <f t="shared" si="9"/>
        <v>Do Step 1 first</v>
      </c>
      <c r="H251" s="62" t="str">
        <f t="shared" si="10"/>
        <v>Do Step 1 first</v>
      </c>
      <c r="I251" s="3">
        <f t="shared" si="11"/>
        <v>0</v>
      </c>
    </row>
    <row r="252" spans="7:9" x14ac:dyDescent="0.5">
      <c r="G252" s="62" t="str">
        <f t="shared" si="9"/>
        <v>Do Step 1 first</v>
      </c>
      <c r="H252" s="62" t="str">
        <f t="shared" si="10"/>
        <v>Do Step 1 first</v>
      </c>
      <c r="I252" s="3">
        <f t="shared" si="11"/>
        <v>0</v>
      </c>
    </row>
    <row r="253" spans="7:9" x14ac:dyDescent="0.5">
      <c r="G253" s="62" t="str">
        <f t="shared" si="9"/>
        <v>Do Step 1 first</v>
      </c>
      <c r="H253" s="62" t="str">
        <f t="shared" si="10"/>
        <v>Do Step 1 first</v>
      </c>
      <c r="I253" s="3">
        <f t="shared" si="11"/>
        <v>0</v>
      </c>
    </row>
    <row r="254" spans="7:9" x14ac:dyDescent="0.5">
      <c r="G254" s="62" t="str">
        <f t="shared" si="9"/>
        <v>Do Step 1 first</v>
      </c>
      <c r="H254" s="62" t="str">
        <f t="shared" si="10"/>
        <v>Do Step 1 first</v>
      </c>
      <c r="I254" s="3">
        <f t="shared" si="11"/>
        <v>0</v>
      </c>
    </row>
    <row r="255" spans="7:9" x14ac:dyDescent="0.5">
      <c r="G255" s="62" t="str">
        <f t="shared" si="9"/>
        <v>Do Step 1 first</v>
      </c>
      <c r="H255" s="62" t="str">
        <f t="shared" si="10"/>
        <v>Do Step 1 first</v>
      </c>
      <c r="I255" s="3">
        <f t="shared" si="11"/>
        <v>0</v>
      </c>
    </row>
    <row r="256" spans="7:9" x14ac:dyDescent="0.5">
      <c r="G256" s="62" t="str">
        <f t="shared" si="9"/>
        <v>Do Step 1 first</v>
      </c>
      <c r="H256" s="62" t="str">
        <f t="shared" si="10"/>
        <v>Do Step 1 first</v>
      </c>
      <c r="I256" s="3">
        <f t="shared" si="11"/>
        <v>0</v>
      </c>
    </row>
    <row r="257" spans="7:9" x14ac:dyDescent="0.5">
      <c r="G257" s="62" t="str">
        <f t="shared" si="9"/>
        <v>Do Step 1 first</v>
      </c>
      <c r="H257" s="62" t="str">
        <f t="shared" si="10"/>
        <v>Do Step 1 first</v>
      </c>
      <c r="I257" s="3">
        <f t="shared" si="11"/>
        <v>0</v>
      </c>
    </row>
    <row r="258" spans="7:9" x14ac:dyDescent="0.5">
      <c r="G258" s="62" t="str">
        <f t="shared" si="9"/>
        <v>Do Step 1 first</v>
      </c>
      <c r="H258" s="62" t="str">
        <f t="shared" si="10"/>
        <v>Do Step 1 first</v>
      </c>
      <c r="I258" s="3">
        <f t="shared" si="11"/>
        <v>0</v>
      </c>
    </row>
    <row r="259" spans="7:9" x14ac:dyDescent="0.5">
      <c r="G259" s="62" t="str">
        <f t="shared" si="9"/>
        <v>Do Step 1 first</v>
      </c>
      <c r="H259" s="62" t="str">
        <f t="shared" si="10"/>
        <v>Do Step 1 first</v>
      </c>
      <c r="I259" s="3">
        <f t="shared" si="11"/>
        <v>0</v>
      </c>
    </row>
    <row r="260" spans="7:9" x14ac:dyDescent="0.5">
      <c r="G260" s="62" t="str">
        <f t="shared" si="9"/>
        <v>Do Step 1 first</v>
      </c>
      <c r="H260" s="62" t="str">
        <f t="shared" si="10"/>
        <v>Do Step 1 first</v>
      </c>
      <c r="I260" s="3">
        <f t="shared" si="11"/>
        <v>0</v>
      </c>
    </row>
    <row r="261" spans="7:9" x14ac:dyDescent="0.5">
      <c r="G261" s="62" t="str">
        <f t="shared" si="9"/>
        <v>Do Step 1 first</v>
      </c>
      <c r="H261" s="62" t="str">
        <f t="shared" si="10"/>
        <v>Do Step 1 first</v>
      </c>
      <c r="I261" s="3">
        <f t="shared" si="11"/>
        <v>0</v>
      </c>
    </row>
    <row r="262" spans="7:9" x14ac:dyDescent="0.5">
      <c r="G262" s="62" t="str">
        <f t="shared" ref="G262:G325" si="12">IF(ISTEXT(overallRate),"Do Step 1 first",IF($C262="Yes","Use Step 2a) Weekly for employees on leave with pay",IF(OR(COUNT($D262,E262)&lt;&gt;2,overallRate=0),0,IF($B262="No - non-arm's length",MIN(2258,E262,$D262)*overallRate,MIN(2258,E262)*overallRate))))</f>
        <v>Do Step 1 first</v>
      </c>
      <c r="H262" s="62" t="str">
        <f t="shared" ref="H262:H325" si="13">IF(ISTEXT(overallRate),"Do Step 1 first",IF($C262="Yes","Use Step 2a) Weekly for employees on leave with pay",IF(OR(COUNT($D262,F262)&lt;&gt;2,overallRate=0),0,IF($B262="No - non-arm's length",MIN(2258,F262,$D262)*overallRate,MIN(2258,F262)*overallRate))))</f>
        <v>Do Step 1 first</v>
      </c>
      <c r="I262" s="3">
        <f t="shared" si="11"/>
        <v>0</v>
      </c>
    </row>
    <row r="263" spans="7:9" x14ac:dyDescent="0.5">
      <c r="G263" s="62" t="str">
        <f t="shared" si="12"/>
        <v>Do Step 1 first</v>
      </c>
      <c r="H263" s="62" t="str">
        <f t="shared" si="13"/>
        <v>Do Step 1 first</v>
      </c>
      <c r="I263" s="3">
        <f t="shared" ref="I263:I326" si="14">IF(AND(COUNT(B263:F263)&gt;0,OR(COUNT(D263:F263)&lt;&gt;3,ISBLANK(B263))),"Fill out all amounts",SUM(G263:H263))</f>
        <v>0</v>
      </c>
    </row>
    <row r="264" spans="7:9" x14ac:dyDescent="0.5">
      <c r="G264" s="62" t="str">
        <f t="shared" si="12"/>
        <v>Do Step 1 first</v>
      </c>
      <c r="H264" s="62" t="str">
        <f t="shared" si="13"/>
        <v>Do Step 1 first</v>
      </c>
      <c r="I264" s="3">
        <f t="shared" si="14"/>
        <v>0</v>
      </c>
    </row>
    <row r="265" spans="7:9" x14ac:dyDescent="0.5">
      <c r="G265" s="62" t="str">
        <f t="shared" si="12"/>
        <v>Do Step 1 first</v>
      </c>
      <c r="H265" s="62" t="str">
        <f t="shared" si="13"/>
        <v>Do Step 1 first</v>
      </c>
      <c r="I265" s="3">
        <f t="shared" si="14"/>
        <v>0</v>
      </c>
    </row>
    <row r="266" spans="7:9" x14ac:dyDescent="0.5">
      <c r="G266" s="62" t="str">
        <f t="shared" si="12"/>
        <v>Do Step 1 first</v>
      </c>
      <c r="H266" s="62" t="str">
        <f t="shared" si="13"/>
        <v>Do Step 1 first</v>
      </c>
      <c r="I266" s="3">
        <f t="shared" si="14"/>
        <v>0</v>
      </c>
    </row>
    <row r="267" spans="7:9" x14ac:dyDescent="0.5">
      <c r="G267" s="62" t="str">
        <f t="shared" si="12"/>
        <v>Do Step 1 first</v>
      </c>
      <c r="H267" s="62" t="str">
        <f t="shared" si="13"/>
        <v>Do Step 1 first</v>
      </c>
      <c r="I267" s="3">
        <f t="shared" si="14"/>
        <v>0</v>
      </c>
    </row>
    <row r="268" spans="7:9" x14ac:dyDescent="0.5">
      <c r="G268" s="62" t="str">
        <f t="shared" si="12"/>
        <v>Do Step 1 first</v>
      </c>
      <c r="H268" s="62" t="str">
        <f t="shared" si="13"/>
        <v>Do Step 1 first</v>
      </c>
      <c r="I268" s="3">
        <f t="shared" si="14"/>
        <v>0</v>
      </c>
    </row>
    <row r="269" spans="7:9" x14ac:dyDescent="0.5">
      <c r="G269" s="62" t="str">
        <f t="shared" si="12"/>
        <v>Do Step 1 first</v>
      </c>
      <c r="H269" s="62" t="str">
        <f t="shared" si="13"/>
        <v>Do Step 1 first</v>
      </c>
      <c r="I269" s="3">
        <f t="shared" si="14"/>
        <v>0</v>
      </c>
    </row>
    <row r="270" spans="7:9" x14ac:dyDescent="0.5">
      <c r="G270" s="62" t="str">
        <f t="shared" si="12"/>
        <v>Do Step 1 first</v>
      </c>
      <c r="H270" s="62" t="str">
        <f t="shared" si="13"/>
        <v>Do Step 1 first</v>
      </c>
      <c r="I270" s="3">
        <f t="shared" si="14"/>
        <v>0</v>
      </c>
    </row>
    <row r="271" spans="7:9" x14ac:dyDescent="0.5">
      <c r="G271" s="62" t="str">
        <f t="shared" si="12"/>
        <v>Do Step 1 first</v>
      </c>
      <c r="H271" s="62" t="str">
        <f t="shared" si="13"/>
        <v>Do Step 1 first</v>
      </c>
      <c r="I271" s="3">
        <f t="shared" si="14"/>
        <v>0</v>
      </c>
    </row>
    <row r="272" spans="7:9" x14ac:dyDescent="0.5">
      <c r="G272" s="62" t="str">
        <f t="shared" si="12"/>
        <v>Do Step 1 first</v>
      </c>
      <c r="H272" s="62" t="str">
        <f t="shared" si="13"/>
        <v>Do Step 1 first</v>
      </c>
      <c r="I272" s="3">
        <f t="shared" si="14"/>
        <v>0</v>
      </c>
    </row>
    <row r="273" spans="7:9" x14ac:dyDescent="0.5">
      <c r="G273" s="62" t="str">
        <f t="shared" si="12"/>
        <v>Do Step 1 first</v>
      </c>
      <c r="H273" s="62" t="str">
        <f t="shared" si="13"/>
        <v>Do Step 1 first</v>
      </c>
      <c r="I273" s="3">
        <f t="shared" si="14"/>
        <v>0</v>
      </c>
    </row>
    <row r="274" spans="7:9" x14ac:dyDescent="0.5">
      <c r="G274" s="62" t="str">
        <f t="shared" si="12"/>
        <v>Do Step 1 first</v>
      </c>
      <c r="H274" s="62" t="str">
        <f t="shared" si="13"/>
        <v>Do Step 1 first</v>
      </c>
      <c r="I274" s="3">
        <f t="shared" si="14"/>
        <v>0</v>
      </c>
    </row>
    <row r="275" spans="7:9" x14ac:dyDescent="0.5">
      <c r="G275" s="62" t="str">
        <f t="shared" si="12"/>
        <v>Do Step 1 first</v>
      </c>
      <c r="H275" s="62" t="str">
        <f t="shared" si="13"/>
        <v>Do Step 1 first</v>
      </c>
      <c r="I275" s="3">
        <f t="shared" si="14"/>
        <v>0</v>
      </c>
    </row>
    <row r="276" spans="7:9" x14ac:dyDescent="0.5">
      <c r="G276" s="62" t="str">
        <f t="shared" si="12"/>
        <v>Do Step 1 first</v>
      </c>
      <c r="H276" s="62" t="str">
        <f t="shared" si="13"/>
        <v>Do Step 1 first</v>
      </c>
      <c r="I276" s="3">
        <f t="shared" si="14"/>
        <v>0</v>
      </c>
    </row>
    <row r="277" spans="7:9" x14ac:dyDescent="0.5">
      <c r="G277" s="62" t="str">
        <f t="shared" si="12"/>
        <v>Do Step 1 first</v>
      </c>
      <c r="H277" s="62" t="str">
        <f t="shared" si="13"/>
        <v>Do Step 1 first</v>
      </c>
      <c r="I277" s="3">
        <f t="shared" si="14"/>
        <v>0</v>
      </c>
    </row>
    <row r="278" spans="7:9" x14ac:dyDescent="0.5">
      <c r="G278" s="62" t="str">
        <f t="shared" si="12"/>
        <v>Do Step 1 first</v>
      </c>
      <c r="H278" s="62" t="str">
        <f t="shared" si="13"/>
        <v>Do Step 1 first</v>
      </c>
      <c r="I278" s="3">
        <f t="shared" si="14"/>
        <v>0</v>
      </c>
    </row>
    <row r="279" spans="7:9" x14ac:dyDescent="0.5">
      <c r="G279" s="62" t="str">
        <f t="shared" si="12"/>
        <v>Do Step 1 first</v>
      </c>
      <c r="H279" s="62" t="str">
        <f t="shared" si="13"/>
        <v>Do Step 1 first</v>
      </c>
      <c r="I279" s="3">
        <f t="shared" si="14"/>
        <v>0</v>
      </c>
    </row>
    <row r="280" spans="7:9" x14ac:dyDescent="0.5">
      <c r="G280" s="62" t="str">
        <f t="shared" si="12"/>
        <v>Do Step 1 first</v>
      </c>
      <c r="H280" s="62" t="str">
        <f t="shared" si="13"/>
        <v>Do Step 1 first</v>
      </c>
      <c r="I280" s="3">
        <f t="shared" si="14"/>
        <v>0</v>
      </c>
    </row>
    <row r="281" spans="7:9" x14ac:dyDescent="0.5">
      <c r="G281" s="62" t="str">
        <f t="shared" si="12"/>
        <v>Do Step 1 first</v>
      </c>
      <c r="H281" s="62" t="str">
        <f t="shared" si="13"/>
        <v>Do Step 1 first</v>
      </c>
      <c r="I281" s="3">
        <f t="shared" si="14"/>
        <v>0</v>
      </c>
    </row>
    <row r="282" spans="7:9" x14ac:dyDescent="0.5">
      <c r="G282" s="62" t="str">
        <f t="shared" si="12"/>
        <v>Do Step 1 first</v>
      </c>
      <c r="H282" s="62" t="str">
        <f t="shared" si="13"/>
        <v>Do Step 1 first</v>
      </c>
      <c r="I282" s="3">
        <f t="shared" si="14"/>
        <v>0</v>
      </c>
    </row>
    <row r="283" spans="7:9" x14ac:dyDescent="0.5">
      <c r="G283" s="62" t="str">
        <f t="shared" si="12"/>
        <v>Do Step 1 first</v>
      </c>
      <c r="H283" s="62" t="str">
        <f t="shared" si="13"/>
        <v>Do Step 1 first</v>
      </c>
      <c r="I283" s="3">
        <f t="shared" si="14"/>
        <v>0</v>
      </c>
    </row>
    <row r="284" spans="7:9" x14ac:dyDescent="0.5">
      <c r="G284" s="62" t="str">
        <f t="shared" si="12"/>
        <v>Do Step 1 first</v>
      </c>
      <c r="H284" s="62" t="str">
        <f t="shared" si="13"/>
        <v>Do Step 1 first</v>
      </c>
      <c r="I284" s="3">
        <f t="shared" si="14"/>
        <v>0</v>
      </c>
    </row>
    <row r="285" spans="7:9" x14ac:dyDescent="0.5">
      <c r="G285" s="62" t="str">
        <f t="shared" si="12"/>
        <v>Do Step 1 first</v>
      </c>
      <c r="H285" s="62" t="str">
        <f t="shared" si="13"/>
        <v>Do Step 1 first</v>
      </c>
      <c r="I285" s="3">
        <f t="shared" si="14"/>
        <v>0</v>
      </c>
    </row>
    <row r="286" spans="7:9" x14ac:dyDescent="0.5">
      <c r="G286" s="62" t="str">
        <f t="shared" si="12"/>
        <v>Do Step 1 first</v>
      </c>
      <c r="H286" s="62" t="str">
        <f t="shared" si="13"/>
        <v>Do Step 1 first</v>
      </c>
      <c r="I286" s="3">
        <f t="shared" si="14"/>
        <v>0</v>
      </c>
    </row>
    <row r="287" spans="7:9" x14ac:dyDescent="0.5">
      <c r="G287" s="62" t="str">
        <f t="shared" si="12"/>
        <v>Do Step 1 first</v>
      </c>
      <c r="H287" s="62" t="str">
        <f t="shared" si="13"/>
        <v>Do Step 1 first</v>
      </c>
      <c r="I287" s="3">
        <f t="shared" si="14"/>
        <v>0</v>
      </c>
    </row>
    <row r="288" spans="7:9" x14ac:dyDescent="0.5">
      <c r="G288" s="62" t="str">
        <f t="shared" si="12"/>
        <v>Do Step 1 first</v>
      </c>
      <c r="H288" s="62" t="str">
        <f t="shared" si="13"/>
        <v>Do Step 1 first</v>
      </c>
      <c r="I288" s="3">
        <f t="shared" si="14"/>
        <v>0</v>
      </c>
    </row>
    <row r="289" spans="7:9" x14ac:dyDescent="0.5">
      <c r="G289" s="62" t="str">
        <f t="shared" si="12"/>
        <v>Do Step 1 first</v>
      </c>
      <c r="H289" s="62" t="str">
        <f t="shared" si="13"/>
        <v>Do Step 1 first</v>
      </c>
      <c r="I289" s="3">
        <f t="shared" si="14"/>
        <v>0</v>
      </c>
    </row>
    <row r="290" spans="7:9" x14ac:dyDescent="0.5">
      <c r="G290" s="62" t="str">
        <f t="shared" si="12"/>
        <v>Do Step 1 first</v>
      </c>
      <c r="H290" s="62" t="str">
        <f t="shared" si="13"/>
        <v>Do Step 1 first</v>
      </c>
      <c r="I290" s="3">
        <f t="shared" si="14"/>
        <v>0</v>
      </c>
    </row>
    <row r="291" spans="7:9" x14ac:dyDescent="0.5">
      <c r="G291" s="62" t="str">
        <f t="shared" si="12"/>
        <v>Do Step 1 first</v>
      </c>
      <c r="H291" s="62" t="str">
        <f t="shared" si="13"/>
        <v>Do Step 1 first</v>
      </c>
      <c r="I291" s="3">
        <f t="shared" si="14"/>
        <v>0</v>
      </c>
    </row>
    <row r="292" spans="7:9" x14ac:dyDescent="0.5">
      <c r="G292" s="62" t="str">
        <f t="shared" si="12"/>
        <v>Do Step 1 first</v>
      </c>
      <c r="H292" s="62" t="str">
        <f t="shared" si="13"/>
        <v>Do Step 1 first</v>
      </c>
      <c r="I292" s="3">
        <f t="shared" si="14"/>
        <v>0</v>
      </c>
    </row>
    <row r="293" spans="7:9" x14ac:dyDescent="0.5">
      <c r="G293" s="62" t="str">
        <f t="shared" si="12"/>
        <v>Do Step 1 first</v>
      </c>
      <c r="H293" s="62" t="str">
        <f t="shared" si="13"/>
        <v>Do Step 1 first</v>
      </c>
      <c r="I293" s="3">
        <f t="shared" si="14"/>
        <v>0</v>
      </c>
    </row>
    <row r="294" spans="7:9" x14ac:dyDescent="0.5">
      <c r="G294" s="62" t="str">
        <f t="shared" si="12"/>
        <v>Do Step 1 first</v>
      </c>
      <c r="H294" s="62" t="str">
        <f t="shared" si="13"/>
        <v>Do Step 1 first</v>
      </c>
      <c r="I294" s="3">
        <f t="shared" si="14"/>
        <v>0</v>
      </c>
    </row>
    <row r="295" spans="7:9" x14ac:dyDescent="0.5">
      <c r="G295" s="62" t="str">
        <f t="shared" si="12"/>
        <v>Do Step 1 first</v>
      </c>
      <c r="H295" s="62" t="str">
        <f t="shared" si="13"/>
        <v>Do Step 1 first</v>
      </c>
      <c r="I295" s="3">
        <f t="shared" si="14"/>
        <v>0</v>
      </c>
    </row>
    <row r="296" spans="7:9" x14ac:dyDescent="0.5">
      <c r="G296" s="62" t="str">
        <f t="shared" si="12"/>
        <v>Do Step 1 first</v>
      </c>
      <c r="H296" s="62" t="str">
        <f t="shared" si="13"/>
        <v>Do Step 1 first</v>
      </c>
      <c r="I296" s="3">
        <f t="shared" si="14"/>
        <v>0</v>
      </c>
    </row>
    <row r="297" spans="7:9" x14ac:dyDescent="0.5">
      <c r="G297" s="62" t="str">
        <f t="shared" si="12"/>
        <v>Do Step 1 first</v>
      </c>
      <c r="H297" s="62" t="str">
        <f t="shared" si="13"/>
        <v>Do Step 1 first</v>
      </c>
      <c r="I297" s="3">
        <f t="shared" si="14"/>
        <v>0</v>
      </c>
    </row>
    <row r="298" spans="7:9" x14ac:dyDescent="0.5">
      <c r="G298" s="62" t="str">
        <f t="shared" si="12"/>
        <v>Do Step 1 first</v>
      </c>
      <c r="H298" s="62" t="str">
        <f t="shared" si="13"/>
        <v>Do Step 1 first</v>
      </c>
      <c r="I298" s="3">
        <f t="shared" si="14"/>
        <v>0</v>
      </c>
    </row>
    <row r="299" spans="7:9" x14ac:dyDescent="0.5">
      <c r="G299" s="62" t="str">
        <f t="shared" si="12"/>
        <v>Do Step 1 first</v>
      </c>
      <c r="H299" s="62" t="str">
        <f t="shared" si="13"/>
        <v>Do Step 1 first</v>
      </c>
      <c r="I299" s="3">
        <f t="shared" si="14"/>
        <v>0</v>
      </c>
    </row>
    <row r="300" spans="7:9" x14ac:dyDescent="0.5">
      <c r="G300" s="62" t="str">
        <f t="shared" si="12"/>
        <v>Do Step 1 first</v>
      </c>
      <c r="H300" s="62" t="str">
        <f t="shared" si="13"/>
        <v>Do Step 1 first</v>
      </c>
      <c r="I300" s="3">
        <f t="shared" si="14"/>
        <v>0</v>
      </c>
    </row>
    <row r="301" spans="7:9" x14ac:dyDescent="0.5">
      <c r="G301" s="62" t="str">
        <f t="shared" si="12"/>
        <v>Do Step 1 first</v>
      </c>
      <c r="H301" s="62" t="str">
        <f t="shared" si="13"/>
        <v>Do Step 1 first</v>
      </c>
      <c r="I301" s="3">
        <f t="shared" si="14"/>
        <v>0</v>
      </c>
    </row>
    <row r="302" spans="7:9" x14ac:dyDescent="0.5">
      <c r="G302" s="62" t="str">
        <f t="shared" si="12"/>
        <v>Do Step 1 first</v>
      </c>
      <c r="H302" s="62" t="str">
        <f t="shared" si="13"/>
        <v>Do Step 1 first</v>
      </c>
      <c r="I302" s="3">
        <f t="shared" si="14"/>
        <v>0</v>
      </c>
    </row>
    <row r="303" spans="7:9" x14ac:dyDescent="0.5">
      <c r="G303" s="62" t="str">
        <f t="shared" si="12"/>
        <v>Do Step 1 first</v>
      </c>
      <c r="H303" s="62" t="str">
        <f t="shared" si="13"/>
        <v>Do Step 1 first</v>
      </c>
      <c r="I303" s="3">
        <f t="shared" si="14"/>
        <v>0</v>
      </c>
    </row>
    <row r="304" spans="7:9" x14ac:dyDescent="0.5">
      <c r="G304" s="62" t="str">
        <f t="shared" si="12"/>
        <v>Do Step 1 first</v>
      </c>
      <c r="H304" s="62" t="str">
        <f t="shared" si="13"/>
        <v>Do Step 1 first</v>
      </c>
      <c r="I304" s="3">
        <f t="shared" si="14"/>
        <v>0</v>
      </c>
    </row>
    <row r="305" spans="7:9" x14ac:dyDescent="0.5">
      <c r="G305" s="62" t="str">
        <f t="shared" si="12"/>
        <v>Do Step 1 first</v>
      </c>
      <c r="H305" s="62" t="str">
        <f t="shared" si="13"/>
        <v>Do Step 1 first</v>
      </c>
      <c r="I305" s="3">
        <f t="shared" si="14"/>
        <v>0</v>
      </c>
    </row>
    <row r="306" spans="7:9" x14ac:dyDescent="0.5">
      <c r="G306" s="62" t="str">
        <f t="shared" si="12"/>
        <v>Do Step 1 first</v>
      </c>
      <c r="H306" s="62" t="str">
        <f t="shared" si="13"/>
        <v>Do Step 1 first</v>
      </c>
      <c r="I306" s="3">
        <f t="shared" si="14"/>
        <v>0</v>
      </c>
    </row>
    <row r="307" spans="7:9" x14ac:dyDescent="0.5">
      <c r="G307" s="62" t="str">
        <f t="shared" si="12"/>
        <v>Do Step 1 first</v>
      </c>
      <c r="H307" s="62" t="str">
        <f t="shared" si="13"/>
        <v>Do Step 1 first</v>
      </c>
      <c r="I307" s="3">
        <f t="shared" si="14"/>
        <v>0</v>
      </c>
    </row>
    <row r="308" spans="7:9" x14ac:dyDescent="0.5">
      <c r="G308" s="62" t="str">
        <f t="shared" si="12"/>
        <v>Do Step 1 first</v>
      </c>
      <c r="H308" s="62" t="str">
        <f t="shared" si="13"/>
        <v>Do Step 1 first</v>
      </c>
      <c r="I308" s="3">
        <f t="shared" si="14"/>
        <v>0</v>
      </c>
    </row>
    <row r="309" spans="7:9" x14ac:dyDescent="0.5">
      <c r="G309" s="62" t="str">
        <f t="shared" si="12"/>
        <v>Do Step 1 first</v>
      </c>
      <c r="H309" s="62" t="str">
        <f t="shared" si="13"/>
        <v>Do Step 1 first</v>
      </c>
      <c r="I309" s="3">
        <f t="shared" si="14"/>
        <v>0</v>
      </c>
    </row>
    <row r="310" spans="7:9" x14ac:dyDescent="0.5">
      <c r="G310" s="62" t="str">
        <f t="shared" si="12"/>
        <v>Do Step 1 first</v>
      </c>
      <c r="H310" s="62" t="str">
        <f t="shared" si="13"/>
        <v>Do Step 1 first</v>
      </c>
      <c r="I310" s="3">
        <f t="shared" si="14"/>
        <v>0</v>
      </c>
    </row>
    <row r="311" spans="7:9" x14ac:dyDescent="0.5">
      <c r="G311" s="62" t="str">
        <f t="shared" si="12"/>
        <v>Do Step 1 first</v>
      </c>
      <c r="H311" s="62" t="str">
        <f t="shared" si="13"/>
        <v>Do Step 1 first</v>
      </c>
      <c r="I311" s="3">
        <f t="shared" si="14"/>
        <v>0</v>
      </c>
    </row>
    <row r="312" spans="7:9" x14ac:dyDescent="0.5">
      <c r="G312" s="62" t="str">
        <f t="shared" si="12"/>
        <v>Do Step 1 first</v>
      </c>
      <c r="H312" s="62" t="str">
        <f t="shared" si="13"/>
        <v>Do Step 1 first</v>
      </c>
      <c r="I312" s="3">
        <f t="shared" si="14"/>
        <v>0</v>
      </c>
    </row>
    <row r="313" spans="7:9" x14ac:dyDescent="0.5">
      <c r="G313" s="62" t="str">
        <f t="shared" si="12"/>
        <v>Do Step 1 first</v>
      </c>
      <c r="H313" s="62" t="str">
        <f t="shared" si="13"/>
        <v>Do Step 1 first</v>
      </c>
      <c r="I313" s="3">
        <f t="shared" si="14"/>
        <v>0</v>
      </c>
    </row>
    <row r="314" spans="7:9" x14ac:dyDescent="0.5">
      <c r="G314" s="62" t="str">
        <f t="shared" si="12"/>
        <v>Do Step 1 first</v>
      </c>
      <c r="H314" s="62" t="str">
        <f t="shared" si="13"/>
        <v>Do Step 1 first</v>
      </c>
      <c r="I314" s="3">
        <f t="shared" si="14"/>
        <v>0</v>
      </c>
    </row>
    <row r="315" spans="7:9" x14ac:dyDescent="0.5">
      <c r="G315" s="62" t="str">
        <f t="shared" si="12"/>
        <v>Do Step 1 first</v>
      </c>
      <c r="H315" s="62" t="str">
        <f t="shared" si="13"/>
        <v>Do Step 1 first</v>
      </c>
      <c r="I315" s="3">
        <f t="shared" si="14"/>
        <v>0</v>
      </c>
    </row>
    <row r="316" spans="7:9" x14ac:dyDescent="0.5">
      <c r="G316" s="62" t="str">
        <f t="shared" si="12"/>
        <v>Do Step 1 first</v>
      </c>
      <c r="H316" s="62" t="str">
        <f t="shared" si="13"/>
        <v>Do Step 1 first</v>
      </c>
      <c r="I316" s="3">
        <f t="shared" si="14"/>
        <v>0</v>
      </c>
    </row>
    <row r="317" spans="7:9" x14ac:dyDescent="0.5">
      <c r="G317" s="62" t="str">
        <f t="shared" si="12"/>
        <v>Do Step 1 first</v>
      </c>
      <c r="H317" s="62" t="str">
        <f t="shared" si="13"/>
        <v>Do Step 1 first</v>
      </c>
      <c r="I317" s="3">
        <f t="shared" si="14"/>
        <v>0</v>
      </c>
    </row>
    <row r="318" spans="7:9" x14ac:dyDescent="0.5">
      <c r="G318" s="62" t="str">
        <f t="shared" si="12"/>
        <v>Do Step 1 first</v>
      </c>
      <c r="H318" s="62" t="str">
        <f t="shared" si="13"/>
        <v>Do Step 1 first</v>
      </c>
      <c r="I318" s="3">
        <f t="shared" si="14"/>
        <v>0</v>
      </c>
    </row>
    <row r="319" spans="7:9" x14ac:dyDescent="0.5">
      <c r="G319" s="62" t="str">
        <f t="shared" si="12"/>
        <v>Do Step 1 first</v>
      </c>
      <c r="H319" s="62" t="str">
        <f t="shared" si="13"/>
        <v>Do Step 1 first</v>
      </c>
      <c r="I319" s="3">
        <f t="shared" si="14"/>
        <v>0</v>
      </c>
    </row>
    <row r="320" spans="7:9" x14ac:dyDescent="0.5">
      <c r="G320" s="62" t="str">
        <f t="shared" si="12"/>
        <v>Do Step 1 first</v>
      </c>
      <c r="H320" s="62" t="str">
        <f t="shared" si="13"/>
        <v>Do Step 1 first</v>
      </c>
      <c r="I320" s="3">
        <f t="shared" si="14"/>
        <v>0</v>
      </c>
    </row>
    <row r="321" spans="7:9" x14ac:dyDescent="0.5">
      <c r="G321" s="62" t="str">
        <f t="shared" si="12"/>
        <v>Do Step 1 first</v>
      </c>
      <c r="H321" s="62" t="str">
        <f t="shared" si="13"/>
        <v>Do Step 1 first</v>
      </c>
      <c r="I321" s="3">
        <f t="shared" si="14"/>
        <v>0</v>
      </c>
    </row>
    <row r="322" spans="7:9" x14ac:dyDescent="0.5">
      <c r="G322" s="62" t="str">
        <f t="shared" si="12"/>
        <v>Do Step 1 first</v>
      </c>
      <c r="H322" s="62" t="str">
        <f t="shared" si="13"/>
        <v>Do Step 1 first</v>
      </c>
      <c r="I322" s="3">
        <f t="shared" si="14"/>
        <v>0</v>
      </c>
    </row>
    <row r="323" spans="7:9" x14ac:dyDescent="0.5">
      <c r="G323" s="62" t="str">
        <f t="shared" si="12"/>
        <v>Do Step 1 first</v>
      </c>
      <c r="H323" s="62" t="str">
        <f t="shared" si="13"/>
        <v>Do Step 1 first</v>
      </c>
      <c r="I323" s="3">
        <f t="shared" si="14"/>
        <v>0</v>
      </c>
    </row>
    <row r="324" spans="7:9" x14ac:dyDescent="0.5">
      <c r="G324" s="62" t="str">
        <f t="shared" si="12"/>
        <v>Do Step 1 first</v>
      </c>
      <c r="H324" s="62" t="str">
        <f t="shared" si="13"/>
        <v>Do Step 1 first</v>
      </c>
      <c r="I324" s="3">
        <f t="shared" si="14"/>
        <v>0</v>
      </c>
    </row>
    <row r="325" spans="7:9" x14ac:dyDescent="0.5">
      <c r="G325" s="62" t="str">
        <f t="shared" si="12"/>
        <v>Do Step 1 first</v>
      </c>
      <c r="H325" s="62" t="str">
        <f t="shared" si="13"/>
        <v>Do Step 1 first</v>
      </c>
      <c r="I325" s="3">
        <f t="shared" si="14"/>
        <v>0</v>
      </c>
    </row>
    <row r="326" spans="7:9" x14ac:dyDescent="0.5">
      <c r="G326" s="62" t="str">
        <f t="shared" ref="G326:G389" si="15">IF(ISTEXT(overallRate),"Do Step 1 first",IF($C326="Yes","Use Step 2a) Weekly for employees on leave with pay",IF(OR(COUNT($D326,E326)&lt;&gt;2,overallRate=0),0,IF($B326="No - non-arm's length",MIN(2258,E326,$D326)*overallRate,MIN(2258,E326)*overallRate))))</f>
        <v>Do Step 1 first</v>
      </c>
      <c r="H326" s="62" t="str">
        <f t="shared" ref="H326:H389" si="16">IF(ISTEXT(overallRate),"Do Step 1 first",IF($C326="Yes","Use Step 2a) Weekly for employees on leave with pay",IF(OR(COUNT($D326,F326)&lt;&gt;2,overallRate=0),0,IF($B326="No - non-arm's length",MIN(2258,F326,$D326)*overallRate,MIN(2258,F326)*overallRate))))</f>
        <v>Do Step 1 first</v>
      </c>
      <c r="I326" s="3">
        <f t="shared" si="14"/>
        <v>0</v>
      </c>
    </row>
    <row r="327" spans="7:9" x14ac:dyDescent="0.5">
      <c r="G327" s="62" t="str">
        <f t="shared" si="15"/>
        <v>Do Step 1 first</v>
      </c>
      <c r="H327" s="62" t="str">
        <f t="shared" si="16"/>
        <v>Do Step 1 first</v>
      </c>
      <c r="I327" s="3">
        <f t="shared" ref="I327:I390" si="17">IF(AND(COUNT(B327:F327)&gt;0,OR(COUNT(D327:F327)&lt;&gt;3,ISBLANK(B327))),"Fill out all amounts",SUM(G327:H327))</f>
        <v>0</v>
      </c>
    </row>
    <row r="328" spans="7:9" x14ac:dyDescent="0.5">
      <c r="G328" s="62" t="str">
        <f t="shared" si="15"/>
        <v>Do Step 1 first</v>
      </c>
      <c r="H328" s="62" t="str">
        <f t="shared" si="16"/>
        <v>Do Step 1 first</v>
      </c>
      <c r="I328" s="3">
        <f t="shared" si="17"/>
        <v>0</v>
      </c>
    </row>
    <row r="329" spans="7:9" x14ac:dyDescent="0.5">
      <c r="G329" s="62" t="str">
        <f t="shared" si="15"/>
        <v>Do Step 1 first</v>
      </c>
      <c r="H329" s="62" t="str">
        <f t="shared" si="16"/>
        <v>Do Step 1 first</v>
      </c>
      <c r="I329" s="3">
        <f t="shared" si="17"/>
        <v>0</v>
      </c>
    </row>
    <row r="330" spans="7:9" x14ac:dyDescent="0.5">
      <c r="G330" s="62" t="str">
        <f t="shared" si="15"/>
        <v>Do Step 1 first</v>
      </c>
      <c r="H330" s="62" t="str">
        <f t="shared" si="16"/>
        <v>Do Step 1 first</v>
      </c>
      <c r="I330" s="3">
        <f t="shared" si="17"/>
        <v>0</v>
      </c>
    </row>
    <row r="331" spans="7:9" x14ac:dyDescent="0.5">
      <c r="G331" s="62" t="str">
        <f t="shared" si="15"/>
        <v>Do Step 1 first</v>
      </c>
      <c r="H331" s="62" t="str">
        <f t="shared" si="16"/>
        <v>Do Step 1 first</v>
      </c>
      <c r="I331" s="3">
        <f t="shared" si="17"/>
        <v>0</v>
      </c>
    </row>
    <row r="332" spans="7:9" x14ac:dyDescent="0.5">
      <c r="G332" s="62" t="str">
        <f t="shared" si="15"/>
        <v>Do Step 1 first</v>
      </c>
      <c r="H332" s="62" t="str">
        <f t="shared" si="16"/>
        <v>Do Step 1 first</v>
      </c>
      <c r="I332" s="3">
        <f t="shared" si="17"/>
        <v>0</v>
      </c>
    </row>
    <row r="333" spans="7:9" x14ac:dyDescent="0.5">
      <c r="G333" s="62" t="str">
        <f t="shared" si="15"/>
        <v>Do Step 1 first</v>
      </c>
      <c r="H333" s="62" t="str">
        <f t="shared" si="16"/>
        <v>Do Step 1 first</v>
      </c>
      <c r="I333" s="3">
        <f t="shared" si="17"/>
        <v>0</v>
      </c>
    </row>
    <row r="334" spans="7:9" x14ac:dyDescent="0.5">
      <c r="G334" s="62" t="str">
        <f t="shared" si="15"/>
        <v>Do Step 1 first</v>
      </c>
      <c r="H334" s="62" t="str">
        <f t="shared" si="16"/>
        <v>Do Step 1 first</v>
      </c>
      <c r="I334" s="3">
        <f t="shared" si="17"/>
        <v>0</v>
      </c>
    </row>
    <row r="335" spans="7:9" x14ac:dyDescent="0.5">
      <c r="G335" s="62" t="str">
        <f t="shared" si="15"/>
        <v>Do Step 1 first</v>
      </c>
      <c r="H335" s="62" t="str">
        <f t="shared" si="16"/>
        <v>Do Step 1 first</v>
      </c>
      <c r="I335" s="3">
        <f t="shared" si="17"/>
        <v>0</v>
      </c>
    </row>
    <row r="336" spans="7:9" x14ac:dyDescent="0.5">
      <c r="G336" s="62" t="str">
        <f t="shared" si="15"/>
        <v>Do Step 1 first</v>
      </c>
      <c r="H336" s="62" t="str">
        <f t="shared" si="16"/>
        <v>Do Step 1 first</v>
      </c>
      <c r="I336" s="3">
        <f t="shared" si="17"/>
        <v>0</v>
      </c>
    </row>
    <row r="337" spans="7:9" x14ac:dyDescent="0.5">
      <c r="G337" s="62" t="str">
        <f t="shared" si="15"/>
        <v>Do Step 1 first</v>
      </c>
      <c r="H337" s="62" t="str">
        <f t="shared" si="16"/>
        <v>Do Step 1 first</v>
      </c>
      <c r="I337" s="3">
        <f t="shared" si="17"/>
        <v>0</v>
      </c>
    </row>
    <row r="338" spans="7:9" x14ac:dyDescent="0.5">
      <c r="G338" s="62" t="str">
        <f t="shared" si="15"/>
        <v>Do Step 1 first</v>
      </c>
      <c r="H338" s="62" t="str">
        <f t="shared" si="16"/>
        <v>Do Step 1 first</v>
      </c>
      <c r="I338" s="3">
        <f t="shared" si="17"/>
        <v>0</v>
      </c>
    </row>
    <row r="339" spans="7:9" x14ac:dyDescent="0.5">
      <c r="G339" s="62" t="str">
        <f t="shared" si="15"/>
        <v>Do Step 1 first</v>
      </c>
      <c r="H339" s="62" t="str">
        <f t="shared" si="16"/>
        <v>Do Step 1 first</v>
      </c>
      <c r="I339" s="3">
        <f t="shared" si="17"/>
        <v>0</v>
      </c>
    </row>
    <row r="340" spans="7:9" x14ac:dyDescent="0.5">
      <c r="G340" s="62" t="str">
        <f t="shared" si="15"/>
        <v>Do Step 1 first</v>
      </c>
      <c r="H340" s="62" t="str">
        <f t="shared" si="16"/>
        <v>Do Step 1 first</v>
      </c>
      <c r="I340" s="3">
        <f t="shared" si="17"/>
        <v>0</v>
      </c>
    </row>
    <row r="341" spans="7:9" x14ac:dyDescent="0.5">
      <c r="G341" s="62" t="str">
        <f t="shared" si="15"/>
        <v>Do Step 1 first</v>
      </c>
      <c r="H341" s="62" t="str">
        <f t="shared" si="16"/>
        <v>Do Step 1 first</v>
      </c>
      <c r="I341" s="3">
        <f t="shared" si="17"/>
        <v>0</v>
      </c>
    </row>
    <row r="342" spans="7:9" x14ac:dyDescent="0.5">
      <c r="G342" s="62" t="str">
        <f t="shared" si="15"/>
        <v>Do Step 1 first</v>
      </c>
      <c r="H342" s="62" t="str">
        <f t="shared" si="16"/>
        <v>Do Step 1 first</v>
      </c>
      <c r="I342" s="3">
        <f t="shared" si="17"/>
        <v>0</v>
      </c>
    </row>
    <row r="343" spans="7:9" x14ac:dyDescent="0.5">
      <c r="G343" s="62" t="str">
        <f t="shared" si="15"/>
        <v>Do Step 1 first</v>
      </c>
      <c r="H343" s="62" t="str">
        <f t="shared" si="16"/>
        <v>Do Step 1 first</v>
      </c>
      <c r="I343" s="3">
        <f t="shared" si="17"/>
        <v>0</v>
      </c>
    </row>
    <row r="344" spans="7:9" x14ac:dyDescent="0.5">
      <c r="G344" s="62" t="str">
        <f t="shared" si="15"/>
        <v>Do Step 1 first</v>
      </c>
      <c r="H344" s="62" t="str">
        <f t="shared" si="16"/>
        <v>Do Step 1 first</v>
      </c>
      <c r="I344" s="3">
        <f t="shared" si="17"/>
        <v>0</v>
      </c>
    </row>
    <row r="345" spans="7:9" x14ac:dyDescent="0.5">
      <c r="G345" s="62" t="str">
        <f t="shared" si="15"/>
        <v>Do Step 1 first</v>
      </c>
      <c r="H345" s="62" t="str">
        <f t="shared" si="16"/>
        <v>Do Step 1 first</v>
      </c>
      <c r="I345" s="3">
        <f t="shared" si="17"/>
        <v>0</v>
      </c>
    </row>
    <row r="346" spans="7:9" x14ac:dyDescent="0.5">
      <c r="G346" s="62" t="str">
        <f t="shared" si="15"/>
        <v>Do Step 1 first</v>
      </c>
      <c r="H346" s="62" t="str">
        <f t="shared" si="16"/>
        <v>Do Step 1 first</v>
      </c>
      <c r="I346" s="3">
        <f t="shared" si="17"/>
        <v>0</v>
      </c>
    </row>
    <row r="347" spans="7:9" x14ac:dyDescent="0.5">
      <c r="G347" s="62" t="str">
        <f t="shared" si="15"/>
        <v>Do Step 1 first</v>
      </c>
      <c r="H347" s="62" t="str">
        <f t="shared" si="16"/>
        <v>Do Step 1 first</v>
      </c>
      <c r="I347" s="3">
        <f t="shared" si="17"/>
        <v>0</v>
      </c>
    </row>
    <row r="348" spans="7:9" x14ac:dyDescent="0.5">
      <c r="G348" s="62" t="str">
        <f t="shared" si="15"/>
        <v>Do Step 1 first</v>
      </c>
      <c r="H348" s="62" t="str">
        <f t="shared" si="16"/>
        <v>Do Step 1 first</v>
      </c>
      <c r="I348" s="3">
        <f t="shared" si="17"/>
        <v>0</v>
      </c>
    </row>
    <row r="349" spans="7:9" x14ac:dyDescent="0.5">
      <c r="G349" s="62" t="str">
        <f t="shared" si="15"/>
        <v>Do Step 1 first</v>
      </c>
      <c r="H349" s="62" t="str">
        <f t="shared" si="16"/>
        <v>Do Step 1 first</v>
      </c>
      <c r="I349" s="3">
        <f t="shared" si="17"/>
        <v>0</v>
      </c>
    </row>
    <row r="350" spans="7:9" x14ac:dyDescent="0.5">
      <c r="G350" s="62" t="str">
        <f t="shared" si="15"/>
        <v>Do Step 1 first</v>
      </c>
      <c r="H350" s="62" t="str">
        <f t="shared" si="16"/>
        <v>Do Step 1 first</v>
      </c>
      <c r="I350" s="3">
        <f t="shared" si="17"/>
        <v>0</v>
      </c>
    </row>
    <row r="351" spans="7:9" x14ac:dyDescent="0.5">
      <c r="G351" s="62" t="str">
        <f t="shared" si="15"/>
        <v>Do Step 1 first</v>
      </c>
      <c r="H351" s="62" t="str">
        <f t="shared" si="16"/>
        <v>Do Step 1 first</v>
      </c>
      <c r="I351" s="3">
        <f t="shared" si="17"/>
        <v>0</v>
      </c>
    </row>
    <row r="352" spans="7:9" x14ac:dyDescent="0.5">
      <c r="G352" s="62" t="str">
        <f t="shared" si="15"/>
        <v>Do Step 1 first</v>
      </c>
      <c r="H352" s="62" t="str">
        <f t="shared" si="16"/>
        <v>Do Step 1 first</v>
      </c>
      <c r="I352" s="3">
        <f t="shared" si="17"/>
        <v>0</v>
      </c>
    </row>
    <row r="353" spans="7:9" x14ac:dyDescent="0.5">
      <c r="G353" s="62" t="str">
        <f t="shared" si="15"/>
        <v>Do Step 1 first</v>
      </c>
      <c r="H353" s="62" t="str">
        <f t="shared" si="16"/>
        <v>Do Step 1 first</v>
      </c>
      <c r="I353" s="3">
        <f t="shared" si="17"/>
        <v>0</v>
      </c>
    </row>
    <row r="354" spans="7:9" x14ac:dyDescent="0.5">
      <c r="G354" s="62" t="str">
        <f t="shared" si="15"/>
        <v>Do Step 1 first</v>
      </c>
      <c r="H354" s="62" t="str">
        <f t="shared" si="16"/>
        <v>Do Step 1 first</v>
      </c>
      <c r="I354" s="3">
        <f t="shared" si="17"/>
        <v>0</v>
      </c>
    </row>
    <row r="355" spans="7:9" x14ac:dyDescent="0.5">
      <c r="G355" s="62" t="str">
        <f t="shared" si="15"/>
        <v>Do Step 1 first</v>
      </c>
      <c r="H355" s="62" t="str">
        <f t="shared" si="16"/>
        <v>Do Step 1 first</v>
      </c>
      <c r="I355" s="3">
        <f t="shared" si="17"/>
        <v>0</v>
      </c>
    </row>
    <row r="356" spans="7:9" x14ac:dyDescent="0.5">
      <c r="G356" s="62" t="str">
        <f t="shared" si="15"/>
        <v>Do Step 1 first</v>
      </c>
      <c r="H356" s="62" t="str">
        <f t="shared" si="16"/>
        <v>Do Step 1 first</v>
      </c>
      <c r="I356" s="3">
        <f t="shared" si="17"/>
        <v>0</v>
      </c>
    </row>
    <row r="357" spans="7:9" x14ac:dyDescent="0.5">
      <c r="G357" s="62" t="str">
        <f t="shared" si="15"/>
        <v>Do Step 1 first</v>
      </c>
      <c r="H357" s="62" t="str">
        <f t="shared" si="16"/>
        <v>Do Step 1 first</v>
      </c>
      <c r="I357" s="3">
        <f t="shared" si="17"/>
        <v>0</v>
      </c>
    </row>
    <row r="358" spans="7:9" x14ac:dyDescent="0.5">
      <c r="G358" s="62" t="str">
        <f t="shared" si="15"/>
        <v>Do Step 1 first</v>
      </c>
      <c r="H358" s="62" t="str">
        <f t="shared" si="16"/>
        <v>Do Step 1 first</v>
      </c>
      <c r="I358" s="3">
        <f t="shared" si="17"/>
        <v>0</v>
      </c>
    </row>
    <row r="359" spans="7:9" x14ac:dyDescent="0.5">
      <c r="G359" s="62" t="str">
        <f t="shared" si="15"/>
        <v>Do Step 1 first</v>
      </c>
      <c r="H359" s="62" t="str">
        <f t="shared" si="16"/>
        <v>Do Step 1 first</v>
      </c>
      <c r="I359" s="3">
        <f t="shared" si="17"/>
        <v>0</v>
      </c>
    </row>
    <row r="360" spans="7:9" x14ac:dyDescent="0.5">
      <c r="G360" s="62" t="str">
        <f t="shared" si="15"/>
        <v>Do Step 1 first</v>
      </c>
      <c r="H360" s="62" t="str">
        <f t="shared" si="16"/>
        <v>Do Step 1 first</v>
      </c>
      <c r="I360" s="3">
        <f t="shared" si="17"/>
        <v>0</v>
      </c>
    </row>
    <row r="361" spans="7:9" x14ac:dyDescent="0.5">
      <c r="G361" s="62" t="str">
        <f t="shared" si="15"/>
        <v>Do Step 1 first</v>
      </c>
      <c r="H361" s="62" t="str">
        <f t="shared" si="16"/>
        <v>Do Step 1 first</v>
      </c>
      <c r="I361" s="3">
        <f t="shared" si="17"/>
        <v>0</v>
      </c>
    </row>
    <row r="362" spans="7:9" x14ac:dyDescent="0.5">
      <c r="G362" s="62" t="str">
        <f t="shared" si="15"/>
        <v>Do Step 1 first</v>
      </c>
      <c r="H362" s="62" t="str">
        <f t="shared" si="16"/>
        <v>Do Step 1 first</v>
      </c>
      <c r="I362" s="3">
        <f t="shared" si="17"/>
        <v>0</v>
      </c>
    </row>
    <row r="363" spans="7:9" x14ac:dyDescent="0.5">
      <c r="G363" s="62" t="str">
        <f t="shared" si="15"/>
        <v>Do Step 1 first</v>
      </c>
      <c r="H363" s="62" t="str">
        <f t="shared" si="16"/>
        <v>Do Step 1 first</v>
      </c>
      <c r="I363" s="3">
        <f t="shared" si="17"/>
        <v>0</v>
      </c>
    </row>
    <row r="364" spans="7:9" x14ac:dyDescent="0.5">
      <c r="G364" s="62" t="str">
        <f t="shared" si="15"/>
        <v>Do Step 1 first</v>
      </c>
      <c r="H364" s="62" t="str">
        <f t="shared" si="16"/>
        <v>Do Step 1 first</v>
      </c>
      <c r="I364" s="3">
        <f t="shared" si="17"/>
        <v>0</v>
      </c>
    </row>
    <row r="365" spans="7:9" x14ac:dyDescent="0.5">
      <c r="G365" s="62" t="str">
        <f t="shared" si="15"/>
        <v>Do Step 1 first</v>
      </c>
      <c r="H365" s="62" t="str">
        <f t="shared" si="16"/>
        <v>Do Step 1 first</v>
      </c>
      <c r="I365" s="3">
        <f t="shared" si="17"/>
        <v>0</v>
      </c>
    </row>
    <row r="366" spans="7:9" x14ac:dyDescent="0.5">
      <c r="G366" s="62" t="str">
        <f t="shared" si="15"/>
        <v>Do Step 1 first</v>
      </c>
      <c r="H366" s="62" t="str">
        <f t="shared" si="16"/>
        <v>Do Step 1 first</v>
      </c>
      <c r="I366" s="3">
        <f t="shared" si="17"/>
        <v>0</v>
      </c>
    </row>
    <row r="367" spans="7:9" x14ac:dyDescent="0.5">
      <c r="G367" s="62" t="str">
        <f t="shared" si="15"/>
        <v>Do Step 1 first</v>
      </c>
      <c r="H367" s="62" t="str">
        <f t="shared" si="16"/>
        <v>Do Step 1 first</v>
      </c>
      <c r="I367" s="3">
        <f t="shared" si="17"/>
        <v>0</v>
      </c>
    </row>
    <row r="368" spans="7:9" x14ac:dyDescent="0.5">
      <c r="G368" s="62" t="str">
        <f t="shared" si="15"/>
        <v>Do Step 1 first</v>
      </c>
      <c r="H368" s="62" t="str">
        <f t="shared" si="16"/>
        <v>Do Step 1 first</v>
      </c>
      <c r="I368" s="3">
        <f t="shared" si="17"/>
        <v>0</v>
      </c>
    </row>
    <row r="369" spans="7:9" x14ac:dyDescent="0.5">
      <c r="G369" s="62" t="str">
        <f t="shared" si="15"/>
        <v>Do Step 1 first</v>
      </c>
      <c r="H369" s="62" t="str">
        <f t="shared" si="16"/>
        <v>Do Step 1 first</v>
      </c>
      <c r="I369" s="3">
        <f t="shared" si="17"/>
        <v>0</v>
      </c>
    </row>
    <row r="370" spans="7:9" x14ac:dyDescent="0.5">
      <c r="G370" s="62" t="str">
        <f t="shared" si="15"/>
        <v>Do Step 1 first</v>
      </c>
      <c r="H370" s="62" t="str">
        <f t="shared" si="16"/>
        <v>Do Step 1 first</v>
      </c>
      <c r="I370" s="3">
        <f t="shared" si="17"/>
        <v>0</v>
      </c>
    </row>
    <row r="371" spans="7:9" x14ac:dyDescent="0.5">
      <c r="G371" s="62" t="str">
        <f t="shared" si="15"/>
        <v>Do Step 1 first</v>
      </c>
      <c r="H371" s="62" t="str">
        <f t="shared" si="16"/>
        <v>Do Step 1 first</v>
      </c>
      <c r="I371" s="3">
        <f t="shared" si="17"/>
        <v>0</v>
      </c>
    </row>
    <row r="372" spans="7:9" x14ac:dyDescent="0.5">
      <c r="G372" s="62" t="str">
        <f t="shared" si="15"/>
        <v>Do Step 1 first</v>
      </c>
      <c r="H372" s="62" t="str">
        <f t="shared" si="16"/>
        <v>Do Step 1 first</v>
      </c>
      <c r="I372" s="3">
        <f t="shared" si="17"/>
        <v>0</v>
      </c>
    </row>
    <row r="373" spans="7:9" x14ac:dyDescent="0.5">
      <c r="G373" s="62" t="str">
        <f t="shared" si="15"/>
        <v>Do Step 1 first</v>
      </c>
      <c r="H373" s="62" t="str">
        <f t="shared" si="16"/>
        <v>Do Step 1 first</v>
      </c>
      <c r="I373" s="3">
        <f t="shared" si="17"/>
        <v>0</v>
      </c>
    </row>
    <row r="374" spans="7:9" x14ac:dyDescent="0.5">
      <c r="G374" s="62" t="str">
        <f t="shared" si="15"/>
        <v>Do Step 1 first</v>
      </c>
      <c r="H374" s="62" t="str">
        <f t="shared" si="16"/>
        <v>Do Step 1 first</v>
      </c>
      <c r="I374" s="3">
        <f t="shared" si="17"/>
        <v>0</v>
      </c>
    </row>
    <row r="375" spans="7:9" x14ac:dyDescent="0.5">
      <c r="G375" s="62" t="str">
        <f t="shared" si="15"/>
        <v>Do Step 1 first</v>
      </c>
      <c r="H375" s="62" t="str">
        <f t="shared" si="16"/>
        <v>Do Step 1 first</v>
      </c>
      <c r="I375" s="3">
        <f t="shared" si="17"/>
        <v>0</v>
      </c>
    </row>
    <row r="376" spans="7:9" x14ac:dyDescent="0.5">
      <c r="G376" s="62" t="str">
        <f t="shared" si="15"/>
        <v>Do Step 1 first</v>
      </c>
      <c r="H376" s="62" t="str">
        <f t="shared" si="16"/>
        <v>Do Step 1 first</v>
      </c>
      <c r="I376" s="3">
        <f t="shared" si="17"/>
        <v>0</v>
      </c>
    </row>
    <row r="377" spans="7:9" x14ac:dyDescent="0.5">
      <c r="G377" s="62" t="str">
        <f t="shared" si="15"/>
        <v>Do Step 1 first</v>
      </c>
      <c r="H377" s="62" t="str">
        <f t="shared" si="16"/>
        <v>Do Step 1 first</v>
      </c>
      <c r="I377" s="3">
        <f t="shared" si="17"/>
        <v>0</v>
      </c>
    </row>
    <row r="378" spans="7:9" x14ac:dyDescent="0.5">
      <c r="G378" s="62" t="str">
        <f t="shared" si="15"/>
        <v>Do Step 1 first</v>
      </c>
      <c r="H378" s="62" t="str">
        <f t="shared" si="16"/>
        <v>Do Step 1 first</v>
      </c>
      <c r="I378" s="3">
        <f t="shared" si="17"/>
        <v>0</v>
      </c>
    </row>
    <row r="379" spans="7:9" x14ac:dyDescent="0.5">
      <c r="G379" s="62" t="str">
        <f t="shared" si="15"/>
        <v>Do Step 1 first</v>
      </c>
      <c r="H379" s="62" t="str">
        <f t="shared" si="16"/>
        <v>Do Step 1 first</v>
      </c>
      <c r="I379" s="3">
        <f t="shared" si="17"/>
        <v>0</v>
      </c>
    </row>
    <row r="380" spans="7:9" x14ac:dyDescent="0.5">
      <c r="G380" s="62" t="str">
        <f t="shared" si="15"/>
        <v>Do Step 1 first</v>
      </c>
      <c r="H380" s="62" t="str">
        <f t="shared" si="16"/>
        <v>Do Step 1 first</v>
      </c>
      <c r="I380" s="3">
        <f t="shared" si="17"/>
        <v>0</v>
      </c>
    </row>
    <row r="381" spans="7:9" x14ac:dyDescent="0.5">
      <c r="G381" s="62" t="str">
        <f t="shared" si="15"/>
        <v>Do Step 1 first</v>
      </c>
      <c r="H381" s="62" t="str">
        <f t="shared" si="16"/>
        <v>Do Step 1 first</v>
      </c>
      <c r="I381" s="3">
        <f t="shared" si="17"/>
        <v>0</v>
      </c>
    </row>
    <row r="382" spans="7:9" x14ac:dyDescent="0.5">
      <c r="G382" s="62" t="str">
        <f t="shared" si="15"/>
        <v>Do Step 1 first</v>
      </c>
      <c r="H382" s="62" t="str">
        <f t="shared" si="16"/>
        <v>Do Step 1 first</v>
      </c>
      <c r="I382" s="3">
        <f t="shared" si="17"/>
        <v>0</v>
      </c>
    </row>
    <row r="383" spans="7:9" x14ac:dyDescent="0.5">
      <c r="G383" s="62" t="str">
        <f t="shared" si="15"/>
        <v>Do Step 1 first</v>
      </c>
      <c r="H383" s="62" t="str">
        <f t="shared" si="16"/>
        <v>Do Step 1 first</v>
      </c>
      <c r="I383" s="3">
        <f t="shared" si="17"/>
        <v>0</v>
      </c>
    </row>
    <row r="384" spans="7:9" x14ac:dyDescent="0.5">
      <c r="G384" s="62" t="str">
        <f t="shared" si="15"/>
        <v>Do Step 1 first</v>
      </c>
      <c r="H384" s="62" t="str">
        <f t="shared" si="16"/>
        <v>Do Step 1 first</v>
      </c>
      <c r="I384" s="3">
        <f t="shared" si="17"/>
        <v>0</v>
      </c>
    </row>
    <row r="385" spans="7:9" x14ac:dyDescent="0.5">
      <c r="G385" s="62" t="str">
        <f t="shared" si="15"/>
        <v>Do Step 1 first</v>
      </c>
      <c r="H385" s="62" t="str">
        <f t="shared" si="16"/>
        <v>Do Step 1 first</v>
      </c>
      <c r="I385" s="3">
        <f t="shared" si="17"/>
        <v>0</v>
      </c>
    </row>
    <row r="386" spans="7:9" x14ac:dyDescent="0.5">
      <c r="G386" s="62" t="str">
        <f t="shared" si="15"/>
        <v>Do Step 1 first</v>
      </c>
      <c r="H386" s="62" t="str">
        <f t="shared" si="16"/>
        <v>Do Step 1 first</v>
      </c>
      <c r="I386" s="3">
        <f t="shared" si="17"/>
        <v>0</v>
      </c>
    </row>
    <row r="387" spans="7:9" x14ac:dyDescent="0.5">
      <c r="G387" s="62" t="str">
        <f t="shared" si="15"/>
        <v>Do Step 1 first</v>
      </c>
      <c r="H387" s="62" t="str">
        <f t="shared" si="16"/>
        <v>Do Step 1 first</v>
      </c>
      <c r="I387" s="3">
        <f t="shared" si="17"/>
        <v>0</v>
      </c>
    </row>
    <row r="388" spans="7:9" x14ac:dyDescent="0.5">
      <c r="G388" s="62" t="str">
        <f t="shared" si="15"/>
        <v>Do Step 1 first</v>
      </c>
      <c r="H388" s="62" t="str">
        <f t="shared" si="16"/>
        <v>Do Step 1 first</v>
      </c>
      <c r="I388" s="3">
        <f t="shared" si="17"/>
        <v>0</v>
      </c>
    </row>
    <row r="389" spans="7:9" x14ac:dyDescent="0.5">
      <c r="G389" s="62" t="str">
        <f t="shared" si="15"/>
        <v>Do Step 1 first</v>
      </c>
      <c r="H389" s="62" t="str">
        <f t="shared" si="16"/>
        <v>Do Step 1 first</v>
      </c>
      <c r="I389" s="3">
        <f t="shared" si="17"/>
        <v>0</v>
      </c>
    </row>
    <row r="390" spans="7:9" x14ac:dyDescent="0.5">
      <c r="G390" s="62" t="str">
        <f t="shared" ref="G390:G453" si="18">IF(ISTEXT(overallRate),"Do Step 1 first",IF($C390="Yes","Use Step 2a) Weekly for employees on leave with pay",IF(OR(COUNT($D390,E390)&lt;&gt;2,overallRate=0),0,IF($B390="No - non-arm's length",MIN(2258,E390,$D390)*overallRate,MIN(2258,E390)*overallRate))))</f>
        <v>Do Step 1 first</v>
      </c>
      <c r="H390" s="62" t="str">
        <f t="shared" ref="H390:H453" si="19">IF(ISTEXT(overallRate),"Do Step 1 first",IF($C390="Yes","Use Step 2a) Weekly for employees on leave with pay",IF(OR(COUNT($D390,F390)&lt;&gt;2,overallRate=0),0,IF($B390="No - non-arm's length",MIN(2258,F390,$D390)*overallRate,MIN(2258,F390)*overallRate))))</f>
        <v>Do Step 1 first</v>
      </c>
      <c r="I390" s="3">
        <f t="shared" si="17"/>
        <v>0</v>
      </c>
    </row>
    <row r="391" spans="7:9" x14ac:dyDescent="0.5">
      <c r="G391" s="62" t="str">
        <f t="shared" si="18"/>
        <v>Do Step 1 first</v>
      </c>
      <c r="H391" s="62" t="str">
        <f t="shared" si="19"/>
        <v>Do Step 1 first</v>
      </c>
      <c r="I391" s="3">
        <f t="shared" ref="I391:I454" si="20">IF(AND(COUNT(B391:F391)&gt;0,OR(COUNT(D391:F391)&lt;&gt;3,ISBLANK(B391))),"Fill out all amounts",SUM(G391:H391))</f>
        <v>0</v>
      </c>
    </row>
    <row r="392" spans="7:9" x14ac:dyDescent="0.5">
      <c r="G392" s="62" t="str">
        <f t="shared" si="18"/>
        <v>Do Step 1 first</v>
      </c>
      <c r="H392" s="62" t="str">
        <f t="shared" si="19"/>
        <v>Do Step 1 first</v>
      </c>
      <c r="I392" s="3">
        <f t="shared" si="20"/>
        <v>0</v>
      </c>
    </row>
    <row r="393" spans="7:9" x14ac:dyDescent="0.5">
      <c r="G393" s="62" t="str">
        <f t="shared" si="18"/>
        <v>Do Step 1 first</v>
      </c>
      <c r="H393" s="62" t="str">
        <f t="shared" si="19"/>
        <v>Do Step 1 first</v>
      </c>
      <c r="I393" s="3">
        <f t="shared" si="20"/>
        <v>0</v>
      </c>
    </row>
    <row r="394" spans="7:9" x14ac:dyDescent="0.5">
      <c r="G394" s="62" t="str">
        <f t="shared" si="18"/>
        <v>Do Step 1 first</v>
      </c>
      <c r="H394" s="62" t="str">
        <f t="shared" si="19"/>
        <v>Do Step 1 first</v>
      </c>
      <c r="I394" s="3">
        <f t="shared" si="20"/>
        <v>0</v>
      </c>
    </row>
    <row r="395" spans="7:9" x14ac:dyDescent="0.5">
      <c r="G395" s="62" t="str">
        <f t="shared" si="18"/>
        <v>Do Step 1 first</v>
      </c>
      <c r="H395" s="62" t="str">
        <f t="shared" si="19"/>
        <v>Do Step 1 first</v>
      </c>
      <c r="I395" s="3">
        <f t="shared" si="20"/>
        <v>0</v>
      </c>
    </row>
    <row r="396" spans="7:9" x14ac:dyDescent="0.5">
      <c r="G396" s="62" t="str">
        <f t="shared" si="18"/>
        <v>Do Step 1 first</v>
      </c>
      <c r="H396" s="62" t="str">
        <f t="shared" si="19"/>
        <v>Do Step 1 first</v>
      </c>
      <c r="I396" s="3">
        <f t="shared" si="20"/>
        <v>0</v>
      </c>
    </row>
    <row r="397" spans="7:9" x14ac:dyDescent="0.5">
      <c r="G397" s="62" t="str">
        <f t="shared" si="18"/>
        <v>Do Step 1 first</v>
      </c>
      <c r="H397" s="62" t="str">
        <f t="shared" si="19"/>
        <v>Do Step 1 first</v>
      </c>
      <c r="I397" s="3">
        <f t="shared" si="20"/>
        <v>0</v>
      </c>
    </row>
    <row r="398" spans="7:9" x14ac:dyDescent="0.5">
      <c r="G398" s="62" t="str">
        <f t="shared" si="18"/>
        <v>Do Step 1 first</v>
      </c>
      <c r="H398" s="62" t="str">
        <f t="shared" si="19"/>
        <v>Do Step 1 first</v>
      </c>
      <c r="I398" s="3">
        <f t="shared" si="20"/>
        <v>0</v>
      </c>
    </row>
    <row r="399" spans="7:9" x14ac:dyDescent="0.5">
      <c r="G399" s="62" t="str">
        <f t="shared" si="18"/>
        <v>Do Step 1 first</v>
      </c>
      <c r="H399" s="62" t="str">
        <f t="shared" si="19"/>
        <v>Do Step 1 first</v>
      </c>
      <c r="I399" s="3">
        <f t="shared" si="20"/>
        <v>0</v>
      </c>
    </row>
    <row r="400" spans="7:9" x14ac:dyDescent="0.5">
      <c r="G400" s="62" t="str">
        <f t="shared" si="18"/>
        <v>Do Step 1 first</v>
      </c>
      <c r="H400" s="62" t="str">
        <f t="shared" si="19"/>
        <v>Do Step 1 first</v>
      </c>
      <c r="I400" s="3">
        <f t="shared" si="20"/>
        <v>0</v>
      </c>
    </row>
    <row r="401" spans="7:9" x14ac:dyDescent="0.5">
      <c r="G401" s="62" t="str">
        <f t="shared" si="18"/>
        <v>Do Step 1 first</v>
      </c>
      <c r="H401" s="62" t="str">
        <f t="shared" si="19"/>
        <v>Do Step 1 first</v>
      </c>
      <c r="I401" s="3">
        <f t="shared" si="20"/>
        <v>0</v>
      </c>
    </row>
    <row r="402" spans="7:9" x14ac:dyDescent="0.5">
      <c r="G402" s="62" t="str">
        <f t="shared" si="18"/>
        <v>Do Step 1 first</v>
      </c>
      <c r="H402" s="62" t="str">
        <f t="shared" si="19"/>
        <v>Do Step 1 first</v>
      </c>
      <c r="I402" s="3">
        <f t="shared" si="20"/>
        <v>0</v>
      </c>
    </row>
    <row r="403" spans="7:9" x14ac:dyDescent="0.5">
      <c r="G403" s="62" t="str">
        <f t="shared" si="18"/>
        <v>Do Step 1 first</v>
      </c>
      <c r="H403" s="62" t="str">
        <f t="shared" si="19"/>
        <v>Do Step 1 first</v>
      </c>
      <c r="I403" s="3">
        <f t="shared" si="20"/>
        <v>0</v>
      </c>
    </row>
    <row r="404" spans="7:9" x14ac:dyDescent="0.5">
      <c r="G404" s="62" t="str">
        <f t="shared" si="18"/>
        <v>Do Step 1 first</v>
      </c>
      <c r="H404" s="62" t="str">
        <f t="shared" si="19"/>
        <v>Do Step 1 first</v>
      </c>
      <c r="I404" s="3">
        <f t="shared" si="20"/>
        <v>0</v>
      </c>
    </row>
    <row r="405" spans="7:9" x14ac:dyDescent="0.5">
      <c r="G405" s="62" t="str">
        <f t="shared" si="18"/>
        <v>Do Step 1 first</v>
      </c>
      <c r="H405" s="62" t="str">
        <f t="shared" si="19"/>
        <v>Do Step 1 first</v>
      </c>
      <c r="I405" s="3">
        <f t="shared" si="20"/>
        <v>0</v>
      </c>
    </row>
    <row r="406" spans="7:9" x14ac:dyDescent="0.5">
      <c r="G406" s="62" t="str">
        <f t="shared" si="18"/>
        <v>Do Step 1 first</v>
      </c>
      <c r="H406" s="62" t="str">
        <f t="shared" si="19"/>
        <v>Do Step 1 first</v>
      </c>
      <c r="I406" s="3">
        <f t="shared" si="20"/>
        <v>0</v>
      </c>
    </row>
    <row r="407" spans="7:9" x14ac:dyDescent="0.5">
      <c r="G407" s="62" t="str">
        <f t="shared" si="18"/>
        <v>Do Step 1 first</v>
      </c>
      <c r="H407" s="62" t="str">
        <f t="shared" si="19"/>
        <v>Do Step 1 first</v>
      </c>
      <c r="I407" s="3">
        <f t="shared" si="20"/>
        <v>0</v>
      </c>
    </row>
    <row r="408" spans="7:9" x14ac:dyDescent="0.5">
      <c r="G408" s="62" t="str">
        <f t="shared" si="18"/>
        <v>Do Step 1 first</v>
      </c>
      <c r="H408" s="62" t="str">
        <f t="shared" si="19"/>
        <v>Do Step 1 first</v>
      </c>
      <c r="I408" s="3">
        <f t="shared" si="20"/>
        <v>0</v>
      </c>
    </row>
    <row r="409" spans="7:9" x14ac:dyDescent="0.5">
      <c r="G409" s="62" t="str">
        <f t="shared" si="18"/>
        <v>Do Step 1 first</v>
      </c>
      <c r="H409" s="62" t="str">
        <f t="shared" si="19"/>
        <v>Do Step 1 first</v>
      </c>
      <c r="I409" s="3">
        <f t="shared" si="20"/>
        <v>0</v>
      </c>
    </row>
    <row r="410" spans="7:9" x14ac:dyDescent="0.5">
      <c r="G410" s="62" t="str">
        <f t="shared" si="18"/>
        <v>Do Step 1 first</v>
      </c>
      <c r="H410" s="62" t="str">
        <f t="shared" si="19"/>
        <v>Do Step 1 first</v>
      </c>
      <c r="I410" s="3">
        <f t="shared" si="20"/>
        <v>0</v>
      </c>
    </row>
    <row r="411" spans="7:9" x14ac:dyDescent="0.5">
      <c r="G411" s="62" t="str">
        <f t="shared" si="18"/>
        <v>Do Step 1 first</v>
      </c>
      <c r="H411" s="62" t="str">
        <f t="shared" si="19"/>
        <v>Do Step 1 first</v>
      </c>
      <c r="I411" s="3">
        <f t="shared" si="20"/>
        <v>0</v>
      </c>
    </row>
    <row r="412" spans="7:9" x14ac:dyDescent="0.5">
      <c r="G412" s="62" t="str">
        <f t="shared" si="18"/>
        <v>Do Step 1 first</v>
      </c>
      <c r="H412" s="62" t="str">
        <f t="shared" si="19"/>
        <v>Do Step 1 first</v>
      </c>
      <c r="I412" s="3">
        <f t="shared" si="20"/>
        <v>0</v>
      </c>
    </row>
    <row r="413" spans="7:9" x14ac:dyDescent="0.5">
      <c r="G413" s="62" t="str">
        <f t="shared" si="18"/>
        <v>Do Step 1 first</v>
      </c>
      <c r="H413" s="62" t="str">
        <f t="shared" si="19"/>
        <v>Do Step 1 first</v>
      </c>
      <c r="I413" s="3">
        <f t="shared" si="20"/>
        <v>0</v>
      </c>
    </row>
    <row r="414" spans="7:9" x14ac:dyDescent="0.5">
      <c r="G414" s="62" t="str">
        <f t="shared" si="18"/>
        <v>Do Step 1 first</v>
      </c>
      <c r="H414" s="62" t="str">
        <f t="shared" si="19"/>
        <v>Do Step 1 first</v>
      </c>
      <c r="I414" s="3">
        <f t="shared" si="20"/>
        <v>0</v>
      </c>
    </row>
    <row r="415" spans="7:9" x14ac:dyDescent="0.5">
      <c r="G415" s="62" t="str">
        <f t="shared" si="18"/>
        <v>Do Step 1 first</v>
      </c>
      <c r="H415" s="62" t="str">
        <f t="shared" si="19"/>
        <v>Do Step 1 first</v>
      </c>
      <c r="I415" s="3">
        <f t="shared" si="20"/>
        <v>0</v>
      </c>
    </row>
    <row r="416" spans="7:9" x14ac:dyDescent="0.5">
      <c r="G416" s="62" t="str">
        <f t="shared" si="18"/>
        <v>Do Step 1 first</v>
      </c>
      <c r="H416" s="62" t="str">
        <f t="shared" si="19"/>
        <v>Do Step 1 first</v>
      </c>
      <c r="I416" s="3">
        <f t="shared" si="20"/>
        <v>0</v>
      </c>
    </row>
    <row r="417" spans="7:9" x14ac:dyDescent="0.5">
      <c r="G417" s="62" t="str">
        <f t="shared" si="18"/>
        <v>Do Step 1 first</v>
      </c>
      <c r="H417" s="62" t="str">
        <f t="shared" si="19"/>
        <v>Do Step 1 first</v>
      </c>
      <c r="I417" s="3">
        <f t="shared" si="20"/>
        <v>0</v>
      </c>
    </row>
    <row r="418" spans="7:9" x14ac:dyDescent="0.5">
      <c r="G418" s="62" t="str">
        <f t="shared" si="18"/>
        <v>Do Step 1 first</v>
      </c>
      <c r="H418" s="62" t="str">
        <f t="shared" si="19"/>
        <v>Do Step 1 first</v>
      </c>
      <c r="I418" s="3">
        <f t="shared" si="20"/>
        <v>0</v>
      </c>
    </row>
    <row r="419" spans="7:9" x14ac:dyDescent="0.5">
      <c r="G419" s="62" t="str">
        <f t="shared" si="18"/>
        <v>Do Step 1 first</v>
      </c>
      <c r="H419" s="62" t="str">
        <f t="shared" si="19"/>
        <v>Do Step 1 first</v>
      </c>
      <c r="I419" s="3">
        <f t="shared" si="20"/>
        <v>0</v>
      </c>
    </row>
    <row r="420" spans="7:9" x14ac:dyDescent="0.5">
      <c r="G420" s="62" t="str">
        <f t="shared" si="18"/>
        <v>Do Step 1 first</v>
      </c>
      <c r="H420" s="62" t="str">
        <f t="shared" si="19"/>
        <v>Do Step 1 first</v>
      </c>
      <c r="I420" s="3">
        <f t="shared" si="20"/>
        <v>0</v>
      </c>
    </row>
    <row r="421" spans="7:9" x14ac:dyDescent="0.5">
      <c r="G421" s="62" t="str">
        <f t="shared" si="18"/>
        <v>Do Step 1 first</v>
      </c>
      <c r="H421" s="62" t="str">
        <f t="shared" si="19"/>
        <v>Do Step 1 first</v>
      </c>
      <c r="I421" s="3">
        <f t="shared" si="20"/>
        <v>0</v>
      </c>
    </row>
    <row r="422" spans="7:9" x14ac:dyDescent="0.5">
      <c r="G422" s="62" t="str">
        <f t="shared" si="18"/>
        <v>Do Step 1 first</v>
      </c>
      <c r="H422" s="62" t="str">
        <f t="shared" si="19"/>
        <v>Do Step 1 first</v>
      </c>
      <c r="I422" s="3">
        <f t="shared" si="20"/>
        <v>0</v>
      </c>
    </row>
    <row r="423" spans="7:9" x14ac:dyDescent="0.5">
      <c r="G423" s="62" t="str">
        <f t="shared" si="18"/>
        <v>Do Step 1 first</v>
      </c>
      <c r="H423" s="62" t="str">
        <f t="shared" si="19"/>
        <v>Do Step 1 first</v>
      </c>
      <c r="I423" s="3">
        <f t="shared" si="20"/>
        <v>0</v>
      </c>
    </row>
    <row r="424" spans="7:9" x14ac:dyDescent="0.5">
      <c r="G424" s="62" t="str">
        <f t="shared" si="18"/>
        <v>Do Step 1 first</v>
      </c>
      <c r="H424" s="62" t="str">
        <f t="shared" si="19"/>
        <v>Do Step 1 first</v>
      </c>
      <c r="I424" s="3">
        <f t="shared" si="20"/>
        <v>0</v>
      </c>
    </row>
    <row r="425" spans="7:9" x14ac:dyDescent="0.5">
      <c r="G425" s="62" t="str">
        <f t="shared" si="18"/>
        <v>Do Step 1 first</v>
      </c>
      <c r="H425" s="62" t="str">
        <f t="shared" si="19"/>
        <v>Do Step 1 first</v>
      </c>
      <c r="I425" s="3">
        <f t="shared" si="20"/>
        <v>0</v>
      </c>
    </row>
    <row r="426" spans="7:9" x14ac:dyDescent="0.5">
      <c r="G426" s="62" t="str">
        <f t="shared" si="18"/>
        <v>Do Step 1 first</v>
      </c>
      <c r="H426" s="62" t="str">
        <f t="shared" si="19"/>
        <v>Do Step 1 first</v>
      </c>
      <c r="I426" s="3">
        <f t="shared" si="20"/>
        <v>0</v>
      </c>
    </row>
    <row r="427" spans="7:9" x14ac:dyDescent="0.5">
      <c r="G427" s="62" t="str">
        <f t="shared" si="18"/>
        <v>Do Step 1 first</v>
      </c>
      <c r="H427" s="62" t="str">
        <f t="shared" si="19"/>
        <v>Do Step 1 first</v>
      </c>
      <c r="I427" s="3">
        <f t="shared" si="20"/>
        <v>0</v>
      </c>
    </row>
    <row r="428" spans="7:9" x14ac:dyDescent="0.5">
      <c r="G428" s="62" t="str">
        <f t="shared" si="18"/>
        <v>Do Step 1 first</v>
      </c>
      <c r="H428" s="62" t="str">
        <f t="shared" si="19"/>
        <v>Do Step 1 first</v>
      </c>
      <c r="I428" s="3">
        <f t="shared" si="20"/>
        <v>0</v>
      </c>
    </row>
    <row r="429" spans="7:9" x14ac:dyDescent="0.5">
      <c r="G429" s="62" t="str">
        <f t="shared" si="18"/>
        <v>Do Step 1 first</v>
      </c>
      <c r="H429" s="62" t="str">
        <f t="shared" si="19"/>
        <v>Do Step 1 first</v>
      </c>
      <c r="I429" s="3">
        <f t="shared" si="20"/>
        <v>0</v>
      </c>
    </row>
    <row r="430" spans="7:9" x14ac:dyDescent="0.5">
      <c r="G430" s="62" t="str">
        <f t="shared" si="18"/>
        <v>Do Step 1 first</v>
      </c>
      <c r="H430" s="62" t="str">
        <f t="shared" si="19"/>
        <v>Do Step 1 first</v>
      </c>
      <c r="I430" s="3">
        <f t="shared" si="20"/>
        <v>0</v>
      </c>
    </row>
    <row r="431" spans="7:9" x14ac:dyDescent="0.5">
      <c r="G431" s="62" t="str">
        <f t="shared" si="18"/>
        <v>Do Step 1 first</v>
      </c>
      <c r="H431" s="62" t="str">
        <f t="shared" si="19"/>
        <v>Do Step 1 first</v>
      </c>
      <c r="I431" s="3">
        <f t="shared" si="20"/>
        <v>0</v>
      </c>
    </row>
    <row r="432" spans="7:9" x14ac:dyDescent="0.5">
      <c r="G432" s="62" t="str">
        <f t="shared" si="18"/>
        <v>Do Step 1 first</v>
      </c>
      <c r="H432" s="62" t="str">
        <f t="shared" si="19"/>
        <v>Do Step 1 first</v>
      </c>
      <c r="I432" s="3">
        <f t="shared" si="20"/>
        <v>0</v>
      </c>
    </row>
    <row r="433" spans="7:9" x14ac:dyDescent="0.5">
      <c r="G433" s="62" t="str">
        <f t="shared" si="18"/>
        <v>Do Step 1 first</v>
      </c>
      <c r="H433" s="62" t="str">
        <f t="shared" si="19"/>
        <v>Do Step 1 first</v>
      </c>
      <c r="I433" s="3">
        <f t="shared" si="20"/>
        <v>0</v>
      </c>
    </row>
    <row r="434" spans="7:9" x14ac:dyDescent="0.5">
      <c r="G434" s="62" t="str">
        <f t="shared" si="18"/>
        <v>Do Step 1 first</v>
      </c>
      <c r="H434" s="62" t="str">
        <f t="shared" si="19"/>
        <v>Do Step 1 first</v>
      </c>
      <c r="I434" s="3">
        <f t="shared" si="20"/>
        <v>0</v>
      </c>
    </row>
    <row r="435" spans="7:9" x14ac:dyDescent="0.5">
      <c r="G435" s="62" t="str">
        <f t="shared" si="18"/>
        <v>Do Step 1 first</v>
      </c>
      <c r="H435" s="62" t="str">
        <f t="shared" si="19"/>
        <v>Do Step 1 first</v>
      </c>
      <c r="I435" s="3">
        <f t="shared" si="20"/>
        <v>0</v>
      </c>
    </row>
    <row r="436" spans="7:9" x14ac:dyDescent="0.5">
      <c r="G436" s="62" t="str">
        <f t="shared" si="18"/>
        <v>Do Step 1 first</v>
      </c>
      <c r="H436" s="62" t="str">
        <f t="shared" si="19"/>
        <v>Do Step 1 first</v>
      </c>
      <c r="I436" s="3">
        <f t="shared" si="20"/>
        <v>0</v>
      </c>
    </row>
    <row r="437" spans="7:9" x14ac:dyDescent="0.5">
      <c r="G437" s="62" t="str">
        <f t="shared" si="18"/>
        <v>Do Step 1 first</v>
      </c>
      <c r="H437" s="62" t="str">
        <f t="shared" si="19"/>
        <v>Do Step 1 first</v>
      </c>
      <c r="I437" s="3">
        <f t="shared" si="20"/>
        <v>0</v>
      </c>
    </row>
    <row r="438" spans="7:9" x14ac:dyDescent="0.5">
      <c r="G438" s="62" t="str">
        <f t="shared" si="18"/>
        <v>Do Step 1 first</v>
      </c>
      <c r="H438" s="62" t="str">
        <f t="shared" si="19"/>
        <v>Do Step 1 first</v>
      </c>
      <c r="I438" s="3">
        <f t="shared" si="20"/>
        <v>0</v>
      </c>
    </row>
    <row r="439" spans="7:9" x14ac:dyDescent="0.5">
      <c r="G439" s="62" t="str">
        <f t="shared" si="18"/>
        <v>Do Step 1 first</v>
      </c>
      <c r="H439" s="62" t="str">
        <f t="shared" si="19"/>
        <v>Do Step 1 first</v>
      </c>
      <c r="I439" s="3">
        <f t="shared" si="20"/>
        <v>0</v>
      </c>
    </row>
    <row r="440" spans="7:9" x14ac:dyDescent="0.5">
      <c r="G440" s="62" t="str">
        <f t="shared" si="18"/>
        <v>Do Step 1 first</v>
      </c>
      <c r="H440" s="62" t="str">
        <f t="shared" si="19"/>
        <v>Do Step 1 first</v>
      </c>
      <c r="I440" s="3">
        <f t="shared" si="20"/>
        <v>0</v>
      </c>
    </row>
    <row r="441" spans="7:9" x14ac:dyDescent="0.5">
      <c r="G441" s="62" t="str">
        <f t="shared" si="18"/>
        <v>Do Step 1 first</v>
      </c>
      <c r="H441" s="62" t="str">
        <f t="shared" si="19"/>
        <v>Do Step 1 first</v>
      </c>
      <c r="I441" s="3">
        <f t="shared" si="20"/>
        <v>0</v>
      </c>
    </row>
    <row r="442" spans="7:9" x14ac:dyDescent="0.5">
      <c r="G442" s="62" t="str">
        <f t="shared" si="18"/>
        <v>Do Step 1 first</v>
      </c>
      <c r="H442" s="62" t="str">
        <f t="shared" si="19"/>
        <v>Do Step 1 first</v>
      </c>
      <c r="I442" s="3">
        <f t="shared" si="20"/>
        <v>0</v>
      </c>
    </row>
    <row r="443" spans="7:9" x14ac:dyDescent="0.5">
      <c r="G443" s="62" t="str">
        <f t="shared" si="18"/>
        <v>Do Step 1 first</v>
      </c>
      <c r="H443" s="62" t="str">
        <f t="shared" si="19"/>
        <v>Do Step 1 first</v>
      </c>
      <c r="I443" s="3">
        <f t="shared" si="20"/>
        <v>0</v>
      </c>
    </row>
    <row r="444" spans="7:9" x14ac:dyDescent="0.5">
      <c r="G444" s="62" t="str">
        <f t="shared" si="18"/>
        <v>Do Step 1 first</v>
      </c>
      <c r="H444" s="62" t="str">
        <f t="shared" si="19"/>
        <v>Do Step 1 first</v>
      </c>
      <c r="I444" s="3">
        <f t="shared" si="20"/>
        <v>0</v>
      </c>
    </row>
    <row r="445" spans="7:9" x14ac:dyDescent="0.5">
      <c r="G445" s="62" t="str">
        <f t="shared" si="18"/>
        <v>Do Step 1 first</v>
      </c>
      <c r="H445" s="62" t="str">
        <f t="shared" si="19"/>
        <v>Do Step 1 first</v>
      </c>
      <c r="I445" s="3">
        <f t="shared" si="20"/>
        <v>0</v>
      </c>
    </row>
    <row r="446" spans="7:9" x14ac:dyDescent="0.5">
      <c r="G446" s="62" t="str">
        <f t="shared" si="18"/>
        <v>Do Step 1 first</v>
      </c>
      <c r="H446" s="62" t="str">
        <f t="shared" si="19"/>
        <v>Do Step 1 first</v>
      </c>
      <c r="I446" s="3">
        <f t="shared" si="20"/>
        <v>0</v>
      </c>
    </row>
    <row r="447" spans="7:9" x14ac:dyDescent="0.5">
      <c r="G447" s="62" t="str">
        <f t="shared" si="18"/>
        <v>Do Step 1 first</v>
      </c>
      <c r="H447" s="62" t="str">
        <f t="shared" si="19"/>
        <v>Do Step 1 first</v>
      </c>
      <c r="I447" s="3">
        <f t="shared" si="20"/>
        <v>0</v>
      </c>
    </row>
    <row r="448" spans="7:9" x14ac:dyDescent="0.5">
      <c r="G448" s="62" t="str">
        <f t="shared" si="18"/>
        <v>Do Step 1 first</v>
      </c>
      <c r="H448" s="62" t="str">
        <f t="shared" si="19"/>
        <v>Do Step 1 first</v>
      </c>
      <c r="I448" s="3">
        <f t="shared" si="20"/>
        <v>0</v>
      </c>
    </row>
    <row r="449" spans="7:9" x14ac:dyDescent="0.5">
      <c r="G449" s="62" t="str">
        <f t="shared" si="18"/>
        <v>Do Step 1 first</v>
      </c>
      <c r="H449" s="62" t="str">
        <f t="shared" si="19"/>
        <v>Do Step 1 first</v>
      </c>
      <c r="I449" s="3">
        <f t="shared" si="20"/>
        <v>0</v>
      </c>
    </row>
    <row r="450" spans="7:9" x14ac:dyDescent="0.5">
      <c r="G450" s="62" t="str">
        <f t="shared" si="18"/>
        <v>Do Step 1 first</v>
      </c>
      <c r="H450" s="62" t="str">
        <f t="shared" si="19"/>
        <v>Do Step 1 first</v>
      </c>
      <c r="I450" s="3">
        <f t="shared" si="20"/>
        <v>0</v>
      </c>
    </row>
    <row r="451" spans="7:9" x14ac:dyDescent="0.5">
      <c r="G451" s="62" t="str">
        <f t="shared" si="18"/>
        <v>Do Step 1 first</v>
      </c>
      <c r="H451" s="62" t="str">
        <f t="shared" si="19"/>
        <v>Do Step 1 first</v>
      </c>
      <c r="I451" s="3">
        <f t="shared" si="20"/>
        <v>0</v>
      </c>
    </row>
    <row r="452" spans="7:9" x14ac:dyDescent="0.5">
      <c r="G452" s="62" t="str">
        <f t="shared" si="18"/>
        <v>Do Step 1 first</v>
      </c>
      <c r="H452" s="62" t="str">
        <f t="shared" si="19"/>
        <v>Do Step 1 first</v>
      </c>
      <c r="I452" s="3">
        <f t="shared" si="20"/>
        <v>0</v>
      </c>
    </row>
    <row r="453" spans="7:9" x14ac:dyDescent="0.5">
      <c r="G453" s="62" t="str">
        <f t="shared" si="18"/>
        <v>Do Step 1 first</v>
      </c>
      <c r="H453" s="62" t="str">
        <f t="shared" si="19"/>
        <v>Do Step 1 first</v>
      </c>
      <c r="I453" s="3">
        <f t="shared" si="20"/>
        <v>0</v>
      </c>
    </row>
    <row r="454" spans="7:9" x14ac:dyDescent="0.5">
      <c r="G454" s="62" t="str">
        <f t="shared" ref="G454:G517" si="21">IF(ISTEXT(overallRate),"Do Step 1 first",IF($C454="Yes","Use Step 2a) Weekly for employees on leave with pay",IF(OR(COUNT($D454,E454)&lt;&gt;2,overallRate=0),0,IF($B454="No - non-arm's length",MIN(2258,E454,$D454)*overallRate,MIN(2258,E454)*overallRate))))</f>
        <v>Do Step 1 first</v>
      </c>
      <c r="H454" s="62" t="str">
        <f t="shared" ref="H454:H517" si="22">IF(ISTEXT(overallRate),"Do Step 1 first",IF($C454="Yes","Use Step 2a) Weekly for employees on leave with pay",IF(OR(COUNT($D454,F454)&lt;&gt;2,overallRate=0),0,IF($B454="No - non-arm's length",MIN(2258,F454,$D454)*overallRate,MIN(2258,F454)*overallRate))))</f>
        <v>Do Step 1 first</v>
      </c>
      <c r="I454" s="3">
        <f t="shared" si="20"/>
        <v>0</v>
      </c>
    </row>
    <row r="455" spans="7:9" x14ac:dyDescent="0.5">
      <c r="G455" s="62" t="str">
        <f t="shared" si="21"/>
        <v>Do Step 1 first</v>
      </c>
      <c r="H455" s="62" t="str">
        <f t="shared" si="22"/>
        <v>Do Step 1 first</v>
      </c>
      <c r="I455" s="3">
        <f t="shared" ref="I455:I518" si="23">IF(AND(COUNT(B455:F455)&gt;0,OR(COUNT(D455:F455)&lt;&gt;3,ISBLANK(B455))),"Fill out all amounts",SUM(G455:H455))</f>
        <v>0</v>
      </c>
    </row>
    <row r="456" spans="7:9" x14ac:dyDescent="0.5">
      <c r="G456" s="62" t="str">
        <f t="shared" si="21"/>
        <v>Do Step 1 first</v>
      </c>
      <c r="H456" s="62" t="str">
        <f t="shared" si="22"/>
        <v>Do Step 1 first</v>
      </c>
      <c r="I456" s="3">
        <f t="shared" si="23"/>
        <v>0</v>
      </c>
    </row>
    <row r="457" spans="7:9" x14ac:dyDescent="0.5">
      <c r="G457" s="62" t="str">
        <f t="shared" si="21"/>
        <v>Do Step 1 first</v>
      </c>
      <c r="H457" s="62" t="str">
        <f t="shared" si="22"/>
        <v>Do Step 1 first</v>
      </c>
      <c r="I457" s="3">
        <f t="shared" si="23"/>
        <v>0</v>
      </c>
    </row>
    <row r="458" spans="7:9" x14ac:dyDescent="0.5">
      <c r="G458" s="62" t="str">
        <f t="shared" si="21"/>
        <v>Do Step 1 first</v>
      </c>
      <c r="H458" s="62" t="str">
        <f t="shared" si="22"/>
        <v>Do Step 1 first</v>
      </c>
      <c r="I458" s="3">
        <f t="shared" si="23"/>
        <v>0</v>
      </c>
    </row>
    <row r="459" spans="7:9" x14ac:dyDescent="0.5">
      <c r="G459" s="62" t="str">
        <f t="shared" si="21"/>
        <v>Do Step 1 first</v>
      </c>
      <c r="H459" s="62" t="str">
        <f t="shared" si="22"/>
        <v>Do Step 1 first</v>
      </c>
      <c r="I459" s="3">
        <f t="shared" si="23"/>
        <v>0</v>
      </c>
    </row>
    <row r="460" spans="7:9" x14ac:dyDescent="0.5">
      <c r="G460" s="62" t="str">
        <f t="shared" si="21"/>
        <v>Do Step 1 first</v>
      </c>
      <c r="H460" s="62" t="str">
        <f t="shared" si="22"/>
        <v>Do Step 1 first</v>
      </c>
      <c r="I460" s="3">
        <f t="shared" si="23"/>
        <v>0</v>
      </c>
    </row>
    <row r="461" spans="7:9" x14ac:dyDescent="0.5">
      <c r="G461" s="62" t="str">
        <f t="shared" si="21"/>
        <v>Do Step 1 first</v>
      </c>
      <c r="H461" s="62" t="str">
        <f t="shared" si="22"/>
        <v>Do Step 1 first</v>
      </c>
      <c r="I461" s="3">
        <f t="shared" si="23"/>
        <v>0</v>
      </c>
    </row>
    <row r="462" spans="7:9" x14ac:dyDescent="0.5">
      <c r="G462" s="62" t="str">
        <f t="shared" si="21"/>
        <v>Do Step 1 first</v>
      </c>
      <c r="H462" s="62" t="str">
        <f t="shared" si="22"/>
        <v>Do Step 1 first</v>
      </c>
      <c r="I462" s="3">
        <f t="shared" si="23"/>
        <v>0</v>
      </c>
    </row>
    <row r="463" spans="7:9" x14ac:dyDescent="0.5">
      <c r="G463" s="62" t="str">
        <f t="shared" si="21"/>
        <v>Do Step 1 first</v>
      </c>
      <c r="H463" s="62" t="str">
        <f t="shared" si="22"/>
        <v>Do Step 1 first</v>
      </c>
      <c r="I463" s="3">
        <f t="shared" si="23"/>
        <v>0</v>
      </c>
    </row>
    <row r="464" spans="7:9" x14ac:dyDescent="0.5">
      <c r="G464" s="62" t="str">
        <f t="shared" si="21"/>
        <v>Do Step 1 first</v>
      </c>
      <c r="H464" s="62" t="str">
        <f t="shared" si="22"/>
        <v>Do Step 1 first</v>
      </c>
      <c r="I464" s="3">
        <f t="shared" si="23"/>
        <v>0</v>
      </c>
    </row>
    <row r="465" spans="7:9" x14ac:dyDescent="0.5">
      <c r="G465" s="62" t="str">
        <f t="shared" si="21"/>
        <v>Do Step 1 first</v>
      </c>
      <c r="H465" s="62" t="str">
        <f t="shared" si="22"/>
        <v>Do Step 1 first</v>
      </c>
      <c r="I465" s="3">
        <f t="shared" si="23"/>
        <v>0</v>
      </c>
    </row>
    <row r="466" spans="7:9" x14ac:dyDescent="0.5">
      <c r="G466" s="62" t="str">
        <f t="shared" si="21"/>
        <v>Do Step 1 first</v>
      </c>
      <c r="H466" s="62" t="str">
        <f t="shared" si="22"/>
        <v>Do Step 1 first</v>
      </c>
      <c r="I466" s="3">
        <f t="shared" si="23"/>
        <v>0</v>
      </c>
    </row>
    <row r="467" spans="7:9" x14ac:dyDescent="0.5">
      <c r="G467" s="62" t="str">
        <f t="shared" si="21"/>
        <v>Do Step 1 first</v>
      </c>
      <c r="H467" s="62" t="str">
        <f t="shared" si="22"/>
        <v>Do Step 1 first</v>
      </c>
      <c r="I467" s="3">
        <f t="shared" si="23"/>
        <v>0</v>
      </c>
    </row>
    <row r="468" spans="7:9" x14ac:dyDescent="0.5">
      <c r="G468" s="62" t="str">
        <f t="shared" si="21"/>
        <v>Do Step 1 first</v>
      </c>
      <c r="H468" s="62" t="str">
        <f t="shared" si="22"/>
        <v>Do Step 1 first</v>
      </c>
      <c r="I468" s="3">
        <f t="shared" si="23"/>
        <v>0</v>
      </c>
    </row>
    <row r="469" spans="7:9" x14ac:dyDescent="0.5">
      <c r="G469" s="62" t="str">
        <f t="shared" si="21"/>
        <v>Do Step 1 first</v>
      </c>
      <c r="H469" s="62" t="str">
        <f t="shared" si="22"/>
        <v>Do Step 1 first</v>
      </c>
      <c r="I469" s="3">
        <f t="shared" si="23"/>
        <v>0</v>
      </c>
    </row>
    <row r="470" spans="7:9" x14ac:dyDescent="0.5">
      <c r="G470" s="62" t="str">
        <f t="shared" si="21"/>
        <v>Do Step 1 first</v>
      </c>
      <c r="H470" s="62" t="str">
        <f t="shared" si="22"/>
        <v>Do Step 1 first</v>
      </c>
      <c r="I470" s="3">
        <f t="shared" si="23"/>
        <v>0</v>
      </c>
    </row>
    <row r="471" spans="7:9" x14ac:dyDescent="0.5">
      <c r="G471" s="62" t="str">
        <f t="shared" si="21"/>
        <v>Do Step 1 first</v>
      </c>
      <c r="H471" s="62" t="str">
        <f t="shared" si="22"/>
        <v>Do Step 1 first</v>
      </c>
      <c r="I471" s="3">
        <f t="shared" si="23"/>
        <v>0</v>
      </c>
    </row>
    <row r="472" spans="7:9" x14ac:dyDescent="0.5">
      <c r="G472" s="62" t="str">
        <f t="shared" si="21"/>
        <v>Do Step 1 first</v>
      </c>
      <c r="H472" s="62" t="str">
        <f t="shared" si="22"/>
        <v>Do Step 1 first</v>
      </c>
      <c r="I472" s="3">
        <f t="shared" si="23"/>
        <v>0</v>
      </c>
    </row>
    <row r="473" spans="7:9" x14ac:dyDescent="0.5">
      <c r="G473" s="62" t="str">
        <f t="shared" si="21"/>
        <v>Do Step 1 first</v>
      </c>
      <c r="H473" s="62" t="str">
        <f t="shared" si="22"/>
        <v>Do Step 1 first</v>
      </c>
      <c r="I473" s="3">
        <f t="shared" si="23"/>
        <v>0</v>
      </c>
    </row>
    <row r="474" spans="7:9" x14ac:dyDescent="0.5">
      <c r="G474" s="62" t="str">
        <f t="shared" si="21"/>
        <v>Do Step 1 first</v>
      </c>
      <c r="H474" s="62" t="str">
        <f t="shared" si="22"/>
        <v>Do Step 1 first</v>
      </c>
      <c r="I474" s="3">
        <f t="shared" si="23"/>
        <v>0</v>
      </c>
    </row>
    <row r="475" spans="7:9" x14ac:dyDescent="0.5">
      <c r="G475" s="62" t="str">
        <f t="shared" si="21"/>
        <v>Do Step 1 first</v>
      </c>
      <c r="H475" s="62" t="str">
        <f t="shared" si="22"/>
        <v>Do Step 1 first</v>
      </c>
      <c r="I475" s="3">
        <f t="shared" si="23"/>
        <v>0</v>
      </c>
    </row>
    <row r="476" spans="7:9" x14ac:dyDescent="0.5">
      <c r="G476" s="62" t="str">
        <f t="shared" si="21"/>
        <v>Do Step 1 first</v>
      </c>
      <c r="H476" s="62" t="str">
        <f t="shared" si="22"/>
        <v>Do Step 1 first</v>
      </c>
      <c r="I476" s="3">
        <f t="shared" si="23"/>
        <v>0</v>
      </c>
    </row>
    <row r="477" spans="7:9" x14ac:dyDescent="0.5">
      <c r="G477" s="62" t="str">
        <f t="shared" si="21"/>
        <v>Do Step 1 first</v>
      </c>
      <c r="H477" s="62" t="str">
        <f t="shared" si="22"/>
        <v>Do Step 1 first</v>
      </c>
      <c r="I477" s="3">
        <f t="shared" si="23"/>
        <v>0</v>
      </c>
    </row>
    <row r="478" spans="7:9" x14ac:dyDescent="0.5">
      <c r="G478" s="62" t="str">
        <f t="shared" si="21"/>
        <v>Do Step 1 first</v>
      </c>
      <c r="H478" s="62" t="str">
        <f t="shared" si="22"/>
        <v>Do Step 1 first</v>
      </c>
      <c r="I478" s="3">
        <f t="shared" si="23"/>
        <v>0</v>
      </c>
    </row>
    <row r="479" spans="7:9" x14ac:dyDescent="0.5">
      <c r="G479" s="62" t="str">
        <f t="shared" si="21"/>
        <v>Do Step 1 first</v>
      </c>
      <c r="H479" s="62" t="str">
        <f t="shared" si="22"/>
        <v>Do Step 1 first</v>
      </c>
      <c r="I479" s="3">
        <f t="shared" si="23"/>
        <v>0</v>
      </c>
    </row>
    <row r="480" spans="7:9" x14ac:dyDescent="0.5">
      <c r="G480" s="62" t="str">
        <f t="shared" si="21"/>
        <v>Do Step 1 first</v>
      </c>
      <c r="H480" s="62" t="str">
        <f t="shared" si="22"/>
        <v>Do Step 1 first</v>
      </c>
      <c r="I480" s="3">
        <f t="shared" si="23"/>
        <v>0</v>
      </c>
    </row>
    <row r="481" spans="7:9" x14ac:dyDescent="0.5">
      <c r="G481" s="62" t="str">
        <f t="shared" si="21"/>
        <v>Do Step 1 first</v>
      </c>
      <c r="H481" s="62" t="str">
        <f t="shared" si="22"/>
        <v>Do Step 1 first</v>
      </c>
      <c r="I481" s="3">
        <f t="shared" si="23"/>
        <v>0</v>
      </c>
    </row>
    <row r="482" spans="7:9" x14ac:dyDescent="0.5">
      <c r="G482" s="62" t="str">
        <f t="shared" si="21"/>
        <v>Do Step 1 first</v>
      </c>
      <c r="H482" s="62" t="str">
        <f t="shared" si="22"/>
        <v>Do Step 1 first</v>
      </c>
      <c r="I482" s="3">
        <f t="shared" si="23"/>
        <v>0</v>
      </c>
    </row>
    <row r="483" spans="7:9" x14ac:dyDescent="0.5">
      <c r="G483" s="62" t="str">
        <f t="shared" si="21"/>
        <v>Do Step 1 first</v>
      </c>
      <c r="H483" s="62" t="str">
        <f t="shared" si="22"/>
        <v>Do Step 1 first</v>
      </c>
      <c r="I483" s="3">
        <f t="shared" si="23"/>
        <v>0</v>
      </c>
    </row>
    <row r="484" spans="7:9" x14ac:dyDescent="0.5">
      <c r="G484" s="62" t="str">
        <f t="shared" si="21"/>
        <v>Do Step 1 first</v>
      </c>
      <c r="H484" s="62" t="str">
        <f t="shared" si="22"/>
        <v>Do Step 1 first</v>
      </c>
      <c r="I484" s="3">
        <f t="shared" si="23"/>
        <v>0</v>
      </c>
    </row>
    <row r="485" spans="7:9" x14ac:dyDescent="0.5">
      <c r="G485" s="62" t="str">
        <f t="shared" si="21"/>
        <v>Do Step 1 first</v>
      </c>
      <c r="H485" s="62" t="str">
        <f t="shared" si="22"/>
        <v>Do Step 1 first</v>
      </c>
      <c r="I485" s="3">
        <f t="shared" si="23"/>
        <v>0</v>
      </c>
    </row>
    <row r="486" spans="7:9" x14ac:dyDescent="0.5">
      <c r="G486" s="62" t="str">
        <f t="shared" si="21"/>
        <v>Do Step 1 first</v>
      </c>
      <c r="H486" s="62" t="str">
        <f t="shared" si="22"/>
        <v>Do Step 1 first</v>
      </c>
      <c r="I486" s="3">
        <f t="shared" si="23"/>
        <v>0</v>
      </c>
    </row>
    <row r="487" spans="7:9" x14ac:dyDescent="0.5">
      <c r="G487" s="62" t="str">
        <f t="shared" si="21"/>
        <v>Do Step 1 first</v>
      </c>
      <c r="H487" s="62" t="str">
        <f t="shared" si="22"/>
        <v>Do Step 1 first</v>
      </c>
      <c r="I487" s="3">
        <f t="shared" si="23"/>
        <v>0</v>
      </c>
    </row>
    <row r="488" spans="7:9" x14ac:dyDescent="0.5">
      <c r="G488" s="62" t="str">
        <f t="shared" si="21"/>
        <v>Do Step 1 first</v>
      </c>
      <c r="H488" s="62" t="str">
        <f t="shared" si="22"/>
        <v>Do Step 1 first</v>
      </c>
      <c r="I488" s="3">
        <f t="shared" si="23"/>
        <v>0</v>
      </c>
    </row>
    <row r="489" spans="7:9" x14ac:dyDescent="0.5">
      <c r="G489" s="62" t="str">
        <f t="shared" si="21"/>
        <v>Do Step 1 first</v>
      </c>
      <c r="H489" s="62" t="str">
        <f t="shared" si="22"/>
        <v>Do Step 1 first</v>
      </c>
      <c r="I489" s="3">
        <f t="shared" si="23"/>
        <v>0</v>
      </c>
    </row>
    <row r="490" spans="7:9" x14ac:dyDescent="0.5">
      <c r="G490" s="62" t="str">
        <f t="shared" si="21"/>
        <v>Do Step 1 first</v>
      </c>
      <c r="H490" s="62" t="str">
        <f t="shared" si="22"/>
        <v>Do Step 1 first</v>
      </c>
      <c r="I490" s="3">
        <f t="shared" si="23"/>
        <v>0</v>
      </c>
    </row>
    <row r="491" spans="7:9" x14ac:dyDescent="0.5">
      <c r="G491" s="62" t="str">
        <f t="shared" si="21"/>
        <v>Do Step 1 first</v>
      </c>
      <c r="H491" s="62" t="str">
        <f t="shared" si="22"/>
        <v>Do Step 1 first</v>
      </c>
      <c r="I491" s="3">
        <f t="shared" si="23"/>
        <v>0</v>
      </c>
    </row>
    <row r="492" spans="7:9" x14ac:dyDescent="0.5">
      <c r="G492" s="62" t="str">
        <f t="shared" si="21"/>
        <v>Do Step 1 first</v>
      </c>
      <c r="H492" s="62" t="str">
        <f t="shared" si="22"/>
        <v>Do Step 1 first</v>
      </c>
      <c r="I492" s="3">
        <f t="shared" si="23"/>
        <v>0</v>
      </c>
    </row>
    <row r="493" spans="7:9" x14ac:dyDescent="0.5">
      <c r="G493" s="62" t="str">
        <f t="shared" si="21"/>
        <v>Do Step 1 first</v>
      </c>
      <c r="H493" s="62" t="str">
        <f t="shared" si="22"/>
        <v>Do Step 1 first</v>
      </c>
      <c r="I493" s="3">
        <f t="shared" si="23"/>
        <v>0</v>
      </c>
    </row>
    <row r="494" spans="7:9" x14ac:dyDescent="0.5">
      <c r="G494" s="62" t="str">
        <f t="shared" si="21"/>
        <v>Do Step 1 first</v>
      </c>
      <c r="H494" s="62" t="str">
        <f t="shared" si="22"/>
        <v>Do Step 1 first</v>
      </c>
      <c r="I494" s="3">
        <f t="shared" si="23"/>
        <v>0</v>
      </c>
    </row>
    <row r="495" spans="7:9" x14ac:dyDescent="0.5">
      <c r="G495" s="62" t="str">
        <f t="shared" si="21"/>
        <v>Do Step 1 first</v>
      </c>
      <c r="H495" s="62" t="str">
        <f t="shared" si="22"/>
        <v>Do Step 1 first</v>
      </c>
      <c r="I495" s="3">
        <f t="shared" si="23"/>
        <v>0</v>
      </c>
    </row>
    <row r="496" spans="7:9" x14ac:dyDescent="0.5">
      <c r="G496" s="62" t="str">
        <f t="shared" si="21"/>
        <v>Do Step 1 first</v>
      </c>
      <c r="H496" s="62" t="str">
        <f t="shared" si="22"/>
        <v>Do Step 1 first</v>
      </c>
      <c r="I496" s="3">
        <f t="shared" si="23"/>
        <v>0</v>
      </c>
    </row>
    <row r="497" spans="7:9" x14ac:dyDescent="0.5">
      <c r="G497" s="62" t="str">
        <f t="shared" si="21"/>
        <v>Do Step 1 first</v>
      </c>
      <c r="H497" s="62" t="str">
        <f t="shared" si="22"/>
        <v>Do Step 1 first</v>
      </c>
      <c r="I497" s="3">
        <f t="shared" si="23"/>
        <v>0</v>
      </c>
    </row>
    <row r="498" spans="7:9" x14ac:dyDescent="0.5">
      <c r="G498" s="62" t="str">
        <f t="shared" si="21"/>
        <v>Do Step 1 first</v>
      </c>
      <c r="H498" s="62" t="str">
        <f t="shared" si="22"/>
        <v>Do Step 1 first</v>
      </c>
      <c r="I498" s="3">
        <f t="shared" si="23"/>
        <v>0</v>
      </c>
    </row>
    <row r="499" spans="7:9" x14ac:dyDescent="0.5">
      <c r="G499" s="62" t="str">
        <f t="shared" si="21"/>
        <v>Do Step 1 first</v>
      </c>
      <c r="H499" s="62" t="str">
        <f t="shared" si="22"/>
        <v>Do Step 1 first</v>
      </c>
      <c r="I499" s="3">
        <f t="shared" si="23"/>
        <v>0</v>
      </c>
    </row>
    <row r="500" spans="7:9" x14ac:dyDescent="0.5">
      <c r="G500" s="62" t="str">
        <f t="shared" si="21"/>
        <v>Do Step 1 first</v>
      </c>
      <c r="H500" s="62" t="str">
        <f t="shared" si="22"/>
        <v>Do Step 1 first</v>
      </c>
      <c r="I500" s="3">
        <f t="shared" si="23"/>
        <v>0</v>
      </c>
    </row>
    <row r="501" spans="7:9" x14ac:dyDescent="0.5">
      <c r="G501" s="62" t="str">
        <f t="shared" si="21"/>
        <v>Do Step 1 first</v>
      </c>
      <c r="H501" s="62" t="str">
        <f t="shared" si="22"/>
        <v>Do Step 1 first</v>
      </c>
      <c r="I501" s="3">
        <f t="shared" si="23"/>
        <v>0</v>
      </c>
    </row>
    <row r="502" spans="7:9" x14ac:dyDescent="0.5">
      <c r="G502" s="62" t="str">
        <f t="shared" si="21"/>
        <v>Do Step 1 first</v>
      </c>
      <c r="H502" s="62" t="str">
        <f t="shared" si="22"/>
        <v>Do Step 1 first</v>
      </c>
      <c r="I502" s="3">
        <f t="shared" si="23"/>
        <v>0</v>
      </c>
    </row>
    <row r="503" spans="7:9" x14ac:dyDescent="0.5">
      <c r="G503" s="62" t="str">
        <f t="shared" si="21"/>
        <v>Do Step 1 first</v>
      </c>
      <c r="H503" s="62" t="str">
        <f t="shared" si="22"/>
        <v>Do Step 1 first</v>
      </c>
      <c r="I503" s="3">
        <f t="shared" si="23"/>
        <v>0</v>
      </c>
    </row>
    <row r="504" spans="7:9" x14ac:dyDescent="0.5">
      <c r="G504" s="62" t="str">
        <f t="shared" si="21"/>
        <v>Do Step 1 first</v>
      </c>
      <c r="H504" s="62" t="str">
        <f t="shared" si="22"/>
        <v>Do Step 1 first</v>
      </c>
      <c r="I504" s="3">
        <f t="shared" si="23"/>
        <v>0</v>
      </c>
    </row>
    <row r="505" spans="7:9" x14ac:dyDescent="0.5">
      <c r="G505" s="62" t="str">
        <f t="shared" si="21"/>
        <v>Do Step 1 first</v>
      </c>
      <c r="H505" s="62" t="str">
        <f t="shared" si="22"/>
        <v>Do Step 1 first</v>
      </c>
      <c r="I505" s="3">
        <f t="shared" si="23"/>
        <v>0</v>
      </c>
    </row>
    <row r="506" spans="7:9" x14ac:dyDescent="0.5">
      <c r="G506" s="62" t="str">
        <f t="shared" si="21"/>
        <v>Do Step 1 first</v>
      </c>
      <c r="H506" s="62" t="str">
        <f t="shared" si="22"/>
        <v>Do Step 1 first</v>
      </c>
      <c r="I506" s="3">
        <f t="shared" si="23"/>
        <v>0</v>
      </c>
    </row>
    <row r="507" spans="7:9" x14ac:dyDescent="0.5">
      <c r="G507" s="62" t="str">
        <f t="shared" si="21"/>
        <v>Do Step 1 first</v>
      </c>
      <c r="H507" s="62" t="str">
        <f t="shared" si="22"/>
        <v>Do Step 1 first</v>
      </c>
      <c r="I507" s="3">
        <f t="shared" si="23"/>
        <v>0</v>
      </c>
    </row>
    <row r="508" spans="7:9" x14ac:dyDescent="0.5">
      <c r="G508" s="62" t="str">
        <f t="shared" si="21"/>
        <v>Do Step 1 first</v>
      </c>
      <c r="H508" s="62" t="str">
        <f t="shared" si="22"/>
        <v>Do Step 1 first</v>
      </c>
      <c r="I508" s="3">
        <f t="shared" si="23"/>
        <v>0</v>
      </c>
    </row>
    <row r="509" spans="7:9" x14ac:dyDescent="0.5">
      <c r="G509" s="62" t="str">
        <f t="shared" si="21"/>
        <v>Do Step 1 first</v>
      </c>
      <c r="H509" s="62" t="str">
        <f t="shared" si="22"/>
        <v>Do Step 1 first</v>
      </c>
      <c r="I509" s="3">
        <f t="shared" si="23"/>
        <v>0</v>
      </c>
    </row>
    <row r="510" spans="7:9" x14ac:dyDescent="0.5">
      <c r="G510" s="62" t="str">
        <f t="shared" si="21"/>
        <v>Do Step 1 first</v>
      </c>
      <c r="H510" s="62" t="str">
        <f t="shared" si="22"/>
        <v>Do Step 1 first</v>
      </c>
      <c r="I510" s="3">
        <f t="shared" si="23"/>
        <v>0</v>
      </c>
    </row>
    <row r="511" spans="7:9" x14ac:dyDescent="0.5">
      <c r="G511" s="62" t="str">
        <f t="shared" si="21"/>
        <v>Do Step 1 first</v>
      </c>
      <c r="H511" s="62" t="str">
        <f t="shared" si="22"/>
        <v>Do Step 1 first</v>
      </c>
      <c r="I511" s="3">
        <f t="shared" si="23"/>
        <v>0</v>
      </c>
    </row>
    <row r="512" spans="7:9" x14ac:dyDescent="0.5">
      <c r="G512" s="62" t="str">
        <f t="shared" si="21"/>
        <v>Do Step 1 first</v>
      </c>
      <c r="H512" s="62" t="str">
        <f t="shared" si="22"/>
        <v>Do Step 1 first</v>
      </c>
      <c r="I512" s="3">
        <f t="shared" si="23"/>
        <v>0</v>
      </c>
    </row>
    <row r="513" spans="7:9" x14ac:dyDescent="0.5">
      <c r="G513" s="62" t="str">
        <f t="shared" si="21"/>
        <v>Do Step 1 first</v>
      </c>
      <c r="H513" s="62" t="str">
        <f t="shared" si="22"/>
        <v>Do Step 1 first</v>
      </c>
      <c r="I513" s="3">
        <f t="shared" si="23"/>
        <v>0</v>
      </c>
    </row>
    <row r="514" spans="7:9" x14ac:dyDescent="0.5">
      <c r="G514" s="62" t="str">
        <f t="shared" si="21"/>
        <v>Do Step 1 first</v>
      </c>
      <c r="H514" s="62" t="str">
        <f t="shared" si="22"/>
        <v>Do Step 1 first</v>
      </c>
      <c r="I514" s="3">
        <f t="shared" si="23"/>
        <v>0</v>
      </c>
    </row>
    <row r="515" spans="7:9" x14ac:dyDescent="0.5">
      <c r="G515" s="62" t="str">
        <f t="shared" si="21"/>
        <v>Do Step 1 first</v>
      </c>
      <c r="H515" s="62" t="str">
        <f t="shared" si="22"/>
        <v>Do Step 1 first</v>
      </c>
      <c r="I515" s="3">
        <f t="shared" si="23"/>
        <v>0</v>
      </c>
    </row>
    <row r="516" spans="7:9" x14ac:dyDescent="0.5">
      <c r="G516" s="62" t="str">
        <f t="shared" si="21"/>
        <v>Do Step 1 first</v>
      </c>
      <c r="H516" s="62" t="str">
        <f t="shared" si="22"/>
        <v>Do Step 1 first</v>
      </c>
      <c r="I516" s="3">
        <f t="shared" si="23"/>
        <v>0</v>
      </c>
    </row>
    <row r="517" spans="7:9" x14ac:dyDescent="0.5">
      <c r="G517" s="62" t="str">
        <f t="shared" si="21"/>
        <v>Do Step 1 first</v>
      </c>
      <c r="H517" s="62" t="str">
        <f t="shared" si="22"/>
        <v>Do Step 1 first</v>
      </c>
      <c r="I517" s="3">
        <f t="shared" si="23"/>
        <v>0</v>
      </c>
    </row>
    <row r="518" spans="7:9" x14ac:dyDescent="0.5">
      <c r="G518" s="62" t="str">
        <f t="shared" ref="G518:G581" si="24">IF(ISTEXT(overallRate),"Do Step 1 first",IF($C518="Yes","Use Step 2a) Weekly for employees on leave with pay",IF(OR(COUNT($D518,E518)&lt;&gt;2,overallRate=0),0,IF($B518="No - non-arm's length",MIN(2258,E518,$D518)*overallRate,MIN(2258,E518)*overallRate))))</f>
        <v>Do Step 1 first</v>
      </c>
      <c r="H518" s="62" t="str">
        <f t="shared" ref="H518:H581" si="25">IF(ISTEXT(overallRate),"Do Step 1 first",IF($C518="Yes","Use Step 2a) Weekly for employees on leave with pay",IF(OR(COUNT($D518,F518)&lt;&gt;2,overallRate=0),0,IF($B518="No - non-arm's length",MIN(2258,F518,$D518)*overallRate,MIN(2258,F518)*overallRate))))</f>
        <v>Do Step 1 first</v>
      </c>
      <c r="I518" s="3">
        <f t="shared" si="23"/>
        <v>0</v>
      </c>
    </row>
    <row r="519" spans="7:9" x14ac:dyDescent="0.5">
      <c r="G519" s="62" t="str">
        <f t="shared" si="24"/>
        <v>Do Step 1 first</v>
      </c>
      <c r="H519" s="62" t="str">
        <f t="shared" si="25"/>
        <v>Do Step 1 first</v>
      </c>
      <c r="I519" s="3">
        <f t="shared" ref="I519:I582" si="26">IF(AND(COUNT(B519:F519)&gt;0,OR(COUNT(D519:F519)&lt;&gt;3,ISBLANK(B519))),"Fill out all amounts",SUM(G519:H519))</f>
        <v>0</v>
      </c>
    </row>
    <row r="520" spans="7:9" x14ac:dyDescent="0.5">
      <c r="G520" s="62" t="str">
        <f t="shared" si="24"/>
        <v>Do Step 1 first</v>
      </c>
      <c r="H520" s="62" t="str">
        <f t="shared" si="25"/>
        <v>Do Step 1 first</v>
      </c>
      <c r="I520" s="3">
        <f t="shared" si="26"/>
        <v>0</v>
      </c>
    </row>
    <row r="521" spans="7:9" x14ac:dyDescent="0.5">
      <c r="G521" s="62" t="str">
        <f t="shared" si="24"/>
        <v>Do Step 1 first</v>
      </c>
      <c r="H521" s="62" t="str">
        <f t="shared" si="25"/>
        <v>Do Step 1 first</v>
      </c>
      <c r="I521" s="3">
        <f t="shared" si="26"/>
        <v>0</v>
      </c>
    </row>
    <row r="522" spans="7:9" x14ac:dyDescent="0.5">
      <c r="G522" s="62" t="str">
        <f t="shared" si="24"/>
        <v>Do Step 1 first</v>
      </c>
      <c r="H522" s="62" t="str">
        <f t="shared" si="25"/>
        <v>Do Step 1 first</v>
      </c>
      <c r="I522" s="3">
        <f t="shared" si="26"/>
        <v>0</v>
      </c>
    </row>
    <row r="523" spans="7:9" x14ac:dyDescent="0.5">
      <c r="G523" s="62" t="str">
        <f t="shared" si="24"/>
        <v>Do Step 1 first</v>
      </c>
      <c r="H523" s="62" t="str">
        <f t="shared" si="25"/>
        <v>Do Step 1 first</v>
      </c>
      <c r="I523" s="3">
        <f t="shared" si="26"/>
        <v>0</v>
      </c>
    </row>
    <row r="524" spans="7:9" x14ac:dyDescent="0.5">
      <c r="G524" s="62" t="str">
        <f t="shared" si="24"/>
        <v>Do Step 1 first</v>
      </c>
      <c r="H524" s="62" t="str">
        <f t="shared" si="25"/>
        <v>Do Step 1 first</v>
      </c>
      <c r="I524" s="3">
        <f t="shared" si="26"/>
        <v>0</v>
      </c>
    </row>
    <row r="525" spans="7:9" x14ac:dyDescent="0.5">
      <c r="G525" s="62" t="str">
        <f t="shared" si="24"/>
        <v>Do Step 1 first</v>
      </c>
      <c r="H525" s="62" t="str">
        <f t="shared" si="25"/>
        <v>Do Step 1 first</v>
      </c>
      <c r="I525" s="3">
        <f t="shared" si="26"/>
        <v>0</v>
      </c>
    </row>
    <row r="526" spans="7:9" x14ac:dyDescent="0.5">
      <c r="G526" s="62" t="str">
        <f t="shared" si="24"/>
        <v>Do Step 1 first</v>
      </c>
      <c r="H526" s="62" t="str">
        <f t="shared" si="25"/>
        <v>Do Step 1 first</v>
      </c>
      <c r="I526" s="3">
        <f t="shared" si="26"/>
        <v>0</v>
      </c>
    </row>
    <row r="527" spans="7:9" x14ac:dyDescent="0.5">
      <c r="G527" s="62" t="str">
        <f t="shared" si="24"/>
        <v>Do Step 1 first</v>
      </c>
      <c r="H527" s="62" t="str">
        <f t="shared" si="25"/>
        <v>Do Step 1 first</v>
      </c>
      <c r="I527" s="3">
        <f t="shared" si="26"/>
        <v>0</v>
      </c>
    </row>
    <row r="528" spans="7:9" x14ac:dyDescent="0.5">
      <c r="G528" s="62" t="str">
        <f t="shared" si="24"/>
        <v>Do Step 1 first</v>
      </c>
      <c r="H528" s="62" t="str">
        <f t="shared" si="25"/>
        <v>Do Step 1 first</v>
      </c>
      <c r="I528" s="3">
        <f t="shared" si="26"/>
        <v>0</v>
      </c>
    </row>
    <row r="529" spans="7:9" x14ac:dyDescent="0.5">
      <c r="G529" s="62" t="str">
        <f t="shared" si="24"/>
        <v>Do Step 1 first</v>
      </c>
      <c r="H529" s="62" t="str">
        <f t="shared" si="25"/>
        <v>Do Step 1 first</v>
      </c>
      <c r="I529" s="3">
        <f t="shared" si="26"/>
        <v>0</v>
      </c>
    </row>
    <row r="530" spans="7:9" x14ac:dyDescent="0.5">
      <c r="G530" s="62" t="str">
        <f t="shared" si="24"/>
        <v>Do Step 1 first</v>
      </c>
      <c r="H530" s="62" t="str">
        <f t="shared" si="25"/>
        <v>Do Step 1 first</v>
      </c>
      <c r="I530" s="3">
        <f t="shared" si="26"/>
        <v>0</v>
      </c>
    </row>
    <row r="531" spans="7:9" x14ac:dyDescent="0.5">
      <c r="G531" s="62" t="str">
        <f t="shared" si="24"/>
        <v>Do Step 1 first</v>
      </c>
      <c r="H531" s="62" t="str">
        <f t="shared" si="25"/>
        <v>Do Step 1 first</v>
      </c>
      <c r="I531" s="3">
        <f t="shared" si="26"/>
        <v>0</v>
      </c>
    </row>
    <row r="532" spans="7:9" x14ac:dyDescent="0.5">
      <c r="G532" s="62" t="str">
        <f t="shared" si="24"/>
        <v>Do Step 1 first</v>
      </c>
      <c r="H532" s="62" t="str">
        <f t="shared" si="25"/>
        <v>Do Step 1 first</v>
      </c>
      <c r="I532" s="3">
        <f t="shared" si="26"/>
        <v>0</v>
      </c>
    </row>
    <row r="533" spans="7:9" x14ac:dyDescent="0.5">
      <c r="G533" s="62" t="str">
        <f t="shared" si="24"/>
        <v>Do Step 1 first</v>
      </c>
      <c r="H533" s="62" t="str">
        <f t="shared" si="25"/>
        <v>Do Step 1 first</v>
      </c>
      <c r="I533" s="3">
        <f t="shared" si="26"/>
        <v>0</v>
      </c>
    </row>
    <row r="534" spans="7:9" x14ac:dyDescent="0.5">
      <c r="G534" s="62" t="str">
        <f t="shared" si="24"/>
        <v>Do Step 1 first</v>
      </c>
      <c r="H534" s="62" t="str">
        <f t="shared" si="25"/>
        <v>Do Step 1 first</v>
      </c>
      <c r="I534" s="3">
        <f t="shared" si="26"/>
        <v>0</v>
      </c>
    </row>
    <row r="535" spans="7:9" x14ac:dyDescent="0.5">
      <c r="G535" s="62" t="str">
        <f t="shared" si="24"/>
        <v>Do Step 1 first</v>
      </c>
      <c r="H535" s="62" t="str">
        <f t="shared" si="25"/>
        <v>Do Step 1 first</v>
      </c>
      <c r="I535" s="3">
        <f t="shared" si="26"/>
        <v>0</v>
      </c>
    </row>
    <row r="536" spans="7:9" x14ac:dyDescent="0.5">
      <c r="G536" s="62" t="str">
        <f t="shared" si="24"/>
        <v>Do Step 1 first</v>
      </c>
      <c r="H536" s="62" t="str">
        <f t="shared" si="25"/>
        <v>Do Step 1 first</v>
      </c>
      <c r="I536" s="3">
        <f t="shared" si="26"/>
        <v>0</v>
      </c>
    </row>
    <row r="537" spans="7:9" x14ac:dyDescent="0.5">
      <c r="G537" s="62" t="str">
        <f t="shared" si="24"/>
        <v>Do Step 1 first</v>
      </c>
      <c r="H537" s="62" t="str">
        <f t="shared" si="25"/>
        <v>Do Step 1 first</v>
      </c>
      <c r="I537" s="3">
        <f t="shared" si="26"/>
        <v>0</v>
      </c>
    </row>
    <row r="538" spans="7:9" x14ac:dyDescent="0.5">
      <c r="G538" s="62" t="str">
        <f t="shared" si="24"/>
        <v>Do Step 1 first</v>
      </c>
      <c r="H538" s="62" t="str">
        <f t="shared" si="25"/>
        <v>Do Step 1 first</v>
      </c>
      <c r="I538" s="3">
        <f t="shared" si="26"/>
        <v>0</v>
      </c>
    </row>
    <row r="539" spans="7:9" x14ac:dyDescent="0.5">
      <c r="G539" s="62" t="str">
        <f t="shared" si="24"/>
        <v>Do Step 1 first</v>
      </c>
      <c r="H539" s="62" t="str">
        <f t="shared" si="25"/>
        <v>Do Step 1 first</v>
      </c>
      <c r="I539" s="3">
        <f t="shared" si="26"/>
        <v>0</v>
      </c>
    </row>
    <row r="540" spans="7:9" x14ac:dyDescent="0.5">
      <c r="G540" s="62" t="str">
        <f t="shared" si="24"/>
        <v>Do Step 1 first</v>
      </c>
      <c r="H540" s="62" t="str">
        <f t="shared" si="25"/>
        <v>Do Step 1 first</v>
      </c>
      <c r="I540" s="3">
        <f t="shared" si="26"/>
        <v>0</v>
      </c>
    </row>
    <row r="541" spans="7:9" x14ac:dyDescent="0.5">
      <c r="G541" s="62" t="str">
        <f t="shared" si="24"/>
        <v>Do Step 1 first</v>
      </c>
      <c r="H541" s="62" t="str">
        <f t="shared" si="25"/>
        <v>Do Step 1 first</v>
      </c>
      <c r="I541" s="3">
        <f t="shared" si="26"/>
        <v>0</v>
      </c>
    </row>
    <row r="542" spans="7:9" x14ac:dyDescent="0.5">
      <c r="G542" s="62" t="str">
        <f t="shared" si="24"/>
        <v>Do Step 1 first</v>
      </c>
      <c r="H542" s="62" t="str">
        <f t="shared" si="25"/>
        <v>Do Step 1 first</v>
      </c>
      <c r="I542" s="3">
        <f t="shared" si="26"/>
        <v>0</v>
      </c>
    </row>
    <row r="543" spans="7:9" x14ac:dyDescent="0.5">
      <c r="G543" s="62" t="str">
        <f t="shared" si="24"/>
        <v>Do Step 1 first</v>
      </c>
      <c r="H543" s="62" t="str">
        <f t="shared" si="25"/>
        <v>Do Step 1 first</v>
      </c>
      <c r="I543" s="3">
        <f t="shared" si="26"/>
        <v>0</v>
      </c>
    </row>
    <row r="544" spans="7:9" x14ac:dyDescent="0.5">
      <c r="G544" s="62" t="str">
        <f t="shared" si="24"/>
        <v>Do Step 1 first</v>
      </c>
      <c r="H544" s="62" t="str">
        <f t="shared" si="25"/>
        <v>Do Step 1 first</v>
      </c>
      <c r="I544" s="3">
        <f t="shared" si="26"/>
        <v>0</v>
      </c>
    </row>
    <row r="545" spans="7:9" x14ac:dyDescent="0.5">
      <c r="G545" s="62" t="str">
        <f t="shared" si="24"/>
        <v>Do Step 1 first</v>
      </c>
      <c r="H545" s="62" t="str">
        <f t="shared" si="25"/>
        <v>Do Step 1 first</v>
      </c>
      <c r="I545" s="3">
        <f t="shared" si="26"/>
        <v>0</v>
      </c>
    </row>
    <row r="546" spans="7:9" x14ac:dyDescent="0.5">
      <c r="G546" s="62" t="str">
        <f t="shared" si="24"/>
        <v>Do Step 1 first</v>
      </c>
      <c r="H546" s="62" t="str">
        <f t="shared" si="25"/>
        <v>Do Step 1 first</v>
      </c>
      <c r="I546" s="3">
        <f t="shared" si="26"/>
        <v>0</v>
      </c>
    </row>
    <row r="547" spans="7:9" x14ac:dyDescent="0.5">
      <c r="G547" s="62" t="str">
        <f t="shared" si="24"/>
        <v>Do Step 1 first</v>
      </c>
      <c r="H547" s="62" t="str">
        <f t="shared" si="25"/>
        <v>Do Step 1 first</v>
      </c>
      <c r="I547" s="3">
        <f t="shared" si="26"/>
        <v>0</v>
      </c>
    </row>
    <row r="548" spans="7:9" x14ac:dyDescent="0.5">
      <c r="G548" s="62" t="str">
        <f t="shared" si="24"/>
        <v>Do Step 1 first</v>
      </c>
      <c r="H548" s="62" t="str">
        <f t="shared" si="25"/>
        <v>Do Step 1 first</v>
      </c>
      <c r="I548" s="3">
        <f t="shared" si="26"/>
        <v>0</v>
      </c>
    </row>
    <row r="549" spans="7:9" x14ac:dyDescent="0.5">
      <c r="G549" s="62" t="str">
        <f t="shared" si="24"/>
        <v>Do Step 1 first</v>
      </c>
      <c r="H549" s="62" t="str">
        <f t="shared" si="25"/>
        <v>Do Step 1 first</v>
      </c>
      <c r="I549" s="3">
        <f t="shared" si="26"/>
        <v>0</v>
      </c>
    </row>
    <row r="550" spans="7:9" x14ac:dyDescent="0.5">
      <c r="G550" s="62" t="str">
        <f t="shared" si="24"/>
        <v>Do Step 1 first</v>
      </c>
      <c r="H550" s="62" t="str">
        <f t="shared" si="25"/>
        <v>Do Step 1 first</v>
      </c>
      <c r="I550" s="3">
        <f t="shared" si="26"/>
        <v>0</v>
      </c>
    </row>
    <row r="551" spans="7:9" x14ac:dyDescent="0.5">
      <c r="G551" s="62" t="str">
        <f t="shared" si="24"/>
        <v>Do Step 1 first</v>
      </c>
      <c r="H551" s="62" t="str">
        <f t="shared" si="25"/>
        <v>Do Step 1 first</v>
      </c>
      <c r="I551" s="3">
        <f t="shared" si="26"/>
        <v>0</v>
      </c>
    </row>
    <row r="552" spans="7:9" x14ac:dyDescent="0.5">
      <c r="G552" s="62" t="str">
        <f t="shared" si="24"/>
        <v>Do Step 1 first</v>
      </c>
      <c r="H552" s="62" t="str">
        <f t="shared" si="25"/>
        <v>Do Step 1 first</v>
      </c>
      <c r="I552" s="3">
        <f t="shared" si="26"/>
        <v>0</v>
      </c>
    </row>
    <row r="553" spans="7:9" x14ac:dyDescent="0.5">
      <c r="G553" s="62" t="str">
        <f t="shared" si="24"/>
        <v>Do Step 1 first</v>
      </c>
      <c r="H553" s="62" t="str">
        <f t="shared" si="25"/>
        <v>Do Step 1 first</v>
      </c>
      <c r="I553" s="3">
        <f t="shared" si="26"/>
        <v>0</v>
      </c>
    </row>
    <row r="554" spans="7:9" x14ac:dyDescent="0.5">
      <c r="G554" s="62" t="str">
        <f t="shared" si="24"/>
        <v>Do Step 1 first</v>
      </c>
      <c r="H554" s="62" t="str">
        <f t="shared" si="25"/>
        <v>Do Step 1 first</v>
      </c>
      <c r="I554" s="3">
        <f t="shared" si="26"/>
        <v>0</v>
      </c>
    </row>
    <row r="555" spans="7:9" x14ac:dyDescent="0.5">
      <c r="G555" s="62" t="str">
        <f t="shared" si="24"/>
        <v>Do Step 1 first</v>
      </c>
      <c r="H555" s="62" t="str">
        <f t="shared" si="25"/>
        <v>Do Step 1 first</v>
      </c>
      <c r="I555" s="3">
        <f t="shared" si="26"/>
        <v>0</v>
      </c>
    </row>
    <row r="556" spans="7:9" x14ac:dyDescent="0.5">
      <c r="G556" s="62" t="str">
        <f t="shared" si="24"/>
        <v>Do Step 1 first</v>
      </c>
      <c r="H556" s="62" t="str">
        <f t="shared" si="25"/>
        <v>Do Step 1 first</v>
      </c>
      <c r="I556" s="3">
        <f t="shared" si="26"/>
        <v>0</v>
      </c>
    </row>
    <row r="557" spans="7:9" x14ac:dyDescent="0.5">
      <c r="G557" s="62" t="str">
        <f t="shared" si="24"/>
        <v>Do Step 1 first</v>
      </c>
      <c r="H557" s="62" t="str">
        <f t="shared" si="25"/>
        <v>Do Step 1 first</v>
      </c>
      <c r="I557" s="3">
        <f t="shared" si="26"/>
        <v>0</v>
      </c>
    </row>
    <row r="558" spans="7:9" x14ac:dyDescent="0.5">
      <c r="G558" s="62" t="str">
        <f t="shared" si="24"/>
        <v>Do Step 1 first</v>
      </c>
      <c r="H558" s="62" t="str">
        <f t="shared" si="25"/>
        <v>Do Step 1 first</v>
      </c>
      <c r="I558" s="3">
        <f t="shared" si="26"/>
        <v>0</v>
      </c>
    </row>
    <row r="559" spans="7:9" x14ac:dyDescent="0.5">
      <c r="G559" s="62" t="str">
        <f t="shared" si="24"/>
        <v>Do Step 1 first</v>
      </c>
      <c r="H559" s="62" t="str">
        <f t="shared" si="25"/>
        <v>Do Step 1 first</v>
      </c>
      <c r="I559" s="3">
        <f t="shared" si="26"/>
        <v>0</v>
      </c>
    </row>
    <row r="560" spans="7:9" x14ac:dyDescent="0.5">
      <c r="G560" s="62" t="str">
        <f t="shared" si="24"/>
        <v>Do Step 1 first</v>
      </c>
      <c r="H560" s="62" t="str">
        <f t="shared" si="25"/>
        <v>Do Step 1 first</v>
      </c>
      <c r="I560" s="3">
        <f t="shared" si="26"/>
        <v>0</v>
      </c>
    </row>
    <row r="561" spans="7:9" x14ac:dyDescent="0.5">
      <c r="G561" s="62" t="str">
        <f t="shared" si="24"/>
        <v>Do Step 1 first</v>
      </c>
      <c r="H561" s="62" t="str">
        <f t="shared" si="25"/>
        <v>Do Step 1 first</v>
      </c>
      <c r="I561" s="3">
        <f t="shared" si="26"/>
        <v>0</v>
      </c>
    </row>
    <row r="562" spans="7:9" x14ac:dyDescent="0.5">
      <c r="G562" s="62" t="str">
        <f t="shared" si="24"/>
        <v>Do Step 1 first</v>
      </c>
      <c r="H562" s="62" t="str">
        <f t="shared" si="25"/>
        <v>Do Step 1 first</v>
      </c>
      <c r="I562" s="3">
        <f t="shared" si="26"/>
        <v>0</v>
      </c>
    </row>
    <row r="563" spans="7:9" x14ac:dyDescent="0.5">
      <c r="G563" s="62" t="str">
        <f t="shared" si="24"/>
        <v>Do Step 1 first</v>
      </c>
      <c r="H563" s="62" t="str">
        <f t="shared" si="25"/>
        <v>Do Step 1 first</v>
      </c>
      <c r="I563" s="3">
        <f t="shared" si="26"/>
        <v>0</v>
      </c>
    </row>
    <row r="564" spans="7:9" x14ac:dyDescent="0.5">
      <c r="G564" s="62" t="str">
        <f t="shared" si="24"/>
        <v>Do Step 1 first</v>
      </c>
      <c r="H564" s="62" t="str">
        <f t="shared" si="25"/>
        <v>Do Step 1 first</v>
      </c>
      <c r="I564" s="3">
        <f t="shared" si="26"/>
        <v>0</v>
      </c>
    </row>
    <row r="565" spans="7:9" x14ac:dyDescent="0.5">
      <c r="G565" s="62" t="str">
        <f t="shared" si="24"/>
        <v>Do Step 1 first</v>
      </c>
      <c r="H565" s="62" t="str">
        <f t="shared" si="25"/>
        <v>Do Step 1 first</v>
      </c>
      <c r="I565" s="3">
        <f t="shared" si="26"/>
        <v>0</v>
      </c>
    </row>
    <row r="566" spans="7:9" x14ac:dyDescent="0.5">
      <c r="G566" s="62" t="str">
        <f t="shared" si="24"/>
        <v>Do Step 1 first</v>
      </c>
      <c r="H566" s="62" t="str">
        <f t="shared" si="25"/>
        <v>Do Step 1 first</v>
      </c>
      <c r="I566" s="3">
        <f t="shared" si="26"/>
        <v>0</v>
      </c>
    </row>
    <row r="567" spans="7:9" x14ac:dyDescent="0.5">
      <c r="G567" s="62" t="str">
        <f t="shared" si="24"/>
        <v>Do Step 1 first</v>
      </c>
      <c r="H567" s="62" t="str">
        <f t="shared" si="25"/>
        <v>Do Step 1 first</v>
      </c>
      <c r="I567" s="3">
        <f t="shared" si="26"/>
        <v>0</v>
      </c>
    </row>
    <row r="568" spans="7:9" x14ac:dyDescent="0.5">
      <c r="G568" s="62" t="str">
        <f t="shared" si="24"/>
        <v>Do Step 1 first</v>
      </c>
      <c r="H568" s="62" t="str">
        <f t="shared" si="25"/>
        <v>Do Step 1 first</v>
      </c>
      <c r="I568" s="3">
        <f t="shared" si="26"/>
        <v>0</v>
      </c>
    </row>
    <row r="569" spans="7:9" x14ac:dyDescent="0.5">
      <c r="G569" s="62" t="str">
        <f t="shared" si="24"/>
        <v>Do Step 1 first</v>
      </c>
      <c r="H569" s="62" t="str">
        <f t="shared" si="25"/>
        <v>Do Step 1 first</v>
      </c>
      <c r="I569" s="3">
        <f t="shared" si="26"/>
        <v>0</v>
      </c>
    </row>
    <row r="570" spans="7:9" x14ac:dyDescent="0.5">
      <c r="G570" s="62" t="str">
        <f t="shared" si="24"/>
        <v>Do Step 1 first</v>
      </c>
      <c r="H570" s="62" t="str">
        <f t="shared" si="25"/>
        <v>Do Step 1 first</v>
      </c>
      <c r="I570" s="3">
        <f t="shared" si="26"/>
        <v>0</v>
      </c>
    </row>
    <row r="571" spans="7:9" x14ac:dyDescent="0.5">
      <c r="G571" s="62" t="str">
        <f t="shared" si="24"/>
        <v>Do Step 1 first</v>
      </c>
      <c r="H571" s="62" t="str">
        <f t="shared" si="25"/>
        <v>Do Step 1 first</v>
      </c>
      <c r="I571" s="3">
        <f t="shared" si="26"/>
        <v>0</v>
      </c>
    </row>
    <row r="572" spans="7:9" x14ac:dyDescent="0.5">
      <c r="G572" s="62" t="str">
        <f t="shared" si="24"/>
        <v>Do Step 1 first</v>
      </c>
      <c r="H572" s="62" t="str">
        <f t="shared" si="25"/>
        <v>Do Step 1 first</v>
      </c>
      <c r="I572" s="3">
        <f t="shared" si="26"/>
        <v>0</v>
      </c>
    </row>
    <row r="573" spans="7:9" x14ac:dyDescent="0.5">
      <c r="G573" s="62" t="str">
        <f t="shared" si="24"/>
        <v>Do Step 1 first</v>
      </c>
      <c r="H573" s="62" t="str">
        <f t="shared" si="25"/>
        <v>Do Step 1 first</v>
      </c>
      <c r="I573" s="3">
        <f t="shared" si="26"/>
        <v>0</v>
      </c>
    </row>
    <row r="574" spans="7:9" x14ac:dyDescent="0.5">
      <c r="G574" s="62" t="str">
        <f t="shared" si="24"/>
        <v>Do Step 1 first</v>
      </c>
      <c r="H574" s="62" t="str">
        <f t="shared" si="25"/>
        <v>Do Step 1 first</v>
      </c>
      <c r="I574" s="3">
        <f t="shared" si="26"/>
        <v>0</v>
      </c>
    </row>
    <row r="575" spans="7:9" x14ac:dyDescent="0.5">
      <c r="G575" s="62" t="str">
        <f t="shared" si="24"/>
        <v>Do Step 1 first</v>
      </c>
      <c r="H575" s="62" t="str">
        <f t="shared" si="25"/>
        <v>Do Step 1 first</v>
      </c>
      <c r="I575" s="3">
        <f t="shared" si="26"/>
        <v>0</v>
      </c>
    </row>
    <row r="576" spans="7:9" x14ac:dyDescent="0.5">
      <c r="G576" s="62" t="str">
        <f t="shared" si="24"/>
        <v>Do Step 1 first</v>
      </c>
      <c r="H576" s="62" t="str">
        <f t="shared" si="25"/>
        <v>Do Step 1 first</v>
      </c>
      <c r="I576" s="3">
        <f t="shared" si="26"/>
        <v>0</v>
      </c>
    </row>
    <row r="577" spans="7:9" x14ac:dyDescent="0.5">
      <c r="G577" s="62" t="str">
        <f t="shared" si="24"/>
        <v>Do Step 1 first</v>
      </c>
      <c r="H577" s="62" t="str">
        <f t="shared" si="25"/>
        <v>Do Step 1 first</v>
      </c>
      <c r="I577" s="3">
        <f t="shared" si="26"/>
        <v>0</v>
      </c>
    </row>
    <row r="578" spans="7:9" x14ac:dyDescent="0.5">
      <c r="G578" s="62" t="str">
        <f t="shared" si="24"/>
        <v>Do Step 1 first</v>
      </c>
      <c r="H578" s="62" t="str">
        <f t="shared" si="25"/>
        <v>Do Step 1 first</v>
      </c>
      <c r="I578" s="3">
        <f t="shared" si="26"/>
        <v>0</v>
      </c>
    </row>
    <row r="579" spans="7:9" x14ac:dyDescent="0.5">
      <c r="G579" s="62" t="str">
        <f t="shared" si="24"/>
        <v>Do Step 1 first</v>
      </c>
      <c r="H579" s="62" t="str">
        <f t="shared" si="25"/>
        <v>Do Step 1 first</v>
      </c>
      <c r="I579" s="3">
        <f t="shared" si="26"/>
        <v>0</v>
      </c>
    </row>
    <row r="580" spans="7:9" x14ac:dyDescent="0.5">
      <c r="G580" s="62" t="str">
        <f t="shared" si="24"/>
        <v>Do Step 1 first</v>
      </c>
      <c r="H580" s="62" t="str">
        <f t="shared" si="25"/>
        <v>Do Step 1 first</v>
      </c>
      <c r="I580" s="3">
        <f t="shared" si="26"/>
        <v>0</v>
      </c>
    </row>
    <row r="581" spans="7:9" x14ac:dyDescent="0.5">
      <c r="G581" s="62" t="str">
        <f t="shared" si="24"/>
        <v>Do Step 1 first</v>
      </c>
      <c r="H581" s="62" t="str">
        <f t="shared" si="25"/>
        <v>Do Step 1 first</v>
      </c>
      <c r="I581" s="3">
        <f t="shared" si="26"/>
        <v>0</v>
      </c>
    </row>
    <row r="582" spans="7:9" x14ac:dyDescent="0.5">
      <c r="G582" s="62" t="str">
        <f t="shared" ref="G582:G645" si="27">IF(ISTEXT(overallRate),"Do Step 1 first",IF($C582="Yes","Use Step 2a) Weekly for employees on leave with pay",IF(OR(COUNT($D582,E582)&lt;&gt;2,overallRate=0),0,IF($B582="No - non-arm's length",MIN(2258,E582,$D582)*overallRate,MIN(2258,E582)*overallRate))))</f>
        <v>Do Step 1 first</v>
      </c>
      <c r="H582" s="62" t="str">
        <f t="shared" ref="H582:H645" si="28">IF(ISTEXT(overallRate),"Do Step 1 first",IF($C582="Yes","Use Step 2a) Weekly for employees on leave with pay",IF(OR(COUNT($D582,F582)&lt;&gt;2,overallRate=0),0,IF($B582="No - non-arm's length",MIN(2258,F582,$D582)*overallRate,MIN(2258,F582)*overallRate))))</f>
        <v>Do Step 1 first</v>
      </c>
      <c r="I582" s="3">
        <f t="shared" si="26"/>
        <v>0</v>
      </c>
    </row>
    <row r="583" spans="7:9" x14ac:dyDescent="0.5">
      <c r="G583" s="62" t="str">
        <f t="shared" si="27"/>
        <v>Do Step 1 first</v>
      </c>
      <c r="H583" s="62" t="str">
        <f t="shared" si="28"/>
        <v>Do Step 1 first</v>
      </c>
      <c r="I583" s="3">
        <f t="shared" ref="I583:I646" si="29">IF(AND(COUNT(B583:F583)&gt;0,OR(COUNT(D583:F583)&lt;&gt;3,ISBLANK(B583))),"Fill out all amounts",SUM(G583:H583))</f>
        <v>0</v>
      </c>
    </row>
    <row r="584" spans="7:9" x14ac:dyDescent="0.5">
      <c r="G584" s="62" t="str">
        <f t="shared" si="27"/>
        <v>Do Step 1 first</v>
      </c>
      <c r="H584" s="62" t="str">
        <f t="shared" si="28"/>
        <v>Do Step 1 first</v>
      </c>
      <c r="I584" s="3">
        <f t="shared" si="29"/>
        <v>0</v>
      </c>
    </row>
    <row r="585" spans="7:9" x14ac:dyDescent="0.5">
      <c r="G585" s="62" t="str">
        <f t="shared" si="27"/>
        <v>Do Step 1 first</v>
      </c>
      <c r="H585" s="62" t="str">
        <f t="shared" si="28"/>
        <v>Do Step 1 first</v>
      </c>
      <c r="I585" s="3">
        <f t="shared" si="29"/>
        <v>0</v>
      </c>
    </row>
    <row r="586" spans="7:9" x14ac:dyDescent="0.5">
      <c r="G586" s="62" t="str">
        <f t="shared" si="27"/>
        <v>Do Step 1 first</v>
      </c>
      <c r="H586" s="62" t="str">
        <f t="shared" si="28"/>
        <v>Do Step 1 first</v>
      </c>
      <c r="I586" s="3">
        <f t="shared" si="29"/>
        <v>0</v>
      </c>
    </row>
    <row r="587" spans="7:9" x14ac:dyDescent="0.5">
      <c r="G587" s="62" t="str">
        <f t="shared" si="27"/>
        <v>Do Step 1 first</v>
      </c>
      <c r="H587" s="62" t="str">
        <f t="shared" si="28"/>
        <v>Do Step 1 first</v>
      </c>
      <c r="I587" s="3">
        <f t="shared" si="29"/>
        <v>0</v>
      </c>
    </row>
    <row r="588" spans="7:9" x14ac:dyDescent="0.5">
      <c r="G588" s="62" t="str">
        <f t="shared" si="27"/>
        <v>Do Step 1 first</v>
      </c>
      <c r="H588" s="62" t="str">
        <f t="shared" si="28"/>
        <v>Do Step 1 first</v>
      </c>
      <c r="I588" s="3">
        <f t="shared" si="29"/>
        <v>0</v>
      </c>
    </row>
    <row r="589" spans="7:9" x14ac:dyDescent="0.5">
      <c r="G589" s="62" t="str">
        <f t="shared" si="27"/>
        <v>Do Step 1 first</v>
      </c>
      <c r="H589" s="62" t="str">
        <f t="shared" si="28"/>
        <v>Do Step 1 first</v>
      </c>
      <c r="I589" s="3">
        <f t="shared" si="29"/>
        <v>0</v>
      </c>
    </row>
    <row r="590" spans="7:9" x14ac:dyDescent="0.5">
      <c r="G590" s="62" t="str">
        <f t="shared" si="27"/>
        <v>Do Step 1 first</v>
      </c>
      <c r="H590" s="62" t="str">
        <f t="shared" si="28"/>
        <v>Do Step 1 first</v>
      </c>
      <c r="I590" s="3">
        <f t="shared" si="29"/>
        <v>0</v>
      </c>
    </row>
    <row r="591" spans="7:9" x14ac:dyDescent="0.5">
      <c r="G591" s="62" t="str">
        <f t="shared" si="27"/>
        <v>Do Step 1 first</v>
      </c>
      <c r="H591" s="62" t="str">
        <f t="shared" si="28"/>
        <v>Do Step 1 first</v>
      </c>
      <c r="I591" s="3">
        <f t="shared" si="29"/>
        <v>0</v>
      </c>
    </row>
    <row r="592" spans="7:9" x14ac:dyDescent="0.5">
      <c r="G592" s="62" t="str">
        <f t="shared" si="27"/>
        <v>Do Step 1 first</v>
      </c>
      <c r="H592" s="62" t="str">
        <f t="shared" si="28"/>
        <v>Do Step 1 first</v>
      </c>
      <c r="I592" s="3">
        <f t="shared" si="29"/>
        <v>0</v>
      </c>
    </row>
    <row r="593" spans="7:9" x14ac:dyDescent="0.5">
      <c r="G593" s="62" t="str">
        <f t="shared" si="27"/>
        <v>Do Step 1 first</v>
      </c>
      <c r="H593" s="62" t="str">
        <f t="shared" si="28"/>
        <v>Do Step 1 first</v>
      </c>
      <c r="I593" s="3">
        <f t="shared" si="29"/>
        <v>0</v>
      </c>
    </row>
    <row r="594" spans="7:9" x14ac:dyDescent="0.5">
      <c r="G594" s="62" t="str">
        <f t="shared" si="27"/>
        <v>Do Step 1 first</v>
      </c>
      <c r="H594" s="62" t="str">
        <f t="shared" si="28"/>
        <v>Do Step 1 first</v>
      </c>
      <c r="I594" s="3">
        <f t="shared" si="29"/>
        <v>0</v>
      </c>
    </row>
    <row r="595" spans="7:9" x14ac:dyDescent="0.5">
      <c r="G595" s="62" t="str">
        <f t="shared" si="27"/>
        <v>Do Step 1 first</v>
      </c>
      <c r="H595" s="62" t="str">
        <f t="shared" si="28"/>
        <v>Do Step 1 first</v>
      </c>
      <c r="I595" s="3">
        <f t="shared" si="29"/>
        <v>0</v>
      </c>
    </row>
    <row r="596" spans="7:9" x14ac:dyDescent="0.5">
      <c r="G596" s="62" t="str">
        <f t="shared" si="27"/>
        <v>Do Step 1 first</v>
      </c>
      <c r="H596" s="62" t="str">
        <f t="shared" si="28"/>
        <v>Do Step 1 first</v>
      </c>
      <c r="I596" s="3">
        <f t="shared" si="29"/>
        <v>0</v>
      </c>
    </row>
    <row r="597" spans="7:9" x14ac:dyDescent="0.5">
      <c r="G597" s="62" t="str">
        <f t="shared" si="27"/>
        <v>Do Step 1 first</v>
      </c>
      <c r="H597" s="62" t="str">
        <f t="shared" si="28"/>
        <v>Do Step 1 first</v>
      </c>
      <c r="I597" s="3">
        <f t="shared" si="29"/>
        <v>0</v>
      </c>
    </row>
    <row r="598" spans="7:9" x14ac:dyDescent="0.5">
      <c r="G598" s="62" t="str">
        <f t="shared" si="27"/>
        <v>Do Step 1 first</v>
      </c>
      <c r="H598" s="62" t="str">
        <f t="shared" si="28"/>
        <v>Do Step 1 first</v>
      </c>
      <c r="I598" s="3">
        <f t="shared" si="29"/>
        <v>0</v>
      </c>
    </row>
    <row r="599" spans="7:9" x14ac:dyDescent="0.5">
      <c r="G599" s="62" t="str">
        <f t="shared" si="27"/>
        <v>Do Step 1 first</v>
      </c>
      <c r="H599" s="62" t="str">
        <f t="shared" si="28"/>
        <v>Do Step 1 first</v>
      </c>
      <c r="I599" s="3">
        <f t="shared" si="29"/>
        <v>0</v>
      </c>
    </row>
    <row r="600" spans="7:9" x14ac:dyDescent="0.5">
      <c r="G600" s="62" t="str">
        <f t="shared" si="27"/>
        <v>Do Step 1 first</v>
      </c>
      <c r="H600" s="62" t="str">
        <f t="shared" si="28"/>
        <v>Do Step 1 first</v>
      </c>
      <c r="I600" s="3">
        <f t="shared" si="29"/>
        <v>0</v>
      </c>
    </row>
    <row r="601" spans="7:9" x14ac:dyDescent="0.5">
      <c r="G601" s="62" t="str">
        <f t="shared" si="27"/>
        <v>Do Step 1 first</v>
      </c>
      <c r="H601" s="62" t="str">
        <f t="shared" si="28"/>
        <v>Do Step 1 first</v>
      </c>
      <c r="I601" s="3">
        <f t="shared" si="29"/>
        <v>0</v>
      </c>
    </row>
    <row r="602" spans="7:9" x14ac:dyDescent="0.5">
      <c r="G602" s="62" t="str">
        <f t="shared" si="27"/>
        <v>Do Step 1 first</v>
      </c>
      <c r="H602" s="62" t="str">
        <f t="shared" si="28"/>
        <v>Do Step 1 first</v>
      </c>
      <c r="I602" s="3">
        <f t="shared" si="29"/>
        <v>0</v>
      </c>
    </row>
    <row r="603" spans="7:9" x14ac:dyDescent="0.5">
      <c r="G603" s="62" t="str">
        <f t="shared" si="27"/>
        <v>Do Step 1 first</v>
      </c>
      <c r="H603" s="62" t="str">
        <f t="shared" si="28"/>
        <v>Do Step 1 first</v>
      </c>
      <c r="I603" s="3">
        <f t="shared" si="29"/>
        <v>0</v>
      </c>
    </row>
    <row r="604" spans="7:9" x14ac:dyDescent="0.5">
      <c r="G604" s="62" t="str">
        <f t="shared" si="27"/>
        <v>Do Step 1 first</v>
      </c>
      <c r="H604" s="62" t="str">
        <f t="shared" si="28"/>
        <v>Do Step 1 first</v>
      </c>
      <c r="I604" s="3">
        <f t="shared" si="29"/>
        <v>0</v>
      </c>
    </row>
    <row r="605" spans="7:9" x14ac:dyDescent="0.5">
      <c r="G605" s="62" t="str">
        <f t="shared" si="27"/>
        <v>Do Step 1 first</v>
      </c>
      <c r="H605" s="62" t="str">
        <f t="shared" si="28"/>
        <v>Do Step 1 first</v>
      </c>
      <c r="I605" s="3">
        <f t="shared" si="29"/>
        <v>0</v>
      </c>
    </row>
    <row r="606" spans="7:9" x14ac:dyDescent="0.5">
      <c r="G606" s="62" t="str">
        <f t="shared" si="27"/>
        <v>Do Step 1 first</v>
      </c>
      <c r="H606" s="62" t="str">
        <f t="shared" si="28"/>
        <v>Do Step 1 first</v>
      </c>
      <c r="I606" s="3">
        <f t="shared" si="29"/>
        <v>0</v>
      </c>
    </row>
    <row r="607" spans="7:9" x14ac:dyDescent="0.5">
      <c r="G607" s="62" t="str">
        <f t="shared" si="27"/>
        <v>Do Step 1 first</v>
      </c>
      <c r="H607" s="62" t="str">
        <f t="shared" si="28"/>
        <v>Do Step 1 first</v>
      </c>
      <c r="I607" s="3">
        <f t="shared" si="29"/>
        <v>0</v>
      </c>
    </row>
    <row r="608" spans="7:9" x14ac:dyDescent="0.5">
      <c r="G608" s="62" t="str">
        <f t="shared" si="27"/>
        <v>Do Step 1 first</v>
      </c>
      <c r="H608" s="62" t="str">
        <f t="shared" si="28"/>
        <v>Do Step 1 first</v>
      </c>
      <c r="I608" s="3">
        <f t="shared" si="29"/>
        <v>0</v>
      </c>
    </row>
    <row r="609" spans="7:9" x14ac:dyDescent="0.5">
      <c r="G609" s="62" t="str">
        <f t="shared" si="27"/>
        <v>Do Step 1 first</v>
      </c>
      <c r="H609" s="62" t="str">
        <f t="shared" si="28"/>
        <v>Do Step 1 first</v>
      </c>
      <c r="I609" s="3">
        <f t="shared" si="29"/>
        <v>0</v>
      </c>
    </row>
    <row r="610" spans="7:9" x14ac:dyDescent="0.5">
      <c r="G610" s="62" t="str">
        <f t="shared" si="27"/>
        <v>Do Step 1 first</v>
      </c>
      <c r="H610" s="62" t="str">
        <f t="shared" si="28"/>
        <v>Do Step 1 first</v>
      </c>
      <c r="I610" s="3">
        <f t="shared" si="29"/>
        <v>0</v>
      </c>
    </row>
    <row r="611" spans="7:9" x14ac:dyDescent="0.5">
      <c r="G611" s="62" t="str">
        <f t="shared" si="27"/>
        <v>Do Step 1 first</v>
      </c>
      <c r="H611" s="62" t="str">
        <f t="shared" si="28"/>
        <v>Do Step 1 first</v>
      </c>
      <c r="I611" s="3">
        <f t="shared" si="29"/>
        <v>0</v>
      </c>
    </row>
    <row r="612" spans="7:9" x14ac:dyDescent="0.5">
      <c r="G612" s="62" t="str">
        <f t="shared" si="27"/>
        <v>Do Step 1 first</v>
      </c>
      <c r="H612" s="62" t="str">
        <f t="shared" si="28"/>
        <v>Do Step 1 first</v>
      </c>
      <c r="I612" s="3">
        <f t="shared" si="29"/>
        <v>0</v>
      </c>
    </row>
    <row r="613" spans="7:9" x14ac:dyDescent="0.5">
      <c r="G613" s="62" t="str">
        <f t="shared" si="27"/>
        <v>Do Step 1 first</v>
      </c>
      <c r="H613" s="62" t="str">
        <f t="shared" si="28"/>
        <v>Do Step 1 first</v>
      </c>
      <c r="I613" s="3">
        <f t="shared" si="29"/>
        <v>0</v>
      </c>
    </row>
    <row r="614" spans="7:9" x14ac:dyDescent="0.5">
      <c r="G614" s="62" t="str">
        <f t="shared" si="27"/>
        <v>Do Step 1 first</v>
      </c>
      <c r="H614" s="62" t="str">
        <f t="shared" si="28"/>
        <v>Do Step 1 first</v>
      </c>
      <c r="I614" s="3">
        <f t="shared" si="29"/>
        <v>0</v>
      </c>
    </row>
    <row r="615" spans="7:9" x14ac:dyDescent="0.5">
      <c r="G615" s="62" t="str">
        <f t="shared" si="27"/>
        <v>Do Step 1 first</v>
      </c>
      <c r="H615" s="62" t="str">
        <f t="shared" si="28"/>
        <v>Do Step 1 first</v>
      </c>
      <c r="I615" s="3">
        <f t="shared" si="29"/>
        <v>0</v>
      </c>
    </row>
    <row r="616" spans="7:9" x14ac:dyDescent="0.5">
      <c r="G616" s="62" t="str">
        <f t="shared" si="27"/>
        <v>Do Step 1 first</v>
      </c>
      <c r="H616" s="62" t="str">
        <f t="shared" si="28"/>
        <v>Do Step 1 first</v>
      </c>
      <c r="I616" s="3">
        <f t="shared" si="29"/>
        <v>0</v>
      </c>
    </row>
    <row r="617" spans="7:9" x14ac:dyDescent="0.5">
      <c r="G617" s="62" t="str">
        <f t="shared" si="27"/>
        <v>Do Step 1 first</v>
      </c>
      <c r="H617" s="62" t="str">
        <f t="shared" si="28"/>
        <v>Do Step 1 first</v>
      </c>
      <c r="I617" s="3">
        <f t="shared" si="29"/>
        <v>0</v>
      </c>
    </row>
    <row r="618" spans="7:9" x14ac:dyDescent="0.5">
      <c r="G618" s="62" t="str">
        <f t="shared" si="27"/>
        <v>Do Step 1 first</v>
      </c>
      <c r="H618" s="62" t="str">
        <f t="shared" si="28"/>
        <v>Do Step 1 first</v>
      </c>
      <c r="I618" s="3">
        <f t="shared" si="29"/>
        <v>0</v>
      </c>
    </row>
    <row r="619" spans="7:9" x14ac:dyDescent="0.5">
      <c r="G619" s="62" t="str">
        <f t="shared" si="27"/>
        <v>Do Step 1 first</v>
      </c>
      <c r="H619" s="62" t="str">
        <f t="shared" si="28"/>
        <v>Do Step 1 first</v>
      </c>
      <c r="I619" s="3">
        <f t="shared" si="29"/>
        <v>0</v>
      </c>
    </row>
    <row r="620" spans="7:9" x14ac:dyDescent="0.5">
      <c r="G620" s="62" t="str">
        <f t="shared" si="27"/>
        <v>Do Step 1 first</v>
      </c>
      <c r="H620" s="62" t="str">
        <f t="shared" si="28"/>
        <v>Do Step 1 first</v>
      </c>
      <c r="I620" s="3">
        <f t="shared" si="29"/>
        <v>0</v>
      </c>
    </row>
    <row r="621" spans="7:9" x14ac:dyDescent="0.5">
      <c r="G621" s="62" t="str">
        <f t="shared" si="27"/>
        <v>Do Step 1 first</v>
      </c>
      <c r="H621" s="62" t="str">
        <f t="shared" si="28"/>
        <v>Do Step 1 first</v>
      </c>
      <c r="I621" s="3">
        <f t="shared" si="29"/>
        <v>0</v>
      </c>
    </row>
    <row r="622" spans="7:9" x14ac:dyDescent="0.5">
      <c r="G622" s="62" t="str">
        <f t="shared" si="27"/>
        <v>Do Step 1 first</v>
      </c>
      <c r="H622" s="62" t="str">
        <f t="shared" si="28"/>
        <v>Do Step 1 first</v>
      </c>
      <c r="I622" s="3">
        <f t="shared" si="29"/>
        <v>0</v>
      </c>
    </row>
    <row r="623" spans="7:9" x14ac:dyDescent="0.5">
      <c r="G623" s="62" t="str">
        <f t="shared" si="27"/>
        <v>Do Step 1 first</v>
      </c>
      <c r="H623" s="62" t="str">
        <f t="shared" si="28"/>
        <v>Do Step 1 first</v>
      </c>
      <c r="I623" s="3">
        <f t="shared" si="29"/>
        <v>0</v>
      </c>
    </row>
    <row r="624" spans="7:9" x14ac:dyDescent="0.5">
      <c r="G624" s="62" t="str">
        <f t="shared" si="27"/>
        <v>Do Step 1 first</v>
      </c>
      <c r="H624" s="62" t="str">
        <f t="shared" si="28"/>
        <v>Do Step 1 first</v>
      </c>
      <c r="I624" s="3">
        <f t="shared" si="29"/>
        <v>0</v>
      </c>
    </row>
    <row r="625" spans="7:9" x14ac:dyDescent="0.5">
      <c r="G625" s="62" t="str">
        <f t="shared" si="27"/>
        <v>Do Step 1 first</v>
      </c>
      <c r="H625" s="62" t="str">
        <f t="shared" si="28"/>
        <v>Do Step 1 first</v>
      </c>
      <c r="I625" s="3">
        <f t="shared" si="29"/>
        <v>0</v>
      </c>
    </row>
    <row r="626" spans="7:9" x14ac:dyDescent="0.5">
      <c r="G626" s="62" t="str">
        <f t="shared" si="27"/>
        <v>Do Step 1 first</v>
      </c>
      <c r="H626" s="62" t="str">
        <f t="shared" si="28"/>
        <v>Do Step 1 first</v>
      </c>
      <c r="I626" s="3">
        <f t="shared" si="29"/>
        <v>0</v>
      </c>
    </row>
    <row r="627" spans="7:9" x14ac:dyDescent="0.5">
      <c r="G627" s="62" t="str">
        <f t="shared" si="27"/>
        <v>Do Step 1 first</v>
      </c>
      <c r="H627" s="62" t="str">
        <f t="shared" si="28"/>
        <v>Do Step 1 first</v>
      </c>
      <c r="I627" s="3">
        <f t="shared" si="29"/>
        <v>0</v>
      </c>
    </row>
    <row r="628" spans="7:9" x14ac:dyDescent="0.5">
      <c r="G628" s="62" t="str">
        <f t="shared" si="27"/>
        <v>Do Step 1 first</v>
      </c>
      <c r="H628" s="62" t="str">
        <f t="shared" si="28"/>
        <v>Do Step 1 first</v>
      </c>
      <c r="I628" s="3">
        <f t="shared" si="29"/>
        <v>0</v>
      </c>
    </row>
    <row r="629" spans="7:9" x14ac:dyDescent="0.5">
      <c r="G629" s="62" t="str">
        <f t="shared" si="27"/>
        <v>Do Step 1 first</v>
      </c>
      <c r="H629" s="62" t="str">
        <f t="shared" si="28"/>
        <v>Do Step 1 first</v>
      </c>
      <c r="I629" s="3">
        <f t="shared" si="29"/>
        <v>0</v>
      </c>
    </row>
    <row r="630" spans="7:9" x14ac:dyDescent="0.5">
      <c r="G630" s="62" t="str">
        <f t="shared" si="27"/>
        <v>Do Step 1 first</v>
      </c>
      <c r="H630" s="62" t="str">
        <f t="shared" si="28"/>
        <v>Do Step 1 first</v>
      </c>
      <c r="I630" s="3">
        <f t="shared" si="29"/>
        <v>0</v>
      </c>
    </row>
    <row r="631" spans="7:9" x14ac:dyDescent="0.5">
      <c r="G631" s="62" t="str">
        <f t="shared" si="27"/>
        <v>Do Step 1 first</v>
      </c>
      <c r="H631" s="62" t="str">
        <f t="shared" si="28"/>
        <v>Do Step 1 first</v>
      </c>
      <c r="I631" s="3">
        <f t="shared" si="29"/>
        <v>0</v>
      </c>
    </row>
    <row r="632" spans="7:9" x14ac:dyDescent="0.5">
      <c r="G632" s="62" t="str">
        <f t="shared" si="27"/>
        <v>Do Step 1 first</v>
      </c>
      <c r="H632" s="62" t="str">
        <f t="shared" si="28"/>
        <v>Do Step 1 first</v>
      </c>
      <c r="I632" s="3">
        <f t="shared" si="29"/>
        <v>0</v>
      </c>
    </row>
    <row r="633" spans="7:9" x14ac:dyDescent="0.5">
      <c r="G633" s="62" t="str">
        <f t="shared" si="27"/>
        <v>Do Step 1 first</v>
      </c>
      <c r="H633" s="62" t="str">
        <f t="shared" si="28"/>
        <v>Do Step 1 first</v>
      </c>
      <c r="I633" s="3">
        <f t="shared" si="29"/>
        <v>0</v>
      </c>
    </row>
    <row r="634" spans="7:9" x14ac:dyDescent="0.5">
      <c r="G634" s="62" t="str">
        <f t="shared" si="27"/>
        <v>Do Step 1 first</v>
      </c>
      <c r="H634" s="62" t="str">
        <f t="shared" si="28"/>
        <v>Do Step 1 first</v>
      </c>
      <c r="I634" s="3">
        <f t="shared" si="29"/>
        <v>0</v>
      </c>
    </row>
    <row r="635" spans="7:9" x14ac:dyDescent="0.5">
      <c r="G635" s="62" t="str">
        <f t="shared" si="27"/>
        <v>Do Step 1 first</v>
      </c>
      <c r="H635" s="62" t="str">
        <f t="shared" si="28"/>
        <v>Do Step 1 first</v>
      </c>
      <c r="I635" s="3">
        <f t="shared" si="29"/>
        <v>0</v>
      </c>
    </row>
    <row r="636" spans="7:9" x14ac:dyDescent="0.5">
      <c r="G636" s="62" t="str">
        <f t="shared" si="27"/>
        <v>Do Step 1 first</v>
      </c>
      <c r="H636" s="62" t="str">
        <f t="shared" si="28"/>
        <v>Do Step 1 first</v>
      </c>
      <c r="I636" s="3">
        <f t="shared" si="29"/>
        <v>0</v>
      </c>
    </row>
    <row r="637" spans="7:9" x14ac:dyDescent="0.5">
      <c r="G637" s="62" t="str">
        <f t="shared" si="27"/>
        <v>Do Step 1 first</v>
      </c>
      <c r="H637" s="62" t="str">
        <f t="shared" si="28"/>
        <v>Do Step 1 first</v>
      </c>
      <c r="I637" s="3">
        <f t="shared" si="29"/>
        <v>0</v>
      </c>
    </row>
    <row r="638" spans="7:9" x14ac:dyDescent="0.5">
      <c r="G638" s="62" t="str">
        <f t="shared" si="27"/>
        <v>Do Step 1 first</v>
      </c>
      <c r="H638" s="62" t="str">
        <f t="shared" si="28"/>
        <v>Do Step 1 first</v>
      </c>
      <c r="I638" s="3">
        <f t="shared" si="29"/>
        <v>0</v>
      </c>
    </row>
    <row r="639" spans="7:9" x14ac:dyDescent="0.5">
      <c r="G639" s="62" t="str">
        <f t="shared" si="27"/>
        <v>Do Step 1 first</v>
      </c>
      <c r="H639" s="62" t="str">
        <f t="shared" si="28"/>
        <v>Do Step 1 first</v>
      </c>
      <c r="I639" s="3">
        <f t="shared" si="29"/>
        <v>0</v>
      </c>
    </row>
    <row r="640" spans="7:9" x14ac:dyDescent="0.5">
      <c r="G640" s="62" t="str">
        <f t="shared" si="27"/>
        <v>Do Step 1 first</v>
      </c>
      <c r="H640" s="62" t="str">
        <f t="shared" si="28"/>
        <v>Do Step 1 first</v>
      </c>
      <c r="I640" s="3">
        <f t="shared" si="29"/>
        <v>0</v>
      </c>
    </row>
    <row r="641" spans="7:9" x14ac:dyDescent="0.5">
      <c r="G641" s="62" t="str">
        <f t="shared" si="27"/>
        <v>Do Step 1 first</v>
      </c>
      <c r="H641" s="62" t="str">
        <f t="shared" si="28"/>
        <v>Do Step 1 first</v>
      </c>
      <c r="I641" s="3">
        <f t="shared" si="29"/>
        <v>0</v>
      </c>
    </row>
    <row r="642" spans="7:9" x14ac:dyDescent="0.5">
      <c r="G642" s="62" t="str">
        <f t="shared" si="27"/>
        <v>Do Step 1 first</v>
      </c>
      <c r="H642" s="62" t="str">
        <f t="shared" si="28"/>
        <v>Do Step 1 first</v>
      </c>
      <c r="I642" s="3">
        <f t="shared" si="29"/>
        <v>0</v>
      </c>
    </row>
    <row r="643" spans="7:9" x14ac:dyDescent="0.5">
      <c r="G643" s="62" t="str">
        <f t="shared" si="27"/>
        <v>Do Step 1 first</v>
      </c>
      <c r="H643" s="62" t="str">
        <f t="shared" si="28"/>
        <v>Do Step 1 first</v>
      </c>
      <c r="I643" s="3">
        <f t="shared" si="29"/>
        <v>0</v>
      </c>
    </row>
    <row r="644" spans="7:9" x14ac:dyDescent="0.5">
      <c r="G644" s="62" t="str">
        <f t="shared" si="27"/>
        <v>Do Step 1 first</v>
      </c>
      <c r="H644" s="62" t="str">
        <f t="shared" si="28"/>
        <v>Do Step 1 first</v>
      </c>
      <c r="I644" s="3">
        <f t="shared" si="29"/>
        <v>0</v>
      </c>
    </row>
    <row r="645" spans="7:9" x14ac:dyDescent="0.5">
      <c r="G645" s="62" t="str">
        <f t="shared" si="27"/>
        <v>Do Step 1 first</v>
      </c>
      <c r="H645" s="62" t="str">
        <f t="shared" si="28"/>
        <v>Do Step 1 first</v>
      </c>
      <c r="I645" s="3">
        <f t="shared" si="29"/>
        <v>0</v>
      </c>
    </row>
    <row r="646" spans="7:9" x14ac:dyDescent="0.5">
      <c r="G646" s="62" t="str">
        <f t="shared" ref="G646:G709" si="30">IF(ISTEXT(overallRate),"Do Step 1 first",IF($C646="Yes","Use Step 2a) Weekly for employees on leave with pay",IF(OR(COUNT($D646,E646)&lt;&gt;2,overallRate=0),0,IF($B646="No - non-arm's length",MIN(2258,E646,$D646)*overallRate,MIN(2258,E646)*overallRate))))</f>
        <v>Do Step 1 first</v>
      </c>
      <c r="H646" s="62" t="str">
        <f t="shared" ref="H646:H709" si="31">IF(ISTEXT(overallRate),"Do Step 1 first",IF($C646="Yes","Use Step 2a) Weekly for employees on leave with pay",IF(OR(COUNT($D646,F646)&lt;&gt;2,overallRate=0),0,IF($B646="No - non-arm's length",MIN(2258,F646,$D646)*overallRate,MIN(2258,F646)*overallRate))))</f>
        <v>Do Step 1 first</v>
      </c>
      <c r="I646" s="3">
        <f t="shared" si="29"/>
        <v>0</v>
      </c>
    </row>
    <row r="647" spans="7:9" x14ac:dyDescent="0.5">
      <c r="G647" s="62" t="str">
        <f t="shared" si="30"/>
        <v>Do Step 1 first</v>
      </c>
      <c r="H647" s="62" t="str">
        <f t="shared" si="31"/>
        <v>Do Step 1 first</v>
      </c>
      <c r="I647" s="3">
        <f t="shared" ref="I647:I710" si="32">IF(AND(COUNT(B647:F647)&gt;0,OR(COUNT(D647:F647)&lt;&gt;3,ISBLANK(B647))),"Fill out all amounts",SUM(G647:H647))</f>
        <v>0</v>
      </c>
    </row>
    <row r="648" spans="7:9" x14ac:dyDescent="0.5">
      <c r="G648" s="62" t="str">
        <f t="shared" si="30"/>
        <v>Do Step 1 first</v>
      </c>
      <c r="H648" s="62" t="str">
        <f t="shared" si="31"/>
        <v>Do Step 1 first</v>
      </c>
      <c r="I648" s="3">
        <f t="shared" si="32"/>
        <v>0</v>
      </c>
    </row>
    <row r="649" spans="7:9" x14ac:dyDescent="0.5">
      <c r="G649" s="62" t="str">
        <f t="shared" si="30"/>
        <v>Do Step 1 first</v>
      </c>
      <c r="H649" s="62" t="str">
        <f t="shared" si="31"/>
        <v>Do Step 1 first</v>
      </c>
      <c r="I649" s="3">
        <f t="shared" si="32"/>
        <v>0</v>
      </c>
    </row>
    <row r="650" spans="7:9" x14ac:dyDescent="0.5">
      <c r="G650" s="62" t="str">
        <f t="shared" si="30"/>
        <v>Do Step 1 first</v>
      </c>
      <c r="H650" s="62" t="str">
        <f t="shared" si="31"/>
        <v>Do Step 1 first</v>
      </c>
      <c r="I650" s="3">
        <f t="shared" si="32"/>
        <v>0</v>
      </c>
    </row>
    <row r="651" spans="7:9" x14ac:dyDescent="0.5">
      <c r="G651" s="62" t="str">
        <f t="shared" si="30"/>
        <v>Do Step 1 first</v>
      </c>
      <c r="H651" s="62" t="str">
        <f t="shared" si="31"/>
        <v>Do Step 1 first</v>
      </c>
      <c r="I651" s="3">
        <f t="shared" si="32"/>
        <v>0</v>
      </c>
    </row>
    <row r="652" spans="7:9" x14ac:dyDescent="0.5">
      <c r="G652" s="62" t="str">
        <f t="shared" si="30"/>
        <v>Do Step 1 first</v>
      </c>
      <c r="H652" s="62" t="str">
        <f t="shared" si="31"/>
        <v>Do Step 1 first</v>
      </c>
      <c r="I652" s="3">
        <f t="shared" si="32"/>
        <v>0</v>
      </c>
    </row>
    <row r="653" spans="7:9" x14ac:dyDescent="0.5">
      <c r="G653" s="62" t="str">
        <f t="shared" si="30"/>
        <v>Do Step 1 first</v>
      </c>
      <c r="H653" s="62" t="str">
        <f t="shared" si="31"/>
        <v>Do Step 1 first</v>
      </c>
      <c r="I653" s="3">
        <f t="shared" si="32"/>
        <v>0</v>
      </c>
    </row>
    <row r="654" spans="7:9" x14ac:dyDescent="0.5">
      <c r="G654" s="62" t="str">
        <f t="shared" si="30"/>
        <v>Do Step 1 first</v>
      </c>
      <c r="H654" s="62" t="str">
        <f t="shared" si="31"/>
        <v>Do Step 1 first</v>
      </c>
      <c r="I654" s="3">
        <f t="shared" si="32"/>
        <v>0</v>
      </c>
    </row>
    <row r="655" spans="7:9" x14ac:dyDescent="0.5">
      <c r="G655" s="62" t="str">
        <f t="shared" si="30"/>
        <v>Do Step 1 first</v>
      </c>
      <c r="H655" s="62" t="str">
        <f t="shared" si="31"/>
        <v>Do Step 1 first</v>
      </c>
      <c r="I655" s="3">
        <f t="shared" si="32"/>
        <v>0</v>
      </c>
    </row>
    <row r="656" spans="7:9" x14ac:dyDescent="0.5">
      <c r="G656" s="62" t="str">
        <f t="shared" si="30"/>
        <v>Do Step 1 first</v>
      </c>
      <c r="H656" s="62" t="str">
        <f t="shared" si="31"/>
        <v>Do Step 1 first</v>
      </c>
      <c r="I656" s="3">
        <f t="shared" si="32"/>
        <v>0</v>
      </c>
    </row>
    <row r="657" spans="7:9" x14ac:dyDescent="0.5">
      <c r="G657" s="62" t="str">
        <f t="shared" si="30"/>
        <v>Do Step 1 first</v>
      </c>
      <c r="H657" s="62" t="str">
        <f t="shared" si="31"/>
        <v>Do Step 1 first</v>
      </c>
      <c r="I657" s="3">
        <f t="shared" si="32"/>
        <v>0</v>
      </c>
    </row>
    <row r="658" spans="7:9" x14ac:dyDescent="0.5">
      <c r="G658" s="62" t="str">
        <f t="shared" si="30"/>
        <v>Do Step 1 first</v>
      </c>
      <c r="H658" s="62" t="str">
        <f t="shared" si="31"/>
        <v>Do Step 1 first</v>
      </c>
      <c r="I658" s="3">
        <f t="shared" si="32"/>
        <v>0</v>
      </c>
    </row>
    <row r="659" spans="7:9" x14ac:dyDescent="0.5">
      <c r="G659" s="62" t="str">
        <f t="shared" si="30"/>
        <v>Do Step 1 first</v>
      </c>
      <c r="H659" s="62" t="str">
        <f t="shared" si="31"/>
        <v>Do Step 1 first</v>
      </c>
      <c r="I659" s="3">
        <f t="shared" si="32"/>
        <v>0</v>
      </c>
    </row>
    <row r="660" spans="7:9" x14ac:dyDescent="0.5">
      <c r="G660" s="62" t="str">
        <f t="shared" si="30"/>
        <v>Do Step 1 first</v>
      </c>
      <c r="H660" s="62" t="str">
        <f t="shared" si="31"/>
        <v>Do Step 1 first</v>
      </c>
      <c r="I660" s="3">
        <f t="shared" si="32"/>
        <v>0</v>
      </c>
    </row>
    <row r="661" spans="7:9" x14ac:dyDescent="0.5">
      <c r="G661" s="62" t="str">
        <f t="shared" si="30"/>
        <v>Do Step 1 first</v>
      </c>
      <c r="H661" s="62" t="str">
        <f t="shared" si="31"/>
        <v>Do Step 1 first</v>
      </c>
      <c r="I661" s="3">
        <f t="shared" si="32"/>
        <v>0</v>
      </c>
    </row>
    <row r="662" spans="7:9" x14ac:dyDescent="0.5">
      <c r="G662" s="62" t="str">
        <f t="shared" si="30"/>
        <v>Do Step 1 first</v>
      </c>
      <c r="H662" s="62" t="str">
        <f t="shared" si="31"/>
        <v>Do Step 1 first</v>
      </c>
      <c r="I662" s="3">
        <f t="shared" si="32"/>
        <v>0</v>
      </c>
    </row>
    <row r="663" spans="7:9" x14ac:dyDescent="0.5">
      <c r="G663" s="62" t="str">
        <f t="shared" si="30"/>
        <v>Do Step 1 first</v>
      </c>
      <c r="H663" s="62" t="str">
        <f t="shared" si="31"/>
        <v>Do Step 1 first</v>
      </c>
      <c r="I663" s="3">
        <f t="shared" si="32"/>
        <v>0</v>
      </c>
    </row>
    <row r="664" spans="7:9" x14ac:dyDescent="0.5">
      <c r="G664" s="62" t="str">
        <f t="shared" si="30"/>
        <v>Do Step 1 first</v>
      </c>
      <c r="H664" s="62" t="str">
        <f t="shared" si="31"/>
        <v>Do Step 1 first</v>
      </c>
      <c r="I664" s="3">
        <f t="shared" si="32"/>
        <v>0</v>
      </c>
    </row>
    <row r="665" spans="7:9" x14ac:dyDescent="0.5">
      <c r="G665" s="62" t="str">
        <f t="shared" si="30"/>
        <v>Do Step 1 first</v>
      </c>
      <c r="H665" s="62" t="str">
        <f t="shared" si="31"/>
        <v>Do Step 1 first</v>
      </c>
      <c r="I665" s="3">
        <f t="shared" si="32"/>
        <v>0</v>
      </c>
    </row>
    <row r="666" spans="7:9" x14ac:dyDescent="0.5">
      <c r="G666" s="62" t="str">
        <f t="shared" si="30"/>
        <v>Do Step 1 first</v>
      </c>
      <c r="H666" s="62" t="str">
        <f t="shared" si="31"/>
        <v>Do Step 1 first</v>
      </c>
      <c r="I666" s="3">
        <f t="shared" si="32"/>
        <v>0</v>
      </c>
    </row>
    <row r="667" spans="7:9" x14ac:dyDescent="0.5">
      <c r="G667" s="62" t="str">
        <f t="shared" si="30"/>
        <v>Do Step 1 first</v>
      </c>
      <c r="H667" s="62" t="str">
        <f t="shared" si="31"/>
        <v>Do Step 1 first</v>
      </c>
      <c r="I667" s="3">
        <f t="shared" si="32"/>
        <v>0</v>
      </c>
    </row>
    <row r="668" spans="7:9" x14ac:dyDescent="0.5">
      <c r="G668" s="62" t="str">
        <f t="shared" si="30"/>
        <v>Do Step 1 first</v>
      </c>
      <c r="H668" s="62" t="str">
        <f t="shared" si="31"/>
        <v>Do Step 1 first</v>
      </c>
      <c r="I668" s="3">
        <f t="shared" si="32"/>
        <v>0</v>
      </c>
    </row>
    <row r="669" spans="7:9" x14ac:dyDescent="0.5">
      <c r="G669" s="62" t="str">
        <f t="shared" si="30"/>
        <v>Do Step 1 first</v>
      </c>
      <c r="H669" s="62" t="str">
        <f t="shared" si="31"/>
        <v>Do Step 1 first</v>
      </c>
      <c r="I669" s="3">
        <f t="shared" si="32"/>
        <v>0</v>
      </c>
    </row>
    <row r="670" spans="7:9" x14ac:dyDescent="0.5">
      <c r="G670" s="62" t="str">
        <f t="shared" si="30"/>
        <v>Do Step 1 first</v>
      </c>
      <c r="H670" s="62" t="str">
        <f t="shared" si="31"/>
        <v>Do Step 1 first</v>
      </c>
      <c r="I670" s="3">
        <f t="shared" si="32"/>
        <v>0</v>
      </c>
    </row>
    <row r="671" spans="7:9" x14ac:dyDescent="0.5">
      <c r="G671" s="62" t="str">
        <f t="shared" si="30"/>
        <v>Do Step 1 first</v>
      </c>
      <c r="H671" s="62" t="str">
        <f t="shared" si="31"/>
        <v>Do Step 1 first</v>
      </c>
      <c r="I671" s="3">
        <f t="shared" si="32"/>
        <v>0</v>
      </c>
    </row>
    <row r="672" spans="7:9" x14ac:dyDescent="0.5">
      <c r="G672" s="62" t="str">
        <f t="shared" si="30"/>
        <v>Do Step 1 first</v>
      </c>
      <c r="H672" s="62" t="str">
        <f t="shared" si="31"/>
        <v>Do Step 1 first</v>
      </c>
      <c r="I672" s="3">
        <f t="shared" si="32"/>
        <v>0</v>
      </c>
    </row>
    <row r="673" spans="7:9" x14ac:dyDescent="0.5">
      <c r="G673" s="62" t="str">
        <f t="shared" si="30"/>
        <v>Do Step 1 first</v>
      </c>
      <c r="H673" s="62" t="str">
        <f t="shared" si="31"/>
        <v>Do Step 1 first</v>
      </c>
      <c r="I673" s="3">
        <f t="shared" si="32"/>
        <v>0</v>
      </c>
    </row>
    <row r="674" spans="7:9" x14ac:dyDescent="0.5">
      <c r="G674" s="62" t="str">
        <f t="shared" si="30"/>
        <v>Do Step 1 first</v>
      </c>
      <c r="H674" s="62" t="str">
        <f t="shared" si="31"/>
        <v>Do Step 1 first</v>
      </c>
      <c r="I674" s="3">
        <f t="shared" si="32"/>
        <v>0</v>
      </c>
    </row>
    <row r="675" spans="7:9" x14ac:dyDescent="0.5">
      <c r="G675" s="62" t="str">
        <f t="shared" si="30"/>
        <v>Do Step 1 first</v>
      </c>
      <c r="H675" s="62" t="str">
        <f t="shared" si="31"/>
        <v>Do Step 1 first</v>
      </c>
      <c r="I675" s="3">
        <f t="shared" si="32"/>
        <v>0</v>
      </c>
    </row>
    <row r="676" spans="7:9" x14ac:dyDescent="0.5">
      <c r="G676" s="62" t="str">
        <f t="shared" si="30"/>
        <v>Do Step 1 first</v>
      </c>
      <c r="H676" s="62" t="str">
        <f t="shared" si="31"/>
        <v>Do Step 1 first</v>
      </c>
      <c r="I676" s="3">
        <f t="shared" si="32"/>
        <v>0</v>
      </c>
    </row>
    <row r="677" spans="7:9" x14ac:dyDescent="0.5">
      <c r="G677" s="62" t="str">
        <f t="shared" si="30"/>
        <v>Do Step 1 first</v>
      </c>
      <c r="H677" s="62" t="str">
        <f t="shared" si="31"/>
        <v>Do Step 1 first</v>
      </c>
      <c r="I677" s="3">
        <f t="shared" si="32"/>
        <v>0</v>
      </c>
    </row>
    <row r="678" spans="7:9" x14ac:dyDescent="0.5">
      <c r="G678" s="62" t="str">
        <f t="shared" si="30"/>
        <v>Do Step 1 first</v>
      </c>
      <c r="H678" s="62" t="str">
        <f t="shared" si="31"/>
        <v>Do Step 1 first</v>
      </c>
      <c r="I678" s="3">
        <f t="shared" si="32"/>
        <v>0</v>
      </c>
    </row>
    <row r="679" spans="7:9" x14ac:dyDescent="0.5">
      <c r="G679" s="62" t="str">
        <f t="shared" si="30"/>
        <v>Do Step 1 first</v>
      </c>
      <c r="H679" s="62" t="str">
        <f t="shared" si="31"/>
        <v>Do Step 1 first</v>
      </c>
      <c r="I679" s="3">
        <f t="shared" si="32"/>
        <v>0</v>
      </c>
    </row>
    <row r="680" spans="7:9" x14ac:dyDescent="0.5">
      <c r="G680" s="62" t="str">
        <f t="shared" si="30"/>
        <v>Do Step 1 first</v>
      </c>
      <c r="H680" s="62" t="str">
        <f t="shared" si="31"/>
        <v>Do Step 1 first</v>
      </c>
      <c r="I680" s="3">
        <f t="shared" si="32"/>
        <v>0</v>
      </c>
    </row>
    <row r="681" spans="7:9" x14ac:dyDescent="0.5">
      <c r="G681" s="62" t="str">
        <f t="shared" si="30"/>
        <v>Do Step 1 first</v>
      </c>
      <c r="H681" s="62" t="str">
        <f t="shared" si="31"/>
        <v>Do Step 1 first</v>
      </c>
      <c r="I681" s="3">
        <f t="shared" si="32"/>
        <v>0</v>
      </c>
    </row>
    <row r="682" spans="7:9" x14ac:dyDescent="0.5">
      <c r="G682" s="62" t="str">
        <f t="shared" si="30"/>
        <v>Do Step 1 first</v>
      </c>
      <c r="H682" s="62" t="str">
        <f t="shared" si="31"/>
        <v>Do Step 1 first</v>
      </c>
      <c r="I682" s="3">
        <f t="shared" si="32"/>
        <v>0</v>
      </c>
    </row>
    <row r="683" spans="7:9" x14ac:dyDescent="0.5">
      <c r="G683" s="62" t="str">
        <f t="shared" si="30"/>
        <v>Do Step 1 first</v>
      </c>
      <c r="H683" s="62" t="str">
        <f t="shared" si="31"/>
        <v>Do Step 1 first</v>
      </c>
      <c r="I683" s="3">
        <f t="shared" si="32"/>
        <v>0</v>
      </c>
    </row>
    <row r="684" spans="7:9" x14ac:dyDescent="0.5">
      <c r="G684" s="62" t="str">
        <f t="shared" si="30"/>
        <v>Do Step 1 first</v>
      </c>
      <c r="H684" s="62" t="str">
        <f t="shared" si="31"/>
        <v>Do Step 1 first</v>
      </c>
      <c r="I684" s="3">
        <f t="shared" si="32"/>
        <v>0</v>
      </c>
    </row>
    <row r="685" spans="7:9" x14ac:dyDescent="0.5">
      <c r="G685" s="62" t="str">
        <f t="shared" si="30"/>
        <v>Do Step 1 first</v>
      </c>
      <c r="H685" s="62" t="str">
        <f t="shared" si="31"/>
        <v>Do Step 1 first</v>
      </c>
      <c r="I685" s="3">
        <f t="shared" si="32"/>
        <v>0</v>
      </c>
    </row>
    <row r="686" spans="7:9" x14ac:dyDescent="0.5">
      <c r="G686" s="62" t="str">
        <f t="shared" si="30"/>
        <v>Do Step 1 first</v>
      </c>
      <c r="H686" s="62" t="str">
        <f t="shared" si="31"/>
        <v>Do Step 1 first</v>
      </c>
      <c r="I686" s="3">
        <f t="shared" si="32"/>
        <v>0</v>
      </c>
    </row>
    <row r="687" spans="7:9" x14ac:dyDescent="0.5">
      <c r="G687" s="62" t="str">
        <f t="shared" si="30"/>
        <v>Do Step 1 first</v>
      </c>
      <c r="H687" s="62" t="str">
        <f t="shared" si="31"/>
        <v>Do Step 1 first</v>
      </c>
      <c r="I687" s="3">
        <f t="shared" si="32"/>
        <v>0</v>
      </c>
    </row>
    <row r="688" spans="7:9" x14ac:dyDescent="0.5">
      <c r="G688" s="62" t="str">
        <f t="shared" si="30"/>
        <v>Do Step 1 first</v>
      </c>
      <c r="H688" s="62" t="str">
        <f t="shared" si="31"/>
        <v>Do Step 1 first</v>
      </c>
      <c r="I688" s="3">
        <f t="shared" si="32"/>
        <v>0</v>
      </c>
    </row>
    <row r="689" spans="7:9" x14ac:dyDescent="0.5">
      <c r="G689" s="62" t="str">
        <f t="shared" si="30"/>
        <v>Do Step 1 first</v>
      </c>
      <c r="H689" s="62" t="str">
        <f t="shared" si="31"/>
        <v>Do Step 1 first</v>
      </c>
      <c r="I689" s="3">
        <f t="shared" si="32"/>
        <v>0</v>
      </c>
    </row>
    <row r="690" spans="7:9" x14ac:dyDescent="0.5">
      <c r="G690" s="62" t="str">
        <f t="shared" si="30"/>
        <v>Do Step 1 first</v>
      </c>
      <c r="H690" s="62" t="str">
        <f t="shared" si="31"/>
        <v>Do Step 1 first</v>
      </c>
      <c r="I690" s="3">
        <f t="shared" si="32"/>
        <v>0</v>
      </c>
    </row>
    <row r="691" spans="7:9" x14ac:dyDescent="0.5">
      <c r="G691" s="62" t="str">
        <f t="shared" si="30"/>
        <v>Do Step 1 first</v>
      </c>
      <c r="H691" s="62" t="str">
        <f t="shared" si="31"/>
        <v>Do Step 1 first</v>
      </c>
      <c r="I691" s="3">
        <f t="shared" si="32"/>
        <v>0</v>
      </c>
    </row>
    <row r="692" spans="7:9" x14ac:dyDescent="0.5">
      <c r="G692" s="62" t="str">
        <f t="shared" si="30"/>
        <v>Do Step 1 first</v>
      </c>
      <c r="H692" s="62" t="str">
        <f t="shared" si="31"/>
        <v>Do Step 1 first</v>
      </c>
      <c r="I692" s="3">
        <f t="shared" si="32"/>
        <v>0</v>
      </c>
    </row>
    <row r="693" spans="7:9" x14ac:dyDescent="0.5">
      <c r="G693" s="62" t="str">
        <f t="shared" si="30"/>
        <v>Do Step 1 first</v>
      </c>
      <c r="H693" s="62" t="str">
        <f t="shared" si="31"/>
        <v>Do Step 1 first</v>
      </c>
      <c r="I693" s="3">
        <f t="shared" si="32"/>
        <v>0</v>
      </c>
    </row>
    <row r="694" spans="7:9" x14ac:dyDescent="0.5">
      <c r="G694" s="62" t="str">
        <f t="shared" si="30"/>
        <v>Do Step 1 first</v>
      </c>
      <c r="H694" s="62" t="str">
        <f t="shared" si="31"/>
        <v>Do Step 1 first</v>
      </c>
      <c r="I694" s="3">
        <f t="shared" si="32"/>
        <v>0</v>
      </c>
    </row>
    <row r="695" spans="7:9" x14ac:dyDescent="0.5">
      <c r="G695" s="62" t="str">
        <f t="shared" si="30"/>
        <v>Do Step 1 first</v>
      </c>
      <c r="H695" s="62" t="str">
        <f t="shared" si="31"/>
        <v>Do Step 1 first</v>
      </c>
      <c r="I695" s="3">
        <f t="shared" si="32"/>
        <v>0</v>
      </c>
    </row>
    <row r="696" spans="7:9" x14ac:dyDescent="0.5">
      <c r="G696" s="62" t="str">
        <f t="shared" si="30"/>
        <v>Do Step 1 first</v>
      </c>
      <c r="H696" s="62" t="str">
        <f t="shared" si="31"/>
        <v>Do Step 1 first</v>
      </c>
      <c r="I696" s="3">
        <f t="shared" si="32"/>
        <v>0</v>
      </c>
    </row>
    <row r="697" spans="7:9" x14ac:dyDescent="0.5">
      <c r="G697" s="62" t="str">
        <f t="shared" si="30"/>
        <v>Do Step 1 first</v>
      </c>
      <c r="H697" s="62" t="str">
        <f t="shared" si="31"/>
        <v>Do Step 1 first</v>
      </c>
      <c r="I697" s="3">
        <f t="shared" si="32"/>
        <v>0</v>
      </c>
    </row>
    <row r="698" spans="7:9" x14ac:dyDescent="0.5">
      <c r="G698" s="62" t="str">
        <f t="shared" si="30"/>
        <v>Do Step 1 first</v>
      </c>
      <c r="H698" s="62" t="str">
        <f t="shared" si="31"/>
        <v>Do Step 1 first</v>
      </c>
      <c r="I698" s="3">
        <f t="shared" si="32"/>
        <v>0</v>
      </c>
    </row>
    <row r="699" spans="7:9" x14ac:dyDescent="0.5">
      <c r="G699" s="62" t="str">
        <f t="shared" si="30"/>
        <v>Do Step 1 first</v>
      </c>
      <c r="H699" s="62" t="str">
        <f t="shared" si="31"/>
        <v>Do Step 1 first</v>
      </c>
      <c r="I699" s="3">
        <f t="shared" si="32"/>
        <v>0</v>
      </c>
    </row>
    <row r="700" spans="7:9" x14ac:dyDescent="0.5">
      <c r="G700" s="62" t="str">
        <f t="shared" si="30"/>
        <v>Do Step 1 first</v>
      </c>
      <c r="H700" s="62" t="str">
        <f t="shared" si="31"/>
        <v>Do Step 1 first</v>
      </c>
      <c r="I700" s="3">
        <f t="shared" si="32"/>
        <v>0</v>
      </c>
    </row>
    <row r="701" spans="7:9" x14ac:dyDescent="0.5">
      <c r="G701" s="62" t="str">
        <f t="shared" si="30"/>
        <v>Do Step 1 first</v>
      </c>
      <c r="H701" s="62" t="str">
        <f t="shared" si="31"/>
        <v>Do Step 1 first</v>
      </c>
      <c r="I701" s="3">
        <f t="shared" si="32"/>
        <v>0</v>
      </c>
    </row>
    <row r="702" spans="7:9" x14ac:dyDescent="0.5">
      <c r="G702" s="62" t="str">
        <f t="shared" si="30"/>
        <v>Do Step 1 first</v>
      </c>
      <c r="H702" s="62" t="str">
        <f t="shared" si="31"/>
        <v>Do Step 1 first</v>
      </c>
      <c r="I702" s="3">
        <f t="shared" si="32"/>
        <v>0</v>
      </c>
    </row>
    <row r="703" spans="7:9" x14ac:dyDescent="0.5">
      <c r="G703" s="62" t="str">
        <f t="shared" si="30"/>
        <v>Do Step 1 first</v>
      </c>
      <c r="H703" s="62" t="str">
        <f t="shared" si="31"/>
        <v>Do Step 1 first</v>
      </c>
      <c r="I703" s="3">
        <f t="shared" si="32"/>
        <v>0</v>
      </c>
    </row>
    <row r="704" spans="7:9" x14ac:dyDescent="0.5">
      <c r="G704" s="62" t="str">
        <f t="shared" si="30"/>
        <v>Do Step 1 first</v>
      </c>
      <c r="H704" s="62" t="str">
        <f t="shared" si="31"/>
        <v>Do Step 1 first</v>
      </c>
      <c r="I704" s="3">
        <f t="shared" si="32"/>
        <v>0</v>
      </c>
    </row>
    <row r="705" spans="7:9" x14ac:dyDescent="0.5">
      <c r="G705" s="62" t="str">
        <f t="shared" si="30"/>
        <v>Do Step 1 first</v>
      </c>
      <c r="H705" s="62" t="str">
        <f t="shared" si="31"/>
        <v>Do Step 1 first</v>
      </c>
      <c r="I705" s="3">
        <f t="shared" si="32"/>
        <v>0</v>
      </c>
    </row>
    <row r="706" spans="7:9" x14ac:dyDescent="0.5">
      <c r="G706" s="62" t="str">
        <f t="shared" si="30"/>
        <v>Do Step 1 first</v>
      </c>
      <c r="H706" s="62" t="str">
        <f t="shared" si="31"/>
        <v>Do Step 1 first</v>
      </c>
      <c r="I706" s="3">
        <f t="shared" si="32"/>
        <v>0</v>
      </c>
    </row>
    <row r="707" spans="7:9" x14ac:dyDescent="0.5">
      <c r="G707" s="62" t="str">
        <f t="shared" si="30"/>
        <v>Do Step 1 first</v>
      </c>
      <c r="H707" s="62" t="str">
        <f t="shared" si="31"/>
        <v>Do Step 1 first</v>
      </c>
      <c r="I707" s="3">
        <f t="shared" si="32"/>
        <v>0</v>
      </c>
    </row>
    <row r="708" spans="7:9" x14ac:dyDescent="0.5">
      <c r="G708" s="62" t="str">
        <f t="shared" si="30"/>
        <v>Do Step 1 first</v>
      </c>
      <c r="H708" s="62" t="str">
        <f t="shared" si="31"/>
        <v>Do Step 1 first</v>
      </c>
      <c r="I708" s="3">
        <f t="shared" si="32"/>
        <v>0</v>
      </c>
    </row>
    <row r="709" spans="7:9" x14ac:dyDescent="0.5">
      <c r="G709" s="62" t="str">
        <f t="shared" si="30"/>
        <v>Do Step 1 first</v>
      </c>
      <c r="H709" s="62" t="str">
        <f t="shared" si="31"/>
        <v>Do Step 1 first</v>
      </c>
      <c r="I709" s="3">
        <f t="shared" si="32"/>
        <v>0</v>
      </c>
    </row>
    <row r="710" spans="7:9" x14ac:dyDescent="0.5">
      <c r="G710" s="62" t="str">
        <f t="shared" ref="G710:G773" si="33">IF(ISTEXT(overallRate),"Do Step 1 first",IF($C710="Yes","Use Step 2a) Weekly for employees on leave with pay",IF(OR(COUNT($D710,E710)&lt;&gt;2,overallRate=0),0,IF($B710="No - non-arm's length",MIN(2258,E710,$D710)*overallRate,MIN(2258,E710)*overallRate))))</f>
        <v>Do Step 1 first</v>
      </c>
      <c r="H710" s="62" t="str">
        <f t="shared" ref="H710:H773" si="34">IF(ISTEXT(overallRate),"Do Step 1 first",IF($C710="Yes","Use Step 2a) Weekly for employees on leave with pay",IF(OR(COUNT($D710,F710)&lt;&gt;2,overallRate=0),0,IF($B710="No - non-arm's length",MIN(2258,F710,$D710)*overallRate,MIN(2258,F710)*overallRate))))</f>
        <v>Do Step 1 first</v>
      </c>
      <c r="I710" s="3">
        <f t="shared" si="32"/>
        <v>0</v>
      </c>
    </row>
    <row r="711" spans="7:9" x14ac:dyDescent="0.5">
      <c r="G711" s="62" t="str">
        <f t="shared" si="33"/>
        <v>Do Step 1 first</v>
      </c>
      <c r="H711" s="62" t="str">
        <f t="shared" si="34"/>
        <v>Do Step 1 first</v>
      </c>
      <c r="I711" s="3">
        <f t="shared" ref="I711:I774" si="35">IF(AND(COUNT(B711:F711)&gt;0,OR(COUNT(D711:F711)&lt;&gt;3,ISBLANK(B711))),"Fill out all amounts",SUM(G711:H711))</f>
        <v>0</v>
      </c>
    </row>
    <row r="712" spans="7:9" x14ac:dyDescent="0.5">
      <c r="G712" s="62" t="str">
        <f t="shared" si="33"/>
        <v>Do Step 1 first</v>
      </c>
      <c r="H712" s="62" t="str">
        <f t="shared" si="34"/>
        <v>Do Step 1 first</v>
      </c>
      <c r="I712" s="3">
        <f t="shared" si="35"/>
        <v>0</v>
      </c>
    </row>
    <row r="713" spans="7:9" x14ac:dyDescent="0.5">
      <c r="G713" s="62" t="str">
        <f t="shared" si="33"/>
        <v>Do Step 1 first</v>
      </c>
      <c r="H713" s="62" t="str">
        <f t="shared" si="34"/>
        <v>Do Step 1 first</v>
      </c>
      <c r="I713" s="3">
        <f t="shared" si="35"/>
        <v>0</v>
      </c>
    </row>
    <row r="714" spans="7:9" x14ac:dyDescent="0.5">
      <c r="G714" s="62" t="str">
        <f t="shared" si="33"/>
        <v>Do Step 1 first</v>
      </c>
      <c r="H714" s="62" t="str">
        <f t="shared" si="34"/>
        <v>Do Step 1 first</v>
      </c>
      <c r="I714" s="3">
        <f t="shared" si="35"/>
        <v>0</v>
      </c>
    </row>
    <row r="715" spans="7:9" x14ac:dyDescent="0.5">
      <c r="G715" s="62" t="str">
        <f t="shared" si="33"/>
        <v>Do Step 1 first</v>
      </c>
      <c r="H715" s="62" t="str">
        <f t="shared" si="34"/>
        <v>Do Step 1 first</v>
      </c>
      <c r="I715" s="3">
        <f t="shared" si="35"/>
        <v>0</v>
      </c>
    </row>
    <row r="716" spans="7:9" x14ac:dyDescent="0.5">
      <c r="G716" s="62" t="str">
        <f t="shared" si="33"/>
        <v>Do Step 1 first</v>
      </c>
      <c r="H716" s="62" t="str">
        <f t="shared" si="34"/>
        <v>Do Step 1 first</v>
      </c>
      <c r="I716" s="3">
        <f t="shared" si="35"/>
        <v>0</v>
      </c>
    </row>
    <row r="717" spans="7:9" x14ac:dyDescent="0.5">
      <c r="G717" s="62" t="str">
        <f t="shared" si="33"/>
        <v>Do Step 1 first</v>
      </c>
      <c r="H717" s="62" t="str">
        <f t="shared" si="34"/>
        <v>Do Step 1 first</v>
      </c>
      <c r="I717" s="3">
        <f t="shared" si="35"/>
        <v>0</v>
      </c>
    </row>
    <row r="718" spans="7:9" x14ac:dyDescent="0.5">
      <c r="G718" s="62" t="str">
        <f t="shared" si="33"/>
        <v>Do Step 1 first</v>
      </c>
      <c r="H718" s="62" t="str">
        <f t="shared" si="34"/>
        <v>Do Step 1 first</v>
      </c>
      <c r="I718" s="3">
        <f t="shared" si="35"/>
        <v>0</v>
      </c>
    </row>
    <row r="719" spans="7:9" x14ac:dyDescent="0.5">
      <c r="G719" s="62" t="str">
        <f t="shared" si="33"/>
        <v>Do Step 1 first</v>
      </c>
      <c r="H719" s="62" t="str">
        <f t="shared" si="34"/>
        <v>Do Step 1 first</v>
      </c>
      <c r="I719" s="3">
        <f t="shared" si="35"/>
        <v>0</v>
      </c>
    </row>
    <row r="720" spans="7:9" x14ac:dyDescent="0.5">
      <c r="G720" s="62" t="str">
        <f t="shared" si="33"/>
        <v>Do Step 1 first</v>
      </c>
      <c r="H720" s="62" t="str">
        <f t="shared" si="34"/>
        <v>Do Step 1 first</v>
      </c>
      <c r="I720" s="3">
        <f t="shared" si="35"/>
        <v>0</v>
      </c>
    </row>
    <row r="721" spans="7:9" x14ac:dyDescent="0.5">
      <c r="G721" s="62" t="str">
        <f t="shared" si="33"/>
        <v>Do Step 1 first</v>
      </c>
      <c r="H721" s="62" t="str">
        <f t="shared" si="34"/>
        <v>Do Step 1 first</v>
      </c>
      <c r="I721" s="3">
        <f t="shared" si="35"/>
        <v>0</v>
      </c>
    </row>
    <row r="722" spans="7:9" x14ac:dyDescent="0.5">
      <c r="G722" s="62" t="str">
        <f t="shared" si="33"/>
        <v>Do Step 1 first</v>
      </c>
      <c r="H722" s="62" t="str">
        <f t="shared" si="34"/>
        <v>Do Step 1 first</v>
      </c>
      <c r="I722" s="3">
        <f t="shared" si="35"/>
        <v>0</v>
      </c>
    </row>
    <row r="723" spans="7:9" x14ac:dyDescent="0.5">
      <c r="G723" s="62" t="str">
        <f t="shared" si="33"/>
        <v>Do Step 1 first</v>
      </c>
      <c r="H723" s="62" t="str">
        <f t="shared" si="34"/>
        <v>Do Step 1 first</v>
      </c>
      <c r="I723" s="3">
        <f t="shared" si="35"/>
        <v>0</v>
      </c>
    </row>
    <row r="724" spans="7:9" x14ac:dyDescent="0.5">
      <c r="G724" s="62" t="str">
        <f t="shared" si="33"/>
        <v>Do Step 1 first</v>
      </c>
      <c r="H724" s="62" t="str">
        <f t="shared" si="34"/>
        <v>Do Step 1 first</v>
      </c>
      <c r="I724" s="3">
        <f t="shared" si="35"/>
        <v>0</v>
      </c>
    </row>
    <row r="725" spans="7:9" x14ac:dyDescent="0.5">
      <c r="G725" s="62" t="str">
        <f t="shared" si="33"/>
        <v>Do Step 1 first</v>
      </c>
      <c r="H725" s="62" t="str">
        <f t="shared" si="34"/>
        <v>Do Step 1 first</v>
      </c>
      <c r="I725" s="3">
        <f t="shared" si="35"/>
        <v>0</v>
      </c>
    </row>
    <row r="726" spans="7:9" x14ac:dyDescent="0.5">
      <c r="G726" s="62" t="str">
        <f t="shared" si="33"/>
        <v>Do Step 1 first</v>
      </c>
      <c r="H726" s="62" t="str">
        <f t="shared" si="34"/>
        <v>Do Step 1 first</v>
      </c>
      <c r="I726" s="3">
        <f t="shared" si="35"/>
        <v>0</v>
      </c>
    </row>
    <row r="727" spans="7:9" x14ac:dyDescent="0.5">
      <c r="G727" s="62" t="str">
        <f t="shared" si="33"/>
        <v>Do Step 1 first</v>
      </c>
      <c r="H727" s="62" t="str">
        <f t="shared" si="34"/>
        <v>Do Step 1 first</v>
      </c>
      <c r="I727" s="3">
        <f t="shared" si="35"/>
        <v>0</v>
      </c>
    </row>
    <row r="728" spans="7:9" x14ac:dyDescent="0.5">
      <c r="G728" s="62" t="str">
        <f t="shared" si="33"/>
        <v>Do Step 1 first</v>
      </c>
      <c r="H728" s="62" t="str">
        <f t="shared" si="34"/>
        <v>Do Step 1 first</v>
      </c>
      <c r="I728" s="3">
        <f t="shared" si="35"/>
        <v>0</v>
      </c>
    </row>
    <row r="729" spans="7:9" x14ac:dyDescent="0.5">
      <c r="G729" s="62" t="str">
        <f t="shared" si="33"/>
        <v>Do Step 1 first</v>
      </c>
      <c r="H729" s="62" t="str">
        <f t="shared" si="34"/>
        <v>Do Step 1 first</v>
      </c>
      <c r="I729" s="3">
        <f t="shared" si="35"/>
        <v>0</v>
      </c>
    </row>
    <row r="730" spans="7:9" x14ac:dyDescent="0.5">
      <c r="G730" s="62" t="str">
        <f t="shared" si="33"/>
        <v>Do Step 1 first</v>
      </c>
      <c r="H730" s="62" t="str">
        <f t="shared" si="34"/>
        <v>Do Step 1 first</v>
      </c>
      <c r="I730" s="3">
        <f t="shared" si="35"/>
        <v>0</v>
      </c>
    </row>
    <row r="731" spans="7:9" x14ac:dyDescent="0.5">
      <c r="G731" s="62" t="str">
        <f t="shared" si="33"/>
        <v>Do Step 1 first</v>
      </c>
      <c r="H731" s="62" t="str">
        <f t="shared" si="34"/>
        <v>Do Step 1 first</v>
      </c>
      <c r="I731" s="3">
        <f t="shared" si="35"/>
        <v>0</v>
      </c>
    </row>
    <row r="732" spans="7:9" x14ac:dyDescent="0.5">
      <c r="G732" s="62" t="str">
        <f t="shared" si="33"/>
        <v>Do Step 1 first</v>
      </c>
      <c r="H732" s="62" t="str">
        <f t="shared" si="34"/>
        <v>Do Step 1 first</v>
      </c>
      <c r="I732" s="3">
        <f t="shared" si="35"/>
        <v>0</v>
      </c>
    </row>
    <row r="733" spans="7:9" x14ac:dyDescent="0.5">
      <c r="G733" s="62" t="str">
        <f t="shared" si="33"/>
        <v>Do Step 1 first</v>
      </c>
      <c r="H733" s="62" t="str">
        <f t="shared" si="34"/>
        <v>Do Step 1 first</v>
      </c>
      <c r="I733" s="3">
        <f t="shared" si="35"/>
        <v>0</v>
      </c>
    </row>
    <row r="734" spans="7:9" x14ac:dyDescent="0.5">
      <c r="G734" s="62" t="str">
        <f t="shared" si="33"/>
        <v>Do Step 1 first</v>
      </c>
      <c r="H734" s="62" t="str">
        <f t="shared" si="34"/>
        <v>Do Step 1 first</v>
      </c>
      <c r="I734" s="3">
        <f t="shared" si="35"/>
        <v>0</v>
      </c>
    </row>
    <row r="735" spans="7:9" x14ac:dyDescent="0.5">
      <c r="G735" s="62" t="str">
        <f t="shared" si="33"/>
        <v>Do Step 1 first</v>
      </c>
      <c r="H735" s="62" t="str">
        <f t="shared" si="34"/>
        <v>Do Step 1 first</v>
      </c>
      <c r="I735" s="3">
        <f t="shared" si="35"/>
        <v>0</v>
      </c>
    </row>
    <row r="736" spans="7:9" x14ac:dyDescent="0.5">
      <c r="G736" s="62" t="str">
        <f t="shared" si="33"/>
        <v>Do Step 1 first</v>
      </c>
      <c r="H736" s="62" t="str">
        <f t="shared" si="34"/>
        <v>Do Step 1 first</v>
      </c>
      <c r="I736" s="3">
        <f t="shared" si="35"/>
        <v>0</v>
      </c>
    </row>
    <row r="737" spans="7:9" x14ac:dyDescent="0.5">
      <c r="G737" s="62" t="str">
        <f t="shared" si="33"/>
        <v>Do Step 1 first</v>
      </c>
      <c r="H737" s="62" t="str">
        <f t="shared" si="34"/>
        <v>Do Step 1 first</v>
      </c>
      <c r="I737" s="3">
        <f t="shared" si="35"/>
        <v>0</v>
      </c>
    </row>
    <row r="738" spans="7:9" x14ac:dyDescent="0.5">
      <c r="G738" s="62" t="str">
        <f t="shared" si="33"/>
        <v>Do Step 1 first</v>
      </c>
      <c r="H738" s="62" t="str">
        <f t="shared" si="34"/>
        <v>Do Step 1 first</v>
      </c>
      <c r="I738" s="3">
        <f t="shared" si="35"/>
        <v>0</v>
      </c>
    </row>
    <row r="739" spans="7:9" x14ac:dyDescent="0.5">
      <c r="G739" s="62" t="str">
        <f t="shared" si="33"/>
        <v>Do Step 1 first</v>
      </c>
      <c r="H739" s="62" t="str">
        <f t="shared" si="34"/>
        <v>Do Step 1 first</v>
      </c>
      <c r="I739" s="3">
        <f t="shared" si="35"/>
        <v>0</v>
      </c>
    </row>
    <row r="740" spans="7:9" x14ac:dyDescent="0.5">
      <c r="G740" s="62" t="str">
        <f t="shared" si="33"/>
        <v>Do Step 1 first</v>
      </c>
      <c r="H740" s="62" t="str">
        <f t="shared" si="34"/>
        <v>Do Step 1 first</v>
      </c>
      <c r="I740" s="3">
        <f t="shared" si="35"/>
        <v>0</v>
      </c>
    </row>
    <row r="741" spans="7:9" x14ac:dyDescent="0.5">
      <c r="G741" s="62" t="str">
        <f t="shared" si="33"/>
        <v>Do Step 1 first</v>
      </c>
      <c r="H741" s="62" t="str">
        <f t="shared" si="34"/>
        <v>Do Step 1 first</v>
      </c>
      <c r="I741" s="3">
        <f t="shared" si="35"/>
        <v>0</v>
      </c>
    </row>
    <row r="742" spans="7:9" x14ac:dyDescent="0.5">
      <c r="G742" s="62" t="str">
        <f t="shared" si="33"/>
        <v>Do Step 1 first</v>
      </c>
      <c r="H742" s="62" t="str">
        <f t="shared" si="34"/>
        <v>Do Step 1 first</v>
      </c>
      <c r="I742" s="3">
        <f t="shared" si="35"/>
        <v>0</v>
      </c>
    </row>
    <row r="743" spans="7:9" x14ac:dyDescent="0.5">
      <c r="G743" s="62" t="str">
        <f t="shared" si="33"/>
        <v>Do Step 1 first</v>
      </c>
      <c r="H743" s="62" t="str">
        <f t="shared" si="34"/>
        <v>Do Step 1 first</v>
      </c>
      <c r="I743" s="3">
        <f t="shared" si="35"/>
        <v>0</v>
      </c>
    </row>
    <row r="744" spans="7:9" x14ac:dyDescent="0.5">
      <c r="G744" s="62" t="str">
        <f t="shared" si="33"/>
        <v>Do Step 1 first</v>
      </c>
      <c r="H744" s="62" t="str">
        <f t="shared" si="34"/>
        <v>Do Step 1 first</v>
      </c>
      <c r="I744" s="3">
        <f t="shared" si="35"/>
        <v>0</v>
      </c>
    </row>
    <row r="745" spans="7:9" x14ac:dyDescent="0.5">
      <c r="G745" s="62" t="str">
        <f t="shared" si="33"/>
        <v>Do Step 1 first</v>
      </c>
      <c r="H745" s="62" t="str">
        <f t="shared" si="34"/>
        <v>Do Step 1 first</v>
      </c>
      <c r="I745" s="3">
        <f t="shared" si="35"/>
        <v>0</v>
      </c>
    </row>
    <row r="746" spans="7:9" x14ac:dyDescent="0.5">
      <c r="G746" s="62" t="str">
        <f t="shared" si="33"/>
        <v>Do Step 1 first</v>
      </c>
      <c r="H746" s="62" t="str">
        <f t="shared" si="34"/>
        <v>Do Step 1 first</v>
      </c>
      <c r="I746" s="3">
        <f t="shared" si="35"/>
        <v>0</v>
      </c>
    </row>
    <row r="747" spans="7:9" x14ac:dyDescent="0.5">
      <c r="G747" s="62" t="str">
        <f t="shared" si="33"/>
        <v>Do Step 1 first</v>
      </c>
      <c r="H747" s="62" t="str">
        <f t="shared" si="34"/>
        <v>Do Step 1 first</v>
      </c>
      <c r="I747" s="3">
        <f t="shared" si="35"/>
        <v>0</v>
      </c>
    </row>
    <row r="748" spans="7:9" x14ac:dyDescent="0.5">
      <c r="G748" s="62" t="str">
        <f t="shared" si="33"/>
        <v>Do Step 1 first</v>
      </c>
      <c r="H748" s="62" t="str">
        <f t="shared" si="34"/>
        <v>Do Step 1 first</v>
      </c>
      <c r="I748" s="3">
        <f t="shared" si="35"/>
        <v>0</v>
      </c>
    </row>
    <row r="749" spans="7:9" x14ac:dyDescent="0.5">
      <c r="G749" s="62" t="str">
        <f t="shared" si="33"/>
        <v>Do Step 1 first</v>
      </c>
      <c r="H749" s="62" t="str">
        <f t="shared" si="34"/>
        <v>Do Step 1 first</v>
      </c>
      <c r="I749" s="3">
        <f t="shared" si="35"/>
        <v>0</v>
      </c>
    </row>
    <row r="750" spans="7:9" x14ac:dyDescent="0.5">
      <c r="G750" s="62" t="str">
        <f t="shared" si="33"/>
        <v>Do Step 1 first</v>
      </c>
      <c r="H750" s="62" t="str">
        <f t="shared" si="34"/>
        <v>Do Step 1 first</v>
      </c>
      <c r="I750" s="3">
        <f t="shared" si="35"/>
        <v>0</v>
      </c>
    </row>
    <row r="751" spans="7:9" x14ac:dyDescent="0.5">
      <c r="G751" s="62" t="str">
        <f t="shared" si="33"/>
        <v>Do Step 1 first</v>
      </c>
      <c r="H751" s="62" t="str">
        <f t="shared" si="34"/>
        <v>Do Step 1 first</v>
      </c>
      <c r="I751" s="3">
        <f t="shared" si="35"/>
        <v>0</v>
      </c>
    </row>
    <row r="752" spans="7:9" x14ac:dyDescent="0.5">
      <c r="G752" s="62" t="str">
        <f t="shared" si="33"/>
        <v>Do Step 1 first</v>
      </c>
      <c r="H752" s="62" t="str">
        <f t="shared" si="34"/>
        <v>Do Step 1 first</v>
      </c>
      <c r="I752" s="3">
        <f t="shared" si="35"/>
        <v>0</v>
      </c>
    </row>
    <row r="753" spans="7:9" x14ac:dyDescent="0.5">
      <c r="G753" s="62" t="str">
        <f t="shared" si="33"/>
        <v>Do Step 1 first</v>
      </c>
      <c r="H753" s="62" t="str">
        <f t="shared" si="34"/>
        <v>Do Step 1 first</v>
      </c>
      <c r="I753" s="3">
        <f t="shared" si="35"/>
        <v>0</v>
      </c>
    </row>
    <row r="754" spans="7:9" x14ac:dyDescent="0.5">
      <c r="G754" s="62" t="str">
        <f t="shared" si="33"/>
        <v>Do Step 1 first</v>
      </c>
      <c r="H754" s="62" t="str">
        <f t="shared" si="34"/>
        <v>Do Step 1 first</v>
      </c>
      <c r="I754" s="3">
        <f t="shared" si="35"/>
        <v>0</v>
      </c>
    </row>
    <row r="755" spans="7:9" x14ac:dyDescent="0.5">
      <c r="G755" s="62" t="str">
        <f t="shared" si="33"/>
        <v>Do Step 1 first</v>
      </c>
      <c r="H755" s="62" t="str">
        <f t="shared" si="34"/>
        <v>Do Step 1 first</v>
      </c>
      <c r="I755" s="3">
        <f t="shared" si="35"/>
        <v>0</v>
      </c>
    </row>
    <row r="756" spans="7:9" x14ac:dyDescent="0.5">
      <c r="G756" s="62" t="str">
        <f t="shared" si="33"/>
        <v>Do Step 1 first</v>
      </c>
      <c r="H756" s="62" t="str">
        <f t="shared" si="34"/>
        <v>Do Step 1 first</v>
      </c>
      <c r="I756" s="3">
        <f t="shared" si="35"/>
        <v>0</v>
      </c>
    </row>
    <row r="757" spans="7:9" x14ac:dyDescent="0.5">
      <c r="G757" s="62" t="str">
        <f t="shared" si="33"/>
        <v>Do Step 1 first</v>
      </c>
      <c r="H757" s="62" t="str">
        <f t="shared" si="34"/>
        <v>Do Step 1 first</v>
      </c>
      <c r="I757" s="3">
        <f t="shared" si="35"/>
        <v>0</v>
      </c>
    </row>
    <row r="758" spans="7:9" x14ac:dyDescent="0.5">
      <c r="G758" s="62" t="str">
        <f t="shared" si="33"/>
        <v>Do Step 1 first</v>
      </c>
      <c r="H758" s="62" t="str">
        <f t="shared" si="34"/>
        <v>Do Step 1 first</v>
      </c>
      <c r="I758" s="3">
        <f t="shared" si="35"/>
        <v>0</v>
      </c>
    </row>
    <row r="759" spans="7:9" x14ac:dyDescent="0.5">
      <c r="G759" s="62" t="str">
        <f t="shared" si="33"/>
        <v>Do Step 1 first</v>
      </c>
      <c r="H759" s="62" t="str">
        <f t="shared" si="34"/>
        <v>Do Step 1 first</v>
      </c>
      <c r="I759" s="3">
        <f t="shared" si="35"/>
        <v>0</v>
      </c>
    </row>
    <row r="760" spans="7:9" x14ac:dyDescent="0.5">
      <c r="G760" s="62" t="str">
        <f t="shared" si="33"/>
        <v>Do Step 1 first</v>
      </c>
      <c r="H760" s="62" t="str">
        <f t="shared" si="34"/>
        <v>Do Step 1 first</v>
      </c>
      <c r="I760" s="3">
        <f t="shared" si="35"/>
        <v>0</v>
      </c>
    </row>
    <row r="761" spans="7:9" x14ac:dyDescent="0.5">
      <c r="G761" s="62" t="str">
        <f t="shared" si="33"/>
        <v>Do Step 1 first</v>
      </c>
      <c r="H761" s="62" t="str">
        <f t="shared" si="34"/>
        <v>Do Step 1 first</v>
      </c>
      <c r="I761" s="3">
        <f t="shared" si="35"/>
        <v>0</v>
      </c>
    </row>
    <row r="762" spans="7:9" x14ac:dyDescent="0.5">
      <c r="G762" s="62" t="str">
        <f t="shared" si="33"/>
        <v>Do Step 1 first</v>
      </c>
      <c r="H762" s="62" t="str">
        <f t="shared" si="34"/>
        <v>Do Step 1 first</v>
      </c>
      <c r="I762" s="3">
        <f t="shared" si="35"/>
        <v>0</v>
      </c>
    </row>
    <row r="763" spans="7:9" x14ac:dyDescent="0.5">
      <c r="G763" s="62" t="str">
        <f t="shared" si="33"/>
        <v>Do Step 1 first</v>
      </c>
      <c r="H763" s="62" t="str">
        <f t="shared" si="34"/>
        <v>Do Step 1 first</v>
      </c>
      <c r="I763" s="3">
        <f t="shared" si="35"/>
        <v>0</v>
      </c>
    </row>
    <row r="764" spans="7:9" x14ac:dyDescent="0.5">
      <c r="G764" s="62" t="str">
        <f t="shared" si="33"/>
        <v>Do Step 1 first</v>
      </c>
      <c r="H764" s="62" t="str">
        <f t="shared" si="34"/>
        <v>Do Step 1 first</v>
      </c>
      <c r="I764" s="3">
        <f t="shared" si="35"/>
        <v>0</v>
      </c>
    </row>
    <row r="765" spans="7:9" x14ac:dyDescent="0.5">
      <c r="G765" s="62" t="str">
        <f t="shared" si="33"/>
        <v>Do Step 1 first</v>
      </c>
      <c r="H765" s="62" t="str">
        <f t="shared" si="34"/>
        <v>Do Step 1 first</v>
      </c>
      <c r="I765" s="3">
        <f t="shared" si="35"/>
        <v>0</v>
      </c>
    </row>
    <row r="766" spans="7:9" x14ac:dyDescent="0.5">
      <c r="G766" s="62" t="str">
        <f t="shared" si="33"/>
        <v>Do Step 1 first</v>
      </c>
      <c r="H766" s="62" t="str">
        <f t="shared" si="34"/>
        <v>Do Step 1 first</v>
      </c>
      <c r="I766" s="3">
        <f t="shared" si="35"/>
        <v>0</v>
      </c>
    </row>
    <row r="767" spans="7:9" x14ac:dyDescent="0.5">
      <c r="G767" s="62" t="str">
        <f t="shared" si="33"/>
        <v>Do Step 1 first</v>
      </c>
      <c r="H767" s="62" t="str">
        <f t="shared" si="34"/>
        <v>Do Step 1 first</v>
      </c>
      <c r="I767" s="3">
        <f t="shared" si="35"/>
        <v>0</v>
      </c>
    </row>
    <row r="768" spans="7:9" x14ac:dyDescent="0.5">
      <c r="G768" s="62" t="str">
        <f t="shared" si="33"/>
        <v>Do Step 1 first</v>
      </c>
      <c r="H768" s="62" t="str">
        <f t="shared" si="34"/>
        <v>Do Step 1 first</v>
      </c>
      <c r="I768" s="3">
        <f t="shared" si="35"/>
        <v>0</v>
      </c>
    </row>
    <row r="769" spans="7:9" x14ac:dyDescent="0.5">
      <c r="G769" s="62" t="str">
        <f t="shared" si="33"/>
        <v>Do Step 1 first</v>
      </c>
      <c r="H769" s="62" t="str">
        <f t="shared" si="34"/>
        <v>Do Step 1 first</v>
      </c>
      <c r="I769" s="3">
        <f t="shared" si="35"/>
        <v>0</v>
      </c>
    </row>
    <row r="770" spans="7:9" x14ac:dyDescent="0.5">
      <c r="G770" s="62" t="str">
        <f t="shared" si="33"/>
        <v>Do Step 1 first</v>
      </c>
      <c r="H770" s="62" t="str">
        <f t="shared" si="34"/>
        <v>Do Step 1 first</v>
      </c>
      <c r="I770" s="3">
        <f t="shared" si="35"/>
        <v>0</v>
      </c>
    </row>
    <row r="771" spans="7:9" x14ac:dyDescent="0.5">
      <c r="G771" s="62" t="str">
        <f t="shared" si="33"/>
        <v>Do Step 1 first</v>
      </c>
      <c r="H771" s="62" t="str">
        <f t="shared" si="34"/>
        <v>Do Step 1 first</v>
      </c>
      <c r="I771" s="3">
        <f t="shared" si="35"/>
        <v>0</v>
      </c>
    </row>
    <row r="772" spans="7:9" x14ac:dyDescent="0.5">
      <c r="G772" s="62" t="str">
        <f t="shared" si="33"/>
        <v>Do Step 1 first</v>
      </c>
      <c r="H772" s="62" t="str">
        <f t="shared" si="34"/>
        <v>Do Step 1 first</v>
      </c>
      <c r="I772" s="3">
        <f t="shared" si="35"/>
        <v>0</v>
      </c>
    </row>
    <row r="773" spans="7:9" x14ac:dyDescent="0.5">
      <c r="G773" s="62" t="str">
        <f t="shared" si="33"/>
        <v>Do Step 1 first</v>
      </c>
      <c r="H773" s="62" t="str">
        <f t="shared" si="34"/>
        <v>Do Step 1 first</v>
      </c>
      <c r="I773" s="3">
        <f t="shared" si="35"/>
        <v>0</v>
      </c>
    </row>
    <row r="774" spans="7:9" x14ac:dyDescent="0.5">
      <c r="G774" s="62" t="str">
        <f t="shared" ref="G774:G837" si="36">IF(ISTEXT(overallRate),"Do Step 1 first",IF($C774="Yes","Use Step 2a) Weekly for employees on leave with pay",IF(OR(COUNT($D774,E774)&lt;&gt;2,overallRate=0),0,IF($B774="No - non-arm's length",MIN(2258,E774,$D774)*overallRate,MIN(2258,E774)*overallRate))))</f>
        <v>Do Step 1 first</v>
      </c>
      <c r="H774" s="62" t="str">
        <f t="shared" ref="H774:H837" si="37">IF(ISTEXT(overallRate),"Do Step 1 first",IF($C774="Yes","Use Step 2a) Weekly for employees on leave with pay",IF(OR(COUNT($D774,F774)&lt;&gt;2,overallRate=0),0,IF($B774="No - non-arm's length",MIN(2258,F774,$D774)*overallRate,MIN(2258,F774)*overallRate))))</f>
        <v>Do Step 1 first</v>
      </c>
      <c r="I774" s="3">
        <f t="shared" si="35"/>
        <v>0</v>
      </c>
    </row>
    <row r="775" spans="7:9" x14ac:dyDescent="0.5">
      <c r="G775" s="62" t="str">
        <f t="shared" si="36"/>
        <v>Do Step 1 first</v>
      </c>
      <c r="H775" s="62" t="str">
        <f t="shared" si="37"/>
        <v>Do Step 1 first</v>
      </c>
      <c r="I775" s="3">
        <f t="shared" ref="I775:I838" si="38">IF(AND(COUNT(B775:F775)&gt;0,OR(COUNT(D775:F775)&lt;&gt;3,ISBLANK(B775))),"Fill out all amounts",SUM(G775:H775))</f>
        <v>0</v>
      </c>
    </row>
    <row r="776" spans="7:9" x14ac:dyDescent="0.5">
      <c r="G776" s="62" t="str">
        <f t="shared" si="36"/>
        <v>Do Step 1 first</v>
      </c>
      <c r="H776" s="62" t="str">
        <f t="shared" si="37"/>
        <v>Do Step 1 first</v>
      </c>
      <c r="I776" s="3">
        <f t="shared" si="38"/>
        <v>0</v>
      </c>
    </row>
    <row r="777" spans="7:9" x14ac:dyDescent="0.5">
      <c r="G777" s="62" t="str">
        <f t="shared" si="36"/>
        <v>Do Step 1 first</v>
      </c>
      <c r="H777" s="62" t="str">
        <f t="shared" si="37"/>
        <v>Do Step 1 first</v>
      </c>
      <c r="I777" s="3">
        <f t="shared" si="38"/>
        <v>0</v>
      </c>
    </row>
    <row r="778" spans="7:9" x14ac:dyDescent="0.5">
      <c r="G778" s="62" t="str">
        <f t="shared" si="36"/>
        <v>Do Step 1 first</v>
      </c>
      <c r="H778" s="62" t="str">
        <f t="shared" si="37"/>
        <v>Do Step 1 first</v>
      </c>
      <c r="I778" s="3">
        <f t="shared" si="38"/>
        <v>0</v>
      </c>
    </row>
    <row r="779" spans="7:9" x14ac:dyDescent="0.5">
      <c r="G779" s="62" t="str">
        <f t="shared" si="36"/>
        <v>Do Step 1 first</v>
      </c>
      <c r="H779" s="62" t="str">
        <f t="shared" si="37"/>
        <v>Do Step 1 first</v>
      </c>
      <c r="I779" s="3">
        <f t="shared" si="38"/>
        <v>0</v>
      </c>
    </row>
    <row r="780" spans="7:9" x14ac:dyDescent="0.5">
      <c r="G780" s="62" t="str">
        <f t="shared" si="36"/>
        <v>Do Step 1 first</v>
      </c>
      <c r="H780" s="62" t="str">
        <f t="shared" si="37"/>
        <v>Do Step 1 first</v>
      </c>
      <c r="I780" s="3">
        <f t="shared" si="38"/>
        <v>0</v>
      </c>
    </row>
    <row r="781" spans="7:9" x14ac:dyDescent="0.5">
      <c r="G781" s="62" t="str">
        <f t="shared" si="36"/>
        <v>Do Step 1 first</v>
      </c>
      <c r="H781" s="62" t="str">
        <f t="shared" si="37"/>
        <v>Do Step 1 first</v>
      </c>
      <c r="I781" s="3">
        <f t="shared" si="38"/>
        <v>0</v>
      </c>
    </row>
    <row r="782" spans="7:9" x14ac:dyDescent="0.5">
      <c r="G782" s="62" t="str">
        <f t="shared" si="36"/>
        <v>Do Step 1 first</v>
      </c>
      <c r="H782" s="62" t="str">
        <f t="shared" si="37"/>
        <v>Do Step 1 first</v>
      </c>
      <c r="I782" s="3">
        <f t="shared" si="38"/>
        <v>0</v>
      </c>
    </row>
    <row r="783" spans="7:9" x14ac:dyDescent="0.5">
      <c r="G783" s="62" t="str">
        <f t="shared" si="36"/>
        <v>Do Step 1 first</v>
      </c>
      <c r="H783" s="62" t="str">
        <f t="shared" si="37"/>
        <v>Do Step 1 first</v>
      </c>
      <c r="I783" s="3">
        <f t="shared" si="38"/>
        <v>0</v>
      </c>
    </row>
    <row r="784" spans="7:9" x14ac:dyDescent="0.5">
      <c r="G784" s="62" t="str">
        <f t="shared" si="36"/>
        <v>Do Step 1 first</v>
      </c>
      <c r="H784" s="62" t="str">
        <f t="shared" si="37"/>
        <v>Do Step 1 first</v>
      </c>
      <c r="I784" s="3">
        <f t="shared" si="38"/>
        <v>0</v>
      </c>
    </row>
    <row r="785" spans="7:9" x14ac:dyDescent="0.5">
      <c r="G785" s="62" t="str">
        <f t="shared" si="36"/>
        <v>Do Step 1 first</v>
      </c>
      <c r="H785" s="62" t="str">
        <f t="shared" si="37"/>
        <v>Do Step 1 first</v>
      </c>
      <c r="I785" s="3">
        <f t="shared" si="38"/>
        <v>0</v>
      </c>
    </row>
    <row r="786" spans="7:9" x14ac:dyDescent="0.5">
      <c r="G786" s="62" t="str">
        <f t="shared" si="36"/>
        <v>Do Step 1 first</v>
      </c>
      <c r="H786" s="62" t="str">
        <f t="shared" si="37"/>
        <v>Do Step 1 first</v>
      </c>
      <c r="I786" s="3">
        <f t="shared" si="38"/>
        <v>0</v>
      </c>
    </row>
    <row r="787" spans="7:9" x14ac:dyDescent="0.5">
      <c r="G787" s="62" t="str">
        <f t="shared" si="36"/>
        <v>Do Step 1 first</v>
      </c>
      <c r="H787" s="62" t="str">
        <f t="shared" si="37"/>
        <v>Do Step 1 first</v>
      </c>
      <c r="I787" s="3">
        <f t="shared" si="38"/>
        <v>0</v>
      </c>
    </row>
    <row r="788" spans="7:9" x14ac:dyDescent="0.5">
      <c r="G788" s="62" t="str">
        <f t="shared" si="36"/>
        <v>Do Step 1 first</v>
      </c>
      <c r="H788" s="62" t="str">
        <f t="shared" si="37"/>
        <v>Do Step 1 first</v>
      </c>
      <c r="I788" s="3">
        <f t="shared" si="38"/>
        <v>0</v>
      </c>
    </row>
    <row r="789" spans="7:9" x14ac:dyDescent="0.5">
      <c r="G789" s="62" t="str">
        <f t="shared" si="36"/>
        <v>Do Step 1 first</v>
      </c>
      <c r="H789" s="62" t="str">
        <f t="shared" si="37"/>
        <v>Do Step 1 first</v>
      </c>
      <c r="I789" s="3">
        <f t="shared" si="38"/>
        <v>0</v>
      </c>
    </row>
    <row r="790" spans="7:9" x14ac:dyDescent="0.5">
      <c r="G790" s="62" t="str">
        <f t="shared" si="36"/>
        <v>Do Step 1 first</v>
      </c>
      <c r="H790" s="62" t="str">
        <f t="shared" si="37"/>
        <v>Do Step 1 first</v>
      </c>
      <c r="I790" s="3">
        <f t="shared" si="38"/>
        <v>0</v>
      </c>
    </row>
    <row r="791" spans="7:9" x14ac:dyDescent="0.5">
      <c r="G791" s="62" t="str">
        <f t="shared" si="36"/>
        <v>Do Step 1 first</v>
      </c>
      <c r="H791" s="62" t="str">
        <f t="shared" si="37"/>
        <v>Do Step 1 first</v>
      </c>
      <c r="I791" s="3">
        <f t="shared" si="38"/>
        <v>0</v>
      </c>
    </row>
    <row r="792" spans="7:9" x14ac:dyDescent="0.5">
      <c r="G792" s="62" t="str">
        <f t="shared" si="36"/>
        <v>Do Step 1 first</v>
      </c>
      <c r="H792" s="62" t="str">
        <f t="shared" si="37"/>
        <v>Do Step 1 first</v>
      </c>
      <c r="I792" s="3">
        <f t="shared" si="38"/>
        <v>0</v>
      </c>
    </row>
    <row r="793" spans="7:9" x14ac:dyDescent="0.5">
      <c r="G793" s="62" t="str">
        <f t="shared" si="36"/>
        <v>Do Step 1 first</v>
      </c>
      <c r="H793" s="62" t="str">
        <f t="shared" si="37"/>
        <v>Do Step 1 first</v>
      </c>
      <c r="I793" s="3">
        <f t="shared" si="38"/>
        <v>0</v>
      </c>
    </row>
    <row r="794" spans="7:9" x14ac:dyDescent="0.5">
      <c r="G794" s="62" t="str">
        <f t="shared" si="36"/>
        <v>Do Step 1 first</v>
      </c>
      <c r="H794" s="62" t="str">
        <f t="shared" si="37"/>
        <v>Do Step 1 first</v>
      </c>
      <c r="I794" s="3">
        <f t="shared" si="38"/>
        <v>0</v>
      </c>
    </row>
    <row r="795" spans="7:9" x14ac:dyDescent="0.5">
      <c r="G795" s="62" t="str">
        <f t="shared" si="36"/>
        <v>Do Step 1 first</v>
      </c>
      <c r="H795" s="62" t="str">
        <f t="shared" si="37"/>
        <v>Do Step 1 first</v>
      </c>
      <c r="I795" s="3">
        <f t="shared" si="38"/>
        <v>0</v>
      </c>
    </row>
    <row r="796" spans="7:9" x14ac:dyDescent="0.5">
      <c r="G796" s="62" t="str">
        <f t="shared" si="36"/>
        <v>Do Step 1 first</v>
      </c>
      <c r="H796" s="62" t="str">
        <f t="shared" si="37"/>
        <v>Do Step 1 first</v>
      </c>
      <c r="I796" s="3">
        <f t="shared" si="38"/>
        <v>0</v>
      </c>
    </row>
    <row r="797" spans="7:9" x14ac:dyDescent="0.5">
      <c r="G797" s="62" t="str">
        <f t="shared" si="36"/>
        <v>Do Step 1 first</v>
      </c>
      <c r="H797" s="62" t="str">
        <f t="shared" si="37"/>
        <v>Do Step 1 first</v>
      </c>
      <c r="I797" s="3">
        <f t="shared" si="38"/>
        <v>0</v>
      </c>
    </row>
    <row r="798" spans="7:9" x14ac:dyDescent="0.5">
      <c r="G798" s="62" t="str">
        <f t="shared" si="36"/>
        <v>Do Step 1 first</v>
      </c>
      <c r="H798" s="62" t="str">
        <f t="shared" si="37"/>
        <v>Do Step 1 first</v>
      </c>
      <c r="I798" s="3">
        <f t="shared" si="38"/>
        <v>0</v>
      </c>
    </row>
    <row r="799" spans="7:9" x14ac:dyDescent="0.5">
      <c r="G799" s="62" t="str">
        <f t="shared" si="36"/>
        <v>Do Step 1 first</v>
      </c>
      <c r="H799" s="62" t="str">
        <f t="shared" si="37"/>
        <v>Do Step 1 first</v>
      </c>
      <c r="I799" s="3">
        <f t="shared" si="38"/>
        <v>0</v>
      </c>
    </row>
    <row r="800" spans="7:9" x14ac:dyDescent="0.5">
      <c r="G800" s="62" t="str">
        <f t="shared" si="36"/>
        <v>Do Step 1 first</v>
      </c>
      <c r="H800" s="62" t="str">
        <f t="shared" si="37"/>
        <v>Do Step 1 first</v>
      </c>
      <c r="I800" s="3">
        <f t="shared" si="38"/>
        <v>0</v>
      </c>
    </row>
    <row r="801" spans="7:9" x14ac:dyDescent="0.5">
      <c r="G801" s="62" t="str">
        <f t="shared" si="36"/>
        <v>Do Step 1 first</v>
      </c>
      <c r="H801" s="62" t="str">
        <f t="shared" si="37"/>
        <v>Do Step 1 first</v>
      </c>
      <c r="I801" s="3">
        <f t="shared" si="38"/>
        <v>0</v>
      </c>
    </row>
    <row r="802" spans="7:9" x14ac:dyDescent="0.5">
      <c r="G802" s="62" t="str">
        <f t="shared" si="36"/>
        <v>Do Step 1 first</v>
      </c>
      <c r="H802" s="62" t="str">
        <f t="shared" si="37"/>
        <v>Do Step 1 first</v>
      </c>
      <c r="I802" s="3">
        <f t="shared" si="38"/>
        <v>0</v>
      </c>
    </row>
    <row r="803" spans="7:9" x14ac:dyDescent="0.5">
      <c r="G803" s="62" t="str">
        <f t="shared" si="36"/>
        <v>Do Step 1 first</v>
      </c>
      <c r="H803" s="62" t="str">
        <f t="shared" si="37"/>
        <v>Do Step 1 first</v>
      </c>
      <c r="I803" s="3">
        <f t="shared" si="38"/>
        <v>0</v>
      </c>
    </row>
    <row r="804" spans="7:9" x14ac:dyDescent="0.5">
      <c r="G804" s="62" t="str">
        <f t="shared" si="36"/>
        <v>Do Step 1 first</v>
      </c>
      <c r="H804" s="62" t="str">
        <f t="shared" si="37"/>
        <v>Do Step 1 first</v>
      </c>
      <c r="I804" s="3">
        <f t="shared" si="38"/>
        <v>0</v>
      </c>
    </row>
    <row r="805" spans="7:9" x14ac:dyDescent="0.5">
      <c r="G805" s="62" t="str">
        <f t="shared" si="36"/>
        <v>Do Step 1 first</v>
      </c>
      <c r="H805" s="62" t="str">
        <f t="shared" si="37"/>
        <v>Do Step 1 first</v>
      </c>
      <c r="I805" s="3">
        <f t="shared" si="38"/>
        <v>0</v>
      </c>
    </row>
    <row r="806" spans="7:9" x14ac:dyDescent="0.5">
      <c r="G806" s="62" t="str">
        <f t="shared" si="36"/>
        <v>Do Step 1 first</v>
      </c>
      <c r="H806" s="62" t="str">
        <f t="shared" si="37"/>
        <v>Do Step 1 first</v>
      </c>
      <c r="I806" s="3">
        <f t="shared" si="38"/>
        <v>0</v>
      </c>
    </row>
    <row r="807" spans="7:9" x14ac:dyDescent="0.5">
      <c r="G807" s="62" t="str">
        <f t="shared" si="36"/>
        <v>Do Step 1 first</v>
      </c>
      <c r="H807" s="62" t="str">
        <f t="shared" si="37"/>
        <v>Do Step 1 first</v>
      </c>
      <c r="I807" s="3">
        <f t="shared" si="38"/>
        <v>0</v>
      </c>
    </row>
    <row r="808" spans="7:9" x14ac:dyDescent="0.5">
      <c r="G808" s="62" t="str">
        <f t="shared" si="36"/>
        <v>Do Step 1 first</v>
      </c>
      <c r="H808" s="62" t="str">
        <f t="shared" si="37"/>
        <v>Do Step 1 first</v>
      </c>
      <c r="I808" s="3">
        <f t="shared" si="38"/>
        <v>0</v>
      </c>
    </row>
    <row r="809" spans="7:9" x14ac:dyDescent="0.5">
      <c r="G809" s="62" t="str">
        <f t="shared" si="36"/>
        <v>Do Step 1 first</v>
      </c>
      <c r="H809" s="62" t="str">
        <f t="shared" si="37"/>
        <v>Do Step 1 first</v>
      </c>
      <c r="I809" s="3">
        <f t="shared" si="38"/>
        <v>0</v>
      </c>
    </row>
    <row r="810" spans="7:9" x14ac:dyDescent="0.5">
      <c r="G810" s="62" t="str">
        <f t="shared" si="36"/>
        <v>Do Step 1 first</v>
      </c>
      <c r="H810" s="62" t="str">
        <f t="shared" si="37"/>
        <v>Do Step 1 first</v>
      </c>
      <c r="I810" s="3">
        <f t="shared" si="38"/>
        <v>0</v>
      </c>
    </row>
    <row r="811" spans="7:9" x14ac:dyDescent="0.5">
      <c r="G811" s="62" t="str">
        <f t="shared" si="36"/>
        <v>Do Step 1 first</v>
      </c>
      <c r="H811" s="62" t="str">
        <f t="shared" si="37"/>
        <v>Do Step 1 first</v>
      </c>
      <c r="I811" s="3">
        <f t="shared" si="38"/>
        <v>0</v>
      </c>
    </row>
    <row r="812" spans="7:9" x14ac:dyDescent="0.5">
      <c r="G812" s="62" t="str">
        <f t="shared" si="36"/>
        <v>Do Step 1 first</v>
      </c>
      <c r="H812" s="62" t="str">
        <f t="shared" si="37"/>
        <v>Do Step 1 first</v>
      </c>
      <c r="I812" s="3">
        <f t="shared" si="38"/>
        <v>0</v>
      </c>
    </row>
    <row r="813" spans="7:9" x14ac:dyDescent="0.5">
      <c r="G813" s="62" t="str">
        <f t="shared" si="36"/>
        <v>Do Step 1 first</v>
      </c>
      <c r="H813" s="62" t="str">
        <f t="shared" si="37"/>
        <v>Do Step 1 first</v>
      </c>
      <c r="I813" s="3">
        <f t="shared" si="38"/>
        <v>0</v>
      </c>
    </row>
    <row r="814" spans="7:9" x14ac:dyDescent="0.5">
      <c r="G814" s="62" t="str">
        <f t="shared" si="36"/>
        <v>Do Step 1 first</v>
      </c>
      <c r="H814" s="62" t="str">
        <f t="shared" si="37"/>
        <v>Do Step 1 first</v>
      </c>
      <c r="I814" s="3">
        <f t="shared" si="38"/>
        <v>0</v>
      </c>
    </row>
    <row r="815" spans="7:9" x14ac:dyDescent="0.5">
      <c r="G815" s="62" t="str">
        <f t="shared" si="36"/>
        <v>Do Step 1 first</v>
      </c>
      <c r="H815" s="62" t="str">
        <f t="shared" si="37"/>
        <v>Do Step 1 first</v>
      </c>
      <c r="I815" s="3">
        <f t="shared" si="38"/>
        <v>0</v>
      </c>
    </row>
    <row r="816" spans="7:9" x14ac:dyDescent="0.5">
      <c r="G816" s="62" t="str">
        <f t="shared" si="36"/>
        <v>Do Step 1 first</v>
      </c>
      <c r="H816" s="62" t="str">
        <f t="shared" si="37"/>
        <v>Do Step 1 first</v>
      </c>
      <c r="I816" s="3">
        <f t="shared" si="38"/>
        <v>0</v>
      </c>
    </row>
    <row r="817" spans="7:9" x14ac:dyDescent="0.5">
      <c r="G817" s="62" t="str">
        <f t="shared" si="36"/>
        <v>Do Step 1 first</v>
      </c>
      <c r="H817" s="62" t="str">
        <f t="shared" si="37"/>
        <v>Do Step 1 first</v>
      </c>
      <c r="I817" s="3">
        <f t="shared" si="38"/>
        <v>0</v>
      </c>
    </row>
    <row r="818" spans="7:9" x14ac:dyDescent="0.5">
      <c r="G818" s="62" t="str">
        <f t="shared" si="36"/>
        <v>Do Step 1 first</v>
      </c>
      <c r="H818" s="62" t="str">
        <f t="shared" si="37"/>
        <v>Do Step 1 first</v>
      </c>
      <c r="I818" s="3">
        <f t="shared" si="38"/>
        <v>0</v>
      </c>
    </row>
    <row r="819" spans="7:9" x14ac:dyDescent="0.5">
      <c r="G819" s="62" t="str">
        <f t="shared" si="36"/>
        <v>Do Step 1 first</v>
      </c>
      <c r="H819" s="62" t="str">
        <f t="shared" si="37"/>
        <v>Do Step 1 first</v>
      </c>
      <c r="I819" s="3">
        <f t="shared" si="38"/>
        <v>0</v>
      </c>
    </row>
    <row r="820" spans="7:9" x14ac:dyDescent="0.5">
      <c r="G820" s="62" t="str">
        <f t="shared" si="36"/>
        <v>Do Step 1 first</v>
      </c>
      <c r="H820" s="62" t="str">
        <f t="shared" si="37"/>
        <v>Do Step 1 first</v>
      </c>
      <c r="I820" s="3">
        <f t="shared" si="38"/>
        <v>0</v>
      </c>
    </row>
    <row r="821" spans="7:9" x14ac:dyDescent="0.5">
      <c r="G821" s="62" t="str">
        <f t="shared" si="36"/>
        <v>Do Step 1 first</v>
      </c>
      <c r="H821" s="62" t="str">
        <f t="shared" si="37"/>
        <v>Do Step 1 first</v>
      </c>
      <c r="I821" s="3">
        <f t="shared" si="38"/>
        <v>0</v>
      </c>
    </row>
    <row r="822" spans="7:9" x14ac:dyDescent="0.5">
      <c r="G822" s="62" t="str">
        <f t="shared" si="36"/>
        <v>Do Step 1 first</v>
      </c>
      <c r="H822" s="62" t="str">
        <f t="shared" si="37"/>
        <v>Do Step 1 first</v>
      </c>
      <c r="I822" s="3">
        <f t="shared" si="38"/>
        <v>0</v>
      </c>
    </row>
    <row r="823" spans="7:9" x14ac:dyDescent="0.5">
      <c r="G823" s="62" t="str">
        <f t="shared" si="36"/>
        <v>Do Step 1 first</v>
      </c>
      <c r="H823" s="62" t="str">
        <f t="shared" si="37"/>
        <v>Do Step 1 first</v>
      </c>
      <c r="I823" s="3">
        <f t="shared" si="38"/>
        <v>0</v>
      </c>
    </row>
    <row r="824" spans="7:9" x14ac:dyDescent="0.5">
      <c r="G824" s="62" t="str">
        <f t="shared" si="36"/>
        <v>Do Step 1 first</v>
      </c>
      <c r="H824" s="62" t="str">
        <f t="shared" si="37"/>
        <v>Do Step 1 first</v>
      </c>
      <c r="I824" s="3">
        <f t="shared" si="38"/>
        <v>0</v>
      </c>
    </row>
    <row r="825" spans="7:9" x14ac:dyDescent="0.5">
      <c r="G825" s="62" t="str">
        <f t="shared" si="36"/>
        <v>Do Step 1 first</v>
      </c>
      <c r="H825" s="62" t="str">
        <f t="shared" si="37"/>
        <v>Do Step 1 first</v>
      </c>
      <c r="I825" s="3">
        <f t="shared" si="38"/>
        <v>0</v>
      </c>
    </row>
    <row r="826" spans="7:9" x14ac:dyDescent="0.5">
      <c r="G826" s="62" t="str">
        <f t="shared" si="36"/>
        <v>Do Step 1 first</v>
      </c>
      <c r="H826" s="62" t="str">
        <f t="shared" si="37"/>
        <v>Do Step 1 first</v>
      </c>
      <c r="I826" s="3">
        <f t="shared" si="38"/>
        <v>0</v>
      </c>
    </row>
    <row r="827" spans="7:9" x14ac:dyDescent="0.5">
      <c r="G827" s="62" t="str">
        <f t="shared" si="36"/>
        <v>Do Step 1 first</v>
      </c>
      <c r="H827" s="62" t="str">
        <f t="shared" si="37"/>
        <v>Do Step 1 first</v>
      </c>
      <c r="I827" s="3">
        <f t="shared" si="38"/>
        <v>0</v>
      </c>
    </row>
    <row r="828" spans="7:9" x14ac:dyDescent="0.5">
      <c r="G828" s="62" t="str">
        <f t="shared" si="36"/>
        <v>Do Step 1 first</v>
      </c>
      <c r="H828" s="62" t="str">
        <f t="shared" si="37"/>
        <v>Do Step 1 first</v>
      </c>
      <c r="I828" s="3">
        <f t="shared" si="38"/>
        <v>0</v>
      </c>
    </row>
    <row r="829" spans="7:9" x14ac:dyDescent="0.5">
      <c r="G829" s="62" t="str">
        <f t="shared" si="36"/>
        <v>Do Step 1 first</v>
      </c>
      <c r="H829" s="62" t="str">
        <f t="shared" si="37"/>
        <v>Do Step 1 first</v>
      </c>
      <c r="I829" s="3">
        <f t="shared" si="38"/>
        <v>0</v>
      </c>
    </row>
    <row r="830" spans="7:9" x14ac:dyDescent="0.5">
      <c r="G830" s="62" t="str">
        <f t="shared" si="36"/>
        <v>Do Step 1 first</v>
      </c>
      <c r="H830" s="62" t="str">
        <f t="shared" si="37"/>
        <v>Do Step 1 first</v>
      </c>
      <c r="I830" s="3">
        <f t="shared" si="38"/>
        <v>0</v>
      </c>
    </row>
    <row r="831" spans="7:9" x14ac:dyDescent="0.5">
      <c r="G831" s="62" t="str">
        <f t="shared" si="36"/>
        <v>Do Step 1 first</v>
      </c>
      <c r="H831" s="62" t="str">
        <f t="shared" si="37"/>
        <v>Do Step 1 first</v>
      </c>
      <c r="I831" s="3">
        <f t="shared" si="38"/>
        <v>0</v>
      </c>
    </row>
    <row r="832" spans="7:9" x14ac:dyDescent="0.5">
      <c r="G832" s="62" t="str">
        <f t="shared" si="36"/>
        <v>Do Step 1 first</v>
      </c>
      <c r="H832" s="62" t="str">
        <f t="shared" si="37"/>
        <v>Do Step 1 first</v>
      </c>
      <c r="I832" s="3">
        <f t="shared" si="38"/>
        <v>0</v>
      </c>
    </row>
    <row r="833" spans="7:9" x14ac:dyDescent="0.5">
      <c r="G833" s="62" t="str">
        <f t="shared" si="36"/>
        <v>Do Step 1 first</v>
      </c>
      <c r="H833" s="62" t="str">
        <f t="shared" si="37"/>
        <v>Do Step 1 first</v>
      </c>
      <c r="I833" s="3">
        <f t="shared" si="38"/>
        <v>0</v>
      </c>
    </row>
    <row r="834" spans="7:9" x14ac:dyDescent="0.5">
      <c r="G834" s="62" t="str">
        <f t="shared" si="36"/>
        <v>Do Step 1 first</v>
      </c>
      <c r="H834" s="62" t="str">
        <f t="shared" si="37"/>
        <v>Do Step 1 first</v>
      </c>
      <c r="I834" s="3">
        <f t="shared" si="38"/>
        <v>0</v>
      </c>
    </row>
    <row r="835" spans="7:9" x14ac:dyDescent="0.5">
      <c r="G835" s="62" t="str">
        <f t="shared" si="36"/>
        <v>Do Step 1 first</v>
      </c>
      <c r="H835" s="62" t="str">
        <f t="shared" si="37"/>
        <v>Do Step 1 first</v>
      </c>
      <c r="I835" s="3">
        <f t="shared" si="38"/>
        <v>0</v>
      </c>
    </row>
    <row r="836" spans="7:9" x14ac:dyDescent="0.5">
      <c r="G836" s="62" t="str">
        <f t="shared" si="36"/>
        <v>Do Step 1 first</v>
      </c>
      <c r="H836" s="62" t="str">
        <f t="shared" si="37"/>
        <v>Do Step 1 first</v>
      </c>
      <c r="I836" s="3">
        <f t="shared" si="38"/>
        <v>0</v>
      </c>
    </row>
    <row r="837" spans="7:9" x14ac:dyDescent="0.5">
      <c r="G837" s="62" t="str">
        <f t="shared" si="36"/>
        <v>Do Step 1 first</v>
      </c>
      <c r="H837" s="62" t="str">
        <f t="shared" si="37"/>
        <v>Do Step 1 first</v>
      </c>
      <c r="I837" s="3">
        <f t="shared" si="38"/>
        <v>0</v>
      </c>
    </row>
    <row r="838" spans="7:9" x14ac:dyDescent="0.5">
      <c r="G838" s="62" t="str">
        <f t="shared" ref="G838:G901" si="39">IF(ISTEXT(overallRate),"Do Step 1 first",IF($C838="Yes","Use Step 2a) Weekly for employees on leave with pay",IF(OR(COUNT($D838,E838)&lt;&gt;2,overallRate=0),0,IF($B838="No - non-arm's length",MIN(2258,E838,$D838)*overallRate,MIN(2258,E838)*overallRate))))</f>
        <v>Do Step 1 first</v>
      </c>
      <c r="H838" s="62" t="str">
        <f t="shared" ref="H838:H901" si="40">IF(ISTEXT(overallRate),"Do Step 1 first",IF($C838="Yes","Use Step 2a) Weekly for employees on leave with pay",IF(OR(COUNT($D838,F838)&lt;&gt;2,overallRate=0),0,IF($B838="No - non-arm's length",MIN(2258,F838,$D838)*overallRate,MIN(2258,F838)*overallRate))))</f>
        <v>Do Step 1 first</v>
      </c>
      <c r="I838" s="3">
        <f t="shared" si="38"/>
        <v>0</v>
      </c>
    </row>
    <row r="839" spans="7:9" x14ac:dyDescent="0.5">
      <c r="G839" s="62" t="str">
        <f t="shared" si="39"/>
        <v>Do Step 1 first</v>
      </c>
      <c r="H839" s="62" t="str">
        <f t="shared" si="40"/>
        <v>Do Step 1 first</v>
      </c>
      <c r="I839" s="3">
        <f t="shared" ref="I839:I902" si="41">IF(AND(COUNT(B839:F839)&gt;0,OR(COUNT(D839:F839)&lt;&gt;3,ISBLANK(B839))),"Fill out all amounts",SUM(G839:H839))</f>
        <v>0</v>
      </c>
    </row>
    <row r="840" spans="7:9" x14ac:dyDescent="0.5">
      <c r="G840" s="62" t="str">
        <f t="shared" si="39"/>
        <v>Do Step 1 first</v>
      </c>
      <c r="H840" s="62" t="str">
        <f t="shared" si="40"/>
        <v>Do Step 1 first</v>
      </c>
      <c r="I840" s="3">
        <f t="shared" si="41"/>
        <v>0</v>
      </c>
    </row>
    <row r="841" spans="7:9" x14ac:dyDescent="0.5">
      <c r="G841" s="62" t="str">
        <f t="shared" si="39"/>
        <v>Do Step 1 first</v>
      </c>
      <c r="H841" s="62" t="str">
        <f t="shared" si="40"/>
        <v>Do Step 1 first</v>
      </c>
      <c r="I841" s="3">
        <f t="shared" si="41"/>
        <v>0</v>
      </c>
    </row>
    <row r="842" spans="7:9" x14ac:dyDescent="0.5">
      <c r="G842" s="62" t="str">
        <f t="shared" si="39"/>
        <v>Do Step 1 first</v>
      </c>
      <c r="H842" s="62" t="str">
        <f t="shared" si="40"/>
        <v>Do Step 1 first</v>
      </c>
      <c r="I842" s="3">
        <f t="shared" si="41"/>
        <v>0</v>
      </c>
    </row>
    <row r="843" spans="7:9" x14ac:dyDescent="0.5">
      <c r="G843" s="62" t="str">
        <f t="shared" si="39"/>
        <v>Do Step 1 first</v>
      </c>
      <c r="H843" s="62" t="str">
        <f t="shared" si="40"/>
        <v>Do Step 1 first</v>
      </c>
      <c r="I843" s="3">
        <f t="shared" si="41"/>
        <v>0</v>
      </c>
    </row>
    <row r="844" spans="7:9" x14ac:dyDescent="0.5">
      <c r="G844" s="62" t="str">
        <f t="shared" si="39"/>
        <v>Do Step 1 first</v>
      </c>
      <c r="H844" s="62" t="str">
        <f t="shared" si="40"/>
        <v>Do Step 1 first</v>
      </c>
      <c r="I844" s="3">
        <f t="shared" si="41"/>
        <v>0</v>
      </c>
    </row>
    <row r="845" spans="7:9" x14ac:dyDescent="0.5">
      <c r="G845" s="62" t="str">
        <f t="shared" si="39"/>
        <v>Do Step 1 first</v>
      </c>
      <c r="H845" s="62" t="str">
        <f t="shared" si="40"/>
        <v>Do Step 1 first</v>
      </c>
      <c r="I845" s="3">
        <f t="shared" si="41"/>
        <v>0</v>
      </c>
    </row>
    <row r="846" spans="7:9" x14ac:dyDescent="0.5">
      <c r="G846" s="62" t="str">
        <f t="shared" si="39"/>
        <v>Do Step 1 first</v>
      </c>
      <c r="H846" s="62" t="str">
        <f t="shared" si="40"/>
        <v>Do Step 1 first</v>
      </c>
      <c r="I846" s="3">
        <f t="shared" si="41"/>
        <v>0</v>
      </c>
    </row>
    <row r="847" spans="7:9" x14ac:dyDescent="0.5">
      <c r="G847" s="62" t="str">
        <f t="shared" si="39"/>
        <v>Do Step 1 first</v>
      </c>
      <c r="H847" s="62" t="str">
        <f t="shared" si="40"/>
        <v>Do Step 1 first</v>
      </c>
      <c r="I847" s="3">
        <f t="shared" si="41"/>
        <v>0</v>
      </c>
    </row>
    <row r="848" spans="7:9" x14ac:dyDescent="0.5">
      <c r="G848" s="62" t="str">
        <f t="shared" si="39"/>
        <v>Do Step 1 first</v>
      </c>
      <c r="H848" s="62" t="str">
        <f t="shared" si="40"/>
        <v>Do Step 1 first</v>
      </c>
      <c r="I848" s="3">
        <f t="shared" si="41"/>
        <v>0</v>
      </c>
    </row>
    <row r="849" spans="7:9" x14ac:dyDescent="0.5">
      <c r="G849" s="62" t="str">
        <f t="shared" si="39"/>
        <v>Do Step 1 first</v>
      </c>
      <c r="H849" s="62" t="str">
        <f t="shared" si="40"/>
        <v>Do Step 1 first</v>
      </c>
      <c r="I849" s="3">
        <f t="shared" si="41"/>
        <v>0</v>
      </c>
    </row>
    <row r="850" spans="7:9" x14ac:dyDescent="0.5">
      <c r="G850" s="62" t="str">
        <f t="shared" si="39"/>
        <v>Do Step 1 first</v>
      </c>
      <c r="H850" s="62" t="str">
        <f t="shared" si="40"/>
        <v>Do Step 1 first</v>
      </c>
      <c r="I850" s="3">
        <f t="shared" si="41"/>
        <v>0</v>
      </c>
    </row>
    <row r="851" spans="7:9" x14ac:dyDescent="0.5">
      <c r="G851" s="62" t="str">
        <f t="shared" si="39"/>
        <v>Do Step 1 first</v>
      </c>
      <c r="H851" s="62" t="str">
        <f t="shared" si="40"/>
        <v>Do Step 1 first</v>
      </c>
      <c r="I851" s="3">
        <f t="shared" si="41"/>
        <v>0</v>
      </c>
    </row>
    <row r="852" spans="7:9" x14ac:dyDescent="0.5">
      <c r="G852" s="62" t="str">
        <f t="shared" si="39"/>
        <v>Do Step 1 first</v>
      </c>
      <c r="H852" s="62" t="str">
        <f t="shared" si="40"/>
        <v>Do Step 1 first</v>
      </c>
      <c r="I852" s="3">
        <f t="shared" si="41"/>
        <v>0</v>
      </c>
    </row>
    <row r="853" spans="7:9" x14ac:dyDescent="0.5">
      <c r="G853" s="62" t="str">
        <f t="shared" si="39"/>
        <v>Do Step 1 first</v>
      </c>
      <c r="H853" s="62" t="str">
        <f t="shared" si="40"/>
        <v>Do Step 1 first</v>
      </c>
      <c r="I853" s="3">
        <f t="shared" si="41"/>
        <v>0</v>
      </c>
    </row>
    <row r="854" spans="7:9" x14ac:dyDescent="0.5">
      <c r="G854" s="62" t="str">
        <f t="shared" si="39"/>
        <v>Do Step 1 first</v>
      </c>
      <c r="H854" s="62" t="str">
        <f t="shared" si="40"/>
        <v>Do Step 1 first</v>
      </c>
      <c r="I854" s="3">
        <f t="shared" si="41"/>
        <v>0</v>
      </c>
    </row>
    <row r="855" spans="7:9" x14ac:dyDescent="0.5">
      <c r="G855" s="62" t="str">
        <f t="shared" si="39"/>
        <v>Do Step 1 first</v>
      </c>
      <c r="H855" s="62" t="str">
        <f t="shared" si="40"/>
        <v>Do Step 1 first</v>
      </c>
      <c r="I855" s="3">
        <f t="shared" si="41"/>
        <v>0</v>
      </c>
    </row>
    <row r="856" spans="7:9" x14ac:dyDescent="0.5">
      <c r="G856" s="62" t="str">
        <f t="shared" si="39"/>
        <v>Do Step 1 first</v>
      </c>
      <c r="H856" s="62" t="str">
        <f t="shared" si="40"/>
        <v>Do Step 1 first</v>
      </c>
      <c r="I856" s="3">
        <f t="shared" si="41"/>
        <v>0</v>
      </c>
    </row>
    <row r="857" spans="7:9" x14ac:dyDescent="0.5">
      <c r="G857" s="62" t="str">
        <f t="shared" si="39"/>
        <v>Do Step 1 first</v>
      </c>
      <c r="H857" s="62" t="str">
        <f t="shared" si="40"/>
        <v>Do Step 1 first</v>
      </c>
      <c r="I857" s="3">
        <f t="shared" si="41"/>
        <v>0</v>
      </c>
    </row>
    <row r="858" spans="7:9" x14ac:dyDescent="0.5">
      <c r="G858" s="62" t="str">
        <f t="shared" si="39"/>
        <v>Do Step 1 first</v>
      </c>
      <c r="H858" s="62" t="str">
        <f t="shared" si="40"/>
        <v>Do Step 1 first</v>
      </c>
      <c r="I858" s="3">
        <f t="shared" si="41"/>
        <v>0</v>
      </c>
    </row>
    <row r="859" spans="7:9" x14ac:dyDescent="0.5">
      <c r="G859" s="62" t="str">
        <f t="shared" si="39"/>
        <v>Do Step 1 first</v>
      </c>
      <c r="H859" s="62" t="str">
        <f t="shared" si="40"/>
        <v>Do Step 1 first</v>
      </c>
      <c r="I859" s="3">
        <f t="shared" si="41"/>
        <v>0</v>
      </c>
    </row>
    <row r="860" spans="7:9" x14ac:dyDescent="0.5">
      <c r="G860" s="62" t="str">
        <f t="shared" si="39"/>
        <v>Do Step 1 first</v>
      </c>
      <c r="H860" s="62" t="str">
        <f t="shared" si="40"/>
        <v>Do Step 1 first</v>
      </c>
      <c r="I860" s="3">
        <f t="shared" si="41"/>
        <v>0</v>
      </c>
    </row>
    <row r="861" spans="7:9" x14ac:dyDescent="0.5">
      <c r="G861" s="62" t="str">
        <f t="shared" si="39"/>
        <v>Do Step 1 first</v>
      </c>
      <c r="H861" s="62" t="str">
        <f t="shared" si="40"/>
        <v>Do Step 1 first</v>
      </c>
      <c r="I861" s="3">
        <f t="shared" si="41"/>
        <v>0</v>
      </c>
    </row>
    <row r="862" spans="7:9" x14ac:dyDescent="0.5">
      <c r="G862" s="62" t="str">
        <f t="shared" si="39"/>
        <v>Do Step 1 first</v>
      </c>
      <c r="H862" s="62" t="str">
        <f t="shared" si="40"/>
        <v>Do Step 1 first</v>
      </c>
      <c r="I862" s="3">
        <f t="shared" si="41"/>
        <v>0</v>
      </c>
    </row>
    <row r="863" spans="7:9" x14ac:dyDescent="0.5">
      <c r="G863" s="62" t="str">
        <f t="shared" si="39"/>
        <v>Do Step 1 first</v>
      </c>
      <c r="H863" s="62" t="str">
        <f t="shared" si="40"/>
        <v>Do Step 1 first</v>
      </c>
      <c r="I863" s="3">
        <f t="shared" si="41"/>
        <v>0</v>
      </c>
    </row>
    <row r="864" spans="7:9" x14ac:dyDescent="0.5">
      <c r="G864" s="62" t="str">
        <f t="shared" si="39"/>
        <v>Do Step 1 first</v>
      </c>
      <c r="H864" s="62" t="str">
        <f t="shared" si="40"/>
        <v>Do Step 1 first</v>
      </c>
      <c r="I864" s="3">
        <f t="shared" si="41"/>
        <v>0</v>
      </c>
    </row>
    <row r="865" spans="7:9" x14ac:dyDescent="0.5">
      <c r="G865" s="62" t="str">
        <f t="shared" si="39"/>
        <v>Do Step 1 first</v>
      </c>
      <c r="H865" s="62" t="str">
        <f t="shared" si="40"/>
        <v>Do Step 1 first</v>
      </c>
      <c r="I865" s="3">
        <f t="shared" si="41"/>
        <v>0</v>
      </c>
    </row>
    <row r="866" spans="7:9" x14ac:dyDescent="0.5">
      <c r="G866" s="62" t="str">
        <f t="shared" si="39"/>
        <v>Do Step 1 first</v>
      </c>
      <c r="H866" s="62" t="str">
        <f t="shared" si="40"/>
        <v>Do Step 1 first</v>
      </c>
      <c r="I866" s="3">
        <f t="shared" si="41"/>
        <v>0</v>
      </c>
    </row>
    <row r="867" spans="7:9" x14ac:dyDescent="0.5">
      <c r="G867" s="62" t="str">
        <f t="shared" si="39"/>
        <v>Do Step 1 first</v>
      </c>
      <c r="H867" s="62" t="str">
        <f t="shared" si="40"/>
        <v>Do Step 1 first</v>
      </c>
      <c r="I867" s="3">
        <f t="shared" si="41"/>
        <v>0</v>
      </c>
    </row>
    <row r="868" spans="7:9" x14ac:dyDescent="0.5">
      <c r="G868" s="62" t="str">
        <f t="shared" si="39"/>
        <v>Do Step 1 first</v>
      </c>
      <c r="H868" s="62" t="str">
        <f t="shared" si="40"/>
        <v>Do Step 1 first</v>
      </c>
      <c r="I868" s="3">
        <f t="shared" si="41"/>
        <v>0</v>
      </c>
    </row>
    <row r="869" spans="7:9" x14ac:dyDescent="0.5">
      <c r="G869" s="62" t="str">
        <f t="shared" si="39"/>
        <v>Do Step 1 first</v>
      </c>
      <c r="H869" s="62" t="str">
        <f t="shared" si="40"/>
        <v>Do Step 1 first</v>
      </c>
      <c r="I869" s="3">
        <f t="shared" si="41"/>
        <v>0</v>
      </c>
    </row>
    <row r="870" spans="7:9" x14ac:dyDescent="0.5">
      <c r="G870" s="62" t="str">
        <f t="shared" si="39"/>
        <v>Do Step 1 first</v>
      </c>
      <c r="H870" s="62" t="str">
        <f t="shared" si="40"/>
        <v>Do Step 1 first</v>
      </c>
      <c r="I870" s="3">
        <f t="shared" si="41"/>
        <v>0</v>
      </c>
    </row>
    <row r="871" spans="7:9" x14ac:dyDescent="0.5">
      <c r="G871" s="62" t="str">
        <f t="shared" si="39"/>
        <v>Do Step 1 first</v>
      </c>
      <c r="H871" s="62" t="str">
        <f t="shared" si="40"/>
        <v>Do Step 1 first</v>
      </c>
      <c r="I871" s="3">
        <f t="shared" si="41"/>
        <v>0</v>
      </c>
    </row>
    <row r="872" spans="7:9" x14ac:dyDescent="0.5">
      <c r="G872" s="62" t="str">
        <f t="shared" si="39"/>
        <v>Do Step 1 first</v>
      </c>
      <c r="H872" s="62" t="str">
        <f t="shared" si="40"/>
        <v>Do Step 1 first</v>
      </c>
      <c r="I872" s="3">
        <f t="shared" si="41"/>
        <v>0</v>
      </c>
    </row>
    <row r="873" spans="7:9" x14ac:dyDescent="0.5">
      <c r="G873" s="62" t="str">
        <f t="shared" si="39"/>
        <v>Do Step 1 first</v>
      </c>
      <c r="H873" s="62" t="str">
        <f t="shared" si="40"/>
        <v>Do Step 1 first</v>
      </c>
      <c r="I873" s="3">
        <f t="shared" si="41"/>
        <v>0</v>
      </c>
    </row>
    <row r="874" spans="7:9" x14ac:dyDescent="0.5">
      <c r="G874" s="62" t="str">
        <f t="shared" si="39"/>
        <v>Do Step 1 first</v>
      </c>
      <c r="H874" s="62" t="str">
        <f t="shared" si="40"/>
        <v>Do Step 1 first</v>
      </c>
      <c r="I874" s="3">
        <f t="shared" si="41"/>
        <v>0</v>
      </c>
    </row>
    <row r="875" spans="7:9" x14ac:dyDescent="0.5">
      <c r="G875" s="62" t="str">
        <f t="shared" si="39"/>
        <v>Do Step 1 first</v>
      </c>
      <c r="H875" s="62" t="str">
        <f t="shared" si="40"/>
        <v>Do Step 1 first</v>
      </c>
      <c r="I875" s="3">
        <f t="shared" si="41"/>
        <v>0</v>
      </c>
    </row>
    <row r="876" spans="7:9" x14ac:dyDescent="0.5">
      <c r="G876" s="62" t="str">
        <f t="shared" si="39"/>
        <v>Do Step 1 first</v>
      </c>
      <c r="H876" s="62" t="str">
        <f t="shared" si="40"/>
        <v>Do Step 1 first</v>
      </c>
      <c r="I876" s="3">
        <f t="shared" si="41"/>
        <v>0</v>
      </c>
    </row>
    <row r="877" spans="7:9" x14ac:dyDescent="0.5">
      <c r="G877" s="62" t="str">
        <f t="shared" si="39"/>
        <v>Do Step 1 first</v>
      </c>
      <c r="H877" s="62" t="str">
        <f t="shared" si="40"/>
        <v>Do Step 1 first</v>
      </c>
      <c r="I877" s="3">
        <f t="shared" si="41"/>
        <v>0</v>
      </c>
    </row>
    <row r="878" spans="7:9" x14ac:dyDescent="0.5">
      <c r="G878" s="62" t="str">
        <f t="shared" si="39"/>
        <v>Do Step 1 first</v>
      </c>
      <c r="H878" s="62" t="str">
        <f t="shared" si="40"/>
        <v>Do Step 1 first</v>
      </c>
      <c r="I878" s="3">
        <f t="shared" si="41"/>
        <v>0</v>
      </c>
    </row>
    <row r="879" spans="7:9" x14ac:dyDescent="0.5">
      <c r="G879" s="62" t="str">
        <f t="shared" si="39"/>
        <v>Do Step 1 first</v>
      </c>
      <c r="H879" s="62" t="str">
        <f t="shared" si="40"/>
        <v>Do Step 1 first</v>
      </c>
      <c r="I879" s="3">
        <f t="shared" si="41"/>
        <v>0</v>
      </c>
    </row>
    <row r="880" spans="7:9" x14ac:dyDescent="0.5">
      <c r="G880" s="62" t="str">
        <f t="shared" si="39"/>
        <v>Do Step 1 first</v>
      </c>
      <c r="H880" s="62" t="str">
        <f t="shared" si="40"/>
        <v>Do Step 1 first</v>
      </c>
      <c r="I880" s="3">
        <f t="shared" si="41"/>
        <v>0</v>
      </c>
    </row>
    <row r="881" spans="7:9" x14ac:dyDescent="0.5">
      <c r="G881" s="62" t="str">
        <f t="shared" si="39"/>
        <v>Do Step 1 first</v>
      </c>
      <c r="H881" s="62" t="str">
        <f t="shared" si="40"/>
        <v>Do Step 1 first</v>
      </c>
      <c r="I881" s="3">
        <f t="shared" si="41"/>
        <v>0</v>
      </c>
    </row>
    <row r="882" spans="7:9" x14ac:dyDescent="0.5">
      <c r="G882" s="62" t="str">
        <f t="shared" si="39"/>
        <v>Do Step 1 first</v>
      </c>
      <c r="H882" s="62" t="str">
        <f t="shared" si="40"/>
        <v>Do Step 1 first</v>
      </c>
      <c r="I882" s="3">
        <f t="shared" si="41"/>
        <v>0</v>
      </c>
    </row>
    <row r="883" spans="7:9" x14ac:dyDescent="0.5">
      <c r="G883" s="62" t="str">
        <f t="shared" si="39"/>
        <v>Do Step 1 first</v>
      </c>
      <c r="H883" s="62" t="str">
        <f t="shared" si="40"/>
        <v>Do Step 1 first</v>
      </c>
      <c r="I883" s="3">
        <f t="shared" si="41"/>
        <v>0</v>
      </c>
    </row>
    <row r="884" spans="7:9" x14ac:dyDescent="0.5">
      <c r="G884" s="62" t="str">
        <f t="shared" si="39"/>
        <v>Do Step 1 first</v>
      </c>
      <c r="H884" s="62" t="str">
        <f t="shared" si="40"/>
        <v>Do Step 1 first</v>
      </c>
      <c r="I884" s="3">
        <f t="shared" si="41"/>
        <v>0</v>
      </c>
    </row>
    <row r="885" spans="7:9" x14ac:dyDescent="0.5">
      <c r="G885" s="62" t="str">
        <f t="shared" si="39"/>
        <v>Do Step 1 first</v>
      </c>
      <c r="H885" s="62" t="str">
        <f t="shared" si="40"/>
        <v>Do Step 1 first</v>
      </c>
      <c r="I885" s="3">
        <f t="shared" si="41"/>
        <v>0</v>
      </c>
    </row>
    <row r="886" spans="7:9" x14ac:dyDescent="0.5">
      <c r="G886" s="62" t="str">
        <f t="shared" si="39"/>
        <v>Do Step 1 first</v>
      </c>
      <c r="H886" s="62" t="str">
        <f t="shared" si="40"/>
        <v>Do Step 1 first</v>
      </c>
      <c r="I886" s="3">
        <f t="shared" si="41"/>
        <v>0</v>
      </c>
    </row>
    <row r="887" spans="7:9" x14ac:dyDescent="0.5">
      <c r="G887" s="62" t="str">
        <f t="shared" si="39"/>
        <v>Do Step 1 first</v>
      </c>
      <c r="H887" s="62" t="str">
        <f t="shared" si="40"/>
        <v>Do Step 1 first</v>
      </c>
      <c r="I887" s="3">
        <f t="shared" si="41"/>
        <v>0</v>
      </c>
    </row>
    <row r="888" spans="7:9" x14ac:dyDescent="0.5">
      <c r="G888" s="62" t="str">
        <f t="shared" si="39"/>
        <v>Do Step 1 first</v>
      </c>
      <c r="H888" s="62" t="str">
        <f t="shared" si="40"/>
        <v>Do Step 1 first</v>
      </c>
      <c r="I888" s="3">
        <f t="shared" si="41"/>
        <v>0</v>
      </c>
    </row>
    <row r="889" spans="7:9" x14ac:dyDescent="0.5">
      <c r="G889" s="62" t="str">
        <f t="shared" si="39"/>
        <v>Do Step 1 first</v>
      </c>
      <c r="H889" s="62" t="str">
        <f t="shared" si="40"/>
        <v>Do Step 1 first</v>
      </c>
      <c r="I889" s="3">
        <f t="shared" si="41"/>
        <v>0</v>
      </c>
    </row>
    <row r="890" spans="7:9" x14ac:dyDescent="0.5">
      <c r="G890" s="62" t="str">
        <f t="shared" si="39"/>
        <v>Do Step 1 first</v>
      </c>
      <c r="H890" s="62" t="str">
        <f t="shared" si="40"/>
        <v>Do Step 1 first</v>
      </c>
      <c r="I890" s="3">
        <f t="shared" si="41"/>
        <v>0</v>
      </c>
    </row>
    <row r="891" spans="7:9" x14ac:dyDescent="0.5">
      <c r="G891" s="62" t="str">
        <f t="shared" si="39"/>
        <v>Do Step 1 first</v>
      </c>
      <c r="H891" s="62" t="str">
        <f t="shared" si="40"/>
        <v>Do Step 1 first</v>
      </c>
      <c r="I891" s="3">
        <f t="shared" si="41"/>
        <v>0</v>
      </c>
    </row>
    <row r="892" spans="7:9" x14ac:dyDescent="0.5">
      <c r="G892" s="62" t="str">
        <f t="shared" si="39"/>
        <v>Do Step 1 first</v>
      </c>
      <c r="H892" s="62" t="str">
        <f t="shared" si="40"/>
        <v>Do Step 1 first</v>
      </c>
      <c r="I892" s="3">
        <f t="shared" si="41"/>
        <v>0</v>
      </c>
    </row>
    <row r="893" spans="7:9" x14ac:dyDescent="0.5">
      <c r="G893" s="62" t="str">
        <f t="shared" si="39"/>
        <v>Do Step 1 first</v>
      </c>
      <c r="H893" s="62" t="str">
        <f t="shared" si="40"/>
        <v>Do Step 1 first</v>
      </c>
      <c r="I893" s="3">
        <f t="shared" si="41"/>
        <v>0</v>
      </c>
    </row>
    <row r="894" spans="7:9" x14ac:dyDescent="0.5">
      <c r="G894" s="62" t="str">
        <f t="shared" si="39"/>
        <v>Do Step 1 first</v>
      </c>
      <c r="H894" s="62" t="str">
        <f t="shared" si="40"/>
        <v>Do Step 1 first</v>
      </c>
      <c r="I894" s="3">
        <f t="shared" si="41"/>
        <v>0</v>
      </c>
    </row>
    <row r="895" spans="7:9" x14ac:dyDescent="0.5">
      <c r="G895" s="62" t="str">
        <f t="shared" si="39"/>
        <v>Do Step 1 first</v>
      </c>
      <c r="H895" s="62" t="str">
        <f t="shared" si="40"/>
        <v>Do Step 1 first</v>
      </c>
      <c r="I895" s="3">
        <f t="shared" si="41"/>
        <v>0</v>
      </c>
    </row>
    <row r="896" spans="7:9" x14ac:dyDescent="0.5">
      <c r="G896" s="62" t="str">
        <f t="shared" si="39"/>
        <v>Do Step 1 first</v>
      </c>
      <c r="H896" s="62" t="str">
        <f t="shared" si="40"/>
        <v>Do Step 1 first</v>
      </c>
      <c r="I896" s="3">
        <f t="shared" si="41"/>
        <v>0</v>
      </c>
    </row>
    <row r="897" spans="7:9" x14ac:dyDescent="0.5">
      <c r="G897" s="62" t="str">
        <f t="shared" si="39"/>
        <v>Do Step 1 first</v>
      </c>
      <c r="H897" s="62" t="str">
        <f t="shared" si="40"/>
        <v>Do Step 1 first</v>
      </c>
      <c r="I897" s="3">
        <f t="shared" si="41"/>
        <v>0</v>
      </c>
    </row>
    <row r="898" spans="7:9" x14ac:dyDescent="0.5">
      <c r="G898" s="62" t="str">
        <f t="shared" si="39"/>
        <v>Do Step 1 first</v>
      </c>
      <c r="H898" s="62" t="str">
        <f t="shared" si="40"/>
        <v>Do Step 1 first</v>
      </c>
      <c r="I898" s="3">
        <f t="shared" si="41"/>
        <v>0</v>
      </c>
    </row>
    <row r="899" spans="7:9" x14ac:dyDescent="0.5">
      <c r="G899" s="62" t="str">
        <f t="shared" si="39"/>
        <v>Do Step 1 first</v>
      </c>
      <c r="H899" s="62" t="str">
        <f t="shared" si="40"/>
        <v>Do Step 1 first</v>
      </c>
      <c r="I899" s="3">
        <f t="shared" si="41"/>
        <v>0</v>
      </c>
    </row>
    <row r="900" spans="7:9" x14ac:dyDescent="0.5">
      <c r="G900" s="62" t="str">
        <f t="shared" si="39"/>
        <v>Do Step 1 first</v>
      </c>
      <c r="H900" s="62" t="str">
        <f t="shared" si="40"/>
        <v>Do Step 1 first</v>
      </c>
      <c r="I900" s="3">
        <f t="shared" si="41"/>
        <v>0</v>
      </c>
    </row>
    <row r="901" spans="7:9" x14ac:dyDescent="0.5">
      <c r="G901" s="62" t="str">
        <f t="shared" si="39"/>
        <v>Do Step 1 first</v>
      </c>
      <c r="H901" s="62" t="str">
        <f t="shared" si="40"/>
        <v>Do Step 1 first</v>
      </c>
      <c r="I901" s="3">
        <f t="shared" si="41"/>
        <v>0</v>
      </c>
    </row>
    <row r="902" spans="7:9" x14ac:dyDescent="0.5">
      <c r="G902" s="62" t="str">
        <f t="shared" ref="G902:G965" si="42">IF(ISTEXT(overallRate),"Do Step 1 first",IF($C902="Yes","Use Step 2a) Weekly for employees on leave with pay",IF(OR(COUNT($D902,E902)&lt;&gt;2,overallRate=0),0,IF($B902="No - non-arm's length",MIN(2258,E902,$D902)*overallRate,MIN(2258,E902)*overallRate))))</f>
        <v>Do Step 1 first</v>
      </c>
      <c r="H902" s="62" t="str">
        <f t="shared" ref="H902:H965" si="43">IF(ISTEXT(overallRate),"Do Step 1 first",IF($C902="Yes","Use Step 2a) Weekly for employees on leave with pay",IF(OR(COUNT($D902,F902)&lt;&gt;2,overallRate=0),0,IF($B902="No - non-arm's length",MIN(2258,F902,$D902)*overallRate,MIN(2258,F902)*overallRate))))</f>
        <v>Do Step 1 first</v>
      </c>
      <c r="I902" s="3">
        <f t="shared" si="41"/>
        <v>0</v>
      </c>
    </row>
    <row r="903" spans="7:9" x14ac:dyDescent="0.5">
      <c r="G903" s="62" t="str">
        <f t="shared" si="42"/>
        <v>Do Step 1 first</v>
      </c>
      <c r="H903" s="62" t="str">
        <f t="shared" si="43"/>
        <v>Do Step 1 first</v>
      </c>
      <c r="I903" s="3">
        <f t="shared" ref="I903:I966" si="44">IF(AND(COUNT(B903:F903)&gt;0,OR(COUNT(D903:F903)&lt;&gt;3,ISBLANK(B903))),"Fill out all amounts",SUM(G903:H903))</f>
        <v>0</v>
      </c>
    </row>
    <row r="904" spans="7:9" x14ac:dyDescent="0.5">
      <c r="G904" s="62" t="str">
        <f t="shared" si="42"/>
        <v>Do Step 1 first</v>
      </c>
      <c r="H904" s="62" t="str">
        <f t="shared" si="43"/>
        <v>Do Step 1 first</v>
      </c>
      <c r="I904" s="3">
        <f t="shared" si="44"/>
        <v>0</v>
      </c>
    </row>
    <row r="905" spans="7:9" x14ac:dyDescent="0.5">
      <c r="G905" s="62" t="str">
        <f t="shared" si="42"/>
        <v>Do Step 1 first</v>
      </c>
      <c r="H905" s="62" t="str">
        <f t="shared" si="43"/>
        <v>Do Step 1 first</v>
      </c>
      <c r="I905" s="3">
        <f t="shared" si="44"/>
        <v>0</v>
      </c>
    </row>
    <row r="906" spans="7:9" x14ac:dyDescent="0.5">
      <c r="G906" s="62" t="str">
        <f t="shared" si="42"/>
        <v>Do Step 1 first</v>
      </c>
      <c r="H906" s="62" t="str">
        <f t="shared" si="43"/>
        <v>Do Step 1 first</v>
      </c>
      <c r="I906" s="3">
        <f t="shared" si="44"/>
        <v>0</v>
      </c>
    </row>
    <row r="907" spans="7:9" x14ac:dyDescent="0.5">
      <c r="G907" s="62" t="str">
        <f t="shared" si="42"/>
        <v>Do Step 1 first</v>
      </c>
      <c r="H907" s="62" t="str">
        <f t="shared" si="43"/>
        <v>Do Step 1 first</v>
      </c>
      <c r="I907" s="3">
        <f t="shared" si="44"/>
        <v>0</v>
      </c>
    </row>
    <row r="908" spans="7:9" x14ac:dyDescent="0.5">
      <c r="G908" s="62" t="str">
        <f t="shared" si="42"/>
        <v>Do Step 1 first</v>
      </c>
      <c r="H908" s="62" t="str">
        <f t="shared" si="43"/>
        <v>Do Step 1 first</v>
      </c>
      <c r="I908" s="3">
        <f t="shared" si="44"/>
        <v>0</v>
      </c>
    </row>
    <row r="909" spans="7:9" x14ac:dyDescent="0.5">
      <c r="G909" s="62" t="str">
        <f t="shared" si="42"/>
        <v>Do Step 1 first</v>
      </c>
      <c r="H909" s="62" t="str">
        <f t="shared" si="43"/>
        <v>Do Step 1 first</v>
      </c>
      <c r="I909" s="3">
        <f t="shared" si="44"/>
        <v>0</v>
      </c>
    </row>
    <row r="910" spans="7:9" x14ac:dyDescent="0.5">
      <c r="G910" s="62" t="str">
        <f t="shared" si="42"/>
        <v>Do Step 1 first</v>
      </c>
      <c r="H910" s="62" t="str">
        <f t="shared" si="43"/>
        <v>Do Step 1 first</v>
      </c>
      <c r="I910" s="3">
        <f t="shared" si="44"/>
        <v>0</v>
      </c>
    </row>
    <row r="911" spans="7:9" x14ac:dyDescent="0.5">
      <c r="G911" s="62" t="str">
        <f t="shared" si="42"/>
        <v>Do Step 1 first</v>
      </c>
      <c r="H911" s="62" t="str">
        <f t="shared" si="43"/>
        <v>Do Step 1 first</v>
      </c>
      <c r="I911" s="3">
        <f t="shared" si="44"/>
        <v>0</v>
      </c>
    </row>
    <row r="912" spans="7:9" x14ac:dyDescent="0.5">
      <c r="G912" s="62" t="str">
        <f t="shared" si="42"/>
        <v>Do Step 1 first</v>
      </c>
      <c r="H912" s="62" t="str">
        <f t="shared" si="43"/>
        <v>Do Step 1 first</v>
      </c>
      <c r="I912" s="3">
        <f t="shared" si="44"/>
        <v>0</v>
      </c>
    </row>
    <row r="913" spans="7:9" x14ac:dyDescent="0.5">
      <c r="G913" s="62" t="str">
        <f t="shared" si="42"/>
        <v>Do Step 1 first</v>
      </c>
      <c r="H913" s="62" t="str">
        <f t="shared" si="43"/>
        <v>Do Step 1 first</v>
      </c>
      <c r="I913" s="3">
        <f t="shared" si="44"/>
        <v>0</v>
      </c>
    </row>
    <row r="914" spans="7:9" x14ac:dyDescent="0.5">
      <c r="G914" s="62" t="str">
        <f t="shared" si="42"/>
        <v>Do Step 1 first</v>
      </c>
      <c r="H914" s="62" t="str">
        <f t="shared" si="43"/>
        <v>Do Step 1 first</v>
      </c>
      <c r="I914" s="3">
        <f t="shared" si="44"/>
        <v>0</v>
      </c>
    </row>
    <row r="915" spans="7:9" x14ac:dyDescent="0.5">
      <c r="G915" s="62" t="str">
        <f t="shared" si="42"/>
        <v>Do Step 1 first</v>
      </c>
      <c r="H915" s="62" t="str">
        <f t="shared" si="43"/>
        <v>Do Step 1 first</v>
      </c>
      <c r="I915" s="3">
        <f t="shared" si="44"/>
        <v>0</v>
      </c>
    </row>
    <row r="916" spans="7:9" x14ac:dyDescent="0.5">
      <c r="G916" s="62" t="str">
        <f t="shared" si="42"/>
        <v>Do Step 1 first</v>
      </c>
      <c r="H916" s="62" t="str">
        <f t="shared" si="43"/>
        <v>Do Step 1 first</v>
      </c>
      <c r="I916" s="3">
        <f t="shared" si="44"/>
        <v>0</v>
      </c>
    </row>
    <row r="917" spans="7:9" x14ac:dyDescent="0.5">
      <c r="G917" s="62" t="str">
        <f t="shared" si="42"/>
        <v>Do Step 1 first</v>
      </c>
      <c r="H917" s="62" t="str">
        <f t="shared" si="43"/>
        <v>Do Step 1 first</v>
      </c>
      <c r="I917" s="3">
        <f t="shared" si="44"/>
        <v>0</v>
      </c>
    </row>
    <row r="918" spans="7:9" x14ac:dyDescent="0.5">
      <c r="G918" s="62" t="str">
        <f t="shared" si="42"/>
        <v>Do Step 1 first</v>
      </c>
      <c r="H918" s="62" t="str">
        <f t="shared" si="43"/>
        <v>Do Step 1 first</v>
      </c>
      <c r="I918" s="3">
        <f t="shared" si="44"/>
        <v>0</v>
      </c>
    </row>
    <row r="919" spans="7:9" x14ac:dyDescent="0.5">
      <c r="G919" s="62" t="str">
        <f t="shared" si="42"/>
        <v>Do Step 1 first</v>
      </c>
      <c r="H919" s="62" t="str">
        <f t="shared" si="43"/>
        <v>Do Step 1 first</v>
      </c>
      <c r="I919" s="3">
        <f t="shared" si="44"/>
        <v>0</v>
      </c>
    </row>
    <row r="920" spans="7:9" x14ac:dyDescent="0.5">
      <c r="G920" s="62" t="str">
        <f t="shared" si="42"/>
        <v>Do Step 1 first</v>
      </c>
      <c r="H920" s="62" t="str">
        <f t="shared" si="43"/>
        <v>Do Step 1 first</v>
      </c>
      <c r="I920" s="3">
        <f t="shared" si="44"/>
        <v>0</v>
      </c>
    </row>
    <row r="921" spans="7:9" x14ac:dyDescent="0.5">
      <c r="G921" s="62" t="str">
        <f t="shared" si="42"/>
        <v>Do Step 1 first</v>
      </c>
      <c r="H921" s="62" t="str">
        <f t="shared" si="43"/>
        <v>Do Step 1 first</v>
      </c>
      <c r="I921" s="3">
        <f t="shared" si="44"/>
        <v>0</v>
      </c>
    </row>
    <row r="922" spans="7:9" x14ac:dyDescent="0.5">
      <c r="G922" s="62" t="str">
        <f t="shared" si="42"/>
        <v>Do Step 1 first</v>
      </c>
      <c r="H922" s="62" t="str">
        <f t="shared" si="43"/>
        <v>Do Step 1 first</v>
      </c>
      <c r="I922" s="3">
        <f t="shared" si="44"/>
        <v>0</v>
      </c>
    </row>
    <row r="923" spans="7:9" x14ac:dyDescent="0.5">
      <c r="G923" s="62" t="str">
        <f t="shared" si="42"/>
        <v>Do Step 1 first</v>
      </c>
      <c r="H923" s="62" t="str">
        <f t="shared" si="43"/>
        <v>Do Step 1 first</v>
      </c>
      <c r="I923" s="3">
        <f t="shared" si="44"/>
        <v>0</v>
      </c>
    </row>
    <row r="924" spans="7:9" x14ac:dyDescent="0.5">
      <c r="G924" s="62" t="str">
        <f t="shared" si="42"/>
        <v>Do Step 1 first</v>
      </c>
      <c r="H924" s="62" t="str">
        <f t="shared" si="43"/>
        <v>Do Step 1 first</v>
      </c>
      <c r="I924" s="3">
        <f t="shared" si="44"/>
        <v>0</v>
      </c>
    </row>
    <row r="925" spans="7:9" x14ac:dyDescent="0.5">
      <c r="G925" s="62" t="str">
        <f t="shared" si="42"/>
        <v>Do Step 1 first</v>
      </c>
      <c r="H925" s="62" t="str">
        <f t="shared" si="43"/>
        <v>Do Step 1 first</v>
      </c>
      <c r="I925" s="3">
        <f t="shared" si="44"/>
        <v>0</v>
      </c>
    </row>
    <row r="926" spans="7:9" x14ac:dyDescent="0.5">
      <c r="G926" s="62" t="str">
        <f t="shared" si="42"/>
        <v>Do Step 1 first</v>
      </c>
      <c r="H926" s="62" t="str">
        <f t="shared" si="43"/>
        <v>Do Step 1 first</v>
      </c>
      <c r="I926" s="3">
        <f t="shared" si="44"/>
        <v>0</v>
      </c>
    </row>
    <row r="927" spans="7:9" x14ac:dyDescent="0.5">
      <c r="G927" s="62" t="str">
        <f t="shared" si="42"/>
        <v>Do Step 1 first</v>
      </c>
      <c r="H927" s="62" t="str">
        <f t="shared" si="43"/>
        <v>Do Step 1 first</v>
      </c>
      <c r="I927" s="3">
        <f t="shared" si="44"/>
        <v>0</v>
      </c>
    </row>
    <row r="928" spans="7:9" x14ac:dyDescent="0.5">
      <c r="G928" s="62" t="str">
        <f t="shared" si="42"/>
        <v>Do Step 1 first</v>
      </c>
      <c r="H928" s="62" t="str">
        <f t="shared" si="43"/>
        <v>Do Step 1 first</v>
      </c>
      <c r="I928" s="3">
        <f t="shared" si="44"/>
        <v>0</v>
      </c>
    </row>
    <row r="929" spans="7:9" x14ac:dyDescent="0.5">
      <c r="G929" s="62" t="str">
        <f t="shared" si="42"/>
        <v>Do Step 1 first</v>
      </c>
      <c r="H929" s="62" t="str">
        <f t="shared" si="43"/>
        <v>Do Step 1 first</v>
      </c>
      <c r="I929" s="3">
        <f t="shared" si="44"/>
        <v>0</v>
      </c>
    </row>
    <row r="930" spans="7:9" x14ac:dyDescent="0.5">
      <c r="G930" s="62" t="str">
        <f t="shared" si="42"/>
        <v>Do Step 1 first</v>
      </c>
      <c r="H930" s="62" t="str">
        <f t="shared" si="43"/>
        <v>Do Step 1 first</v>
      </c>
      <c r="I930" s="3">
        <f t="shared" si="44"/>
        <v>0</v>
      </c>
    </row>
    <row r="931" spans="7:9" x14ac:dyDescent="0.5">
      <c r="G931" s="62" t="str">
        <f t="shared" si="42"/>
        <v>Do Step 1 first</v>
      </c>
      <c r="H931" s="62" t="str">
        <f t="shared" si="43"/>
        <v>Do Step 1 first</v>
      </c>
      <c r="I931" s="3">
        <f t="shared" si="44"/>
        <v>0</v>
      </c>
    </row>
    <row r="932" spans="7:9" x14ac:dyDescent="0.5">
      <c r="G932" s="62" t="str">
        <f t="shared" si="42"/>
        <v>Do Step 1 first</v>
      </c>
      <c r="H932" s="62" t="str">
        <f t="shared" si="43"/>
        <v>Do Step 1 first</v>
      </c>
      <c r="I932" s="3">
        <f t="shared" si="44"/>
        <v>0</v>
      </c>
    </row>
    <row r="933" spans="7:9" x14ac:dyDescent="0.5">
      <c r="G933" s="62" t="str">
        <f t="shared" si="42"/>
        <v>Do Step 1 first</v>
      </c>
      <c r="H933" s="62" t="str">
        <f t="shared" si="43"/>
        <v>Do Step 1 first</v>
      </c>
      <c r="I933" s="3">
        <f t="shared" si="44"/>
        <v>0</v>
      </c>
    </row>
    <row r="934" spans="7:9" x14ac:dyDescent="0.5">
      <c r="G934" s="62" t="str">
        <f t="shared" si="42"/>
        <v>Do Step 1 first</v>
      </c>
      <c r="H934" s="62" t="str">
        <f t="shared" si="43"/>
        <v>Do Step 1 first</v>
      </c>
      <c r="I934" s="3">
        <f t="shared" si="44"/>
        <v>0</v>
      </c>
    </row>
    <row r="935" spans="7:9" x14ac:dyDescent="0.5">
      <c r="G935" s="62" t="str">
        <f t="shared" si="42"/>
        <v>Do Step 1 first</v>
      </c>
      <c r="H935" s="62" t="str">
        <f t="shared" si="43"/>
        <v>Do Step 1 first</v>
      </c>
      <c r="I935" s="3">
        <f t="shared" si="44"/>
        <v>0</v>
      </c>
    </row>
    <row r="936" spans="7:9" x14ac:dyDescent="0.5">
      <c r="G936" s="62" t="str">
        <f t="shared" si="42"/>
        <v>Do Step 1 first</v>
      </c>
      <c r="H936" s="62" t="str">
        <f t="shared" si="43"/>
        <v>Do Step 1 first</v>
      </c>
      <c r="I936" s="3">
        <f t="shared" si="44"/>
        <v>0</v>
      </c>
    </row>
    <row r="937" spans="7:9" x14ac:dyDescent="0.5">
      <c r="G937" s="62" t="str">
        <f t="shared" si="42"/>
        <v>Do Step 1 first</v>
      </c>
      <c r="H937" s="62" t="str">
        <f t="shared" si="43"/>
        <v>Do Step 1 first</v>
      </c>
      <c r="I937" s="3">
        <f t="shared" si="44"/>
        <v>0</v>
      </c>
    </row>
    <row r="938" spans="7:9" x14ac:dyDescent="0.5">
      <c r="G938" s="62" t="str">
        <f t="shared" si="42"/>
        <v>Do Step 1 first</v>
      </c>
      <c r="H938" s="62" t="str">
        <f t="shared" si="43"/>
        <v>Do Step 1 first</v>
      </c>
      <c r="I938" s="3">
        <f t="shared" si="44"/>
        <v>0</v>
      </c>
    </row>
    <row r="939" spans="7:9" x14ac:dyDescent="0.5">
      <c r="G939" s="62" t="str">
        <f t="shared" si="42"/>
        <v>Do Step 1 first</v>
      </c>
      <c r="H939" s="62" t="str">
        <f t="shared" si="43"/>
        <v>Do Step 1 first</v>
      </c>
      <c r="I939" s="3">
        <f t="shared" si="44"/>
        <v>0</v>
      </c>
    </row>
    <row r="940" spans="7:9" x14ac:dyDescent="0.5">
      <c r="G940" s="62" t="str">
        <f t="shared" si="42"/>
        <v>Do Step 1 first</v>
      </c>
      <c r="H940" s="62" t="str">
        <f t="shared" si="43"/>
        <v>Do Step 1 first</v>
      </c>
      <c r="I940" s="3">
        <f t="shared" si="44"/>
        <v>0</v>
      </c>
    </row>
    <row r="941" spans="7:9" x14ac:dyDescent="0.5">
      <c r="G941" s="62" t="str">
        <f t="shared" si="42"/>
        <v>Do Step 1 first</v>
      </c>
      <c r="H941" s="62" t="str">
        <f t="shared" si="43"/>
        <v>Do Step 1 first</v>
      </c>
      <c r="I941" s="3">
        <f t="shared" si="44"/>
        <v>0</v>
      </c>
    </row>
    <row r="942" spans="7:9" x14ac:dyDescent="0.5">
      <c r="G942" s="62" t="str">
        <f t="shared" si="42"/>
        <v>Do Step 1 first</v>
      </c>
      <c r="H942" s="62" t="str">
        <f t="shared" si="43"/>
        <v>Do Step 1 first</v>
      </c>
      <c r="I942" s="3">
        <f t="shared" si="44"/>
        <v>0</v>
      </c>
    </row>
    <row r="943" spans="7:9" x14ac:dyDescent="0.5">
      <c r="G943" s="62" t="str">
        <f t="shared" si="42"/>
        <v>Do Step 1 first</v>
      </c>
      <c r="H943" s="62" t="str">
        <f t="shared" si="43"/>
        <v>Do Step 1 first</v>
      </c>
      <c r="I943" s="3">
        <f t="shared" si="44"/>
        <v>0</v>
      </c>
    </row>
    <row r="944" spans="7:9" x14ac:dyDescent="0.5">
      <c r="G944" s="62" t="str">
        <f t="shared" si="42"/>
        <v>Do Step 1 first</v>
      </c>
      <c r="H944" s="62" t="str">
        <f t="shared" si="43"/>
        <v>Do Step 1 first</v>
      </c>
      <c r="I944" s="3">
        <f t="shared" si="44"/>
        <v>0</v>
      </c>
    </row>
    <row r="945" spans="7:9" x14ac:dyDescent="0.5">
      <c r="G945" s="62" t="str">
        <f t="shared" si="42"/>
        <v>Do Step 1 first</v>
      </c>
      <c r="H945" s="62" t="str">
        <f t="shared" si="43"/>
        <v>Do Step 1 first</v>
      </c>
      <c r="I945" s="3">
        <f t="shared" si="44"/>
        <v>0</v>
      </c>
    </row>
    <row r="946" spans="7:9" x14ac:dyDescent="0.5">
      <c r="G946" s="62" t="str">
        <f t="shared" si="42"/>
        <v>Do Step 1 first</v>
      </c>
      <c r="H946" s="62" t="str">
        <f t="shared" si="43"/>
        <v>Do Step 1 first</v>
      </c>
      <c r="I946" s="3">
        <f t="shared" si="44"/>
        <v>0</v>
      </c>
    </row>
    <row r="947" spans="7:9" x14ac:dyDescent="0.5">
      <c r="G947" s="62" t="str">
        <f t="shared" si="42"/>
        <v>Do Step 1 first</v>
      </c>
      <c r="H947" s="62" t="str">
        <f t="shared" si="43"/>
        <v>Do Step 1 first</v>
      </c>
      <c r="I947" s="3">
        <f t="shared" si="44"/>
        <v>0</v>
      </c>
    </row>
    <row r="948" spans="7:9" x14ac:dyDescent="0.5">
      <c r="G948" s="62" t="str">
        <f t="shared" si="42"/>
        <v>Do Step 1 first</v>
      </c>
      <c r="H948" s="62" t="str">
        <f t="shared" si="43"/>
        <v>Do Step 1 first</v>
      </c>
      <c r="I948" s="3">
        <f t="shared" si="44"/>
        <v>0</v>
      </c>
    </row>
    <row r="949" spans="7:9" x14ac:dyDescent="0.5">
      <c r="G949" s="62" t="str">
        <f t="shared" si="42"/>
        <v>Do Step 1 first</v>
      </c>
      <c r="H949" s="62" t="str">
        <f t="shared" si="43"/>
        <v>Do Step 1 first</v>
      </c>
      <c r="I949" s="3">
        <f t="shared" si="44"/>
        <v>0</v>
      </c>
    </row>
    <row r="950" spans="7:9" x14ac:dyDescent="0.5">
      <c r="G950" s="62" t="str">
        <f t="shared" si="42"/>
        <v>Do Step 1 first</v>
      </c>
      <c r="H950" s="62" t="str">
        <f t="shared" si="43"/>
        <v>Do Step 1 first</v>
      </c>
      <c r="I950" s="3">
        <f t="shared" si="44"/>
        <v>0</v>
      </c>
    </row>
    <row r="951" spans="7:9" x14ac:dyDescent="0.5">
      <c r="G951" s="62" t="str">
        <f t="shared" si="42"/>
        <v>Do Step 1 first</v>
      </c>
      <c r="H951" s="62" t="str">
        <f t="shared" si="43"/>
        <v>Do Step 1 first</v>
      </c>
      <c r="I951" s="3">
        <f t="shared" si="44"/>
        <v>0</v>
      </c>
    </row>
    <row r="952" spans="7:9" x14ac:dyDescent="0.5">
      <c r="G952" s="62" t="str">
        <f t="shared" si="42"/>
        <v>Do Step 1 first</v>
      </c>
      <c r="H952" s="62" t="str">
        <f t="shared" si="43"/>
        <v>Do Step 1 first</v>
      </c>
      <c r="I952" s="3">
        <f t="shared" si="44"/>
        <v>0</v>
      </c>
    </row>
    <row r="953" spans="7:9" x14ac:dyDescent="0.5">
      <c r="G953" s="62" t="str">
        <f t="shared" si="42"/>
        <v>Do Step 1 first</v>
      </c>
      <c r="H953" s="62" t="str">
        <f t="shared" si="43"/>
        <v>Do Step 1 first</v>
      </c>
      <c r="I953" s="3">
        <f t="shared" si="44"/>
        <v>0</v>
      </c>
    </row>
    <row r="954" spans="7:9" x14ac:dyDescent="0.5">
      <c r="G954" s="62" t="str">
        <f t="shared" si="42"/>
        <v>Do Step 1 first</v>
      </c>
      <c r="H954" s="62" t="str">
        <f t="shared" si="43"/>
        <v>Do Step 1 first</v>
      </c>
      <c r="I954" s="3">
        <f t="shared" si="44"/>
        <v>0</v>
      </c>
    </row>
    <row r="955" spans="7:9" x14ac:dyDescent="0.5">
      <c r="G955" s="62" t="str">
        <f t="shared" si="42"/>
        <v>Do Step 1 first</v>
      </c>
      <c r="H955" s="62" t="str">
        <f t="shared" si="43"/>
        <v>Do Step 1 first</v>
      </c>
      <c r="I955" s="3">
        <f t="shared" si="44"/>
        <v>0</v>
      </c>
    </row>
    <row r="956" spans="7:9" x14ac:dyDescent="0.5">
      <c r="G956" s="62" t="str">
        <f t="shared" si="42"/>
        <v>Do Step 1 first</v>
      </c>
      <c r="H956" s="62" t="str">
        <f t="shared" si="43"/>
        <v>Do Step 1 first</v>
      </c>
      <c r="I956" s="3">
        <f t="shared" si="44"/>
        <v>0</v>
      </c>
    </row>
    <row r="957" spans="7:9" x14ac:dyDescent="0.5">
      <c r="G957" s="62" t="str">
        <f t="shared" si="42"/>
        <v>Do Step 1 first</v>
      </c>
      <c r="H957" s="62" t="str">
        <f t="shared" si="43"/>
        <v>Do Step 1 first</v>
      </c>
      <c r="I957" s="3">
        <f t="shared" si="44"/>
        <v>0</v>
      </c>
    </row>
    <row r="958" spans="7:9" x14ac:dyDescent="0.5">
      <c r="G958" s="62" t="str">
        <f t="shared" si="42"/>
        <v>Do Step 1 first</v>
      </c>
      <c r="H958" s="62" t="str">
        <f t="shared" si="43"/>
        <v>Do Step 1 first</v>
      </c>
      <c r="I958" s="3">
        <f t="shared" si="44"/>
        <v>0</v>
      </c>
    </row>
    <row r="959" spans="7:9" x14ac:dyDescent="0.5">
      <c r="G959" s="62" t="str">
        <f t="shared" si="42"/>
        <v>Do Step 1 first</v>
      </c>
      <c r="H959" s="62" t="str">
        <f t="shared" si="43"/>
        <v>Do Step 1 first</v>
      </c>
      <c r="I959" s="3">
        <f t="shared" si="44"/>
        <v>0</v>
      </c>
    </row>
    <row r="960" spans="7:9" x14ac:dyDescent="0.5">
      <c r="G960" s="62" t="str">
        <f t="shared" si="42"/>
        <v>Do Step 1 first</v>
      </c>
      <c r="H960" s="62" t="str">
        <f t="shared" si="43"/>
        <v>Do Step 1 first</v>
      </c>
      <c r="I960" s="3">
        <f t="shared" si="44"/>
        <v>0</v>
      </c>
    </row>
    <row r="961" spans="7:9" x14ac:dyDescent="0.5">
      <c r="G961" s="62" t="str">
        <f t="shared" si="42"/>
        <v>Do Step 1 first</v>
      </c>
      <c r="H961" s="62" t="str">
        <f t="shared" si="43"/>
        <v>Do Step 1 first</v>
      </c>
      <c r="I961" s="3">
        <f t="shared" si="44"/>
        <v>0</v>
      </c>
    </row>
    <row r="962" spans="7:9" x14ac:dyDescent="0.5">
      <c r="G962" s="62" t="str">
        <f t="shared" si="42"/>
        <v>Do Step 1 first</v>
      </c>
      <c r="H962" s="62" t="str">
        <f t="shared" si="43"/>
        <v>Do Step 1 first</v>
      </c>
      <c r="I962" s="3">
        <f t="shared" si="44"/>
        <v>0</v>
      </c>
    </row>
    <row r="963" spans="7:9" x14ac:dyDescent="0.5">
      <c r="G963" s="62" t="str">
        <f t="shared" si="42"/>
        <v>Do Step 1 first</v>
      </c>
      <c r="H963" s="62" t="str">
        <f t="shared" si="43"/>
        <v>Do Step 1 first</v>
      </c>
      <c r="I963" s="3">
        <f t="shared" si="44"/>
        <v>0</v>
      </c>
    </row>
    <row r="964" spans="7:9" x14ac:dyDescent="0.5">
      <c r="G964" s="62" t="str">
        <f t="shared" si="42"/>
        <v>Do Step 1 first</v>
      </c>
      <c r="H964" s="62" t="str">
        <f t="shared" si="43"/>
        <v>Do Step 1 first</v>
      </c>
      <c r="I964" s="3">
        <f t="shared" si="44"/>
        <v>0</v>
      </c>
    </row>
    <row r="965" spans="7:9" x14ac:dyDescent="0.5">
      <c r="G965" s="62" t="str">
        <f t="shared" si="42"/>
        <v>Do Step 1 first</v>
      </c>
      <c r="H965" s="62" t="str">
        <f t="shared" si="43"/>
        <v>Do Step 1 first</v>
      </c>
      <c r="I965" s="3">
        <f t="shared" si="44"/>
        <v>0</v>
      </c>
    </row>
    <row r="966" spans="7:9" x14ac:dyDescent="0.5">
      <c r="G966" s="62" t="str">
        <f t="shared" ref="G966:G1029" si="45">IF(ISTEXT(overallRate),"Do Step 1 first",IF($C966="Yes","Use Step 2a) Weekly for employees on leave with pay",IF(OR(COUNT($D966,E966)&lt;&gt;2,overallRate=0),0,IF($B966="No - non-arm's length",MIN(2258,E966,$D966)*overallRate,MIN(2258,E966)*overallRate))))</f>
        <v>Do Step 1 first</v>
      </c>
      <c r="H966" s="62" t="str">
        <f t="shared" ref="H966:H1029" si="46">IF(ISTEXT(overallRate),"Do Step 1 first",IF($C966="Yes","Use Step 2a) Weekly for employees on leave with pay",IF(OR(COUNT($D966,F966)&lt;&gt;2,overallRate=0),0,IF($B966="No - non-arm's length",MIN(2258,F966,$D966)*overallRate,MIN(2258,F966)*overallRate))))</f>
        <v>Do Step 1 first</v>
      </c>
      <c r="I966" s="3">
        <f t="shared" si="44"/>
        <v>0</v>
      </c>
    </row>
    <row r="967" spans="7:9" x14ac:dyDescent="0.5">
      <c r="G967" s="62" t="str">
        <f t="shared" si="45"/>
        <v>Do Step 1 first</v>
      </c>
      <c r="H967" s="62" t="str">
        <f t="shared" si="46"/>
        <v>Do Step 1 first</v>
      </c>
      <c r="I967" s="3">
        <f t="shared" ref="I967:I1030" si="47">IF(AND(COUNT(B967:F967)&gt;0,OR(COUNT(D967:F967)&lt;&gt;3,ISBLANK(B967))),"Fill out all amounts",SUM(G967:H967))</f>
        <v>0</v>
      </c>
    </row>
    <row r="968" spans="7:9" x14ac:dyDescent="0.5">
      <c r="G968" s="62" t="str">
        <f t="shared" si="45"/>
        <v>Do Step 1 first</v>
      </c>
      <c r="H968" s="62" t="str">
        <f t="shared" si="46"/>
        <v>Do Step 1 first</v>
      </c>
      <c r="I968" s="3">
        <f t="shared" si="47"/>
        <v>0</v>
      </c>
    </row>
    <row r="969" spans="7:9" x14ac:dyDescent="0.5">
      <c r="G969" s="62" t="str">
        <f t="shared" si="45"/>
        <v>Do Step 1 first</v>
      </c>
      <c r="H969" s="62" t="str">
        <f t="shared" si="46"/>
        <v>Do Step 1 first</v>
      </c>
      <c r="I969" s="3">
        <f t="shared" si="47"/>
        <v>0</v>
      </c>
    </row>
    <row r="970" spans="7:9" x14ac:dyDescent="0.5">
      <c r="G970" s="62" t="str">
        <f t="shared" si="45"/>
        <v>Do Step 1 first</v>
      </c>
      <c r="H970" s="62" t="str">
        <f t="shared" si="46"/>
        <v>Do Step 1 first</v>
      </c>
      <c r="I970" s="3">
        <f t="shared" si="47"/>
        <v>0</v>
      </c>
    </row>
    <row r="971" spans="7:9" x14ac:dyDescent="0.5">
      <c r="G971" s="62" t="str">
        <f t="shared" si="45"/>
        <v>Do Step 1 first</v>
      </c>
      <c r="H971" s="62" t="str">
        <f t="shared" si="46"/>
        <v>Do Step 1 first</v>
      </c>
      <c r="I971" s="3">
        <f t="shared" si="47"/>
        <v>0</v>
      </c>
    </row>
    <row r="972" spans="7:9" x14ac:dyDescent="0.5">
      <c r="G972" s="62" t="str">
        <f t="shared" si="45"/>
        <v>Do Step 1 first</v>
      </c>
      <c r="H972" s="62" t="str">
        <f t="shared" si="46"/>
        <v>Do Step 1 first</v>
      </c>
      <c r="I972" s="3">
        <f t="shared" si="47"/>
        <v>0</v>
      </c>
    </row>
    <row r="973" spans="7:9" x14ac:dyDescent="0.5">
      <c r="G973" s="62" t="str">
        <f t="shared" si="45"/>
        <v>Do Step 1 first</v>
      </c>
      <c r="H973" s="62" t="str">
        <f t="shared" si="46"/>
        <v>Do Step 1 first</v>
      </c>
      <c r="I973" s="3">
        <f t="shared" si="47"/>
        <v>0</v>
      </c>
    </row>
    <row r="974" spans="7:9" x14ac:dyDescent="0.5">
      <c r="G974" s="62" t="str">
        <f t="shared" si="45"/>
        <v>Do Step 1 first</v>
      </c>
      <c r="H974" s="62" t="str">
        <f t="shared" si="46"/>
        <v>Do Step 1 first</v>
      </c>
      <c r="I974" s="3">
        <f t="shared" si="47"/>
        <v>0</v>
      </c>
    </row>
    <row r="975" spans="7:9" x14ac:dyDescent="0.5">
      <c r="G975" s="62" t="str">
        <f t="shared" si="45"/>
        <v>Do Step 1 first</v>
      </c>
      <c r="H975" s="62" t="str">
        <f t="shared" si="46"/>
        <v>Do Step 1 first</v>
      </c>
      <c r="I975" s="3">
        <f t="shared" si="47"/>
        <v>0</v>
      </c>
    </row>
    <row r="976" spans="7:9" x14ac:dyDescent="0.5">
      <c r="G976" s="62" t="str">
        <f t="shared" si="45"/>
        <v>Do Step 1 first</v>
      </c>
      <c r="H976" s="62" t="str">
        <f t="shared" si="46"/>
        <v>Do Step 1 first</v>
      </c>
      <c r="I976" s="3">
        <f t="shared" si="47"/>
        <v>0</v>
      </c>
    </row>
    <row r="977" spans="7:9" x14ac:dyDescent="0.5">
      <c r="G977" s="62" t="str">
        <f t="shared" si="45"/>
        <v>Do Step 1 first</v>
      </c>
      <c r="H977" s="62" t="str">
        <f t="shared" si="46"/>
        <v>Do Step 1 first</v>
      </c>
      <c r="I977" s="3">
        <f t="shared" si="47"/>
        <v>0</v>
      </c>
    </row>
    <row r="978" spans="7:9" x14ac:dyDescent="0.5">
      <c r="G978" s="62" t="str">
        <f t="shared" si="45"/>
        <v>Do Step 1 first</v>
      </c>
      <c r="H978" s="62" t="str">
        <f t="shared" si="46"/>
        <v>Do Step 1 first</v>
      </c>
      <c r="I978" s="3">
        <f t="shared" si="47"/>
        <v>0</v>
      </c>
    </row>
    <row r="979" spans="7:9" x14ac:dyDescent="0.5">
      <c r="G979" s="62" t="str">
        <f t="shared" si="45"/>
        <v>Do Step 1 first</v>
      </c>
      <c r="H979" s="62" t="str">
        <f t="shared" si="46"/>
        <v>Do Step 1 first</v>
      </c>
      <c r="I979" s="3">
        <f t="shared" si="47"/>
        <v>0</v>
      </c>
    </row>
    <row r="980" spans="7:9" x14ac:dyDescent="0.5">
      <c r="G980" s="62" t="str">
        <f t="shared" si="45"/>
        <v>Do Step 1 first</v>
      </c>
      <c r="H980" s="62" t="str">
        <f t="shared" si="46"/>
        <v>Do Step 1 first</v>
      </c>
      <c r="I980" s="3">
        <f t="shared" si="47"/>
        <v>0</v>
      </c>
    </row>
    <row r="981" spans="7:9" x14ac:dyDescent="0.5">
      <c r="G981" s="62" t="str">
        <f t="shared" si="45"/>
        <v>Do Step 1 first</v>
      </c>
      <c r="H981" s="62" t="str">
        <f t="shared" si="46"/>
        <v>Do Step 1 first</v>
      </c>
      <c r="I981" s="3">
        <f t="shared" si="47"/>
        <v>0</v>
      </c>
    </row>
    <row r="982" spans="7:9" x14ac:dyDescent="0.5">
      <c r="G982" s="62" t="str">
        <f t="shared" si="45"/>
        <v>Do Step 1 first</v>
      </c>
      <c r="H982" s="62" t="str">
        <f t="shared" si="46"/>
        <v>Do Step 1 first</v>
      </c>
      <c r="I982" s="3">
        <f t="shared" si="47"/>
        <v>0</v>
      </c>
    </row>
    <row r="983" spans="7:9" x14ac:dyDescent="0.5">
      <c r="G983" s="62" t="str">
        <f t="shared" si="45"/>
        <v>Do Step 1 first</v>
      </c>
      <c r="H983" s="62" t="str">
        <f t="shared" si="46"/>
        <v>Do Step 1 first</v>
      </c>
      <c r="I983" s="3">
        <f t="shared" si="47"/>
        <v>0</v>
      </c>
    </row>
    <row r="984" spans="7:9" x14ac:dyDescent="0.5">
      <c r="G984" s="62" t="str">
        <f t="shared" si="45"/>
        <v>Do Step 1 first</v>
      </c>
      <c r="H984" s="62" t="str">
        <f t="shared" si="46"/>
        <v>Do Step 1 first</v>
      </c>
      <c r="I984" s="3">
        <f t="shared" si="47"/>
        <v>0</v>
      </c>
    </row>
    <row r="985" spans="7:9" x14ac:dyDescent="0.5">
      <c r="G985" s="62" t="str">
        <f t="shared" si="45"/>
        <v>Do Step 1 first</v>
      </c>
      <c r="H985" s="62" t="str">
        <f t="shared" si="46"/>
        <v>Do Step 1 first</v>
      </c>
      <c r="I985" s="3">
        <f t="shared" si="47"/>
        <v>0</v>
      </c>
    </row>
    <row r="986" spans="7:9" x14ac:dyDescent="0.5">
      <c r="G986" s="62" t="str">
        <f t="shared" si="45"/>
        <v>Do Step 1 first</v>
      </c>
      <c r="H986" s="62" t="str">
        <f t="shared" si="46"/>
        <v>Do Step 1 first</v>
      </c>
      <c r="I986" s="3">
        <f t="shared" si="47"/>
        <v>0</v>
      </c>
    </row>
    <row r="987" spans="7:9" x14ac:dyDescent="0.5">
      <c r="G987" s="62" t="str">
        <f t="shared" si="45"/>
        <v>Do Step 1 first</v>
      </c>
      <c r="H987" s="62" t="str">
        <f t="shared" si="46"/>
        <v>Do Step 1 first</v>
      </c>
      <c r="I987" s="3">
        <f t="shared" si="47"/>
        <v>0</v>
      </c>
    </row>
    <row r="988" spans="7:9" x14ac:dyDescent="0.5">
      <c r="G988" s="62" t="str">
        <f t="shared" si="45"/>
        <v>Do Step 1 first</v>
      </c>
      <c r="H988" s="62" t="str">
        <f t="shared" si="46"/>
        <v>Do Step 1 first</v>
      </c>
      <c r="I988" s="3">
        <f t="shared" si="47"/>
        <v>0</v>
      </c>
    </row>
    <row r="989" spans="7:9" x14ac:dyDescent="0.5">
      <c r="G989" s="62" t="str">
        <f t="shared" si="45"/>
        <v>Do Step 1 first</v>
      </c>
      <c r="H989" s="62" t="str">
        <f t="shared" si="46"/>
        <v>Do Step 1 first</v>
      </c>
      <c r="I989" s="3">
        <f t="shared" si="47"/>
        <v>0</v>
      </c>
    </row>
    <row r="990" spans="7:9" x14ac:dyDescent="0.5">
      <c r="G990" s="62" t="str">
        <f t="shared" si="45"/>
        <v>Do Step 1 first</v>
      </c>
      <c r="H990" s="62" t="str">
        <f t="shared" si="46"/>
        <v>Do Step 1 first</v>
      </c>
      <c r="I990" s="3">
        <f t="shared" si="47"/>
        <v>0</v>
      </c>
    </row>
    <row r="991" spans="7:9" x14ac:dyDescent="0.5">
      <c r="G991" s="62" t="str">
        <f t="shared" si="45"/>
        <v>Do Step 1 first</v>
      </c>
      <c r="H991" s="62" t="str">
        <f t="shared" si="46"/>
        <v>Do Step 1 first</v>
      </c>
      <c r="I991" s="3">
        <f t="shared" si="47"/>
        <v>0</v>
      </c>
    </row>
    <row r="992" spans="7:9" x14ac:dyDescent="0.5">
      <c r="G992" s="62" t="str">
        <f t="shared" si="45"/>
        <v>Do Step 1 first</v>
      </c>
      <c r="H992" s="62" t="str">
        <f t="shared" si="46"/>
        <v>Do Step 1 first</v>
      </c>
      <c r="I992" s="3">
        <f t="shared" si="47"/>
        <v>0</v>
      </c>
    </row>
    <row r="993" spans="7:9" x14ac:dyDescent="0.5">
      <c r="G993" s="62" t="str">
        <f t="shared" si="45"/>
        <v>Do Step 1 first</v>
      </c>
      <c r="H993" s="62" t="str">
        <f t="shared" si="46"/>
        <v>Do Step 1 first</v>
      </c>
      <c r="I993" s="3">
        <f t="shared" si="47"/>
        <v>0</v>
      </c>
    </row>
    <row r="994" spans="7:9" x14ac:dyDescent="0.5">
      <c r="G994" s="62" t="str">
        <f t="shared" si="45"/>
        <v>Do Step 1 first</v>
      </c>
      <c r="H994" s="62" t="str">
        <f t="shared" si="46"/>
        <v>Do Step 1 first</v>
      </c>
      <c r="I994" s="3">
        <f t="shared" si="47"/>
        <v>0</v>
      </c>
    </row>
    <row r="995" spans="7:9" x14ac:dyDescent="0.5">
      <c r="G995" s="62" t="str">
        <f t="shared" si="45"/>
        <v>Do Step 1 first</v>
      </c>
      <c r="H995" s="62" t="str">
        <f t="shared" si="46"/>
        <v>Do Step 1 first</v>
      </c>
      <c r="I995" s="3">
        <f t="shared" si="47"/>
        <v>0</v>
      </c>
    </row>
    <row r="996" spans="7:9" x14ac:dyDescent="0.5">
      <c r="G996" s="62" t="str">
        <f t="shared" si="45"/>
        <v>Do Step 1 first</v>
      </c>
      <c r="H996" s="62" t="str">
        <f t="shared" si="46"/>
        <v>Do Step 1 first</v>
      </c>
      <c r="I996" s="3">
        <f t="shared" si="47"/>
        <v>0</v>
      </c>
    </row>
    <row r="997" spans="7:9" x14ac:dyDescent="0.5">
      <c r="G997" s="62" t="str">
        <f t="shared" si="45"/>
        <v>Do Step 1 first</v>
      </c>
      <c r="H997" s="62" t="str">
        <f t="shared" si="46"/>
        <v>Do Step 1 first</v>
      </c>
      <c r="I997" s="3">
        <f t="shared" si="47"/>
        <v>0</v>
      </c>
    </row>
    <row r="998" spans="7:9" x14ac:dyDescent="0.5">
      <c r="G998" s="62" t="str">
        <f t="shared" si="45"/>
        <v>Do Step 1 first</v>
      </c>
      <c r="H998" s="62" t="str">
        <f t="shared" si="46"/>
        <v>Do Step 1 first</v>
      </c>
      <c r="I998" s="3">
        <f t="shared" si="47"/>
        <v>0</v>
      </c>
    </row>
    <row r="999" spans="7:9" x14ac:dyDescent="0.5">
      <c r="G999" s="62" t="str">
        <f t="shared" si="45"/>
        <v>Do Step 1 first</v>
      </c>
      <c r="H999" s="62" t="str">
        <f t="shared" si="46"/>
        <v>Do Step 1 first</v>
      </c>
      <c r="I999" s="3">
        <f t="shared" si="47"/>
        <v>0</v>
      </c>
    </row>
    <row r="1000" spans="7:9" x14ac:dyDescent="0.5">
      <c r="G1000" s="62" t="str">
        <f t="shared" si="45"/>
        <v>Do Step 1 first</v>
      </c>
      <c r="H1000" s="62" t="str">
        <f t="shared" si="46"/>
        <v>Do Step 1 first</v>
      </c>
      <c r="I1000" s="3">
        <f t="shared" si="47"/>
        <v>0</v>
      </c>
    </row>
    <row r="1001" spans="7:9" x14ac:dyDescent="0.5">
      <c r="G1001" s="62" t="str">
        <f t="shared" si="45"/>
        <v>Do Step 1 first</v>
      </c>
      <c r="H1001" s="62" t="str">
        <f t="shared" si="46"/>
        <v>Do Step 1 first</v>
      </c>
      <c r="I1001" s="3">
        <f t="shared" si="47"/>
        <v>0</v>
      </c>
    </row>
    <row r="1002" spans="7:9" x14ac:dyDescent="0.5">
      <c r="G1002" s="62" t="str">
        <f t="shared" si="45"/>
        <v>Do Step 1 first</v>
      </c>
      <c r="H1002" s="62" t="str">
        <f t="shared" si="46"/>
        <v>Do Step 1 first</v>
      </c>
      <c r="I1002" s="3">
        <f t="shared" si="47"/>
        <v>0</v>
      </c>
    </row>
    <row r="1003" spans="7:9" x14ac:dyDescent="0.5">
      <c r="G1003" s="62" t="str">
        <f t="shared" si="45"/>
        <v>Do Step 1 first</v>
      </c>
      <c r="H1003" s="62" t="str">
        <f t="shared" si="46"/>
        <v>Do Step 1 first</v>
      </c>
      <c r="I1003" s="3">
        <f t="shared" si="47"/>
        <v>0</v>
      </c>
    </row>
    <row r="1004" spans="7:9" x14ac:dyDescent="0.5">
      <c r="G1004" s="62" t="str">
        <f t="shared" si="45"/>
        <v>Do Step 1 first</v>
      </c>
      <c r="H1004" s="62" t="str">
        <f t="shared" si="46"/>
        <v>Do Step 1 first</v>
      </c>
      <c r="I1004" s="3">
        <f t="shared" si="47"/>
        <v>0</v>
      </c>
    </row>
    <row r="1005" spans="7:9" x14ac:dyDescent="0.5">
      <c r="G1005" s="62" t="str">
        <f t="shared" si="45"/>
        <v>Do Step 1 first</v>
      </c>
      <c r="H1005" s="62" t="str">
        <f t="shared" si="46"/>
        <v>Do Step 1 first</v>
      </c>
      <c r="I1005" s="3">
        <f t="shared" si="47"/>
        <v>0</v>
      </c>
    </row>
    <row r="1006" spans="7:9" x14ac:dyDescent="0.5">
      <c r="G1006" s="62" t="str">
        <f t="shared" si="45"/>
        <v>Do Step 1 first</v>
      </c>
      <c r="H1006" s="62" t="str">
        <f t="shared" si="46"/>
        <v>Do Step 1 first</v>
      </c>
      <c r="I1006" s="3">
        <f t="shared" si="47"/>
        <v>0</v>
      </c>
    </row>
    <row r="1007" spans="7:9" x14ac:dyDescent="0.5">
      <c r="G1007" s="62" t="str">
        <f t="shared" si="45"/>
        <v>Do Step 1 first</v>
      </c>
      <c r="H1007" s="62" t="str">
        <f t="shared" si="46"/>
        <v>Do Step 1 first</v>
      </c>
      <c r="I1007" s="3">
        <f t="shared" si="47"/>
        <v>0</v>
      </c>
    </row>
    <row r="1008" spans="7:9" x14ac:dyDescent="0.5">
      <c r="G1008" s="62" t="str">
        <f t="shared" si="45"/>
        <v>Do Step 1 first</v>
      </c>
      <c r="H1008" s="62" t="str">
        <f t="shared" si="46"/>
        <v>Do Step 1 first</v>
      </c>
      <c r="I1008" s="3">
        <f t="shared" si="47"/>
        <v>0</v>
      </c>
    </row>
    <row r="1009" spans="7:9" x14ac:dyDescent="0.5">
      <c r="G1009" s="62" t="str">
        <f t="shared" si="45"/>
        <v>Do Step 1 first</v>
      </c>
      <c r="H1009" s="62" t="str">
        <f t="shared" si="46"/>
        <v>Do Step 1 first</v>
      </c>
      <c r="I1009" s="3">
        <f t="shared" si="47"/>
        <v>0</v>
      </c>
    </row>
    <row r="1010" spans="7:9" x14ac:dyDescent="0.5">
      <c r="G1010" s="62" t="str">
        <f t="shared" si="45"/>
        <v>Do Step 1 first</v>
      </c>
      <c r="H1010" s="62" t="str">
        <f t="shared" si="46"/>
        <v>Do Step 1 first</v>
      </c>
      <c r="I1010" s="3">
        <f t="shared" si="47"/>
        <v>0</v>
      </c>
    </row>
    <row r="1011" spans="7:9" x14ac:dyDescent="0.5">
      <c r="G1011" s="62" t="str">
        <f t="shared" si="45"/>
        <v>Do Step 1 first</v>
      </c>
      <c r="H1011" s="62" t="str">
        <f t="shared" si="46"/>
        <v>Do Step 1 first</v>
      </c>
      <c r="I1011" s="3">
        <f t="shared" si="47"/>
        <v>0</v>
      </c>
    </row>
    <row r="1012" spans="7:9" x14ac:dyDescent="0.5">
      <c r="G1012" s="62" t="str">
        <f t="shared" si="45"/>
        <v>Do Step 1 first</v>
      </c>
      <c r="H1012" s="62" t="str">
        <f t="shared" si="46"/>
        <v>Do Step 1 first</v>
      </c>
      <c r="I1012" s="3">
        <f t="shared" si="47"/>
        <v>0</v>
      </c>
    </row>
    <row r="1013" spans="7:9" x14ac:dyDescent="0.5">
      <c r="G1013" s="62" t="str">
        <f t="shared" si="45"/>
        <v>Do Step 1 first</v>
      </c>
      <c r="H1013" s="62" t="str">
        <f t="shared" si="46"/>
        <v>Do Step 1 first</v>
      </c>
      <c r="I1013" s="3">
        <f t="shared" si="47"/>
        <v>0</v>
      </c>
    </row>
    <row r="1014" spans="7:9" x14ac:dyDescent="0.5">
      <c r="G1014" s="62" t="str">
        <f t="shared" si="45"/>
        <v>Do Step 1 first</v>
      </c>
      <c r="H1014" s="62" t="str">
        <f t="shared" si="46"/>
        <v>Do Step 1 first</v>
      </c>
      <c r="I1014" s="3">
        <f t="shared" si="47"/>
        <v>0</v>
      </c>
    </row>
    <row r="1015" spans="7:9" x14ac:dyDescent="0.5">
      <c r="G1015" s="62" t="str">
        <f t="shared" si="45"/>
        <v>Do Step 1 first</v>
      </c>
      <c r="H1015" s="62" t="str">
        <f t="shared" si="46"/>
        <v>Do Step 1 first</v>
      </c>
      <c r="I1015" s="3">
        <f t="shared" si="47"/>
        <v>0</v>
      </c>
    </row>
    <row r="1016" spans="7:9" x14ac:dyDescent="0.5">
      <c r="G1016" s="62" t="str">
        <f t="shared" si="45"/>
        <v>Do Step 1 first</v>
      </c>
      <c r="H1016" s="62" t="str">
        <f t="shared" si="46"/>
        <v>Do Step 1 first</v>
      </c>
      <c r="I1016" s="3">
        <f t="shared" si="47"/>
        <v>0</v>
      </c>
    </row>
    <row r="1017" spans="7:9" x14ac:dyDescent="0.5">
      <c r="G1017" s="62" t="str">
        <f t="shared" si="45"/>
        <v>Do Step 1 first</v>
      </c>
      <c r="H1017" s="62" t="str">
        <f t="shared" si="46"/>
        <v>Do Step 1 first</v>
      </c>
      <c r="I1017" s="3">
        <f t="shared" si="47"/>
        <v>0</v>
      </c>
    </row>
    <row r="1018" spans="7:9" x14ac:dyDescent="0.5">
      <c r="G1018" s="62" t="str">
        <f t="shared" si="45"/>
        <v>Do Step 1 first</v>
      </c>
      <c r="H1018" s="62" t="str">
        <f t="shared" si="46"/>
        <v>Do Step 1 first</v>
      </c>
      <c r="I1018" s="3">
        <f t="shared" si="47"/>
        <v>0</v>
      </c>
    </row>
    <row r="1019" spans="7:9" x14ac:dyDescent="0.5">
      <c r="G1019" s="62" t="str">
        <f t="shared" si="45"/>
        <v>Do Step 1 first</v>
      </c>
      <c r="H1019" s="62" t="str">
        <f t="shared" si="46"/>
        <v>Do Step 1 first</v>
      </c>
      <c r="I1019" s="3">
        <f t="shared" si="47"/>
        <v>0</v>
      </c>
    </row>
    <row r="1020" spans="7:9" x14ac:dyDescent="0.5">
      <c r="G1020" s="62" t="str">
        <f t="shared" si="45"/>
        <v>Do Step 1 first</v>
      </c>
      <c r="H1020" s="62" t="str">
        <f t="shared" si="46"/>
        <v>Do Step 1 first</v>
      </c>
      <c r="I1020" s="3">
        <f t="shared" si="47"/>
        <v>0</v>
      </c>
    </row>
    <row r="1021" spans="7:9" x14ac:dyDescent="0.5">
      <c r="G1021" s="62" t="str">
        <f t="shared" si="45"/>
        <v>Do Step 1 first</v>
      </c>
      <c r="H1021" s="62" t="str">
        <f t="shared" si="46"/>
        <v>Do Step 1 first</v>
      </c>
      <c r="I1021" s="3">
        <f t="shared" si="47"/>
        <v>0</v>
      </c>
    </row>
    <row r="1022" spans="7:9" x14ac:dyDescent="0.5">
      <c r="G1022" s="62" t="str">
        <f t="shared" si="45"/>
        <v>Do Step 1 first</v>
      </c>
      <c r="H1022" s="62" t="str">
        <f t="shared" si="46"/>
        <v>Do Step 1 first</v>
      </c>
      <c r="I1022" s="3">
        <f t="shared" si="47"/>
        <v>0</v>
      </c>
    </row>
    <row r="1023" spans="7:9" x14ac:dyDescent="0.5">
      <c r="G1023" s="62" t="str">
        <f t="shared" si="45"/>
        <v>Do Step 1 first</v>
      </c>
      <c r="H1023" s="62" t="str">
        <f t="shared" si="46"/>
        <v>Do Step 1 first</v>
      </c>
      <c r="I1023" s="3">
        <f t="shared" si="47"/>
        <v>0</v>
      </c>
    </row>
    <row r="1024" spans="7:9" x14ac:dyDescent="0.5">
      <c r="G1024" s="62" t="str">
        <f t="shared" si="45"/>
        <v>Do Step 1 first</v>
      </c>
      <c r="H1024" s="62" t="str">
        <f t="shared" si="46"/>
        <v>Do Step 1 first</v>
      </c>
      <c r="I1024" s="3">
        <f t="shared" si="47"/>
        <v>0</v>
      </c>
    </row>
    <row r="1025" spans="7:9" x14ac:dyDescent="0.5">
      <c r="G1025" s="62" t="str">
        <f t="shared" si="45"/>
        <v>Do Step 1 first</v>
      </c>
      <c r="H1025" s="62" t="str">
        <f t="shared" si="46"/>
        <v>Do Step 1 first</v>
      </c>
      <c r="I1025" s="3">
        <f t="shared" si="47"/>
        <v>0</v>
      </c>
    </row>
    <row r="1026" spans="7:9" x14ac:dyDescent="0.5">
      <c r="G1026" s="62" t="str">
        <f t="shared" si="45"/>
        <v>Do Step 1 first</v>
      </c>
      <c r="H1026" s="62" t="str">
        <f t="shared" si="46"/>
        <v>Do Step 1 first</v>
      </c>
      <c r="I1026" s="3">
        <f t="shared" si="47"/>
        <v>0</v>
      </c>
    </row>
    <row r="1027" spans="7:9" x14ac:dyDescent="0.5">
      <c r="G1027" s="62" t="str">
        <f t="shared" si="45"/>
        <v>Do Step 1 first</v>
      </c>
      <c r="H1027" s="62" t="str">
        <f t="shared" si="46"/>
        <v>Do Step 1 first</v>
      </c>
      <c r="I1027" s="3">
        <f t="shared" si="47"/>
        <v>0</v>
      </c>
    </row>
    <row r="1028" spans="7:9" x14ac:dyDescent="0.5">
      <c r="G1028" s="62" t="str">
        <f t="shared" si="45"/>
        <v>Do Step 1 first</v>
      </c>
      <c r="H1028" s="62" t="str">
        <f t="shared" si="46"/>
        <v>Do Step 1 first</v>
      </c>
      <c r="I1028" s="3">
        <f t="shared" si="47"/>
        <v>0</v>
      </c>
    </row>
    <row r="1029" spans="7:9" x14ac:dyDescent="0.5">
      <c r="G1029" s="62" t="str">
        <f t="shared" si="45"/>
        <v>Do Step 1 first</v>
      </c>
      <c r="H1029" s="62" t="str">
        <f t="shared" si="46"/>
        <v>Do Step 1 first</v>
      </c>
      <c r="I1029" s="3">
        <f t="shared" si="47"/>
        <v>0</v>
      </c>
    </row>
    <row r="1030" spans="7:9" x14ac:dyDescent="0.5">
      <c r="G1030" s="62" t="str">
        <f t="shared" ref="G1030:G1093" si="48">IF(ISTEXT(overallRate),"Do Step 1 first",IF($C1030="Yes","Use Step 2a) Weekly for employees on leave with pay",IF(OR(COUNT($D1030,E1030)&lt;&gt;2,overallRate=0),0,IF($B1030="No - non-arm's length",MIN(2258,E1030,$D1030)*overallRate,MIN(2258,E1030)*overallRate))))</f>
        <v>Do Step 1 first</v>
      </c>
      <c r="H1030" s="62" t="str">
        <f t="shared" ref="H1030:H1093" si="49">IF(ISTEXT(overallRate),"Do Step 1 first",IF($C1030="Yes","Use Step 2a) Weekly for employees on leave with pay",IF(OR(COUNT($D1030,F1030)&lt;&gt;2,overallRate=0),0,IF($B1030="No - non-arm's length",MIN(2258,F1030,$D1030)*overallRate,MIN(2258,F1030)*overallRate))))</f>
        <v>Do Step 1 first</v>
      </c>
      <c r="I1030" s="3">
        <f t="shared" si="47"/>
        <v>0</v>
      </c>
    </row>
    <row r="1031" spans="7:9" x14ac:dyDescent="0.5">
      <c r="G1031" s="62" t="str">
        <f t="shared" si="48"/>
        <v>Do Step 1 first</v>
      </c>
      <c r="H1031" s="62" t="str">
        <f t="shared" si="49"/>
        <v>Do Step 1 first</v>
      </c>
      <c r="I1031" s="3">
        <f t="shared" ref="I1031:I1094" si="50">IF(AND(COUNT(B1031:F1031)&gt;0,OR(COUNT(D1031:F1031)&lt;&gt;3,ISBLANK(B1031))),"Fill out all amounts",SUM(G1031:H1031))</f>
        <v>0</v>
      </c>
    </row>
    <row r="1032" spans="7:9" x14ac:dyDescent="0.5">
      <c r="G1032" s="62" t="str">
        <f t="shared" si="48"/>
        <v>Do Step 1 first</v>
      </c>
      <c r="H1032" s="62" t="str">
        <f t="shared" si="49"/>
        <v>Do Step 1 first</v>
      </c>
      <c r="I1032" s="3">
        <f t="shared" si="50"/>
        <v>0</v>
      </c>
    </row>
    <row r="1033" spans="7:9" x14ac:dyDescent="0.5">
      <c r="G1033" s="62" t="str">
        <f t="shared" si="48"/>
        <v>Do Step 1 first</v>
      </c>
      <c r="H1033" s="62" t="str">
        <f t="shared" si="49"/>
        <v>Do Step 1 first</v>
      </c>
      <c r="I1033" s="3">
        <f t="shared" si="50"/>
        <v>0</v>
      </c>
    </row>
    <row r="1034" spans="7:9" x14ac:dyDescent="0.5">
      <c r="G1034" s="62" t="str">
        <f t="shared" si="48"/>
        <v>Do Step 1 first</v>
      </c>
      <c r="H1034" s="62" t="str">
        <f t="shared" si="49"/>
        <v>Do Step 1 first</v>
      </c>
      <c r="I1034" s="3">
        <f t="shared" si="50"/>
        <v>0</v>
      </c>
    </row>
    <row r="1035" spans="7:9" x14ac:dyDescent="0.5">
      <c r="G1035" s="62" t="str">
        <f t="shared" si="48"/>
        <v>Do Step 1 first</v>
      </c>
      <c r="H1035" s="62" t="str">
        <f t="shared" si="49"/>
        <v>Do Step 1 first</v>
      </c>
      <c r="I1035" s="3">
        <f t="shared" si="50"/>
        <v>0</v>
      </c>
    </row>
    <row r="1036" spans="7:9" x14ac:dyDescent="0.5">
      <c r="G1036" s="62" t="str">
        <f t="shared" si="48"/>
        <v>Do Step 1 first</v>
      </c>
      <c r="H1036" s="62" t="str">
        <f t="shared" si="49"/>
        <v>Do Step 1 first</v>
      </c>
      <c r="I1036" s="3">
        <f t="shared" si="50"/>
        <v>0</v>
      </c>
    </row>
    <row r="1037" spans="7:9" x14ac:dyDescent="0.5">
      <c r="G1037" s="62" t="str">
        <f t="shared" si="48"/>
        <v>Do Step 1 first</v>
      </c>
      <c r="H1037" s="62" t="str">
        <f t="shared" si="49"/>
        <v>Do Step 1 first</v>
      </c>
      <c r="I1037" s="3">
        <f t="shared" si="50"/>
        <v>0</v>
      </c>
    </row>
    <row r="1038" spans="7:9" x14ac:dyDescent="0.5">
      <c r="G1038" s="62" t="str">
        <f t="shared" si="48"/>
        <v>Do Step 1 first</v>
      </c>
      <c r="H1038" s="62" t="str">
        <f t="shared" si="49"/>
        <v>Do Step 1 first</v>
      </c>
      <c r="I1038" s="3">
        <f t="shared" si="50"/>
        <v>0</v>
      </c>
    </row>
    <row r="1039" spans="7:9" x14ac:dyDescent="0.5">
      <c r="G1039" s="62" t="str">
        <f t="shared" si="48"/>
        <v>Do Step 1 first</v>
      </c>
      <c r="H1039" s="62" t="str">
        <f t="shared" si="49"/>
        <v>Do Step 1 first</v>
      </c>
      <c r="I1039" s="3">
        <f t="shared" si="50"/>
        <v>0</v>
      </c>
    </row>
    <row r="1040" spans="7:9" x14ac:dyDescent="0.5">
      <c r="G1040" s="62" t="str">
        <f t="shared" si="48"/>
        <v>Do Step 1 first</v>
      </c>
      <c r="H1040" s="62" t="str">
        <f t="shared" si="49"/>
        <v>Do Step 1 first</v>
      </c>
      <c r="I1040" s="3">
        <f t="shared" si="50"/>
        <v>0</v>
      </c>
    </row>
    <row r="1041" spans="7:9" x14ac:dyDescent="0.5">
      <c r="G1041" s="62" t="str">
        <f t="shared" si="48"/>
        <v>Do Step 1 first</v>
      </c>
      <c r="H1041" s="62" t="str">
        <f t="shared" si="49"/>
        <v>Do Step 1 first</v>
      </c>
      <c r="I1041" s="3">
        <f t="shared" si="50"/>
        <v>0</v>
      </c>
    </row>
    <row r="1042" spans="7:9" x14ac:dyDescent="0.5">
      <c r="G1042" s="62" t="str">
        <f t="shared" si="48"/>
        <v>Do Step 1 first</v>
      </c>
      <c r="H1042" s="62" t="str">
        <f t="shared" si="49"/>
        <v>Do Step 1 first</v>
      </c>
      <c r="I1042" s="3">
        <f t="shared" si="50"/>
        <v>0</v>
      </c>
    </row>
    <row r="1043" spans="7:9" x14ac:dyDescent="0.5">
      <c r="G1043" s="62" t="str">
        <f t="shared" si="48"/>
        <v>Do Step 1 first</v>
      </c>
      <c r="H1043" s="62" t="str">
        <f t="shared" si="49"/>
        <v>Do Step 1 first</v>
      </c>
      <c r="I1043" s="3">
        <f t="shared" si="50"/>
        <v>0</v>
      </c>
    </row>
    <row r="1044" spans="7:9" x14ac:dyDescent="0.5">
      <c r="G1044" s="62" t="str">
        <f t="shared" si="48"/>
        <v>Do Step 1 first</v>
      </c>
      <c r="H1044" s="62" t="str">
        <f t="shared" si="49"/>
        <v>Do Step 1 first</v>
      </c>
      <c r="I1044" s="3">
        <f t="shared" si="50"/>
        <v>0</v>
      </c>
    </row>
    <row r="1045" spans="7:9" x14ac:dyDescent="0.5">
      <c r="G1045" s="62" t="str">
        <f t="shared" si="48"/>
        <v>Do Step 1 first</v>
      </c>
      <c r="H1045" s="62" t="str">
        <f t="shared" si="49"/>
        <v>Do Step 1 first</v>
      </c>
      <c r="I1045" s="3">
        <f t="shared" si="50"/>
        <v>0</v>
      </c>
    </row>
    <row r="1046" spans="7:9" x14ac:dyDescent="0.5">
      <c r="G1046" s="62" t="str">
        <f t="shared" si="48"/>
        <v>Do Step 1 first</v>
      </c>
      <c r="H1046" s="62" t="str">
        <f t="shared" si="49"/>
        <v>Do Step 1 first</v>
      </c>
      <c r="I1046" s="3">
        <f t="shared" si="50"/>
        <v>0</v>
      </c>
    </row>
    <row r="1047" spans="7:9" x14ac:dyDescent="0.5">
      <c r="G1047" s="62" t="str">
        <f t="shared" si="48"/>
        <v>Do Step 1 first</v>
      </c>
      <c r="H1047" s="62" t="str">
        <f t="shared" si="49"/>
        <v>Do Step 1 first</v>
      </c>
      <c r="I1047" s="3">
        <f t="shared" si="50"/>
        <v>0</v>
      </c>
    </row>
    <row r="1048" spans="7:9" x14ac:dyDescent="0.5">
      <c r="G1048" s="62" t="str">
        <f t="shared" si="48"/>
        <v>Do Step 1 first</v>
      </c>
      <c r="H1048" s="62" t="str">
        <f t="shared" si="49"/>
        <v>Do Step 1 first</v>
      </c>
      <c r="I1048" s="3">
        <f t="shared" si="50"/>
        <v>0</v>
      </c>
    </row>
    <row r="1049" spans="7:9" x14ac:dyDescent="0.5">
      <c r="G1049" s="62" t="str">
        <f t="shared" si="48"/>
        <v>Do Step 1 first</v>
      </c>
      <c r="H1049" s="62" t="str">
        <f t="shared" si="49"/>
        <v>Do Step 1 first</v>
      </c>
      <c r="I1049" s="3">
        <f t="shared" si="50"/>
        <v>0</v>
      </c>
    </row>
    <row r="1050" spans="7:9" x14ac:dyDescent="0.5">
      <c r="G1050" s="62" t="str">
        <f t="shared" si="48"/>
        <v>Do Step 1 first</v>
      </c>
      <c r="H1050" s="62" t="str">
        <f t="shared" si="49"/>
        <v>Do Step 1 first</v>
      </c>
      <c r="I1050" s="3">
        <f t="shared" si="50"/>
        <v>0</v>
      </c>
    </row>
    <row r="1051" spans="7:9" x14ac:dyDescent="0.5">
      <c r="G1051" s="62" t="str">
        <f t="shared" si="48"/>
        <v>Do Step 1 first</v>
      </c>
      <c r="H1051" s="62" t="str">
        <f t="shared" si="49"/>
        <v>Do Step 1 first</v>
      </c>
      <c r="I1051" s="3">
        <f t="shared" si="50"/>
        <v>0</v>
      </c>
    </row>
    <row r="1052" spans="7:9" x14ac:dyDescent="0.5">
      <c r="G1052" s="62" t="str">
        <f t="shared" si="48"/>
        <v>Do Step 1 first</v>
      </c>
      <c r="H1052" s="62" t="str">
        <f t="shared" si="49"/>
        <v>Do Step 1 first</v>
      </c>
      <c r="I1052" s="3">
        <f t="shared" si="50"/>
        <v>0</v>
      </c>
    </row>
    <row r="1053" spans="7:9" x14ac:dyDescent="0.5">
      <c r="G1053" s="62" t="str">
        <f t="shared" si="48"/>
        <v>Do Step 1 first</v>
      </c>
      <c r="H1053" s="62" t="str">
        <f t="shared" si="49"/>
        <v>Do Step 1 first</v>
      </c>
      <c r="I1053" s="3">
        <f t="shared" si="50"/>
        <v>0</v>
      </c>
    </row>
    <row r="1054" spans="7:9" x14ac:dyDescent="0.5">
      <c r="G1054" s="62" t="str">
        <f t="shared" si="48"/>
        <v>Do Step 1 first</v>
      </c>
      <c r="H1054" s="62" t="str">
        <f t="shared" si="49"/>
        <v>Do Step 1 first</v>
      </c>
      <c r="I1054" s="3">
        <f t="shared" si="50"/>
        <v>0</v>
      </c>
    </row>
    <row r="1055" spans="7:9" x14ac:dyDescent="0.5">
      <c r="G1055" s="62" t="str">
        <f t="shared" si="48"/>
        <v>Do Step 1 first</v>
      </c>
      <c r="H1055" s="62" t="str">
        <f t="shared" si="49"/>
        <v>Do Step 1 first</v>
      </c>
      <c r="I1055" s="3">
        <f t="shared" si="50"/>
        <v>0</v>
      </c>
    </row>
    <row r="1056" spans="7:9" x14ac:dyDescent="0.5">
      <c r="G1056" s="62" t="str">
        <f t="shared" si="48"/>
        <v>Do Step 1 first</v>
      </c>
      <c r="H1056" s="62" t="str">
        <f t="shared" si="49"/>
        <v>Do Step 1 first</v>
      </c>
      <c r="I1056" s="3">
        <f t="shared" si="50"/>
        <v>0</v>
      </c>
    </row>
    <row r="1057" spans="7:9" x14ac:dyDescent="0.5">
      <c r="G1057" s="62" t="str">
        <f t="shared" si="48"/>
        <v>Do Step 1 first</v>
      </c>
      <c r="H1057" s="62" t="str">
        <f t="shared" si="49"/>
        <v>Do Step 1 first</v>
      </c>
      <c r="I1057" s="3">
        <f t="shared" si="50"/>
        <v>0</v>
      </c>
    </row>
    <row r="1058" spans="7:9" x14ac:dyDescent="0.5">
      <c r="G1058" s="62" t="str">
        <f t="shared" si="48"/>
        <v>Do Step 1 first</v>
      </c>
      <c r="H1058" s="62" t="str">
        <f t="shared" si="49"/>
        <v>Do Step 1 first</v>
      </c>
      <c r="I1058" s="3">
        <f t="shared" si="50"/>
        <v>0</v>
      </c>
    </row>
    <row r="1059" spans="7:9" x14ac:dyDescent="0.5">
      <c r="G1059" s="62" t="str">
        <f t="shared" si="48"/>
        <v>Do Step 1 first</v>
      </c>
      <c r="H1059" s="62" t="str">
        <f t="shared" si="49"/>
        <v>Do Step 1 first</v>
      </c>
      <c r="I1059" s="3">
        <f t="shared" si="50"/>
        <v>0</v>
      </c>
    </row>
    <row r="1060" spans="7:9" x14ac:dyDescent="0.5">
      <c r="G1060" s="62" t="str">
        <f t="shared" si="48"/>
        <v>Do Step 1 first</v>
      </c>
      <c r="H1060" s="62" t="str">
        <f t="shared" si="49"/>
        <v>Do Step 1 first</v>
      </c>
      <c r="I1060" s="3">
        <f t="shared" si="50"/>
        <v>0</v>
      </c>
    </row>
    <row r="1061" spans="7:9" x14ac:dyDescent="0.5">
      <c r="G1061" s="62" t="str">
        <f t="shared" si="48"/>
        <v>Do Step 1 first</v>
      </c>
      <c r="H1061" s="62" t="str">
        <f t="shared" si="49"/>
        <v>Do Step 1 first</v>
      </c>
      <c r="I1061" s="3">
        <f t="shared" si="50"/>
        <v>0</v>
      </c>
    </row>
    <row r="1062" spans="7:9" x14ac:dyDescent="0.5">
      <c r="G1062" s="62" t="str">
        <f t="shared" si="48"/>
        <v>Do Step 1 first</v>
      </c>
      <c r="H1062" s="62" t="str">
        <f t="shared" si="49"/>
        <v>Do Step 1 first</v>
      </c>
      <c r="I1062" s="3">
        <f t="shared" si="50"/>
        <v>0</v>
      </c>
    </row>
    <row r="1063" spans="7:9" x14ac:dyDescent="0.5">
      <c r="G1063" s="62" t="str">
        <f t="shared" si="48"/>
        <v>Do Step 1 first</v>
      </c>
      <c r="H1063" s="62" t="str">
        <f t="shared" si="49"/>
        <v>Do Step 1 first</v>
      </c>
      <c r="I1063" s="3">
        <f t="shared" si="50"/>
        <v>0</v>
      </c>
    </row>
    <row r="1064" spans="7:9" x14ac:dyDescent="0.5">
      <c r="G1064" s="62" t="str">
        <f t="shared" si="48"/>
        <v>Do Step 1 first</v>
      </c>
      <c r="H1064" s="62" t="str">
        <f t="shared" si="49"/>
        <v>Do Step 1 first</v>
      </c>
      <c r="I1064" s="3">
        <f t="shared" si="50"/>
        <v>0</v>
      </c>
    </row>
    <row r="1065" spans="7:9" x14ac:dyDescent="0.5">
      <c r="G1065" s="62" t="str">
        <f t="shared" si="48"/>
        <v>Do Step 1 first</v>
      </c>
      <c r="H1065" s="62" t="str">
        <f t="shared" si="49"/>
        <v>Do Step 1 first</v>
      </c>
      <c r="I1065" s="3">
        <f t="shared" si="50"/>
        <v>0</v>
      </c>
    </row>
    <row r="1066" spans="7:9" x14ac:dyDescent="0.5">
      <c r="G1066" s="62" t="str">
        <f t="shared" si="48"/>
        <v>Do Step 1 first</v>
      </c>
      <c r="H1066" s="62" t="str">
        <f t="shared" si="49"/>
        <v>Do Step 1 first</v>
      </c>
      <c r="I1066" s="3">
        <f t="shared" si="50"/>
        <v>0</v>
      </c>
    </row>
    <row r="1067" spans="7:9" x14ac:dyDescent="0.5">
      <c r="G1067" s="62" t="str">
        <f t="shared" si="48"/>
        <v>Do Step 1 first</v>
      </c>
      <c r="H1067" s="62" t="str">
        <f t="shared" si="49"/>
        <v>Do Step 1 first</v>
      </c>
      <c r="I1067" s="3">
        <f t="shared" si="50"/>
        <v>0</v>
      </c>
    </row>
    <row r="1068" spans="7:9" x14ac:dyDescent="0.5">
      <c r="G1068" s="62" t="str">
        <f t="shared" si="48"/>
        <v>Do Step 1 first</v>
      </c>
      <c r="H1068" s="62" t="str">
        <f t="shared" si="49"/>
        <v>Do Step 1 first</v>
      </c>
      <c r="I1068" s="3">
        <f t="shared" si="50"/>
        <v>0</v>
      </c>
    </row>
    <row r="1069" spans="7:9" x14ac:dyDescent="0.5">
      <c r="G1069" s="62" t="str">
        <f t="shared" si="48"/>
        <v>Do Step 1 first</v>
      </c>
      <c r="H1069" s="62" t="str">
        <f t="shared" si="49"/>
        <v>Do Step 1 first</v>
      </c>
      <c r="I1069" s="3">
        <f t="shared" si="50"/>
        <v>0</v>
      </c>
    </row>
    <row r="1070" spans="7:9" x14ac:dyDescent="0.5">
      <c r="G1070" s="62" t="str">
        <f t="shared" si="48"/>
        <v>Do Step 1 first</v>
      </c>
      <c r="H1070" s="62" t="str">
        <f t="shared" si="49"/>
        <v>Do Step 1 first</v>
      </c>
      <c r="I1070" s="3">
        <f t="shared" si="50"/>
        <v>0</v>
      </c>
    </row>
    <row r="1071" spans="7:9" x14ac:dyDescent="0.5">
      <c r="G1071" s="62" t="str">
        <f t="shared" si="48"/>
        <v>Do Step 1 first</v>
      </c>
      <c r="H1071" s="62" t="str">
        <f t="shared" si="49"/>
        <v>Do Step 1 first</v>
      </c>
      <c r="I1071" s="3">
        <f t="shared" si="50"/>
        <v>0</v>
      </c>
    </row>
    <row r="1072" spans="7:9" x14ac:dyDescent="0.5">
      <c r="G1072" s="62" t="str">
        <f t="shared" si="48"/>
        <v>Do Step 1 first</v>
      </c>
      <c r="H1072" s="62" t="str">
        <f t="shared" si="49"/>
        <v>Do Step 1 first</v>
      </c>
      <c r="I1072" s="3">
        <f t="shared" si="50"/>
        <v>0</v>
      </c>
    </row>
    <row r="1073" spans="7:9" x14ac:dyDescent="0.5">
      <c r="G1073" s="62" t="str">
        <f t="shared" si="48"/>
        <v>Do Step 1 first</v>
      </c>
      <c r="H1073" s="62" t="str">
        <f t="shared" si="49"/>
        <v>Do Step 1 first</v>
      </c>
      <c r="I1073" s="3">
        <f t="shared" si="50"/>
        <v>0</v>
      </c>
    </row>
    <row r="1074" spans="7:9" x14ac:dyDescent="0.5">
      <c r="G1074" s="62" t="str">
        <f t="shared" si="48"/>
        <v>Do Step 1 first</v>
      </c>
      <c r="H1074" s="62" t="str">
        <f t="shared" si="49"/>
        <v>Do Step 1 first</v>
      </c>
      <c r="I1074" s="3">
        <f t="shared" si="50"/>
        <v>0</v>
      </c>
    </row>
    <row r="1075" spans="7:9" x14ac:dyDescent="0.5">
      <c r="G1075" s="62" t="str">
        <f t="shared" si="48"/>
        <v>Do Step 1 first</v>
      </c>
      <c r="H1075" s="62" t="str">
        <f t="shared" si="49"/>
        <v>Do Step 1 first</v>
      </c>
      <c r="I1075" s="3">
        <f t="shared" si="50"/>
        <v>0</v>
      </c>
    </row>
    <row r="1076" spans="7:9" x14ac:dyDescent="0.5">
      <c r="G1076" s="62" t="str">
        <f t="shared" si="48"/>
        <v>Do Step 1 first</v>
      </c>
      <c r="H1076" s="62" t="str">
        <f t="shared" si="49"/>
        <v>Do Step 1 first</v>
      </c>
      <c r="I1076" s="3">
        <f t="shared" si="50"/>
        <v>0</v>
      </c>
    </row>
    <row r="1077" spans="7:9" x14ac:dyDescent="0.5">
      <c r="G1077" s="62" t="str">
        <f t="shared" si="48"/>
        <v>Do Step 1 first</v>
      </c>
      <c r="H1077" s="62" t="str">
        <f t="shared" si="49"/>
        <v>Do Step 1 first</v>
      </c>
      <c r="I1077" s="3">
        <f t="shared" si="50"/>
        <v>0</v>
      </c>
    </row>
    <row r="1078" spans="7:9" x14ac:dyDescent="0.5">
      <c r="G1078" s="62" t="str">
        <f t="shared" si="48"/>
        <v>Do Step 1 first</v>
      </c>
      <c r="H1078" s="62" t="str">
        <f t="shared" si="49"/>
        <v>Do Step 1 first</v>
      </c>
      <c r="I1078" s="3">
        <f t="shared" si="50"/>
        <v>0</v>
      </c>
    </row>
    <row r="1079" spans="7:9" x14ac:dyDescent="0.5">
      <c r="G1079" s="62" t="str">
        <f t="shared" si="48"/>
        <v>Do Step 1 first</v>
      </c>
      <c r="H1079" s="62" t="str">
        <f t="shared" si="49"/>
        <v>Do Step 1 first</v>
      </c>
      <c r="I1079" s="3">
        <f t="shared" si="50"/>
        <v>0</v>
      </c>
    </row>
    <row r="1080" spans="7:9" x14ac:dyDescent="0.5">
      <c r="G1080" s="62" t="str">
        <f t="shared" si="48"/>
        <v>Do Step 1 first</v>
      </c>
      <c r="H1080" s="62" t="str">
        <f t="shared" si="49"/>
        <v>Do Step 1 first</v>
      </c>
      <c r="I1080" s="3">
        <f t="shared" si="50"/>
        <v>0</v>
      </c>
    </row>
    <row r="1081" spans="7:9" x14ac:dyDescent="0.5">
      <c r="G1081" s="62" t="str">
        <f t="shared" si="48"/>
        <v>Do Step 1 first</v>
      </c>
      <c r="H1081" s="62" t="str">
        <f t="shared" si="49"/>
        <v>Do Step 1 first</v>
      </c>
      <c r="I1081" s="3">
        <f t="shared" si="50"/>
        <v>0</v>
      </c>
    </row>
    <row r="1082" spans="7:9" x14ac:dyDescent="0.5">
      <c r="G1082" s="62" t="str">
        <f t="shared" si="48"/>
        <v>Do Step 1 first</v>
      </c>
      <c r="H1082" s="62" t="str">
        <f t="shared" si="49"/>
        <v>Do Step 1 first</v>
      </c>
      <c r="I1082" s="3">
        <f t="shared" si="50"/>
        <v>0</v>
      </c>
    </row>
    <row r="1083" spans="7:9" x14ac:dyDescent="0.5">
      <c r="G1083" s="62" t="str">
        <f t="shared" si="48"/>
        <v>Do Step 1 first</v>
      </c>
      <c r="H1083" s="62" t="str">
        <f t="shared" si="49"/>
        <v>Do Step 1 first</v>
      </c>
      <c r="I1083" s="3">
        <f t="shared" si="50"/>
        <v>0</v>
      </c>
    </row>
    <row r="1084" spans="7:9" x14ac:dyDescent="0.5">
      <c r="G1084" s="62" t="str">
        <f t="shared" si="48"/>
        <v>Do Step 1 first</v>
      </c>
      <c r="H1084" s="62" t="str">
        <f t="shared" si="49"/>
        <v>Do Step 1 first</v>
      </c>
      <c r="I1084" s="3">
        <f t="shared" si="50"/>
        <v>0</v>
      </c>
    </row>
    <row r="1085" spans="7:9" x14ac:dyDescent="0.5">
      <c r="G1085" s="62" t="str">
        <f t="shared" si="48"/>
        <v>Do Step 1 first</v>
      </c>
      <c r="H1085" s="62" t="str">
        <f t="shared" si="49"/>
        <v>Do Step 1 first</v>
      </c>
      <c r="I1085" s="3">
        <f t="shared" si="50"/>
        <v>0</v>
      </c>
    </row>
    <row r="1086" spans="7:9" x14ac:dyDescent="0.5">
      <c r="G1086" s="62" t="str">
        <f t="shared" si="48"/>
        <v>Do Step 1 first</v>
      </c>
      <c r="H1086" s="62" t="str">
        <f t="shared" si="49"/>
        <v>Do Step 1 first</v>
      </c>
      <c r="I1086" s="3">
        <f t="shared" si="50"/>
        <v>0</v>
      </c>
    </row>
    <row r="1087" spans="7:9" x14ac:dyDescent="0.5">
      <c r="G1087" s="62" t="str">
        <f t="shared" si="48"/>
        <v>Do Step 1 first</v>
      </c>
      <c r="H1087" s="62" t="str">
        <f t="shared" si="49"/>
        <v>Do Step 1 first</v>
      </c>
      <c r="I1087" s="3">
        <f t="shared" si="50"/>
        <v>0</v>
      </c>
    </row>
    <row r="1088" spans="7:9" x14ac:dyDescent="0.5">
      <c r="G1088" s="62" t="str">
        <f t="shared" si="48"/>
        <v>Do Step 1 first</v>
      </c>
      <c r="H1088" s="62" t="str">
        <f t="shared" si="49"/>
        <v>Do Step 1 first</v>
      </c>
      <c r="I1088" s="3">
        <f t="shared" si="50"/>
        <v>0</v>
      </c>
    </row>
    <row r="1089" spans="7:9" x14ac:dyDescent="0.5">
      <c r="G1089" s="62" t="str">
        <f t="shared" si="48"/>
        <v>Do Step 1 first</v>
      </c>
      <c r="H1089" s="62" t="str">
        <f t="shared" si="49"/>
        <v>Do Step 1 first</v>
      </c>
      <c r="I1089" s="3">
        <f t="shared" si="50"/>
        <v>0</v>
      </c>
    </row>
    <row r="1090" spans="7:9" x14ac:dyDescent="0.5">
      <c r="G1090" s="62" t="str">
        <f t="shared" si="48"/>
        <v>Do Step 1 first</v>
      </c>
      <c r="H1090" s="62" t="str">
        <f t="shared" si="49"/>
        <v>Do Step 1 first</v>
      </c>
      <c r="I1090" s="3">
        <f t="shared" si="50"/>
        <v>0</v>
      </c>
    </row>
    <row r="1091" spans="7:9" x14ac:dyDescent="0.5">
      <c r="G1091" s="62" t="str">
        <f t="shared" si="48"/>
        <v>Do Step 1 first</v>
      </c>
      <c r="H1091" s="62" t="str">
        <f t="shared" si="49"/>
        <v>Do Step 1 first</v>
      </c>
      <c r="I1091" s="3">
        <f t="shared" si="50"/>
        <v>0</v>
      </c>
    </row>
    <row r="1092" spans="7:9" x14ac:dyDescent="0.5">
      <c r="G1092" s="62" t="str">
        <f t="shared" si="48"/>
        <v>Do Step 1 first</v>
      </c>
      <c r="H1092" s="62" t="str">
        <f t="shared" si="49"/>
        <v>Do Step 1 first</v>
      </c>
      <c r="I1092" s="3">
        <f t="shared" si="50"/>
        <v>0</v>
      </c>
    </row>
    <row r="1093" spans="7:9" x14ac:dyDescent="0.5">
      <c r="G1093" s="62" t="str">
        <f t="shared" si="48"/>
        <v>Do Step 1 first</v>
      </c>
      <c r="H1093" s="62" t="str">
        <f t="shared" si="49"/>
        <v>Do Step 1 first</v>
      </c>
      <c r="I1093" s="3">
        <f t="shared" si="50"/>
        <v>0</v>
      </c>
    </row>
    <row r="1094" spans="7:9" x14ac:dyDescent="0.5">
      <c r="G1094" s="62" t="str">
        <f t="shared" ref="G1094:G1157" si="51">IF(ISTEXT(overallRate),"Do Step 1 first",IF($C1094="Yes","Use Step 2a) Weekly for employees on leave with pay",IF(OR(COUNT($D1094,E1094)&lt;&gt;2,overallRate=0),0,IF($B1094="No - non-arm's length",MIN(2258,E1094,$D1094)*overallRate,MIN(2258,E1094)*overallRate))))</f>
        <v>Do Step 1 first</v>
      </c>
      <c r="H1094" s="62" t="str">
        <f t="shared" ref="H1094:H1157" si="52">IF(ISTEXT(overallRate),"Do Step 1 first",IF($C1094="Yes","Use Step 2a) Weekly for employees on leave with pay",IF(OR(COUNT($D1094,F1094)&lt;&gt;2,overallRate=0),0,IF($B1094="No - non-arm's length",MIN(2258,F1094,$D1094)*overallRate,MIN(2258,F1094)*overallRate))))</f>
        <v>Do Step 1 first</v>
      </c>
      <c r="I1094" s="3">
        <f t="shared" si="50"/>
        <v>0</v>
      </c>
    </row>
    <row r="1095" spans="7:9" x14ac:dyDescent="0.5">
      <c r="G1095" s="62" t="str">
        <f t="shared" si="51"/>
        <v>Do Step 1 first</v>
      </c>
      <c r="H1095" s="62" t="str">
        <f t="shared" si="52"/>
        <v>Do Step 1 first</v>
      </c>
      <c r="I1095" s="3">
        <f t="shared" ref="I1095:I1158" si="53">IF(AND(COUNT(B1095:F1095)&gt;0,OR(COUNT(D1095:F1095)&lt;&gt;3,ISBLANK(B1095))),"Fill out all amounts",SUM(G1095:H1095))</f>
        <v>0</v>
      </c>
    </row>
    <row r="1096" spans="7:9" x14ac:dyDescent="0.5">
      <c r="G1096" s="62" t="str">
        <f t="shared" si="51"/>
        <v>Do Step 1 first</v>
      </c>
      <c r="H1096" s="62" t="str">
        <f t="shared" si="52"/>
        <v>Do Step 1 first</v>
      </c>
      <c r="I1096" s="3">
        <f t="shared" si="53"/>
        <v>0</v>
      </c>
    </row>
    <row r="1097" spans="7:9" x14ac:dyDescent="0.5">
      <c r="G1097" s="62" t="str">
        <f t="shared" si="51"/>
        <v>Do Step 1 first</v>
      </c>
      <c r="H1097" s="62" t="str">
        <f t="shared" si="52"/>
        <v>Do Step 1 first</v>
      </c>
      <c r="I1097" s="3">
        <f t="shared" si="53"/>
        <v>0</v>
      </c>
    </row>
    <row r="1098" spans="7:9" x14ac:dyDescent="0.5">
      <c r="G1098" s="62" t="str">
        <f t="shared" si="51"/>
        <v>Do Step 1 first</v>
      </c>
      <c r="H1098" s="62" t="str">
        <f t="shared" si="52"/>
        <v>Do Step 1 first</v>
      </c>
      <c r="I1098" s="3">
        <f t="shared" si="53"/>
        <v>0</v>
      </c>
    </row>
    <row r="1099" spans="7:9" x14ac:dyDescent="0.5">
      <c r="G1099" s="62" t="str">
        <f t="shared" si="51"/>
        <v>Do Step 1 first</v>
      </c>
      <c r="H1099" s="62" t="str">
        <f t="shared" si="52"/>
        <v>Do Step 1 first</v>
      </c>
      <c r="I1099" s="3">
        <f t="shared" si="53"/>
        <v>0</v>
      </c>
    </row>
    <row r="1100" spans="7:9" x14ac:dyDescent="0.5">
      <c r="G1100" s="62" t="str">
        <f t="shared" si="51"/>
        <v>Do Step 1 first</v>
      </c>
      <c r="H1100" s="62" t="str">
        <f t="shared" si="52"/>
        <v>Do Step 1 first</v>
      </c>
      <c r="I1100" s="3">
        <f t="shared" si="53"/>
        <v>0</v>
      </c>
    </row>
    <row r="1101" spans="7:9" x14ac:dyDescent="0.5">
      <c r="G1101" s="62" t="str">
        <f t="shared" si="51"/>
        <v>Do Step 1 first</v>
      </c>
      <c r="H1101" s="62" t="str">
        <f t="shared" si="52"/>
        <v>Do Step 1 first</v>
      </c>
      <c r="I1101" s="3">
        <f t="shared" si="53"/>
        <v>0</v>
      </c>
    </row>
    <row r="1102" spans="7:9" x14ac:dyDescent="0.5">
      <c r="G1102" s="62" t="str">
        <f t="shared" si="51"/>
        <v>Do Step 1 first</v>
      </c>
      <c r="H1102" s="62" t="str">
        <f t="shared" si="52"/>
        <v>Do Step 1 first</v>
      </c>
      <c r="I1102" s="3">
        <f t="shared" si="53"/>
        <v>0</v>
      </c>
    </row>
    <row r="1103" spans="7:9" x14ac:dyDescent="0.5">
      <c r="G1103" s="62" t="str">
        <f t="shared" si="51"/>
        <v>Do Step 1 first</v>
      </c>
      <c r="H1103" s="62" t="str">
        <f t="shared" si="52"/>
        <v>Do Step 1 first</v>
      </c>
      <c r="I1103" s="3">
        <f t="shared" si="53"/>
        <v>0</v>
      </c>
    </row>
    <row r="1104" spans="7:9" x14ac:dyDescent="0.5">
      <c r="G1104" s="62" t="str">
        <f t="shared" si="51"/>
        <v>Do Step 1 first</v>
      </c>
      <c r="H1104" s="62" t="str">
        <f t="shared" si="52"/>
        <v>Do Step 1 first</v>
      </c>
      <c r="I1104" s="3">
        <f t="shared" si="53"/>
        <v>0</v>
      </c>
    </row>
    <row r="1105" spans="7:9" x14ac:dyDescent="0.5">
      <c r="G1105" s="62" t="str">
        <f t="shared" si="51"/>
        <v>Do Step 1 first</v>
      </c>
      <c r="H1105" s="62" t="str">
        <f t="shared" si="52"/>
        <v>Do Step 1 first</v>
      </c>
      <c r="I1105" s="3">
        <f t="shared" si="53"/>
        <v>0</v>
      </c>
    </row>
    <row r="1106" spans="7:9" x14ac:dyDescent="0.5">
      <c r="G1106" s="62" t="str">
        <f t="shared" si="51"/>
        <v>Do Step 1 first</v>
      </c>
      <c r="H1106" s="62" t="str">
        <f t="shared" si="52"/>
        <v>Do Step 1 first</v>
      </c>
      <c r="I1106" s="3">
        <f t="shared" si="53"/>
        <v>0</v>
      </c>
    </row>
    <row r="1107" spans="7:9" x14ac:dyDescent="0.5">
      <c r="G1107" s="62" t="str">
        <f t="shared" si="51"/>
        <v>Do Step 1 first</v>
      </c>
      <c r="H1107" s="62" t="str">
        <f t="shared" si="52"/>
        <v>Do Step 1 first</v>
      </c>
      <c r="I1107" s="3">
        <f t="shared" si="53"/>
        <v>0</v>
      </c>
    </row>
    <row r="1108" spans="7:9" x14ac:dyDescent="0.5">
      <c r="G1108" s="62" t="str">
        <f t="shared" si="51"/>
        <v>Do Step 1 first</v>
      </c>
      <c r="H1108" s="62" t="str">
        <f t="shared" si="52"/>
        <v>Do Step 1 first</v>
      </c>
      <c r="I1108" s="3">
        <f t="shared" si="53"/>
        <v>0</v>
      </c>
    </row>
    <row r="1109" spans="7:9" x14ac:dyDescent="0.5">
      <c r="G1109" s="62" t="str">
        <f t="shared" si="51"/>
        <v>Do Step 1 first</v>
      </c>
      <c r="H1109" s="62" t="str">
        <f t="shared" si="52"/>
        <v>Do Step 1 first</v>
      </c>
      <c r="I1109" s="3">
        <f t="shared" si="53"/>
        <v>0</v>
      </c>
    </row>
    <row r="1110" spans="7:9" x14ac:dyDescent="0.5">
      <c r="G1110" s="62" t="str">
        <f t="shared" si="51"/>
        <v>Do Step 1 first</v>
      </c>
      <c r="H1110" s="62" t="str">
        <f t="shared" si="52"/>
        <v>Do Step 1 first</v>
      </c>
      <c r="I1110" s="3">
        <f t="shared" si="53"/>
        <v>0</v>
      </c>
    </row>
    <row r="1111" spans="7:9" x14ac:dyDescent="0.5">
      <c r="G1111" s="62" t="str">
        <f t="shared" si="51"/>
        <v>Do Step 1 first</v>
      </c>
      <c r="H1111" s="62" t="str">
        <f t="shared" si="52"/>
        <v>Do Step 1 first</v>
      </c>
      <c r="I1111" s="3">
        <f t="shared" si="53"/>
        <v>0</v>
      </c>
    </row>
    <row r="1112" spans="7:9" x14ac:dyDescent="0.5">
      <c r="G1112" s="62" t="str">
        <f t="shared" si="51"/>
        <v>Do Step 1 first</v>
      </c>
      <c r="H1112" s="62" t="str">
        <f t="shared" si="52"/>
        <v>Do Step 1 first</v>
      </c>
      <c r="I1112" s="3">
        <f t="shared" si="53"/>
        <v>0</v>
      </c>
    </row>
    <row r="1113" spans="7:9" x14ac:dyDescent="0.5">
      <c r="G1113" s="62" t="str">
        <f t="shared" si="51"/>
        <v>Do Step 1 first</v>
      </c>
      <c r="H1113" s="62" t="str">
        <f t="shared" si="52"/>
        <v>Do Step 1 first</v>
      </c>
      <c r="I1113" s="3">
        <f t="shared" si="53"/>
        <v>0</v>
      </c>
    </row>
    <row r="1114" spans="7:9" x14ac:dyDescent="0.5">
      <c r="G1114" s="62" t="str">
        <f t="shared" si="51"/>
        <v>Do Step 1 first</v>
      </c>
      <c r="H1114" s="62" t="str">
        <f t="shared" si="52"/>
        <v>Do Step 1 first</v>
      </c>
      <c r="I1114" s="3">
        <f t="shared" si="53"/>
        <v>0</v>
      </c>
    </row>
    <row r="1115" spans="7:9" x14ac:dyDescent="0.5">
      <c r="G1115" s="62" t="str">
        <f t="shared" si="51"/>
        <v>Do Step 1 first</v>
      </c>
      <c r="H1115" s="62" t="str">
        <f t="shared" si="52"/>
        <v>Do Step 1 first</v>
      </c>
      <c r="I1115" s="3">
        <f t="shared" si="53"/>
        <v>0</v>
      </c>
    </row>
    <row r="1116" spans="7:9" x14ac:dyDescent="0.5">
      <c r="G1116" s="62" t="str">
        <f t="shared" si="51"/>
        <v>Do Step 1 first</v>
      </c>
      <c r="H1116" s="62" t="str">
        <f t="shared" si="52"/>
        <v>Do Step 1 first</v>
      </c>
      <c r="I1116" s="3">
        <f t="shared" si="53"/>
        <v>0</v>
      </c>
    </row>
    <row r="1117" spans="7:9" x14ac:dyDescent="0.5">
      <c r="G1117" s="62" t="str">
        <f t="shared" si="51"/>
        <v>Do Step 1 first</v>
      </c>
      <c r="H1117" s="62" t="str">
        <f t="shared" si="52"/>
        <v>Do Step 1 first</v>
      </c>
      <c r="I1117" s="3">
        <f t="shared" si="53"/>
        <v>0</v>
      </c>
    </row>
    <row r="1118" spans="7:9" x14ac:dyDescent="0.5">
      <c r="G1118" s="62" t="str">
        <f t="shared" si="51"/>
        <v>Do Step 1 first</v>
      </c>
      <c r="H1118" s="62" t="str">
        <f t="shared" si="52"/>
        <v>Do Step 1 first</v>
      </c>
      <c r="I1118" s="3">
        <f t="shared" si="53"/>
        <v>0</v>
      </c>
    </row>
    <row r="1119" spans="7:9" x14ac:dyDescent="0.5">
      <c r="G1119" s="62" t="str">
        <f t="shared" si="51"/>
        <v>Do Step 1 first</v>
      </c>
      <c r="H1119" s="62" t="str">
        <f t="shared" si="52"/>
        <v>Do Step 1 first</v>
      </c>
      <c r="I1119" s="3">
        <f t="shared" si="53"/>
        <v>0</v>
      </c>
    </row>
    <row r="1120" spans="7:9" x14ac:dyDescent="0.5">
      <c r="G1120" s="62" t="str">
        <f t="shared" si="51"/>
        <v>Do Step 1 first</v>
      </c>
      <c r="H1120" s="62" t="str">
        <f t="shared" si="52"/>
        <v>Do Step 1 first</v>
      </c>
      <c r="I1120" s="3">
        <f t="shared" si="53"/>
        <v>0</v>
      </c>
    </row>
    <row r="1121" spans="7:9" x14ac:dyDescent="0.5">
      <c r="G1121" s="62" t="str">
        <f t="shared" si="51"/>
        <v>Do Step 1 first</v>
      </c>
      <c r="H1121" s="62" t="str">
        <f t="shared" si="52"/>
        <v>Do Step 1 first</v>
      </c>
      <c r="I1121" s="3">
        <f t="shared" si="53"/>
        <v>0</v>
      </c>
    </row>
    <row r="1122" spans="7:9" x14ac:dyDescent="0.5">
      <c r="G1122" s="62" t="str">
        <f t="shared" si="51"/>
        <v>Do Step 1 first</v>
      </c>
      <c r="H1122" s="62" t="str">
        <f t="shared" si="52"/>
        <v>Do Step 1 first</v>
      </c>
      <c r="I1122" s="3">
        <f t="shared" si="53"/>
        <v>0</v>
      </c>
    </row>
    <row r="1123" spans="7:9" x14ac:dyDescent="0.5">
      <c r="G1123" s="62" t="str">
        <f t="shared" si="51"/>
        <v>Do Step 1 first</v>
      </c>
      <c r="H1123" s="62" t="str">
        <f t="shared" si="52"/>
        <v>Do Step 1 first</v>
      </c>
      <c r="I1123" s="3">
        <f t="shared" si="53"/>
        <v>0</v>
      </c>
    </row>
    <row r="1124" spans="7:9" x14ac:dyDescent="0.5">
      <c r="G1124" s="62" t="str">
        <f t="shared" si="51"/>
        <v>Do Step 1 first</v>
      </c>
      <c r="H1124" s="62" t="str">
        <f t="shared" si="52"/>
        <v>Do Step 1 first</v>
      </c>
      <c r="I1124" s="3">
        <f t="shared" si="53"/>
        <v>0</v>
      </c>
    </row>
    <row r="1125" spans="7:9" x14ac:dyDescent="0.5">
      <c r="G1125" s="62" t="str">
        <f t="shared" si="51"/>
        <v>Do Step 1 first</v>
      </c>
      <c r="H1125" s="62" t="str">
        <f t="shared" si="52"/>
        <v>Do Step 1 first</v>
      </c>
      <c r="I1125" s="3">
        <f t="shared" si="53"/>
        <v>0</v>
      </c>
    </row>
    <row r="1126" spans="7:9" x14ac:dyDescent="0.5">
      <c r="G1126" s="62" t="str">
        <f t="shared" si="51"/>
        <v>Do Step 1 first</v>
      </c>
      <c r="H1126" s="62" t="str">
        <f t="shared" si="52"/>
        <v>Do Step 1 first</v>
      </c>
      <c r="I1126" s="3">
        <f t="shared" si="53"/>
        <v>0</v>
      </c>
    </row>
    <row r="1127" spans="7:9" x14ac:dyDescent="0.5">
      <c r="G1127" s="62" t="str">
        <f t="shared" si="51"/>
        <v>Do Step 1 first</v>
      </c>
      <c r="H1127" s="62" t="str">
        <f t="shared" si="52"/>
        <v>Do Step 1 first</v>
      </c>
      <c r="I1127" s="3">
        <f t="shared" si="53"/>
        <v>0</v>
      </c>
    </row>
    <row r="1128" spans="7:9" x14ac:dyDescent="0.5">
      <c r="G1128" s="62" t="str">
        <f t="shared" si="51"/>
        <v>Do Step 1 first</v>
      </c>
      <c r="H1128" s="62" t="str">
        <f t="shared" si="52"/>
        <v>Do Step 1 first</v>
      </c>
      <c r="I1128" s="3">
        <f t="shared" si="53"/>
        <v>0</v>
      </c>
    </row>
    <row r="1129" spans="7:9" x14ac:dyDescent="0.5">
      <c r="G1129" s="62" t="str">
        <f t="shared" si="51"/>
        <v>Do Step 1 first</v>
      </c>
      <c r="H1129" s="62" t="str">
        <f t="shared" si="52"/>
        <v>Do Step 1 first</v>
      </c>
      <c r="I1129" s="3">
        <f t="shared" si="53"/>
        <v>0</v>
      </c>
    </row>
    <row r="1130" spans="7:9" x14ac:dyDescent="0.5">
      <c r="G1130" s="62" t="str">
        <f t="shared" si="51"/>
        <v>Do Step 1 first</v>
      </c>
      <c r="H1130" s="62" t="str">
        <f t="shared" si="52"/>
        <v>Do Step 1 first</v>
      </c>
      <c r="I1130" s="3">
        <f t="shared" si="53"/>
        <v>0</v>
      </c>
    </row>
    <row r="1131" spans="7:9" x14ac:dyDescent="0.5">
      <c r="G1131" s="62" t="str">
        <f t="shared" si="51"/>
        <v>Do Step 1 first</v>
      </c>
      <c r="H1131" s="62" t="str">
        <f t="shared" si="52"/>
        <v>Do Step 1 first</v>
      </c>
      <c r="I1131" s="3">
        <f t="shared" si="53"/>
        <v>0</v>
      </c>
    </row>
    <row r="1132" spans="7:9" x14ac:dyDescent="0.5">
      <c r="G1132" s="62" t="str">
        <f t="shared" si="51"/>
        <v>Do Step 1 first</v>
      </c>
      <c r="H1132" s="62" t="str">
        <f t="shared" si="52"/>
        <v>Do Step 1 first</v>
      </c>
      <c r="I1132" s="3">
        <f t="shared" si="53"/>
        <v>0</v>
      </c>
    </row>
    <row r="1133" spans="7:9" x14ac:dyDescent="0.5">
      <c r="G1133" s="62" t="str">
        <f t="shared" si="51"/>
        <v>Do Step 1 first</v>
      </c>
      <c r="H1133" s="62" t="str">
        <f t="shared" si="52"/>
        <v>Do Step 1 first</v>
      </c>
      <c r="I1133" s="3">
        <f t="shared" si="53"/>
        <v>0</v>
      </c>
    </row>
    <row r="1134" spans="7:9" x14ac:dyDescent="0.5">
      <c r="G1134" s="62" t="str">
        <f t="shared" si="51"/>
        <v>Do Step 1 first</v>
      </c>
      <c r="H1134" s="62" t="str">
        <f t="shared" si="52"/>
        <v>Do Step 1 first</v>
      </c>
      <c r="I1134" s="3">
        <f t="shared" si="53"/>
        <v>0</v>
      </c>
    </row>
    <row r="1135" spans="7:9" x14ac:dyDescent="0.5">
      <c r="G1135" s="62" t="str">
        <f t="shared" si="51"/>
        <v>Do Step 1 first</v>
      </c>
      <c r="H1135" s="62" t="str">
        <f t="shared" si="52"/>
        <v>Do Step 1 first</v>
      </c>
      <c r="I1135" s="3">
        <f t="shared" si="53"/>
        <v>0</v>
      </c>
    </row>
    <row r="1136" spans="7:9" x14ac:dyDescent="0.5">
      <c r="G1136" s="62" t="str">
        <f t="shared" si="51"/>
        <v>Do Step 1 first</v>
      </c>
      <c r="H1136" s="62" t="str">
        <f t="shared" si="52"/>
        <v>Do Step 1 first</v>
      </c>
      <c r="I1136" s="3">
        <f t="shared" si="53"/>
        <v>0</v>
      </c>
    </row>
    <row r="1137" spans="7:9" x14ac:dyDescent="0.5">
      <c r="G1137" s="62" t="str">
        <f t="shared" si="51"/>
        <v>Do Step 1 first</v>
      </c>
      <c r="H1137" s="62" t="str">
        <f t="shared" si="52"/>
        <v>Do Step 1 first</v>
      </c>
      <c r="I1137" s="3">
        <f t="shared" si="53"/>
        <v>0</v>
      </c>
    </row>
    <row r="1138" spans="7:9" x14ac:dyDescent="0.5">
      <c r="G1138" s="62" t="str">
        <f t="shared" si="51"/>
        <v>Do Step 1 first</v>
      </c>
      <c r="H1138" s="62" t="str">
        <f t="shared" si="52"/>
        <v>Do Step 1 first</v>
      </c>
      <c r="I1138" s="3">
        <f t="shared" si="53"/>
        <v>0</v>
      </c>
    </row>
    <row r="1139" spans="7:9" x14ac:dyDescent="0.5">
      <c r="G1139" s="62" t="str">
        <f t="shared" si="51"/>
        <v>Do Step 1 first</v>
      </c>
      <c r="H1139" s="62" t="str">
        <f t="shared" si="52"/>
        <v>Do Step 1 first</v>
      </c>
      <c r="I1139" s="3">
        <f t="shared" si="53"/>
        <v>0</v>
      </c>
    </row>
    <row r="1140" spans="7:9" x14ac:dyDescent="0.5">
      <c r="G1140" s="62" t="str">
        <f t="shared" si="51"/>
        <v>Do Step 1 first</v>
      </c>
      <c r="H1140" s="62" t="str">
        <f t="shared" si="52"/>
        <v>Do Step 1 first</v>
      </c>
      <c r="I1140" s="3">
        <f t="shared" si="53"/>
        <v>0</v>
      </c>
    </row>
    <row r="1141" spans="7:9" x14ac:dyDescent="0.5">
      <c r="G1141" s="62" t="str">
        <f t="shared" si="51"/>
        <v>Do Step 1 first</v>
      </c>
      <c r="H1141" s="62" t="str">
        <f t="shared" si="52"/>
        <v>Do Step 1 first</v>
      </c>
      <c r="I1141" s="3">
        <f t="shared" si="53"/>
        <v>0</v>
      </c>
    </row>
    <row r="1142" spans="7:9" x14ac:dyDescent="0.5">
      <c r="G1142" s="62" t="str">
        <f t="shared" si="51"/>
        <v>Do Step 1 first</v>
      </c>
      <c r="H1142" s="62" t="str">
        <f t="shared" si="52"/>
        <v>Do Step 1 first</v>
      </c>
      <c r="I1142" s="3">
        <f t="shared" si="53"/>
        <v>0</v>
      </c>
    </row>
    <row r="1143" spans="7:9" x14ac:dyDescent="0.5">
      <c r="G1143" s="62" t="str">
        <f t="shared" si="51"/>
        <v>Do Step 1 first</v>
      </c>
      <c r="H1143" s="62" t="str">
        <f t="shared" si="52"/>
        <v>Do Step 1 first</v>
      </c>
      <c r="I1143" s="3">
        <f t="shared" si="53"/>
        <v>0</v>
      </c>
    </row>
    <row r="1144" spans="7:9" x14ac:dyDescent="0.5">
      <c r="G1144" s="62" t="str">
        <f t="shared" si="51"/>
        <v>Do Step 1 first</v>
      </c>
      <c r="H1144" s="62" t="str">
        <f t="shared" si="52"/>
        <v>Do Step 1 first</v>
      </c>
      <c r="I1144" s="3">
        <f t="shared" si="53"/>
        <v>0</v>
      </c>
    </row>
    <row r="1145" spans="7:9" x14ac:dyDescent="0.5">
      <c r="G1145" s="62" t="str">
        <f t="shared" si="51"/>
        <v>Do Step 1 first</v>
      </c>
      <c r="H1145" s="62" t="str">
        <f t="shared" si="52"/>
        <v>Do Step 1 first</v>
      </c>
      <c r="I1145" s="3">
        <f t="shared" si="53"/>
        <v>0</v>
      </c>
    </row>
    <row r="1146" spans="7:9" x14ac:dyDescent="0.5">
      <c r="G1146" s="62" t="str">
        <f t="shared" si="51"/>
        <v>Do Step 1 first</v>
      </c>
      <c r="H1146" s="62" t="str">
        <f t="shared" si="52"/>
        <v>Do Step 1 first</v>
      </c>
      <c r="I1146" s="3">
        <f t="shared" si="53"/>
        <v>0</v>
      </c>
    </row>
    <row r="1147" spans="7:9" x14ac:dyDescent="0.5">
      <c r="G1147" s="62" t="str">
        <f t="shared" si="51"/>
        <v>Do Step 1 first</v>
      </c>
      <c r="H1147" s="62" t="str">
        <f t="shared" si="52"/>
        <v>Do Step 1 first</v>
      </c>
      <c r="I1147" s="3">
        <f t="shared" si="53"/>
        <v>0</v>
      </c>
    </row>
    <row r="1148" spans="7:9" x14ac:dyDescent="0.5">
      <c r="G1148" s="62" t="str">
        <f t="shared" si="51"/>
        <v>Do Step 1 first</v>
      </c>
      <c r="H1148" s="62" t="str">
        <f t="shared" si="52"/>
        <v>Do Step 1 first</v>
      </c>
      <c r="I1148" s="3">
        <f t="shared" si="53"/>
        <v>0</v>
      </c>
    </row>
    <row r="1149" spans="7:9" x14ac:dyDescent="0.5">
      <c r="G1149" s="62" t="str">
        <f t="shared" si="51"/>
        <v>Do Step 1 first</v>
      </c>
      <c r="H1149" s="62" t="str">
        <f t="shared" si="52"/>
        <v>Do Step 1 first</v>
      </c>
      <c r="I1149" s="3">
        <f t="shared" si="53"/>
        <v>0</v>
      </c>
    </row>
    <row r="1150" spans="7:9" x14ac:dyDescent="0.5">
      <c r="G1150" s="62" t="str">
        <f t="shared" si="51"/>
        <v>Do Step 1 first</v>
      </c>
      <c r="H1150" s="62" t="str">
        <f t="shared" si="52"/>
        <v>Do Step 1 first</v>
      </c>
      <c r="I1150" s="3">
        <f t="shared" si="53"/>
        <v>0</v>
      </c>
    </row>
    <row r="1151" spans="7:9" x14ac:dyDescent="0.5">
      <c r="G1151" s="62" t="str">
        <f t="shared" si="51"/>
        <v>Do Step 1 first</v>
      </c>
      <c r="H1151" s="62" t="str">
        <f t="shared" si="52"/>
        <v>Do Step 1 first</v>
      </c>
      <c r="I1151" s="3">
        <f t="shared" si="53"/>
        <v>0</v>
      </c>
    </row>
    <row r="1152" spans="7:9" x14ac:dyDescent="0.5">
      <c r="G1152" s="62" t="str">
        <f t="shared" si="51"/>
        <v>Do Step 1 first</v>
      </c>
      <c r="H1152" s="62" t="str">
        <f t="shared" si="52"/>
        <v>Do Step 1 first</v>
      </c>
      <c r="I1152" s="3">
        <f t="shared" si="53"/>
        <v>0</v>
      </c>
    </row>
    <row r="1153" spans="7:9" x14ac:dyDescent="0.5">
      <c r="G1153" s="62" t="str">
        <f t="shared" si="51"/>
        <v>Do Step 1 first</v>
      </c>
      <c r="H1153" s="62" t="str">
        <f t="shared" si="52"/>
        <v>Do Step 1 first</v>
      </c>
      <c r="I1153" s="3">
        <f t="shared" si="53"/>
        <v>0</v>
      </c>
    </row>
    <row r="1154" spans="7:9" x14ac:dyDescent="0.5">
      <c r="G1154" s="62" t="str">
        <f t="shared" si="51"/>
        <v>Do Step 1 first</v>
      </c>
      <c r="H1154" s="62" t="str">
        <f t="shared" si="52"/>
        <v>Do Step 1 first</v>
      </c>
      <c r="I1154" s="3">
        <f t="shared" si="53"/>
        <v>0</v>
      </c>
    </row>
    <row r="1155" spans="7:9" x14ac:dyDescent="0.5">
      <c r="G1155" s="62" t="str">
        <f t="shared" si="51"/>
        <v>Do Step 1 first</v>
      </c>
      <c r="H1155" s="62" t="str">
        <f t="shared" si="52"/>
        <v>Do Step 1 first</v>
      </c>
      <c r="I1155" s="3">
        <f t="shared" si="53"/>
        <v>0</v>
      </c>
    </row>
    <row r="1156" spans="7:9" x14ac:dyDescent="0.5">
      <c r="G1156" s="62" t="str">
        <f t="shared" si="51"/>
        <v>Do Step 1 first</v>
      </c>
      <c r="H1156" s="62" t="str">
        <f t="shared" si="52"/>
        <v>Do Step 1 first</v>
      </c>
      <c r="I1156" s="3">
        <f t="shared" si="53"/>
        <v>0</v>
      </c>
    </row>
    <row r="1157" spans="7:9" x14ac:dyDescent="0.5">
      <c r="G1157" s="62" t="str">
        <f t="shared" si="51"/>
        <v>Do Step 1 first</v>
      </c>
      <c r="H1157" s="62" t="str">
        <f t="shared" si="52"/>
        <v>Do Step 1 first</v>
      </c>
      <c r="I1157" s="3">
        <f t="shared" si="53"/>
        <v>0</v>
      </c>
    </row>
    <row r="1158" spans="7:9" x14ac:dyDescent="0.5">
      <c r="G1158" s="62" t="str">
        <f t="shared" ref="G1158:G1221" si="54">IF(ISTEXT(overallRate),"Do Step 1 first",IF($C1158="Yes","Use Step 2a) Weekly for employees on leave with pay",IF(OR(COUNT($D1158,E1158)&lt;&gt;2,overallRate=0),0,IF($B1158="No - non-arm's length",MIN(2258,E1158,$D1158)*overallRate,MIN(2258,E1158)*overallRate))))</f>
        <v>Do Step 1 first</v>
      </c>
      <c r="H1158" s="62" t="str">
        <f t="shared" ref="H1158:H1221" si="55">IF(ISTEXT(overallRate),"Do Step 1 first",IF($C1158="Yes","Use Step 2a) Weekly for employees on leave with pay",IF(OR(COUNT($D1158,F1158)&lt;&gt;2,overallRate=0),0,IF($B1158="No - non-arm's length",MIN(2258,F1158,$D1158)*overallRate,MIN(2258,F1158)*overallRate))))</f>
        <v>Do Step 1 first</v>
      </c>
      <c r="I1158" s="3">
        <f t="shared" si="53"/>
        <v>0</v>
      </c>
    </row>
    <row r="1159" spans="7:9" x14ac:dyDescent="0.5">
      <c r="G1159" s="62" t="str">
        <f t="shared" si="54"/>
        <v>Do Step 1 first</v>
      </c>
      <c r="H1159" s="62" t="str">
        <f t="shared" si="55"/>
        <v>Do Step 1 first</v>
      </c>
      <c r="I1159" s="3">
        <f t="shared" ref="I1159:I1222" si="56">IF(AND(COUNT(B1159:F1159)&gt;0,OR(COUNT(D1159:F1159)&lt;&gt;3,ISBLANK(B1159))),"Fill out all amounts",SUM(G1159:H1159))</f>
        <v>0</v>
      </c>
    </row>
    <row r="1160" spans="7:9" x14ac:dyDescent="0.5">
      <c r="G1160" s="62" t="str">
        <f t="shared" si="54"/>
        <v>Do Step 1 first</v>
      </c>
      <c r="H1160" s="62" t="str">
        <f t="shared" si="55"/>
        <v>Do Step 1 first</v>
      </c>
      <c r="I1160" s="3">
        <f t="shared" si="56"/>
        <v>0</v>
      </c>
    </row>
    <row r="1161" spans="7:9" x14ac:dyDescent="0.5">
      <c r="G1161" s="62" t="str">
        <f t="shared" si="54"/>
        <v>Do Step 1 first</v>
      </c>
      <c r="H1161" s="62" t="str">
        <f t="shared" si="55"/>
        <v>Do Step 1 first</v>
      </c>
      <c r="I1161" s="3">
        <f t="shared" si="56"/>
        <v>0</v>
      </c>
    </row>
    <row r="1162" spans="7:9" x14ac:dyDescent="0.5">
      <c r="G1162" s="62" t="str">
        <f t="shared" si="54"/>
        <v>Do Step 1 first</v>
      </c>
      <c r="H1162" s="62" t="str">
        <f t="shared" si="55"/>
        <v>Do Step 1 first</v>
      </c>
      <c r="I1162" s="3">
        <f t="shared" si="56"/>
        <v>0</v>
      </c>
    </row>
    <row r="1163" spans="7:9" x14ac:dyDescent="0.5">
      <c r="G1163" s="62" t="str">
        <f t="shared" si="54"/>
        <v>Do Step 1 first</v>
      </c>
      <c r="H1163" s="62" t="str">
        <f t="shared" si="55"/>
        <v>Do Step 1 first</v>
      </c>
      <c r="I1163" s="3">
        <f t="shared" si="56"/>
        <v>0</v>
      </c>
    </row>
    <row r="1164" spans="7:9" x14ac:dyDescent="0.5">
      <c r="G1164" s="62" t="str">
        <f t="shared" si="54"/>
        <v>Do Step 1 first</v>
      </c>
      <c r="H1164" s="62" t="str">
        <f t="shared" si="55"/>
        <v>Do Step 1 first</v>
      </c>
      <c r="I1164" s="3">
        <f t="shared" si="56"/>
        <v>0</v>
      </c>
    </row>
    <row r="1165" spans="7:9" x14ac:dyDescent="0.5">
      <c r="G1165" s="62" t="str">
        <f t="shared" si="54"/>
        <v>Do Step 1 first</v>
      </c>
      <c r="H1165" s="62" t="str">
        <f t="shared" si="55"/>
        <v>Do Step 1 first</v>
      </c>
      <c r="I1165" s="3">
        <f t="shared" si="56"/>
        <v>0</v>
      </c>
    </row>
    <row r="1166" spans="7:9" x14ac:dyDescent="0.5">
      <c r="G1166" s="62" t="str">
        <f t="shared" si="54"/>
        <v>Do Step 1 first</v>
      </c>
      <c r="H1166" s="62" t="str">
        <f t="shared" si="55"/>
        <v>Do Step 1 first</v>
      </c>
      <c r="I1166" s="3">
        <f t="shared" si="56"/>
        <v>0</v>
      </c>
    </row>
    <row r="1167" spans="7:9" x14ac:dyDescent="0.5">
      <c r="G1167" s="62" t="str">
        <f t="shared" si="54"/>
        <v>Do Step 1 first</v>
      </c>
      <c r="H1167" s="62" t="str">
        <f t="shared" si="55"/>
        <v>Do Step 1 first</v>
      </c>
      <c r="I1167" s="3">
        <f t="shared" si="56"/>
        <v>0</v>
      </c>
    </row>
    <row r="1168" spans="7:9" x14ac:dyDescent="0.5">
      <c r="G1168" s="62" t="str">
        <f t="shared" si="54"/>
        <v>Do Step 1 first</v>
      </c>
      <c r="H1168" s="62" t="str">
        <f t="shared" si="55"/>
        <v>Do Step 1 first</v>
      </c>
      <c r="I1168" s="3">
        <f t="shared" si="56"/>
        <v>0</v>
      </c>
    </row>
    <row r="1169" spans="7:9" x14ac:dyDescent="0.5">
      <c r="G1169" s="62" t="str">
        <f t="shared" si="54"/>
        <v>Do Step 1 first</v>
      </c>
      <c r="H1169" s="62" t="str">
        <f t="shared" si="55"/>
        <v>Do Step 1 first</v>
      </c>
      <c r="I1169" s="3">
        <f t="shared" si="56"/>
        <v>0</v>
      </c>
    </row>
    <row r="1170" spans="7:9" x14ac:dyDescent="0.5">
      <c r="G1170" s="62" t="str">
        <f t="shared" si="54"/>
        <v>Do Step 1 first</v>
      </c>
      <c r="H1170" s="62" t="str">
        <f t="shared" si="55"/>
        <v>Do Step 1 first</v>
      </c>
      <c r="I1170" s="3">
        <f t="shared" si="56"/>
        <v>0</v>
      </c>
    </row>
    <row r="1171" spans="7:9" x14ac:dyDescent="0.5">
      <c r="G1171" s="62" t="str">
        <f t="shared" si="54"/>
        <v>Do Step 1 first</v>
      </c>
      <c r="H1171" s="62" t="str">
        <f t="shared" si="55"/>
        <v>Do Step 1 first</v>
      </c>
      <c r="I1171" s="3">
        <f t="shared" si="56"/>
        <v>0</v>
      </c>
    </row>
    <row r="1172" spans="7:9" x14ac:dyDescent="0.5">
      <c r="G1172" s="62" t="str">
        <f t="shared" si="54"/>
        <v>Do Step 1 first</v>
      </c>
      <c r="H1172" s="62" t="str">
        <f t="shared" si="55"/>
        <v>Do Step 1 first</v>
      </c>
      <c r="I1172" s="3">
        <f t="shared" si="56"/>
        <v>0</v>
      </c>
    </row>
    <row r="1173" spans="7:9" x14ac:dyDescent="0.5">
      <c r="G1173" s="62" t="str">
        <f t="shared" si="54"/>
        <v>Do Step 1 first</v>
      </c>
      <c r="H1173" s="62" t="str">
        <f t="shared" si="55"/>
        <v>Do Step 1 first</v>
      </c>
      <c r="I1173" s="3">
        <f t="shared" si="56"/>
        <v>0</v>
      </c>
    </row>
    <row r="1174" spans="7:9" x14ac:dyDescent="0.5">
      <c r="G1174" s="62" t="str">
        <f t="shared" si="54"/>
        <v>Do Step 1 first</v>
      </c>
      <c r="H1174" s="62" t="str">
        <f t="shared" si="55"/>
        <v>Do Step 1 first</v>
      </c>
      <c r="I1174" s="3">
        <f t="shared" si="56"/>
        <v>0</v>
      </c>
    </row>
    <row r="1175" spans="7:9" x14ac:dyDescent="0.5">
      <c r="G1175" s="62" t="str">
        <f t="shared" si="54"/>
        <v>Do Step 1 first</v>
      </c>
      <c r="H1175" s="62" t="str">
        <f t="shared" si="55"/>
        <v>Do Step 1 first</v>
      </c>
      <c r="I1175" s="3">
        <f t="shared" si="56"/>
        <v>0</v>
      </c>
    </row>
    <row r="1176" spans="7:9" x14ac:dyDescent="0.5">
      <c r="G1176" s="62" t="str">
        <f t="shared" si="54"/>
        <v>Do Step 1 first</v>
      </c>
      <c r="H1176" s="62" t="str">
        <f t="shared" si="55"/>
        <v>Do Step 1 first</v>
      </c>
      <c r="I1176" s="3">
        <f t="shared" si="56"/>
        <v>0</v>
      </c>
    </row>
    <row r="1177" spans="7:9" x14ac:dyDescent="0.5">
      <c r="G1177" s="62" t="str">
        <f t="shared" si="54"/>
        <v>Do Step 1 first</v>
      </c>
      <c r="H1177" s="62" t="str">
        <f t="shared" si="55"/>
        <v>Do Step 1 first</v>
      </c>
      <c r="I1177" s="3">
        <f t="shared" si="56"/>
        <v>0</v>
      </c>
    </row>
    <row r="1178" spans="7:9" x14ac:dyDescent="0.5">
      <c r="G1178" s="62" t="str">
        <f t="shared" si="54"/>
        <v>Do Step 1 first</v>
      </c>
      <c r="H1178" s="62" t="str">
        <f t="shared" si="55"/>
        <v>Do Step 1 first</v>
      </c>
      <c r="I1178" s="3">
        <f t="shared" si="56"/>
        <v>0</v>
      </c>
    </row>
    <row r="1179" spans="7:9" x14ac:dyDescent="0.5">
      <c r="G1179" s="62" t="str">
        <f t="shared" si="54"/>
        <v>Do Step 1 first</v>
      </c>
      <c r="H1179" s="62" t="str">
        <f t="shared" si="55"/>
        <v>Do Step 1 first</v>
      </c>
      <c r="I1179" s="3">
        <f t="shared" si="56"/>
        <v>0</v>
      </c>
    </row>
    <row r="1180" spans="7:9" x14ac:dyDescent="0.5">
      <c r="G1180" s="62" t="str">
        <f t="shared" si="54"/>
        <v>Do Step 1 first</v>
      </c>
      <c r="H1180" s="62" t="str">
        <f t="shared" si="55"/>
        <v>Do Step 1 first</v>
      </c>
      <c r="I1180" s="3">
        <f t="shared" si="56"/>
        <v>0</v>
      </c>
    </row>
    <row r="1181" spans="7:9" x14ac:dyDescent="0.5">
      <c r="G1181" s="62" t="str">
        <f t="shared" si="54"/>
        <v>Do Step 1 first</v>
      </c>
      <c r="H1181" s="62" t="str">
        <f t="shared" si="55"/>
        <v>Do Step 1 first</v>
      </c>
      <c r="I1181" s="3">
        <f t="shared" si="56"/>
        <v>0</v>
      </c>
    </row>
    <row r="1182" spans="7:9" x14ac:dyDescent="0.5">
      <c r="G1182" s="62" t="str">
        <f t="shared" si="54"/>
        <v>Do Step 1 first</v>
      </c>
      <c r="H1182" s="62" t="str">
        <f t="shared" si="55"/>
        <v>Do Step 1 first</v>
      </c>
      <c r="I1182" s="3">
        <f t="shared" si="56"/>
        <v>0</v>
      </c>
    </row>
    <row r="1183" spans="7:9" x14ac:dyDescent="0.5">
      <c r="G1183" s="62" t="str">
        <f t="shared" si="54"/>
        <v>Do Step 1 first</v>
      </c>
      <c r="H1183" s="62" t="str">
        <f t="shared" si="55"/>
        <v>Do Step 1 first</v>
      </c>
      <c r="I1183" s="3">
        <f t="shared" si="56"/>
        <v>0</v>
      </c>
    </row>
    <row r="1184" spans="7:9" x14ac:dyDescent="0.5">
      <c r="G1184" s="62" t="str">
        <f t="shared" si="54"/>
        <v>Do Step 1 first</v>
      </c>
      <c r="H1184" s="62" t="str">
        <f t="shared" si="55"/>
        <v>Do Step 1 first</v>
      </c>
      <c r="I1184" s="3">
        <f t="shared" si="56"/>
        <v>0</v>
      </c>
    </row>
    <row r="1185" spans="7:9" x14ac:dyDescent="0.5">
      <c r="G1185" s="62" t="str">
        <f t="shared" si="54"/>
        <v>Do Step 1 first</v>
      </c>
      <c r="H1185" s="62" t="str">
        <f t="shared" si="55"/>
        <v>Do Step 1 first</v>
      </c>
      <c r="I1185" s="3">
        <f t="shared" si="56"/>
        <v>0</v>
      </c>
    </row>
    <row r="1186" spans="7:9" x14ac:dyDescent="0.5">
      <c r="G1186" s="62" t="str">
        <f t="shared" si="54"/>
        <v>Do Step 1 first</v>
      </c>
      <c r="H1186" s="62" t="str">
        <f t="shared" si="55"/>
        <v>Do Step 1 first</v>
      </c>
      <c r="I1186" s="3">
        <f t="shared" si="56"/>
        <v>0</v>
      </c>
    </row>
    <row r="1187" spans="7:9" x14ac:dyDescent="0.5">
      <c r="G1187" s="62" t="str">
        <f t="shared" si="54"/>
        <v>Do Step 1 first</v>
      </c>
      <c r="H1187" s="62" t="str">
        <f t="shared" si="55"/>
        <v>Do Step 1 first</v>
      </c>
      <c r="I1187" s="3">
        <f t="shared" si="56"/>
        <v>0</v>
      </c>
    </row>
    <row r="1188" spans="7:9" x14ac:dyDescent="0.5">
      <c r="G1188" s="62" t="str">
        <f t="shared" si="54"/>
        <v>Do Step 1 first</v>
      </c>
      <c r="H1188" s="62" t="str">
        <f t="shared" si="55"/>
        <v>Do Step 1 first</v>
      </c>
      <c r="I1188" s="3">
        <f t="shared" si="56"/>
        <v>0</v>
      </c>
    </row>
    <row r="1189" spans="7:9" x14ac:dyDescent="0.5">
      <c r="G1189" s="62" t="str">
        <f t="shared" si="54"/>
        <v>Do Step 1 first</v>
      </c>
      <c r="H1189" s="62" t="str">
        <f t="shared" si="55"/>
        <v>Do Step 1 first</v>
      </c>
      <c r="I1189" s="3">
        <f t="shared" si="56"/>
        <v>0</v>
      </c>
    </row>
    <row r="1190" spans="7:9" x14ac:dyDescent="0.5">
      <c r="G1190" s="62" t="str">
        <f t="shared" si="54"/>
        <v>Do Step 1 first</v>
      </c>
      <c r="H1190" s="62" t="str">
        <f t="shared" si="55"/>
        <v>Do Step 1 first</v>
      </c>
      <c r="I1190" s="3">
        <f t="shared" si="56"/>
        <v>0</v>
      </c>
    </row>
    <row r="1191" spans="7:9" x14ac:dyDescent="0.5">
      <c r="G1191" s="62" t="str">
        <f t="shared" si="54"/>
        <v>Do Step 1 first</v>
      </c>
      <c r="H1191" s="62" t="str">
        <f t="shared" si="55"/>
        <v>Do Step 1 first</v>
      </c>
      <c r="I1191" s="3">
        <f t="shared" si="56"/>
        <v>0</v>
      </c>
    </row>
    <row r="1192" spans="7:9" x14ac:dyDescent="0.5">
      <c r="G1192" s="62" t="str">
        <f t="shared" si="54"/>
        <v>Do Step 1 first</v>
      </c>
      <c r="H1192" s="62" t="str">
        <f t="shared" si="55"/>
        <v>Do Step 1 first</v>
      </c>
      <c r="I1192" s="3">
        <f t="shared" si="56"/>
        <v>0</v>
      </c>
    </row>
    <row r="1193" spans="7:9" x14ac:dyDescent="0.5">
      <c r="G1193" s="62" t="str">
        <f t="shared" si="54"/>
        <v>Do Step 1 first</v>
      </c>
      <c r="H1193" s="62" t="str">
        <f t="shared" si="55"/>
        <v>Do Step 1 first</v>
      </c>
      <c r="I1193" s="3">
        <f t="shared" si="56"/>
        <v>0</v>
      </c>
    </row>
    <row r="1194" spans="7:9" x14ac:dyDescent="0.5">
      <c r="G1194" s="62" t="str">
        <f t="shared" si="54"/>
        <v>Do Step 1 first</v>
      </c>
      <c r="H1194" s="62" t="str">
        <f t="shared" si="55"/>
        <v>Do Step 1 first</v>
      </c>
      <c r="I1194" s="3">
        <f t="shared" si="56"/>
        <v>0</v>
      </c>
    </row>
    <row r="1195" spans="7:9" x14ac:dyDescent="0.5">
      <c r="G1195" s="62" t="str">
        <f t="shared" si="54"/>
        <v>Do Step 1 first</v>
      </c>
      <c r="H1195" s="62" t="str">
        <f t="shared" si="55"/>
        <v>Do Step 1 first</v>
      </c>
      <c r="I1195" s="3">
        <f t="shared" si="56"/>
        <v>0</v>
      </c>
    </row>
    <row r="1196" spans="7:9" x14ac:dyDescent="0.5">
      <c r="G1196" s="62" t="str">
        <f t="shared" si="54"/>
        <v>Do Step 1 first</v>
      </c>
      <c r="H1196" s="62" t="str">
        <f t="shared" si="55"/>
        <v>Do Step 1 first</v>
      </c>
      <c r="I1196" s="3">
        <f t="shared" si="56"/>
        <v>0</v>
      </c>
    </row>
    <row r="1197" spans="7:9" x14ac:dyDescent="0.5">
      <c r="G1197" s="62" t="str">
        <f t="shared" si="54"/>
        <v>Do Step 1 first</v>
      </c>
      <c r="H1197" s="62" t="str">
        <f t="shared" si="55"/>
        <v>Do Step 1 first</v>
      </c>
      <c r="I1197" s="3">
        <f t="shared" si="56"/>
        <v>0</v>
      </c>
    </row>
    <row r="1198" spans="7:9" x14ac:dyDescent="0.5">
      <c r="G1198" s="62" t="str">
        <f t="shared" si="54"/>
        <v>Do Step 1 first</v>
      </c>
      <c r="H1198" s="62" t="str">
        <f t="shared" si="55"/>
        <v>Do Step 1 first</v>
      </c>
      <c r="I1198" s="3">
        <f t="shared" si="56"/>
        <v>0</v>
      </c>
    </row>
    <row r="1199" spans="7:9" x14ac:dyDescent="0.5">
      <c r="G1199" s="62" t="str">
        <f t="shared" si="54"/>
        <v>Do Step 1 first</v>
      </c>
      <c r="H1199" s="62" t="str">
        <f t="shared" si="55"/>
        <v>Do Step 1 first</v>
      </c>
      <c r="I1199" s="3">
        <f t="shared" si="56"/>
        <v>0</v>
      </c>
    </row>
    <row r="1200" spans="7:9" x14ac:dyDescent="0.5">
      <c r="G1200" s="62" t="str">
        <f t="shared" si="54"/>
        <v>Do Step 1 first</v>
      </c>
      <c r="H1200" s="62" t="str">
        <f t="shared" si="55"/>
        <v>Do Step 1 first</v>
      </c>
      <c r="I1200" s="3">
        <f t="shared" si="56"/>
        <v>0</v>
      </c>
    </row>
    <row r="1201" spans="7:9" x14ac:dyDescent="0.5">
      <c r="G1201" s="62" t="str">
        <f t="shared" si="54"/>
        <v>Do Step 1 first</v>
      </c>
      <c r="H1201" s="62" t="str">
        <f t="shared" si="55"/>
        <v>Do Step 1 first</v>
      </c>
      <c r="I1201" s="3">
        <f t="shared" si="56"/>
        <v>0</v>
      </c>
    </row>
    <row r="1202" spans="7:9" x14ac:dyDescent="0.5">
      <c r="G1202" s="62" t="str">
        <f t="shared" si="54"/>
        <v>Do Step 1 first</v>
      </c>
      <c r="H1202" s="62" t="str">
        <f t="shared" si="55"/>
        <v>Do Step 1 first</v>
      </c>
      <c r="I1202" s="3">
        <f t="shared" si="56"/>
        <v>0</v>
      </c>
    </row>
    <row r="1203" spans="7:9" x14ac:dyDescent="0.5">
      <c r="G1203" s="62" t="str">
        <f t="shared" si="54"/>
        <v>Do Step 1 first</v>
      </c>
      <c r="H1203" s="62" t="str">
        <f t="shared" si="55"/>
        <v>Do Step 1 first</v>
      </c>
      <c r="I1203" s="3">
        <f t="shared" si="56"/>
        <v>0</v>
      </c>
    </row>
    <row r="1204" spans="7:9" x14ac:dyDescent="0.5">
      <c r="G1204" s="62" t="str">
        <f t="shared" si="54"/>
        <v>Do Step 1 first</v>
      </c>
      <c r="H1204" s="62" t="str">
        <f t="shared" si="55"/>
        <v>Do Step 1 first</v>
      </c>
      <c r="I1204" s="3">
        <f t="shared" si="56"/>
        <v>0</v>
      </c>
    </row>
    <row r="1205" spans="7:9" x14ac:dyDescent="0.5">
      <c r="G1205" s="62" t="str">
        <f t="shared" si="54"/>
        <v>Do Step 1 first</v>
      </c>
      <c r="H1205" s="62" t="str">
        <f t="shared" si="55"/>
        <v>Do Step 1 first</v>
      </c>
      <c r="I1205" s="3">
        <f t="shared" si="56"/>
        <v>0</v>
      </c>
    </row>
    <row r="1206" spans="7:9" x14ac:dyDescent="0.5">
      <c r="G1206" s="62" t="str">
        <f t="shared" si="54"/>
        <v>Do Step 1 first</v>
      </c>
      <c r="H1206" s="62" t="str">
        <f t="shared" si="55"/>
        <v>Do Step 1 first</v>
      </c>
      <c r="I1206" s="3">
        <f t="shared" si="56"/>
        <v>0</v>
      </c>
    </row>
    <row r="1207" spans="7:9" x14ac:dyDescent="0.5">
      <c r="G1207" s="62" t="str">
        <f t="shared" si="54"/>
        <v>Do Step 1 first</v>
      </c>
      <c r="H1207" s="62" t="str">
        <f t="shared" si="55"/>
        <v>Do Step 1 first</v>
      </c>
      <c r="I1207" s="3">
        <f t="shared" si="56"/>
        <v>0</v>
      </c>
    </row>
    <row r="1208" spans="7:9" x14ac:dyDescent="0.5">
      <c r="G1208" s="62" t="str">
        <f t="shared" si="54"/>
        <v>Do Step 1 first</v>
      </c>
      <c r="H1208" s="62" t="str">
        <f t="shared" si="55"/>
        <v>Do Step 1 first</v>
      </c>
      <c r="I1208" s="3">
        <f t="shared" si="56"/>
        <v>0</v>
      </c>
    </row>
    <row r="1209" spans="7:9" x14ac:dyDescent="0.5">
      <c r="G1209" s="62" t="str">
        <f t="shared" si="54"/>
        <v>Do Step 1 first</v>
      </c>
      <c r="H1209" s="62" t="str">
        <f t="shared" si="55"/>
        <v>Do Step 1 first</v>
      </c>
      <c r="I1209" s="3">
        <f t="shared" si="56"/>
        <v>0</v>
      </c>
    </row>
    <row r="1210" spans="7:9" x14ac:dyDescent="0.5">
      <c r="G1210" s="62" t="str">
        <f t="shared" si="54"/>
        <v>Do Step 1 first</v>
      </c>
      <c r="H1210" s="62" t="str">
        <f t="shared" si="55"/>
        <v>Do Step 1 first</v>
      </c>
      <c r="I1210" s="3">
        <f t="shared" si="56"/>
        <v>0</v>
      </c>
    </row>
    <row r="1211" spans="7:9" x14ac:dyDescent="0.5">
      <c r="G1211" s="62" t="str">
        <f t="shared" si="54"/>
        <v>Do Step 1 first</v>
      </c>
      <c r="H1211" s="62" t="str">
        <f t="shared" si="55"/>
        <v>Do Step 1 first</v>
      </c>
      <c r="I1211" s="3">
        <f t="shared" si="56"/>
        <v>0</v>
      </c>
    </row>
    <row r="1212" spans="7:9" x14ac:dyDescent="0.5">
      <c r="G1212" s="62" t="str">
        <f t="shared" si="54"/>
        <v>Do Step 1 first</v>
      </c>
      <c r="H1212" s="62" t="str">
        <f t="shared" si="55"/>
        <v>Do Step 1 first</v>
      </c>
      <c r="I1212" s="3">
        <f t="shared" si="56"/>
        <v>0</v>
      </c>
    </row>
    <row r="1213" spans="7:9" x14ac:dyDescent="0.5">
      <c r="G1213" s="62" t="str">
        <f t="shared" si="54"/>
        <v>Do Step 1 first</v>
      </c>
      <c r="H1213" s="62" t="str">
        <f t="shared" si="55"/>
        <v>Do Step 1 first</v>
      </c>
      <c r="I1213" s="3">
        <f t="shared" si="56"/>
        <v>0</v>
      </c>
    </row>
    <row r="1214" spans="7:9" x14ac:dyDescent="0.5">
      <c r="G1214" s="62" t="str">
        <f t="shared" si="54"/>
        <v>Do Step 1 first</v>
      </c>
      <c r="H1214" s="62" t="str">
        <f t="shared" si="55"/>
        <v>Do Step 1 first</v>
      </c>
      <c r="I1214" s="3">
        <f t="shared" si="56"/>
        <v>0</v>
      </c>
    </row>
    <row r="1215" spans="7:9" x14ac:dyDescent="0.5">
      <c r="G1215" s="62" t="str">
        <f t="shared" si="54"/>
        <v>Do Step 1 first</v>
      </c>
      <c r="H1215" s="62" t="str">
        <f t="shared" si="55"/>
        <v>Do Step 1 first</v>
      </c>
      <c r="I1215" s="3">
        <f t="shared" si="56"/>
        <v>0</v>
      </c>
    </row>
    <row r="1216" spans="7:9" x14ac:dyDescent="0.5">
      <c r="G1216" s="62" t="str">
        <f t="shared" si="54"/>
        <v>Do Step 1 first</v>
      </c>
      <c r="H1216" s="62" t="str">
        <f t="shared" si="55"/>
        <v>Do Step 1 first</v>
      </c>
      <c r="I1216" s="3">
        <f t="shared" si="56"/>
        <v>0</v>
      </c>
    </row>
    <row r="1217" spans="7:9" x14ac:dyDescent="0.5">
      <c r="G1217" s="62" t="str">
        <f t="shared" si="54"/>
        <v>Do Step 1 first</v>
      </c>
      <c r="H1217" s="62" t="str">
        <f t="shared" si="55"/>
        <v>Do Step 1 first</v>
      </c>
      <c r="I1217" s="3">
        <f t="shared" si="56"/>
        <v>0</v>
      </c>
    </row>
    <row r="1218" spans="7:9" x14ac:dyDescent="0.5">
      <c r="G1218" s="62" t="str">
        <f t="shared" si="54"/>
        <v>Do Step 1 first</v>
      </c>
      <c r="H1218" s="62" t="str">
        <f t="shared" si="55"/>
        <v>Do Step 1 first</v>
      </c>
      <c r="I1218" s="3">
        <f t="shared" si="56"/>
        <v>0</v>
      </c>
    </row>
    <row r="1219" spans="7:9" x14ac:dyDescent="0.5">
      <c r="G1219" s="62" t="str">
        <f t="shared" si="54"/>
        <v>Do Step 1 first</v>
      </c>
      <c r="H1219" s="62" t="str">
        <f t="shared" si="55"/>
        <v>Do Step 1 first</v>
      </c>
      <c r="I1219" s="3">
        <f t="shared" si="56"/>
        <v>0</v>
      </c>
    </row>
    <row r="1220" spans="7:9" x14ac:dyDescent="0.5">
      <c r="G1220" s="62" t="str">
        <f t="shared" si="54"/>
        <v>Do Step 1 first</v>
      </c>
      <c r="H1220" s="62" t="str">
        <f t="shared" si="55"/>
        <v>Do Step 1 first</v>
      </c>
      <c r="I1220" s="3">
        <f t="shared" si="56"/>
        <v>0</v>
      </c>
    </row>
    <row r="1221" spans="7:9" x14ac:dyDescent="0.5">
      <c r="G1221" s="62" t="str">
        <f t="shared" si="54"/>
        <v>Do Step 1 first</v>
      </c>
      <c r="H1221" s="62" t="str">
        <f t="shared" si="55"/>
        <v>Do Step 1 first</v>
      </c>
      <c r="I1221" s="3">
        <f t="shared" si="56"/>
        <v>0</v>
      </c>
    </row>
    <row r="1222" spans="7:9" x14ac:dyDescent="0.5">
      <c r="G1222" s="62" t="str">
        <f t="shared" ref="G1222:G1285" si="57">IF(ISTEXT(overallRate),"Do Step 1 first",IF($C1222="Yes","Use Step 2a) Weekly for employees on leave with pay",IF(OR(COUNT($D1222,E1222)&lt;&gt;2,overallRate=0),0,IF($B1222="No - non-arm's length",MIN(2258,E1222,$D1222)*overallRate,MIN(2258,E1222)*overallRate))))</f>
        <v>Do Step 1 first</v>
      </c>
      <c r="H1222" s="62" t="str">
        <f t="shared" ref="H1222:H1285" si="58">IF(ISTEXT(overallRate),"Do Step 1 first",IF($C1222="Yes","Use Step 2a) Weekly for employees on leave with pay",IF(OR(COUNT($D1222,F1222)&lt;&gt;2,overallRate=0),0,IF($B1222="No - non-arm's length",MIN(2258,F1222,$D1222)*overallRate,MIN(2258,F1222)*overallRate))))</f>
        <v>Do Step 1 first</v>
      </c>
      <c r="I1222" s="3">
        <f t="shared" si="56"/>
        <v>0</v>
      </c>
    </row>
    <row r="1223" spans="7:9" x14ac:dyDescent="0.5">
      <c r="G1223" s="62" t="str">
        <f t="shared" si="57"/>
        <v>Do Step 1 first</v>
      </c>
      <c r="H1223" s="62" t="str">
        <f t="shared" si="58"/>
        <v>Do Step 1 first</v>
      </c>
      <c r="I1223" s="3">
        <f t="shared" ref="I1223:I1286" si="59">IF(AND(COUNT(B1223:F1223)&gt;0,OR(COUNT(D1223:F1223)&lt;&gt;3,ISBLANK(B1223))),"Fill out all amounts",SUM(G1223:H1223))</f>
        <v>0</v>
      </c>
    </row>
    <row r="1224" spans="7:9" x14ac:dyDescent="0.5">
      <c r="G1224" s="62" t="str">
        <f t="shared" si="57"/>
        <v>Do Step 1 first</v>
      </c>
      <c r="H1224" s="62" t="str">
        <f t="shared" si="58"/>
        <v>Do Step 1 first</v>
      </c>
      <c r="I1224" s="3">
        <f t="shared" si="59"/>
        <v>0</v>
      </c>
    </row>
    <row r="1225" spans="7:9" x14ac:dyDescent="0.5">
      <c r="G1225" s="62" t="str">
        <f t="shared" si="57"/>
        <v>Do Step 1 first</v>
      </c>
      <c r="H1225" s="62" t="str">
        <f t="shared" si="58"/>
        <v>Do Step 1 first</v>
      </c>
      <c r="I1225" s="3">
        <f t="shared" si="59"/>
        <v>0</v>
      </c>
    </row>
    <row r="1226" spans="7:9" x14ac:dyDescent="0.5">
      <c r="G1226" s="62" t="str">
        <f t="shared" si="57"/>
        <v>Do Step 1 first</v>
      </c>
      <c r="H1226" s="62" t="str">
        <f t="shared" si="58"/>
        <v>Do Step 1 first</v>
      </c>
      <c r="I1226" s="3">
        <f t="shared" si="59"/>
        <v>0</v>
      </c>
    </row>
    <row r="1227" spans="7:9" x14ac:dyDescent="0.5">
      <c r="G1227" s="62" t="str">
        <f t="shared" si="57"/>
        <v>Do Step 1 first</v>
      </c>
      <c r="H1227" s="62" t="str">
        <f t="shared" si="58"/>
        <v>Do Step 1 first</v>
      </c>
      <c r="I1227" s="3">
        <f t="shared" si="59"/>
        <v>0</v>
      </c>
    </row>
    <row r="1228" spans="7:9" x14ac:dyDescent="0.5">
      <c r="G1228" s="62" t="str">
        <f t="shared" si="57"/>
        <v>Do Step 1 first</v>
      </c>
      <c r="H1228" s="62" t="str">
        <f t="shared" si="58"/>
        <v>Do Step 1 first</v>
      </c>
      <c r="I1228" s="3">
        <f t="shared" si="59"/>
        <v>0</v>
      </c>
    </row>
    <row r="1229" spans="7:9" x14ac:dyDescent="0.5">
      <c r="G1229" s="62" t="str">
        <f t="shared" si="57"/>
        <v>Do Step 1 first</v>
      </c>
      <c r="H1229" s="62" t="str">
        <f t="shared" si="58"/>
        <v>Do Step 1 first</v>
      </c>
      <c r="I1229" s="3">
        <f t="shared" si="59"/>
        <v>0</v>
      </c>
    </row>
    <row r="1230" spans="7:9" x14ac:dyDescent="0.5">
      <c r="G1230" s="62" t="str">
        <f t="shared" si="57"/>
        <v>Do Step 1 first</v>
      </c>
      <c r="H1230" s="62" t="str">
        <f t="shared" si="58"/>
        <v>Do Step 1 first</v>
      </c>
      <c r="I1230" s="3">
        <f t="shared" si="59"/>
        <v>0</v>
      </c>
    </row>
    <row r="1231" spans="7:9" x14ac:dyDescent="0.5">
      <c r="G1231" s="62" t="str">
        <f t="shared" si="57"/>
        <v>Do Step 1 first</v>
      </c>
      <c r="H1231" s="62" t="str">
        <f t="shared" si="58"/>
        <v>Do Step 1 first</v>
      </c>
      <c r="I1231" s="3">
        <f t="shared" si="59"/>
        <v>0</v>
      </c>
    </row>
    <row r="1232" spans="7:9" x14ac:dyDescent="0.5">
      <c r="G1232" s="62" t="str">
        <f t="shared" si="57"/>
        <v>Do Step 1 first</v>
      </c>
      <c r="H1232" s="62" t="str">
        <f t="shared" si="58"/>
        <v>Do Step 1 first</v>
      </c>
      <c r="I1232" s="3">
        <f t="shared" si="59"/>
        <v>0</v>
      </c>
    </row>
    <row r="1233" spans="7:9" x14ac:dyDescent="0.5">
      <c r="G1233" s="62" t="str">
        <f t="shared" si="57"/>
        <v>Do Step 1 first</v>
      </c>
      <c r="H1233" s="62" t="str">
        <f t="shared" si="58"/>
        <v>Do Step 1 first</v>
      </c>
      <c r="I1233" s="3">
        <f t="shared" si="59"/>
        <v>0</v>
      </c>
    </row>
    <row r="1234" spans="7:9" x14ac:dyDescent="0.5">
      <c r="G1234" s="62" t="str">
        <f t="shared" si="57"/>
        <v>Do Step 1 first</v>
      </c>
      <c r="H1234" s="62" t="str">
        <f t="shared" si="58"/>
        <v>Do Step 1 first</v>
      </c>
      <c r="I1234" s="3">
        <f t="shared" si="59"/>
        <v>0</v>
      </c>
    </row>
    <row r="1235" spans="7:9" x14ac:dyDescent="0.5">
      <c r="G1235" s="62" t="str">
        <f t="shared" si="57"/>
        <v>Do Step 1 first</v>
      </c>
      <c r="H1235" s="62" t="str">
        <f t="shared" si="58"/>
        <v>Do Step 1 first</v>
      </c>
      <c r="I1235" s="3">
        <f t="shared" si="59"/>
        <v>0</v>
      </c>
    </row>
    <row r="1236" spans="7:9" x14ac:dyDescent="0.5">
      <c r="G1236" s="62" t="str">
        <f t="shared" si="57"/>
        <v>Do Step 1 first</v>
      </c>
      <c r="H1236" s="62" t="str">
        <f t="shared" si="58"/>
        <v>Do Step 1 first</v>
      </c>
      <c r="I1236" s="3">
        <f t="shared" si="59"/>
        <v>0</v>
      </c>
    </row>
    <row r="1237" spans="7:9" x14ac:dyDescent="0.5">
      <c r="G1237" s="62" t="str">
        <f t="shared" si="57"/>
        <v>Do Step 1 first</v>
      </c>
      <c r="H1237" s="62" t="str">
        <f t="shared" si="58"/>
        <v>Do Step 1 first</v>
      </c>
      <c r="I1237" s="3">
        <f t="shared" si="59"/>
        <v>0</v>
      </c>
    </row>
    <row r="1238" spans="7:9" x14ac:dyDescent="0.5">
      <c r="G1238" s="62" t="str">
        <f t="shared" si="57"/>
        <v>Do Step 1 first</v>
      </c>
      <c r="H1238" s="62" t="str">
        <f t="shared" si="58"/>
        <v>Do Step 1 first</v>
      </c>
      <c r="I1238" s="3">
        <f t="shared" si="59"/>
        <v>0</v>
      </c>
    </row>
    <row r="1239" spans="7:9" x14ac:dyDescent="0.5">
      <c r="G1239" s="62" t="str">
        <f t="shared" si="57"/>
        <v>Do Step 1 first</v>
      </c>
      <c r="H1239" s="62" t="str">
        <f t="shared" si="58"/>
        <v>Do Step 1 first</v>
      </c>
      <c r="I1239" s="3">
        <f t="shared" si="59"/>
        <v>0</v>
      </c>
    </row>
    <row r="1240" spans="7:9" x14ac:dyDescent="0.5">
      <c r="G1240" s="62" t="str">
        <f t="shared" si="57"/>
        <v>Do Step 1 first</v>
      </c>
      <c r="H1240" s="62" t="str">
        <f t="shared" si="58"/>
        <v>Do Step 1 first</v>
      </c>
      <c r="I1240" s="3">
        <f t="shared" si="59"/>
        <v>0</v>
      </c>
    </row>
    <row r="1241" spans="7:9" x14ac:dyDescent="0.5">
      <c r="G1241" s="62" t="str">
        <f t="shared" si="57"/>
        <v>Do Step 1 first</v>
      </c>
      <c r="H1241" s="62" t="str">
        <f t="shared" si="58"/>
        <v>Do Step 1 first</v>
      </c>
      <c r="I1241" s="3">
        <f t="shared" si="59"/>
        <v>0</v>
      </c>
    </row>
    <row r="1242" spans="7:9" x14ac:dyDescent="0.5">
      <c r="G1242" s="62" t="str">
        <f t="shared" si="57"/>
        <v>Do Step 1 first</v>
      </c>
      <c r="H1242" s="62" t="str">
        <f t="shared" si="58"/>
        <v>Do Step 1 first</v>
      </c>
      <c r="I1242" s="3">
        <f t="shared" si="59"/>
        <v>0</v>
      </c>
    </row>
    <row r="1243" spans="7:9" x14ac:dyDescent="0.5">
      <c r="G1243" s="62" t="str">
        <f t="shared" si="57"/>
        <v>Do Step 1 first</v>
      </c>
      <c r="H1243" s="62" t="str">
        <f t="shared" si="58"/>
        <v>Do Step 1 first</v>
      </c>
      <c r="I1243" s="3">
        <f t="shared" si="59"/>
        <v>0</v>
      </c>
    </row>
    <row r="1244" spans="7:9" x14ac:dyDescent="0.5">
      <c r="G1244" s="62" t="str">
        <f t="shared" si="57"/>
        <v>Do Step 1 first</v>
      </c>
      <c r="H1244" s="62" t="str">
        <f t="shared" si="58"/>
        <v>Do Step 1 first</v>
      </c>
      <c r="I1244" s="3">
        <f t="shared" si="59"/>
        <v>0</v>
      </c>
    </row>
    <row r="1245" spans="7:9" x14ac:dyDescent="0.5">
      <c r="G1245" s="62" t="str">
        <f t="shared" si="57"/>
        <v>Do Step 1 first</v>
      </c>
      <c r="H1245" s="62" t="str">
        <f t="shared" si="58"/>
        <v>Do Step 1 first</v>
      </c>
      <c r="I1245" s="3">
        <f t="shared" si="59"/>
        <v>0</v>
      </c>
    </row>
    <row r="1246" spans="7:9" x14ac:dyDescent="0.5">
      <c r="G1246" s="62" t="str">
        <f t="shared" si="57"/>
        <v>Do Step 1 first</v>
      </c>
      <c r="H1246" s="62" t="str">
        <f t="shared" si="58"/>
        <v>Do Step 1 first</v>
      </c>
      <c r="I1246" s="3">
        <f t="shared" si="59"/>
        <v>0</v>
      </c>
    </row>
    <row r="1247" spans="7:9" x14ac:dyDescent="0.5">
      <c r="G1247" s="62" t="str">
        <f t="shared" si="57"/>
        <v>Do Step 1 first</v>
      </c>
      <c r="H1247" s="62" t="str">
        <f t="shared" si="58"/>
        <v>Do Step 1 first</v>
      </c>
      <c r="I1247" s="3">
        <f t="shared" si="59"/>
        <v>0</v>
      </c>
    </row>
    <row r="1248" spans="7:9" x14ac:dyDescent="0.5">
      <c r="G1248" s="62" t="str">
        <f t="shared" si="57"/>
        <v>Do Step 1 first</v>
      </c>
      <c r="H1248" s="62" t="str">
        <f t="shared" si="58"/>
        <v>Do Step 1 first</v>
      </c>
      <c r="I1248" s="3">
        <f t="shared" si="59"/>
        <v>0</v>
      </c>
    </row>
    <row r="1249" spans="7:9" x14ac:dyDescent="0.5">
      <c r="G1249" s="62" t="str">
        <f t="shared" si="57"/>
        <v>Do Step 1 first</v>
      </c>
      <c r="H1249" s="62" t="str">
        <f t="shared" si="58"/>
        <v>Do Step 1 first</v>
      </c>
      <c r="I1249" s="3">
        <f t="shared" si="59"/>
        <v>0</v>
      </c>
    </row>
    <row r="1250" spans="7:9" x14ac:dyDescent="0.5">
      <c r="G1250" s="62" t="str">
        <f t="shared" si="57"/>
        <v>Do Step 1 first</v>
      </c>
      <c r="H1250" s="62" t="str">
        <f t="shared" si="58"/>
        <v>Do Step 1 first</v>
      </c>
      <c r="I1250" s="3">
        <f t="shared" si="59"/>
        <v>0</v>
      </c>
    </row>
    <row r="1251" spans="7:9" x14ac:dyDescent="0.5">
      <c r="G1251" s="62" t="str">
        <f t="shared" si="57"/>
        <v>Do Step 1 first</v>
      </c>
      <c r="H1251" s="62" t="str">
        <f t="shared" si="58"/>
        <v>Do Step 1 first</v>
      </c>
      <c r="I1251" s="3">
        <f t="shared" si="59"/>
        <v>0</v>
      </c>
    </row>
    <row r="1252" spans="7:9" x14ac:dyDescent="0.5">
      <c r="G1252" s="62" t="str">
        <f t="shared" si="57"/>
        <v>Do Step 1 first</v>
      </c>
      <c r="H1252" s="62" t="str">
        <f t="shared" si="58"/>
        <v>Do Step 1 first</v>
      </c>
      <c r="I1252" s="3">
        <f t="shared" si="59"/>
        <v>0</v>
      </c>
    </row>
    <row r="1253" spans="7:9" x14ac:dyDescent="0.5">
      <c r="G1253" s="62" t="str">
        <f t="shared" si="57"/>
        <v>Do Step 1 first</v>
      </c>
      <c r="H1253" s="62" t="str">
        <f t="shared" si="58"/>
        <v>Do Step 1 first</v>
      </c>
      <c r="I1253" s="3">
        <f t="shared" si="59"/>
        <v>0</v>
      </c>
    </row>
    <row r="1254" spans="7:9" x14ac:dyDescent="0.5">
      <c r="G1254" s="62" t="str">
        <f t="shared" si="57"/>
        <v>Do Step 1 first</v>
      </c>
      <c r="H1254" s="62" t="str">
        <f t="shared" si="58"/>
        <v>Do Step 1 first</v>
      </c>
      <c r="I1254" s="3">
        <f t="shared" si="59"/>
        <v>0</v>
      </c>
    </row>
    <row r="1255" spans="7:9" x14ac:dyDescent="0.5">
      <c r="G1255" s="62" t="str">
        <f t="shared" si="57"/>
        <v>Do Step 1 first</v>
      </c>
      <c r="H1255" s="62" t="str">
        <f t="shared" si="58"/>
        <v>Do Step 1 first</v>
      </c>
      <c r="I1255" s="3">
        <f t="shared" si="59"/>
        <v>0</v>
      </c>
    </row>
    <row r="1256" spans="7:9" x14ac:dyDescent="0.5">
      <c r="G1256" s="62" t="str">
        <f t="shared" si="57"/>
        <v>Do Step 1 first</v>
      </c>
      <c r="H1256" s="62" t="str">
        <f t="shared" si="58"/>
        <v>Do Step 1 first</v>
      </c>
      <c r="I1256" s="3">
        <f t="shared" si="59"/>
        <v>0</v>
      </c>
    </row>
    <row r="1257" spans="7:9" x14ac:dyDescent="0.5">
      <c r="G1257" s="62" t="str">
        <f t="shared" si="57"/>
        <v>Do Step 1 first</v>
      </c>
      <c r="H1257" s="62" t="str">
        <f t="shared" si="58"/>
        <v>Do Step 1 first</v>
      </c>
      <c r="I1257" s="3">
        <f t="shared" si="59"/>
        <v>0</v>
      </c>
    </row>
    <row r="1258" spans="7:9" x14ac:dyDescent="0.5">
      <c r="G1258" s="62" t="str">
        <f t="shared" si="57"/>
        <v>Do Step 1 first</v>
      </c>
      <c r="H1258" s="62" t="str">
        <f t="shared" si="58"/>
        <v>Do Step 1 first</v>
      </c>
      <c r="I1258" s="3">
        <f t="shared" si="59"/>
        <v>0</v>
      </c>
    </row>
    <row r="1259" spans="7:9" x14ac:dyDescent="0.5">
      <c r="G1259" s="62" t="str">
        <f t="shared" si="57"/>
        <v>Do Step 1 first</v>
      </c>
      <c r="H1259" s="62" t="str">
        <f t="shared" si="58"/>
        <v>Do Step 1 first</v>
      </c>
      <c r="I1259" s="3">
        <f t="shared" si="59"/>
        <v>0</v>
      </c>
    </row>
    <row r="1260" spans="7:9" x14ac:dyDescent="0.5">
      <c r="G1260" s="62" t="str">
        <f t="shared" si="57"/>
        <v>Do Step 1 first</v>
      </c>
      <c r="H1260" s="62" t="str">
        <f t="shared" si="58"/>
        <v>Do Step 1 first</v>
      </c>
      <c r="I1260" s="3">
        <f t="shared" si="59"/>
        <v>0</v>
      </c>
    </row>
    <row r="1261" spans="7:9" x14ac:dyDescent="0.5">
      <c r="G1261" s="62" t="str">
        <f t="shared" si="57"/>
        <v>Do Step 1 first</v>
      </c>
      <c r="H1261" s="62" t="str">
        <f t="shared" si="58"/>
        <v>Do Step 1 first</v>
      </c>
      <c r="I1261" s="3">
        <f t="shared" si="59"/>
        <v>0</v>
      </c>
    </row>
    <row r="1262" spans="7:9" x14ac:dyDescent="0.5">
      <c r="G1262" s="62" t="str">
        <f t="shared" si="57"/>
        <v>Do Step 1 first</v>
      </c>
      <c r="H1262" s="62" t="str">
        <f t="shared" si="58"/>
        <v>Do Step 1 first</v>
      </c>
      <c r="I1262" s="3">
        <f t="shared" si="59"/>
        <v>0</v>
      </c>
    </row>
    <row r="1263" spans="7:9" x14ac:dyDescent="0.5">
      <c r="G1263" s="62" t="str">
        <f t="shared" si="57"/>
        <v>Do Step 1 first</v>
      </c>
      <c r="H1263" s="62" t="str">
        <f t="shared" si="58"/>
        <v>Do Step 1 first</v>
      </c>
      <c r="I1263" s="3">
        <f t="shared" si="59"/>
        <v>0</v>
      </c>
    </row>
    <row r="1264" spans="7:9" x14ac:dyDescent="0.5">
      <c r="G1264" s="62" t="str">
        <f t="shared" si="57"/>
        <v>Do Step 1 first</v>
      </c>
      <c r="H1264" s="62" t="str">
        <f t="shared" si="58"/>
        <v>Do Step 1 first</v>
      </c>
      <c r="I1264" s="3">
        <f t="shared" si="59"/>
        <v>0</v>
      </c>
    </row>
    <row r="1265" spans="7:9" x14ac:dyDescent="0.5">
      <c r="G1265" s="62" t="str">
        <f t="shared" si="57"/>
        <v>Do Step 1 first</v>
      </c>
      <c r="H1265" s="62" t="str">
        <f t="shared" si="58"/>
        <v>Do Step 1 first</v>
      </c>
      <c r="I1265" s="3">
        <f t="shared" si="59"/>
        <v>0</v>
      </c>
    </row>
    <row r="1266" spans="7:9" x14ac:dyDescent="0.5">
      <c r="G1266" s="62" t="str">
        <f t="shared" si="57"/>
        <v>Do Step 1 first</v>
      </c>
      <c r="H1266" s="62" t="str">
        <f t="shared" si="58"/>
        <v>Do Step 1 first</v>
      </c>
      <c r="I1266" s="3">
        <f t="shared" si="59"/>
        <v>0</v>
      </c>
    </row>
    <row r="1267" spans="7:9" x14ac:dyDescent="0.5">
      <c r="G1267" s="62" t="str">
        <f t="shared" si="57"/>
        <v>Do Step 1 first</v>
      </c>
      <c r="H1267" s="62" t="str">
        <f t="shared" si="58"/>
        <v>Do Step 1 first</v>
      </c>
      <c r="I1267" s="3">
        <f t="shared" si="59"/>
        <v>0</v>
      </c>
    </row>
    <row r="1268" spans="7:9" x14ac:dyDescent="0.5">
      <c r="G1268" s="62" t="str">
        <f t="shared" si="57"/>
        <v>Do Step 1 first</v>
      </c>
      <c r="H1268" s="62" t="str">
        <f t="shared" si="58"/>
        <v>Do Step 1 first</v>
      </c>
      <c r="I1268" s="3">
        <f t="shared" si="59"/>
        <v>0</v>
      </c>
    </row>
    <row r="1269" spans="7:9" x14ac:dyDescent="0.5">
      <c r="G1269" s="62" t="str">
        <f t="shared" si="57"/>
        <v>Do Step 1 first</v>
      </c>
      <c r="H1269" s="62" t="str">
        <f t="shared" si="58"/>
        <v>Do Step 1 first</v>
      </c>
      <c r="I1269" s="3">
        <f t="shared" si="59"/>
        <v>0</v>
      </c>
    </row>
    <row r="1270" spans="7:9" x14ac:dyDescent="0.5">
      <c r="G1270" s="62" t="str">
        <f t="shared" si="57"/>
        <v>Do Step 1 first</v>
      </c>
      <c r="H1270" s="62" t="str">
        <f t="shared" si="58"/>
        <v>Do Step 1 first</v>
      </c>
      <c r="I1270" s="3">
        <f t="shared" si="59"/>
        <v>0</v>
      </c>
    </row>
    <row r="1271" spans="7:9" x14ac:dyDescent="0.5">
      <c r="G1271" s="62" t="str">
        <f t="shared" si="57"/>
        <v>Do Step 1 first</v>
      </c>
      <c r="H1271" s="62" t="str">
        <f t="shared" si="58"/>
        <v>Do Step 1 first</v>
      </c>
      <c r="I1271" s="3">
        <f t="shared" si="59"/>
        <v>0</v>
      </c>
    </row>
    <row r="1272" spans="7:9" x14ac:dyDescent="0.5">
      <c r="G1272" s="62" t="str">
        <f t="shared" si="57"/>
        <v>Do Step 1 first</v>
      </c>
      <c r="H1272" s="62" t="str">
        <f t="shared" si="58"/>
        <v>Do Step 1 first</v>
      </c>
      <c r="I1272" s="3">
        <f t="shared" si="59"/>
        <v>0</v>
      </c>
    </row>
    <row r="1273" spans="7:9" x14ac:dyDescent="0.5">
      <c r="G1273" s="62" t="str">
        <f t="shared" si="57"/>
        <v>Do Step 1 first</v>
      </c>
      <c r="H1273" s="62" t="str">
        <f t="shared" si="58"/>
        <v>Do Step 1 first</v>
      </c>
      <c r="I1273" s="3">
        <f t="shared" si="59"/>
        <v>0</v>
      </c>
    </row>
    <row r="1274" spans="7:9" x14ac:dyDescent="0.5">
      <c r="G1274" s="62" t="str">
        <f t="shared" si="57"/>
        <v>Do Step 1 first</v>
      </c>
      <c r="H1274" s="62" t="str">
        <f t="shared" si="58"/>
        <v>Do Step 1 first</v>
      </c>
      <c r="I1274" s="3">
        <f t="shared" si="59"/>
        <v>0</v>
      </c>
    </row>
    <row r="1275" spans="7:9" x14ac:dyDescent="0.5">
      <c r="G1275" s="62" t="str">
        <f t="shared" si="57"/>
        <v>Do Step 1 first</v>
      </c>
      <c r="H1275" s="62" t="str">
        <f t="shared" si="58"/>
        <v>Do Step 1 first</v>
      </c>
      <c r="I1275" s="3">
        <f t="shared" si="59"/>
        <v>0</v>
      </c>
    </row>
    <row r="1276" spans="7:9" x14ac:dyDescent="0.5">
      <c r="G1276" s="62" t="str">
        <f t="shared" si="57"/>
        <v>Do Step 1 first</v>
      </c>
      <c r="H1276" s="62" t="str">
        <f t="shared" si="58"/>
        <v>Do Step 1 first</v>
      </c>
      <c r="I1276" s="3">
        <f t="shared" si="59"/>
        <v>0</v>
      </c>
    </row>
    <row r="1277" spans="7:9" x14ac:dyDescent="0.5">
      <c r="G1277" s="62" t="str">
        <f t="shared" si="57"/>
        <v>Do Step 1 first</v>
      </c>
      <c r="H1277" s="62" t="str">
        <f t="shared" si="58"/>
        <v>Do Step 1 first</v>
      </c>
      <c r="I1277" s="3">
        <f t="shared" si="59"/>
        <v>0</v>
      </c>
    </row>
    <row r="1278" spans="7:9" x14ac:dyDescent="0.5">
      <c r="G1278" s="62" t="str">
        <f t="shared" si="57"/>
        <v>Do Step 1 first</v>
      </c>
      <c r="H1278" s="62" t="str">
        <f t="shared" si="58"/>
        <v>Do Step 1 first</v>
      </c>
      <c r="I1278" s="3">
        <f t="shared" si="59"/>
        <v>0</v>
      </c>
    </row>
    <row r="1279" spans="7:9" x14ac:dyDescent="0.5">
      <c r="G1279" s="62" t="str">
        <f t="shared" si="57"/>
        <v>Do Step 1 first</v>
      </c>
      <c r="H1279" s="62" t="str">
        <f t="shared" si="58"/>
        <v>Do Step 1 first</v>
      </c>
      <c r="I1279" s="3">
        <f t="shared" si="59"/>
        <v>0</v>
      </c>
    </row>
    <row r="1280" spans="7:9" x14ac:dyDescent="0.5">
      <c r="G1280" s="62" t="str">
        <f t="shared" si="57"/>
        <v>Do Step 1 first</v>
      </c>
      <c r="H1280" s="62" t="str">
        <f t="shared" si="58"/>
        <v>Do Step 1 first</v>
      </c>
      <c r="I1280" s="3">
        <f t="shared" si="59"/>
        <v>0</v>
      </c>
    </row>
    <row r="1281" spans="7:9" x14ac:dyDescent="0.5">
      <c r="G1281" s="62" t="str">
        <f t="shared" si="57"/>
        <v>Do Step 1 first</v>
      </c>
      <c r="H1281" s="62" t="str">
        <f t="shared" si="58"/>
        <v>Do Step 1 first</v>
      </c>
      <c r="I1281" s="3">
        <f t="shared" si="59"/>
        <v>0</v>
      </c>
    </row>
    <row r="1282" spans="7:9" x14ac:dyDescent="0.5">
      <c r="G1282" s="62" t="str">
        <f t="shared" si="57"/>
        <v>Do Step 1 first</v>
      </c>
      <c r="H1282" s="62" t="str">
        <f t="shared" si="58"/>
        <v>Do Step 1 first</v>
      </c>
      <c r="I1282" s="3">
        <f t="shared" si="59"/>
        <v>0</v>
      </c>
    </row>
    <row r="1283" spans="7:9" x14ac:dyDescent="0.5">
      <c r="G1283" s="62" t="str">
        <f t="shared" si="57"/>
        <v>Do Step 1 first</v>
      </c>
      <c r="H1283" s="62" t="str">
        <f t="shared" si="58"/>
        <v>Do Step 1 first</v>
      </c>
      <c r="I1283" s="3">
        <f t="shared" si="59"/>
        <v>0</v>
      </c>
    </row>
    <row r="1284" spans="7:9" x14ac:dyDescent="0.5">
      <c r="G1284" s="62" t="str">
        <f t="shared" si="57"/>
        <v>Do Step 1 first</v>
      </c>
      <c r="H1284" s="62" t="str">
        <f t="shared" si="58"/>
        <v>Do Step 1 first</v>
      </c>
      <c r="I1284" s="3">
        <f t="shared" si="59"/>
        <v>0</v>
      </c>
    </row>
    <row r="1285" spans="7:9" x14ac:dyDescent="0.5">
      <c r="G1285" s="62" t="str">
        <f t="shared" si="57"/>
        <v>Do Step 1 first</v>
      </c>
      <c r="H1285" s="62" t="str">
        <f t="shared" si="58"/>
        <v>Do Step 1 first</v>
      </c>
      <c r="I1285" s="3">
        <f t="shared" si="59"/>
        <v>0</v>
      </c>
    </row>
    <row r="1286" spans="7:9" x14ac:dyDescent="0.5">
      <c r="G1286" s="62" t="str">
        <f t="shared" ref="G1286:G1349" si="60">IF(ISTEXT(overallRate),"Do Step 1 first",IF($C1286="Yes","Use Step 2a) Weekly for employees on leave with pay",IF(OR(COUNT($D1286,E1286)&lt;&gt;2,overallRate=0),0,IF($B1286="No - non-arm's length",MIN(2258,E1286,$D1286)*overallRate,MIN(2258,E1286)*overallRate))))</f>
        <v>Do Step 1 first</v>
      </c>
      <c r="H1286" s="62" t="str">
        <f t="shared" ref="H1286:H1349" si="61">IF(ISTEXT(overallRate),"Do Step 1 first",IF($C1286="Yes","Use Step 2a) Weekly for employees on leave with pay",IF(OR(COUNT($D1286,F1286)&lt;&gt;2,overallRate=0),0,IF($B1286="No - non-arm's length",MIN(2258,F1286,$D1286)*overallRate,MIN(2258,F1286)*overallRate))))</f>
        <v>Do Step 1 first</v>
      </c>
      <c r="I1286" s="3">
        <f t="shared" si="59"/>
        <v>0</v>
      </c>
    </row>
    <row r="1287" spans="7:9" x14ac:dyDescent="0.5">
      <c r="G1287" s="62" t="str">
        <f t="shared" si="60"/>
        <v>Do Step 1 first</v>
      </c>
      <c r="H1287" s="62" t="str">
        <f t="shared" si="61"/>
        <v>Do Step 1 first</v>
      </c>
      <c r="I1287" s="3">
        <f t="shared" ref="I1287:I1350" si="62">IF(AND(COUNT(B1287:F1287)&gt;0,OR(COUNT(D1287:F1287)&lt;&gt;3,ISBLANK(B1287))),"Fill out all amounts",SUM(G1287:H1287))</f>
        <v>0</v>
      </c>
    </row>
    <row r="1288" spans="7:9" x14ac:dyDescent="0.5">
      <c r="G1288" s="62" t="str">
        <f t="shared" si="60"/>
        <v>Do Step 1 first</v>
      </c>
      <c r="H1288" s="62" t="str">
        <f t="shared" si="61"/>
        <v>Do Step 1 first</v>
      </c>
      <c r="I1288" s="3">
        <f t="shared" si="62"/>
        <v>0</v>
      </c>
    </row>
    <row r="1289" spans="7:9" x14ac:dyDescent="0.5">
      <c r="G1289" s="62" t="str">
        <f t="shared" si="60"/>
        <v>Do Step 1 first</v>
      </c>
      <c r="H1289" s="62" t="str">
        <f t="shared" si="61"/>
        <v>Do Step 1 first</v>
      </c>
      <c r="I1289" s="3">
        <f t="shared" si="62"/>
        <v>0</v>
      </c>
    </row>
    <row r="1290" spans="7:9" x14ac:dyDescent="0.5">
      <c r="G1290" s="62" t="str">
        <f t="shared" si="60"/>
        <v>Do Step 1 first</v>
      </c>
      <c r="H1290" s="62" t="str">
        <f t="shared" si="61"/>
        <v>Do Step 1 first</v>
      </c>
      <c r="I1290" s="3">
        <f t="shared" si="62"/>
        <v>0</v>
      </c>
    </row>
    <row r="1291" spans="7:9" x14ac:dyDescent="0.5">
      <c r="G1291" s="62" t="str">
        <f t="shared" si="60"/>
        <v>Do Step 1 first</v>
      </c>
      <c r="H1291" s="62" t="str">
        <f t="shared" si="61"/>
        <v>Do Step 1 first</v>
      </c>
      <c r="I1291" s="3">
        <f t="shared" si="62"/>
        <v>0</v>
      </c>
    </row>
    <row r="1292" spans="7:9" x14ac:dyDescent="0.5">
      <c r="G1292" s="62" t="str">
        <f t="shared" si="60"/>
        <v>Do Step 1 first</v>
      </c>
      <c r="H1292" s="62" t="str">
        <f t="shared" si="61"/>
        <v>Do Step 1 first</v>
      </c>
      <c r="I1292" s="3">
        <f t="shared" si="62"/>
        <v>0</v>
      </c>
    </row>
    <row r="1293" spans="7:9" x14ac:dyDescent="0.5">
      <c r="G1293" s="62" t="str">
        <f t="shared" si="60"/>
        <v>Do Step 1 first</v>
      </c>
      <c r="H1293" s="62" t="str">
        <f t="shared" si="61"/>
        <v>Do Step 1 first</v>
      </c>
      <c r="I1293" s="3">
        <f t="shared" si="62"/>
        <v>0</v>
      </c>
    </row>
    <row r="1294" spans="7:9" x14ac:dyDescent="0.5">
      <c r="G1294" s="62" t="str">
        <f t="shared" si="60"/>
        <v>Do Step 1 first</v>
      </c>
      <c r="H1294" s="62" t="str">
        <f t="shared" si="61"/>
        <v>Do Step 1 first</v>
      </c>
      <c r="I1294" s="3">
        <f t="shared" si="62"/>
        <v>0</v>
      </c>
    </row>
    <row r="1295" spans="7:9" x14ac:dyDescent="0.5">
      <c r="G1295" s="62" t="str">
        <f t="shared" si="60"/>
        <v>Do Step 1 first</v>
      </c>
      <c r="H1295" s="62" t="str">
        <f t="shared" si="61"/>
        <v>Do Step 1 first</v>
      </c>
      <c r="I1295" s="3">
        <f t="shared" si="62"/>
        <v>0</v>
      </c>
    </row>
    <row r="1296" spans="7:9" x14ac:dyDescent="0.5">
      <c r="G1296" s="62" t="str">
        <f t="shared" si="60"/>
        <v>Do Step 1 first</v>
      </c>
      <c r="H1296" s="62" t="str">
        <f t="shared" si="61"/>
        <v>Do Step 1 first</v>
      </c>
      <c r="I1296" s="3">
        <f t="shared" si="62"/>
        <v>0</v>
      </c>
    </row>
    <row r="1297" spans="7:9" x14ac:dyDescent="0.5">
      <c r="G1297" s="62" t="str">
        <f t="shared" si="60"/>
        <v>Do Step 1 first</v>
      </c>
      <c r="H1297" s="62" t="str">
        <f t="shared" si="61"/>
        <v>Do Step 1 first</v>
      </c>
      <c r="I1297" s="3">
        <f t="shared" si="62"/>
        <v>0</v>
      </c>
    </row>
    <row r="1298" spans="7:9" x14ac:dyDescent="0.5">
      <c r="G1298" s="62" t="str">
        <f t="shared" si="60"/>
        <v>Do Step 1 first</v>
      </c>
      <c r="H1298" s="62" t="str">
        <f t="shared" si="61"/>
        <v>Do Step 1 first</v>
      </c>
      <c r="I1298" s="3">
        <f t="shared" si="62"/>
        <v>0</v>
      </c>
    </row>
    <row r="1299" spans="7:9" x14ac:dyDescent="0.5">
      <c r="G1299" s="62" t="str">
        <f t="shared" si="60"/>
        <v>Do Step 1 first</v>
      </c>
      <c r="H1299" s="62" t="str">
        <f t="shared" si="61"/>
        <v>Do Step 1 first</v>
      </c>
      <c r="I1299" s="3">
        <f t="shared" si="62"/>
        <v>0</v>
      </c>
    </row>
    <row r="1300" spans="7:9" x14ac:dyDescent="0.5">
      <c r="G1300" s="62" t="str">
        <f t="shared" si="60"/>
        <v>Do Step 1 first</v>
      </c>
      <c r="H1300" s="62" t="str">
        <f t="shared" si="61"/>
        <v>Do Step 1 first</v>
      </c>
      <c r="I1300" s="3">
        <f t="shared" si="62"/>
        <v>0</v>
      </c>
    </row>
    <row r="1301" spans="7:9" x14ac:dyDescent="0.5">
      <c r="G1301" s="62" t="str">
        <f t="shared" si="60"/>
        <v>Do Step 1 first</v>
      </c>
      <c r="H1301" s="62" t="str">
        <f t="shared" si="61"/>
        <v>Do Step 1 first</v>
      </c>
      <c r="I1301" s="3">
        <f t="shared" si="62"/>
        <v>0</v>
      </c>
    </row>
    <row r="1302" spans="7:9" x14ac:dyDescent="0.5">
      <c r="G1302" s="62" t="str">
        <f t="shared" si="60"/>
        <v>Do Step 1 first</v>
      </c>
      <c r="H1302" s="62" t="str">
        <f t="shared" si="61"/>
        <v>Do Step 1 first</v>
      </c>
      <c r="I1302" s="3">
        <f t="shared" si="62"/>
        <v>0</v>
      </c>
    </row>
    <row r="1303" spans="7:9" x14ac:dyDescent="0.5">
      <c r="G1303" s="62" t="str">
        <f t="shared" si="60"/>
        <v>Do Step 1 first</v>
      </c>
      <c r="H1303" s="62" t="str">
        <f t="shared" si="61"/>
        <v>Do Step 1 first</v>
      </c>
      <c r="I1303" s="3">
        <f t="shared" si="62"/>
        <v>0</v>
      </c>
    </row>
    <row r="1304" spans="7:9" x14ac:dyDescent="0.5">
      <c r="G1304" s="62" t="str">
        <f t="shared" si="60"/>
        <v>Do Step 1 first</v>
      </c>
      <c r="H1304" s="62" t="str">
        <f t="shared" si="61"/>
        <v>Do Step 1 first</v>
      </c>
      <c r="I1304" s="3">
        <f t="shared" si="62"/>
        <v>0</v>
      </c>
    </row>
    <row r="1305" spans="7:9" x14ac:dyDescent="0.5">
      <c r="G1305" s="62" t="str">
        <f t="shared" si="60"/>
        <v>Do Step 1 first</v>
      </c>
      <c r="H1305" s="62" t="str">
        <f t="shared" si="61"/>
        <v>Do Step 1 first</v>
      </c>
      <c r="I1305" s="3">
        <f t="shared" si="62"/>
        <v>0</v>
      </c>
    </row>
    <row r="1306" spans="7:9" x14ac:dyDescent="0.5">
      <c r="G1306" s="62" t="str">
        <f t="shared" si="60"/>
        <v>Do Step 1 first</v>
      </c>
      <c r="H1306" s="62" t="str">
        <f t="shared" si="61"/>
        <v>Do Step 1 first</v>
      </c>
      <c r="I1306" s="3">
        <f t="shared" si="62"/>
        <v>0</v>
      </c>
    </row>
    <row r="1307" spans="7:9" x14ac:dyDescent="0.5">
      <c r="G1307" s="62" t="str">
        <f t="shared" si="60"/>
        <v>Do Step 1 first</v>
      </c>
      <c r="H1307" s="62" t="str">
        <f t="shared" si="61"/>
        <v>Do Step 1 first</v>
      </c>
      <c r="I1307" s="3">
        <f t="shared" si="62"/>
        <v>0</v>
      </c>
    </row>
    <row r="1308" spans="7:9" x14ac:dyDescent="0.5">
      <c r="G1308" s="62" t="str">
        <f t="shared" si="60"/>
        <v>Do Step 1 first</v>
      </c>
      <c r="H1308" s="62" t="str">
        <f t="shared" si="61"/>
        <v>Do Step 1 first</v>
      </c>
      <c r="I1308" s="3">
        <f t="shared" si="62"/>
        <v>0</v>
      </c>
    </row>
    <row r="1309" spans="7:9" x14ac:dyDescent="0.5">
      <c r="G1309" s="62" t="str">
        <f t="shared" si="60"/>
        <v>Do Step 1 first</v>
      </c>
      <c r="H1309" s="62" t="str">
        <f t="shared" si="61"/>
        <v>Do Step 1 first</v>
      </c>
      <c r="I1309" s="3">
        <f t="shared" si="62"/>
        <v>0</v>
      </c>
    </row>
    <row r="1310" spans="7:9" x14ac:dyDescent="0.5">
      <c r="G1310" s="62" t="str">
        <f t="shared" si="60"/>
        <v>Do Step 1 first</v>
      </c>
      <c r="H1310" s="62" t="str">
        <f t="shared" si="61"/>
        <v>Do Step 1 first</v>
      </c>
      <c r="I1310" s="3">
        <f t="shared" si="62"/>
        <v>0</v>
      </c>
    </row>
    <row r="1311" spans="7:9" x14ac:dyDescent="0.5">
      <c r="G1311" s="62" t="str">
        <f t="shared" si="60"/>
        <v>Do Step 1 first</v>
      </c>
      <c r="H1311" s="62" t="str">
        <f t="shared" si="61"/>
        <v>Do Step 1 first</v>
      </c>
      <c r="I1311" s="3">
        <f t="shared" si="62"/>
        <v>0</v>
      </c>
    </row>
    <row r="1312" spans="7:9" x14ac:dyDescent="0.5">
      <c r="G1312" s="62" t="str">
        <f t="shared" si="60"/>
        <v>Do Step 1 first</v>
      </c>
      <c r="H1312" s="62" t="str">
        <f t="shared" si="61"/>
        <v>Do Step 1 first</v>
      </c>
      <c r="I1312" s="3">
        <f t="shared" si="62"/>
        <v>0</v>
      </c>
    </row>
    <row r="1313" spans="7:9" x14ac:dyDescent="0.5">
      <c r="G1313" s="62" t="str">
        <f t="shared" si="60"/>
        <v>Do Step 1 first</v>
      </c>
      <c r="H1313" s="62" t="str">
        <f t="shared" si="61"/>
        <v>Do Step 1 first</v>
      </c>
      <c r="I1313" s="3">
        <f t="shared" si="62"/>
        <v>0</v>
      </c>
    </row>
    <row r="1314" spans="7:9" x14ac:dyDescent="0.5">
      <c r="G1314" s="62" t="str">
        <f t="shared" si="60"/>
        <v>Do Step 1 first</v>
      </c>
      <c r="H1314" s="62" t="str">
        <f t="shared" si="61"/>
        <v>Do Step 1 first</v>
      </c>
      <c r="I1314" s="3">
        <f t="shared" si="62"/>
        <v>0</v>
      </c>
    </row>
    <row r="1315" spans="7:9" x14ac:dyDescent="0.5">
      <c r="G1315" s="62" t="str">
        <f t="shared" si="60"/>
        <v>Do Step 1 first</v>
      </c>
      <c r="H1315" s="62" t="str">
        <f t="shared" si="61"/>
        <v>Do Step 1 first</v>
      </c>
      <c r="I1315" s="3">
        <f t="shared" si="62"/>
        <v>0</v>
      </c>
    </row>
    <row r="1316" spans="7:9" x14ac:dyDescent="0.5">
      <c r="G1316" s="62" t="str">
        <f t="shared" si="60"/>
        <v>Do Step 1 first</v>
      </c>
      <c r="H1316" s="62" t="str">
        <f t="shared" si="61"/>
        <v>Do Step 1 first</v>
      </c>
      <c r="I1316" s="3">
        <f t="shared" si="62"/>
        <v>0</v>
      </c>
    </row>
    <row r="1317" spans="7:9" x14ac:dyDescent="0.5">
      <c r="G1317" s="62" t="str">
        <f t="shared" si="60"/>
        <v>Do Step 1 first</v>
      </c>
      <c r="H1317" s="62" t="str">
        <f t="shared" si="61"/>
        <v>Do Step 1 first</v>
      </c>
      <c r="I1317" s="3">
        <f t="shared" si="62"/>
        <v>0</v>
      </c>
    </row>
    <row r="1318" spans="7:9" x14ac:dyDescent="0.5">
      <c r="G1318" s="62" t="str">
        <f t="shared" si="60"/>
        <v>Do Step 1 first</v>
      </c>
      <c r="H1318" s="62" t="str">
        <f t="shared" si="61"/>
        <v>Do Step 1 first</v>
      </c>
      <c r="I1318" s="3">
        <f t="shared" si="62"/>
        <v>0</v>
      </c>
    </row>
    <row r="1319" spans="7:9" x14ac:dyDescent="0.5">
      <c r="G1319" s="62" t="str">
        <f t="shared" si="60"/>
        <v>Do Step 1 first</v>
      </c>
      <c r="H1319" s="62" t="str">
        <f t="shared" si="61"/>
        <v>Do Step 1 first</v>
      </c>
      <c r="I1319" s="3">
        <f t="shared" si="62"/>
        <v>0</v>
      </c>
    </row>
    <row r="1320" spans="7:9" x14ac:dyDescent="0.5">
      <c r="G1320" s="62" t="str">
        <f t="shared" si="60"/>
        <v>Do Step 1 first</v>
      </c>
      <c r="H1320" s="62" t="str">
        <f t="shared" si="61"/>
        <v>Do Step 1 first</v>
      </c>
      <c r="I1320" s="3">
        <f t="shared" si="62"/>
        <v>0</v>
      </c>
    </row>
    <row r="1321" spans="7:9" x14ac:dyDescent="0.5">
      <c r="G1321" s="62" t="str">
        <f t="shared" si="60"/>
        <v>Do Step 1 first</v>
      </c>
      <c r="H1321" s="62" t="str">
        <f t="shared" si="61"/>
        <v>Do Step 1 first</v>
      </c>
      <c r="I1321" s="3">
        <f t="shared" si="62"/>
        <v>0</v>
      </c>
    </row>
    <row r="1322" spans="7:9" x14ac:dyDescent="0.5">
      <c r="G1322" s="62" t="str">
        <f t="shared" si="60"/>
        <v>Do Step 1 first</v>
      </c>
      <c r="H1322" s="62" t="str">
        <f t="shared" si="61"/>
        <v>Do Step 1 first</v>
      </c>
      <c r="I1322" s="3">
        <f t="shared" si="62"/>
        <v>0</v>
      </c>
    </row>
    <row r="1323" spans="7:9" x14ac:dyDescent="0.5">
      <c r="G1323" s="62" t="str">
        <f t="shared" si="60"/>
        <v>Do Step 1 first</v>
      </c>
      <c r="H1323" s="62" t="str">
        <f t="shared" si="61"/>
        <v>Do Step 1 first</v>
      </c>
      <c r="I1323" s="3">
        <f t="shared" si="62"/>
        <v>0</v>
      </c>
    </row>
    <row r="1324" spans="7:9" x14ac:dyDescent="0.5">
      <c r="G1324" s="62" t="str">
        <f t="shared" si="60"/>
        <v>Do Step 1 first</v>
      </c>
      <c r="H1324" s="62" t="str">
        <f t="shared" si="61"/>
        <v>Do Step 1 first</v>
      </c>
      <c r="I1324" s="3">
        <f t="shared" si="62"/>
        <v>0</v>
      </c>
    </row>
    <row r="1325" spans="7:9" x14ac:dyDescent="0.5">
      <c r="G1325" s="62" t="str">
        <f t="shared" si="60"/>
        <v>Do Step 1 first</v>
      </c>
      <c r="H1325" s="62" t="str">
        <f t="shared" si="61"/>
        <v>Do Step 1 first</v>
      </c>
      <c r="I1325" s="3">
        <f t="shared" si="62"/>
        <v>0</v>
      </c>
    </row>
    <row r="1326" spans="7:9" x14ac:dyDescent="0.5">
      <c r="G1326" s="62" t="str">
        <f t="shared" si="60"/>
        <v>Do Step 1 first</v>
      </c>
      <c r="H1326" s="62" t="str">
        <f t="shared" si="61"/>
        <v>Do Step 1 first</v>
      </c>
      <c r="I1326" s="3">
        <f t="shared" si="62"/>
        <v>0</v>
      </c>
    </row>
    <row r="1327" spans="7:9" x14ac:dyDescent="0.5">
      <c r="G1327" s="62" t="str">
        <f t="shared" si="60"/>
        <v>Do Step 1 first</v>
      </c>
      <c r="H1327" s="62" t="str">
        <f t="shared" si="61"/>
        <v>Do Step 1 first</v>
      </c>
      <c r="I1327" s="3">
        <f t="shared" si="62"/>
        <v>0</v>
      </c>
    </row>
    <row r="1328" spans="7:9" x14ac:dyDescent="0.5">
      <c r="G1328" s="62" t="str">
        <f t="shared" si="60"/>
        <v>Do Step 1 first</v>
      </c>
      <c r="H1328" s="62" t="str">
        <f t="shared" si="61"/>
        <v>Do Step 1 first</v>
      </c>
      <c r="I1328" s="3">
        <f t="shared" si="62"/>
        <v>0</v>
      </c>
    </row>
    <row r="1329" spans="7:9" x14ac:dyDescent="0.5">
      <c r="G1329" s="62" t="str">
        <f t="shared" si="60"/>
        <v>Do Step 1 first</v>
      </c>
      <c r="H1329" s="62" t="str">
        <f t="shared" si="61"/>
        <v>Do Step 1 first</v>
      </c>
      <c r="I1329" s="3">
        <f t="shared" si="62"/>
        <v>0</v>
      </c>
    </row>
    <row r="1330" spans="7:9" x14ac:dyDescent="0.5">
      <c r="G1330" s="62" t="str">
        <f t="shared" si="60"/>
        <v>Do Step 1 first</v>
      </c>
      <c r="H1330" s="62" t="str">
        <f t="shared" si="61"/>
        <v>Do Step 1 first</v>
      </c>
      <c r="I1330" s="3">
        <f t="shared" si="62"/>
        <v>0</v>
      </c>
    </row>
    <row r="1331" spans="7:9" x14ac:dyDescent="0.5">
      <c r="G1331" s="62" t="str">
        <f t="shared" si="60"/>
        <v>Do Step 1 first</v>
      </c>
      <c r="H1331" s="62" t="str">
        <f t="shared" si="61"/>
        <v>Do Step 1 first</v>
      </c>
      <c r="I1331" s="3">
        <f t="shared" si="62"/>
        <v>0</v>
      </c>
    </row>
    <row r="1332" spans="7:9" x14ac:dyDescent="0.5">
      <c r="G1332" s="62" t="str">
        <f t="shared" si="60"/>
        <v>Do Step 1 first</v>
      </c>
      <c r="H1332" s="62" t="str">
        <f t="shared" si="61"/>
        <v>Do Step 1 first</v>
      </c>
      <c r="I1332" s="3">
        <f t="shared" si="62"/>
        <v>0</v>
      </c>
    </row>
    <row r="1333" spans="7:9" x14ac:dyDescent="0.5">
      <c r="G1333" s="62" t="str">
        <f t="shared" si="60"/>
        <v>Do Step 1 first</v>
      </c>
      <c r="H1333" s="62" t="str">
        <f t="shared" si="61"/>
        <v>Do Step 1 first</v>
      </c>
      <c r="I1333" s="3">
        <f t="shared" si="62"/>
        <v>0</v>
      </c>
    </row>
    <row r="1334" spans="7:9" x14ac:dyDescent="0.5">
      <c r="G1334" s="62" t="str">
        <f t="shared" si="60"/>
        <v>Do Step 1 first</v>
      </c>
      <c r="H1334" s="62" t="str">
        <f t="shared" si="61"/>
        <v>Do Step 1 first</v>
      </c>
      <c r="I1334" s="3">
        <f t="shared" si="62"/>
        <v>0</v>
      </c>
    </row>
    <row r="1335" spans="7:9" x14ac:dyDescent="0.5">
      <c r="G1335" s="62" t="str">
        <f t="shared" si="60"/>
        <v>Do Step 1 first</v>
      </c>
      <c r="H1335" s="62" t="str">
        <f t="shared" si="61"/>
        <v>Do Step 1 first</v>
      </c>
      <c r="I1335" s="3">
        <f t="shared" si="62"/>
        <v>0</v>
      </c>
    </row>
    <row r="1336" spans="7:9" x14ac:dyDescent="0.5">
      <c r="G1336" s="62" t="str">
        <f t="shared" si="60"/>
        <v>Do Step 1 first</v>
      </c>
      <c r="H1336" s="62" t="str">
        <f t="shared" si="61"/>
        <v>Do Step 1 first</v>
      </c>
      <c r="I1336" s="3">
        <f t="shared" si="62"/>
        <v>0</v>
      </c>
    </row>
    <row r="1337" spans="7:9" x14ac:dyDescent="0.5">
      <c r="G1337" s="62" t="str">
        <f t="shared" si="60"/>
        <v>Do Step 1 first</v>
      </c>
      <c r="H1337" s="62" t="str">
        <f t="shared" si="61"/>
        <v>Do Step 1 first</v>
      </c>
      <c r="I1337" s="3">
        <f t="shared" si="62"/>
        <v>0</v>
      </c>
    </row>
    <row r="1338" spans="7:9" x14ac:dyDescent="0.5">
      <c r="G1338" s="62" t="str">
        <f t="shared" si="60"/>
        <v>Do Step 1 first</v>
      </c>
      <c r="H1338" s="62" t="str">
        <f t="shared" si="61"/>
        <v>Do Step 1 first</v>
      </c>
      <c r="I1338" s="3">
        <f t="shared" si="62"/>
        <v>0</v>
      </c>
    </row>
    <row r="1339" spans="7:9" x14ac:dyDescent="0.5">
      <c r="G1339" s="62" t="str">
        <f t="shared" si="60"/>
        <v>Do Step 1 first</v>
      </c>
      <c r="H1339" s="62" t="str">
        <f t="shared" si="61"/>
        <v>Do Step 1 first</v>
      </c>
      <c r="I1339" s="3">
        <f t="shared" si="62"/>
        <v>0</v>
      </c>
    </row>
    <row r="1340" spans="7:9" x14ac:dyDescent="0.5">
      <c r="G1340" s="62" t="str">
        <f t="shared" si="60"/>
        <v>Do Step 1 first</v>
      </c>
      <c r="H1340" s="62" t="str">
        <f t="shared" si="61"/>
        <v>Do Step 1 first</v>
      </c>
      <c r="I1340" s="3">
        <f t="shared" si="62"/>
        <v>0</v>
      </c>
    </row>
    <row r="1341" spans="7:9" x14ac:dyDescent="0.5">
      <c r="G1341" s="62" t="str">
        <f t="shared" si="60"/>
        <v>Do Step 1 first</v>
      </c>
      <c r="H1341" s="62" t="str">
        <f t="shared" si="61"/>
        <v>Do Step 1 first</v>
      </c>
      <c r="I1341" s="3">
        <f t="shared" si="62"/>
        <v>0</v>
      </c>
    </row>
    <row r="1342" spans="7:9" x14ac:dyDescent="0.5">
      <c r="G1342" s="62" t="str">
        <f t="shared" si="60"/>
        <v>Do Step 1 first</v>
      </c>
      <c r="H1342" s="62" t="str">
        <f t="shared" si="61"/>
        <v>Do Step 1 first</v>
      </c>
      <c r="I1342" s="3">
        <f t="shared" si="62"/>
        <v>0</v>
      </c>
    </row>
    <row r="1343" spans="7:9" x14ac:dyDescent="0.5">
      <c r="G1343" s="62" t="str">
        <f t="shared" si="60"/>
        <v>Do Step 1 first</v>
      </c>
      <c r="H1343" s="62" t="str">
        <f t="shared" si="61"/>
        <v>Do Step 1 first</v>
      </c>
      <c r="I1343" s="3">
        <f t="shared" si="62"/>
        <v>0</v>
      </c>
    </row>
    <row r="1344" spans="7:9" x14ac:dyDescent="0.5">
      <c r="G1344" s="62" t="str">
        <f t="shared" si="60"/>
        <v>Do Step 1 first</v>
      </c>
      <c r="H1344" s="62" t="str">
        <f t="shared" si="61"/>
        <v>Do Step 1 first</v>
      </c>
      <c r="I1344" s="3">
        <f t="shared" si="62"/>
        <v>0</v>
      </c>
    </row>
    <row r="1345" spans="7:9" x14ac:dyDescent="0.5">
      <c r="G1345" s="62" t="str">
        <f t="shared" si="60"/>
        <v>Do Step 1 first</v>
      </c>
      <c r="H1345" s="62" t="str">
        <f t="shared" si="61"/>
        <v>Do Step 1 first</v>
      </c>
      <c r="I1345" s="3">
        <f t="shared" si="62"/>
        <v>0</v>
      </c>
    </row>
    <row r="1346" spans="7:9" x14ac:dyDescent="0.5">
      <c r="G1346" s="62" t="str">
        <f t="shared" si="60"/>
        <v>Do Step 1 first</v>
      </c>
      <c r="H1346" s="62" t="str">
        <f t="shared" si="61"/>
        <v>Do Step 1 first</v>
      </c>
      <c r="I1346" s="3">
        <f t="shared" si="62"/>
        <v>0</v>
      </c>
    </row>
    <row r="1347" spans="7:9" x14ac:dyDescent="0.5">
      <c r="G1347" s="62" t="str">
        <f t="shared" si="60"/>
        <v>Do Step 1 first</v>
      </c>
      <c r="H1347" s="62" t="str">
        <f t="shared" si="61"/>
        <v>Do Step 1 first</v>
      </c>
      <c r="I1347" s="3">
        <f t="shared" si="62"/>
        <v>0</v>
      </c>
    </row>
    <row r="1348" spans="7:9" x14ac:dyDescent="0.5">
      <c r="G1348" s="62" t="str">
        <f t="shared" si="60"/>
        <v>Do Step 1 first</v>
      </c>
      <c r="H1348" s="62" t="str">
        <f t="shared" si="61"/>
        <v>Do Step 1 first</v>
      </c>
      <c r="I1348" s="3">
        <f t="shared" si="62"/>
        <v>0</v>
      </c>
    </row>
    <row r="1349" spans="7:9" x14ac:dyDescent="0.5">
      <c r="G1349" s="62" t="str">
        <f t="shared" si="60"/>
        <v>Do Step 1 first</v>
      </c>
      <c r="H1349" s="62" t="str">
        <f t="shared" si="61"/>
        <v>Do Step 1 first</v>
      </c>
      <c r="I1349" s="3">
        <f t="shared" si="62"/>
        <v>0</v>
      </c>
    </row>
    <row r="1350" spans="7:9" x14ac:dyDescent="0.5">
      <c r="G1350" s="62" t="str">
        <f t="shared" ref="G1350:G1413" si="63">IF(ISTEXT(overallRate),"Do Step 1 first",IF($C1350="Yes","Use Step 2a) Weekly for employees on leave with pay",IF(OR(COUNT($D1350,E1350)&lt;&gt;2,overallRate=0),0,IF($B1350="No - non-arm's length",MIN(2258,E1350,$D1350)*overallRate,MIN(2258,E1350)*overallRate))))</f>
        <v>Do Step 1 first</v>
      </c>
      <c r="H1350" s="62" t="str">
        <f t="shared" ref="H1350:H1413" si="64">IF(ISTEXT(overallRate),"Do Step 1 first",IF($C1350="Yes","Use Step 2a) Weekly for employees on leave with pay",IF(OR(COUNT($D1350,F1350)&lt;&gt;2,overallRate=0),0,IF($B1350="No - non-arm's length",MIN(2258,F1350,$D1350)*overallRate,MIN(2258,F1350)*overallRate))))</f>
        <v>Do Step 1 first</v>
      </c>
      <c r="I1350" s="3">
        <f t="shared" si="62"/>
        <v>0</v>
      </c>
    </row>
    <row r="1351" spans="7:9" x14ac:dyDescent="0.5">
      <c r="G1351" s="62" t="str">
        <f t="shared" si="63"/>
        <v>Do Step 1 first</v>
      </c>
      <c r="H1351" s="62" t="str">
        <f t="shared" si="64"/>
        <v>Do Step 1 first</v>
      </c>
      <c r="I1351" s="3">
        <f t="shared" ref="I1351:I1414" si="65">IF(AND(COUNT(B1351:F1351)&gt;0,OR(COUNT(D1351:F1351)&lt;&gt;3,ISBLANK(B1351))),"Fill out all amounts",SUM(G1351:H1351))</f>
        <v>0</v>
      </c>
    </row>
    <row r="1352" spans="7:9" x14ac:dyDescent="0.5">
      <c r="G1352" s="62" t="str">
        <f t="shared" si="63"/>
        <v>Do Step 1 first</v>
      </c>
      <c r="H1352" s="62" t="str">
        <f t="shared" si="64"/>
        <v>Do Step 1 first</v>
      </c>
      <c r="I1352" s="3">
        <f t="shared" si="65"/>
        <v>0</v>
      </c>
    </row>
    <row r="1353" spans="7:9" x14ac:dyDescent="0.5">
      <c r="G1353" s="62" t="str">
        <f t="shared" si="63"/>
        <v>Do Step 1 first</v>
      </c>
      <c r="H1353" s="62" t="str">
        <f t="shared" si="64"/>
        <v>Do Step 1 first</v>
      </c>
      <c r="I1353" s="3">
        <f t="shared" si="65"/>
        <v>0</v>
      </c>
    </row>
    <row r="1354" spans="7:9" x14ac:dyDescent="0.5">
      <c r="G1354" s="62" t="str">
        <f t="shared" si="63"/>
        <v>Do Step 1 first</v>
      </c>
      <c r="H1354" s="62" t="str">
        <f t="shared" si="64"/>
        <v>Do Step 1 first</v>
      </c>
      <c r="I1354" s="3">
        <f t="shared" si="65"/>
        <v>0</v>
      </c>
    </row>
    <row r="1355" spans="7:9" x14ac:dyDescent="0.5">
      <c r="G1355" s="62" t="str">
        <f t="shared" si="63"/>
        <v>Do Step 1 first</v>
      </c>
      <c r="H1355" s="62" t="str">
        <f t="shared" si="64"/>
        <v>Do Step 1 first</v>
      </c>
      <c r="I1355" s="3">
        <f t="shared" si="65"/>
        <v>0</v>
      </c>
    </row>
    <row r="1356" spans="7:9" x14ac:dyDescent="0.5">
      <c r="G1356" s="62" t="str">
        <f t="shared" si="63"/>
        <v>Do Step 1 first</v>
      </c>
      <c r="H1356" s="62" t="str">
        <f t="shared" si="64"/>
        <v>Do Step 1 first</v>
      </c>
      <c r="I1356" s="3">
        <f t="shared" si="65"/>
        <v>0</v>
      </c>
    </row>
    <row r="1357" spans="7:9" x14ac:dyDescent="0.5">
      <c r="G1357" s="62" t="str">
        <f t="shared" si="63"/>
        <v>Do Step 1 first</v>
      </c>
      <c r="H1357" s="62" t="str">
        <f t="shared" si="64"/>
        <v>Do Step 1 first</v>
      </c>
      <c r="I1357" s="3">
        <f t="shared" si="65"/>
        <v>0</v>
      </c>
    </row>
    <row r="1358" spans="7:9" x14ac:dyDescent="0.5">
      <c r="G1358" s="62" t="str">
        <f t="shared" si="63"/>
        <v>Do Step 1 first</v>
      </c>
      <c r="H1358" s="62" t="str">
        <f t="shared" si="64"/>
        <v>Do Step 1 first</v>
      </c>
      <c r="I1358" s="3">
        <f t="shared" si="65"/>
        <v>0</v>
      </c>
    </row>
    <row r="1359" spans="7:9" x14ac:dyDescent="0.5">
      <c r="G1359" s="62" t="str">
        <f t="shared" si="63"/>
        <v>Do Step 1 first</v>
      </c>
      <c r="H1359" s="62" t="str">
        <f t="shared" si="64"/>
        <v>Do Step 1 first</v>
      </c>
      <c r="I1359" s="3">
        <f t="shared" si="65"/>
        <v>0</v>
      </c>
    </row>
    <row r="1360" spans="7:9" x14ac:dyDescent="0.5">
      <c r="G1360" s="62" t="str">
        <f t="shared" si="63"/>
        <v>Do Step 1 first</v>
      </c>
      <c r="H1360" s="62" t="str">
        <f t="shared" si="64"/>
        <v>Do Step 1 first</v>
      </c>
      <c r="I1360" s="3">
        <f t="shared" si="65"/>
        <v>0</v>
      </c>
    </row>
    <row r="1361" spans="7:9" x14ac:dyDescent="0.5">
      <c r="G1361" s="62" t="str">
        <f t="shared" si="63"/>
        <v>Do Step 1 first</v>
      </c>
      <c r="H1361" s="62" t="str">
        <f t="shared" si="64"/>
        <v>Do Step 1 first</v>
      </c>
      <c r="I1361" s="3">
        <f t="shared" si="65"/>
        <v>0</v>
      </c>
    </row>
    <row r="1362" spans="7:9" x14ac:dyDescent="0.5">
      <c r="G1362" s="62" t="str">
        <f t="shared" si="63"/>
        <v>Do Step 1 first</v>
      </c>
      <c r="H1362" s="62" t="str">
        <f t="shared" si="64"/>
        <v>Do Step 1 first</v>
      </c>
      <c r="I1362" s="3">
        <f t="shared" si="65"/>
        <v>0</v>
      </c>
    </row>
    <row r="1363" spans="7:9" x14ac:dyDescent="0.5">
      <c r="G1363" s="62" t="str">
        <f t="shared" si="63"/>
        <v>Do Step 1 first</v>
      </c>
      <c r="H1363" s="62" t="str">
        <f t="shared" si="64"/>
        <v>Do Step 1 first</v>
      </c>
      <c r="I1363" s="3">
        <f t="shared" si="65"/>
        <v>0</v>
      </c>
    </row>
    <row r="1364" spans="7:9" x14ac:dyDescent="0.5">
      <c r="G1364" s="62" t="str">
        <f t="shared" si="63"/>
        <v>Do Step 1 first</v>
      </c>
      <c r="H1364" s="62" t="str">
        <f t="shared" si="64"/>
        <v>Do Step 1 first</v>
      </c>
      <c r="I1364" s="3">
        <f t="shared" si="65"/>
        <v>0</v>
      </c>
    </row>
    <row r="1365" spans="7:9" x14ac:dyDescent="0.5">
      <c r="G1365" s="62" t="str">
        <f t="shared" si="63"/>
        <v>Do Step 1 first</v>
      </c>
      <c r="H1365" s="62" t="str">
        <f t="shared" si="64"/>
        <v>Do Step 1 first</v>
      </c>
      <c r="I1365" s="3">
        <f t="shared" si="65"/>
        <v>0</v>
      </c>
    </row>
    <row r="1366" spans="7:9" x14ac:dyDescent="0.5">
      <c r="G1366" s="62" t="str">
        <f t="shared" si="63"/>
        <v>Do Step 1 first</v>
      </c>
      <c r="H1366" s="62" t="str">
        <f t="shared" si="64"/>
        <v>Do Step 1 first</v>
      </c>
      <c r="I1366" s="3">
        <f t="shared" si="65"/>
        <v>0</v>
      </c>
    </row>
    <row r="1367" spans="7:9" x14ac:dyDescent="0.5">
      <c r="G1367" s="62" t="str">
        <f t="shared" si="63"/>
        <v>Do Step 1 first</v>
      </c>
      <c r="H1367" s="62" t="str">
        <f t="shared" si="64"/>
        <v>Do Step 1 first</v>
      </c>
      <c r="I1367" s="3">
        <f t="shared" si="65"/>
        <v>0</v>
      </c>
    </row>
    <row r="1368" spans="7:9" x14ac:dyDescent="0.5">
      <c r="G1368" s="62" t="str">
        <f t="shared" si="63"/>
        <v>Do Step 1 first</v>
      </c>
      <c r="H1368" s="62" t="str">
        <f t="shared" si="64"/>
        <v>Do Step 1 first</v>
      </c>
      <c r="I1368" s="3">
        <f t="shared" si="65"/>
        <v>0</v>
      </c>
    </row>
    <row r="1369" spans="7:9" x14ac:dyDescent="0.5">
      <c r="G1369" s="62" t="str">
        <f t="shared" si="63"/>
        <v>Do Step 1 first</v>
      </c>
      <c r="H1369" s="62" t="str">
        <f t="shared" si="64"/>
        <v>Do Step 1 first</v>
      </c>
      <c r="I1369" s="3">
        <f t="shared" si="65"/>
        <v>0</v>
      </c>
    </row>
    <row r="1370" spans="7:9" x14ac:dyDescent="0.5">
      <c r="G1370" s="62" t="str">
        <f t="shared" si="63"/>
        <v>Do Step 1 first</v>
      </c>
      <c r="H1370" s="62" t="str">
        <f t="shared" si="64"/>
        <v>Do Step 1 first</v>
      </c>
      <c r="I1370" s="3">
        <f t="shared" si="65"/>
        <v>0</v>
      </c>
    </row>
    <row r="1371" spans="7:9" x14ac:dyDescent="0.5">
      <c r="G1371" s="62" t="str">
        <f t="shared" si="63"/>
        <v>Do Step 1 first</v>
      </c>
      <c r="H1371" s="62" t="str">
        <f t="shared" si="64"/>
        <v>Do Step 1 first</v>
      </c>
      <c r="I1371" s="3">
        <f t="shared" si="65"/>
        <v>0</v>
      </c>
    </row>
    <row r="1372" spans="7:9" x14ac:dyDescent="0.5">
      <c r="G1372" s="62" t="str">
        <f t="shared" si="63"/>
        <v>Do Step 1 first</v>
      </c>
      <c r="H1372" s="62" t="str">
        <f t="shared" si="64"/>
        <v>Do Step 1 first</v>
      </c>
      <c r="I1372" s="3">
        <f t="shared" si="65"/>
        <v>0</v>
      </c>
    </row>
    <row r="1373" spans="7:9" x14ac:dyDescent="0.5">
      <c r="G1373" s="62" t="str">
        <f t="shared" si="63"/>
        <v>Do Step 1 first</v>
      </c>
      <c r="H1373" s="62" t="str">
        <f t="shared" si="64"/>
        <v>Do Step 1 first</v>
      </c>
      <c r="I1373" s="3">
        <f t="shared" si="65"/>
        <v>0</v>
      </c>
    </row>
    <row r="1374" spans="7:9" x14ac:dyDescent="0.5">
      <c r="G1374" s="62" t="str">
        <f t="shared" si="63"/>
        <v>Do Step 1 first</v>
      </c>
      <c r="H1374" s="62" t="str">
        <f t="shared" si="64"/>
        <v>Do Step 1 first</v>
      </c>
      <c r="I1374" s="3">
        <f t="shared" si="65"/>
        <v>0</v>
      </c>
    </row>
    <row r="1375" spans="7:9" x14ac:dyDescent="0.5">
      <c r="G1375" s="62" t="str">
        <f t="shared" si="63"/>
        <v>Do Step 1 first</v>
      </c>
      <c r="H1375" s="62" t="str">
        <f t="shared" si="64"/>
        <v>Do Step 1 first</v>
      </c>
      <c r="I1375" s="3">
        <f t="shared" si="65"/>
        <v>0</v>
      </c>
    </row>
    <row r="1376" spans="7:9" x14ac:dyDescent="0.5">
      <c r="G1376" s="62" t="str">
        <f t="shared" si="63"/>
        <v>Do Step 1 first</v>
      </c>
      <c r="H1376" s="62" t="str">
        <f t="shared" si="64"/>
        <v>Do Step 1 first</v>
      </c>
      <c r="I1376" s="3">
        <f t="shared" si="65"/>
        <v>0</v>
      </c>
    </row>
    <row r="1377" spans="7:9" x14ac:dyDescent="0.5">
      <c r="G1377" s="62" t="str">
        <f t="shared" si="63"/>
        <v>Do Step 1 first</v>
      </c>
      <c r="H1377" s="62" t="str">
        <f t="shared" si="64"/>
        <v>Do Step 1 first</v>
      </c>
      <c r="I1377" s="3">
        <f t="shared" si="65"/>
        <v>0</v>
      </c>
    </row>
    <row r="1378" spans="7:9" x14ac:dyDescent="0.5">
      <c r="G1378" s="62" t="str">
        <f t="shared" si="63"/>
        <v>Do Step 1 first</v>
      </c>
      <c r="H1378" s="62" t="str">
        <f t="shared" si="64"/>
        <v>Do Step 1 first</v>
      </c>
      <c r="I1378" s="3">
        <f t="shared" si="65"/>
        <v>0</v>
      </c>
    </row>
    <row r="1379" spans="7:9" x14ac:dyDescent="0.5">
      <c r="G1379" s="62" t="str">
        <f t="shared" si="63"/>
        <v>Do Step 1 first</v>
      </c>
      <c r="H1379" s="62" t="str">
        <f t="shared" si="64"/>
        <v>Do Step 1 first</v>
      </c>
      <c r="I1379" s="3">
        <f t="shared" si="65"/>
        <v>0</v>
      </c>
    </row>
    <row r="1380" spans="7:9" x14ac:dyDescent="0.5">
      <c r="G1380" s="62" t="str">
        <f t="shared" si="63"/>
        <v>Do Step 1 first</v>
      </c>
      <c r="H1380" s="62" t="str">
        <f t="shared" si="64"/>
        <v>Do Step 1 first</v>
      </c>
      <c r="I1380" s="3">
        <f t="shared" si="65"/>
        <v>0</v>
      </c>
    </row>
    <row r="1381" spans="7:9" x14ac:dyDescent="0.5">
      <c r="G1381" s="62" t="str">
        <f t="shared" si="63"/>
        <v>Do Step 1 first</v>
      </c>
      <c r="H1381" s="62" t="str">
        <f t="shared" si="64"/>
        <v>Do Step 1 first</v>
      </c>
      <c r="I1381" s="3">
        <f t="shared" si="65"/>
        <v>0</v>
      </c>
    </row>
    <row r="1382" spans="7:9" x14ac:dyDescent="0.5">
      <c r="G1382" s="62" t="str">
        <f t="shared" si="63"/>
        <v>Do Step 1 first</v>
      </c>
      <c r="H1382" s="62" t="str">
        <f t="shared" si="64"/>
        <v>Do Step 1 first</v>
      </c>
      <c r="I1382" s="3">
        <f t="shared" si="65"/>
        <v>0</v>
      </c>
    </row>
    <row r="1383" spans="7:9" x14ac:dyDescent="0.5">
      <c r="G1383" s="62" t="str">
        <f t="shared" si="63"/>
        <v>Do Step 1 first</v>
      </c>
      <c r="H1383" s="62" t="str">
        <f t="shared" si="64"/>
        <v>Do Step 1 first</v>
      </c>
      <c r="I1383" s="3">
        <f t="shared" si="65"/>
        <v>0</v>
      </c>
    </row>
    <row r="1384" spans="7:9" x14ac:dyDescent="0.5">
      <c r="G1384" s="62" t="str">
        <f t="shared" si="63"/>
        <v>Do Step 1 first</v>
      </c>
      <c r="H1384" s="62" t="str">
        <f t="shared" si="64"/>
        <v>Do Step 1 first</v>
      </c>
      <c r="I1384" s="3">
        <f t="shared" si="65"/>
        <v>0</v>
      </c>
    </row>
    <row r="1385" spans="7:9" x14ac:dyDescent="0.5">
      <c r="G1385" s="62" t="str">
        <f t="shared" si="63"/>
        <v>Do Step 1 first</v>
      </c>
      <c r="H1385" s="62" t="str">
        <f t="shared" si="64"/>
        <v>Do Step 1 first</v>
      </c>
      <c r="I1385" s="3">
        <f t="shared" si="65"/>
        <v>0</v>
      </c>
    </row>
    <row r="1386" spans="7:9" x14ac:dyDescent="0.5">
      <c r="G1386" s="62" t="str">
        <f t="shared" si="63"/>
        <v>Do Step 1 first</v>
      </c>
      <c r="H1386" s="62" t="str">
        <f t="shared" si="64"/>
        <v>Do Step 1 first</v>
      </c>
      <c r="I1386" s="3">
        <f t="shared" si="65"/>
        <v>0</v>
      </c>
    </row>
    <row r="1387" spans="7:9" x14ac:dyDescent="0.5">
      <c r="G1387" s="62" t="str">
        <f t="shared" si="63"/>
        <v>Do Step 1 first</v>
      </c>
      <c r="H1387" s="62" t="str">
        <f t="shared" si="64"/>
        <v>Do Step 1 first</v>
      </c>
      <c r="I1387" s="3">
        <f t="shared" si="65"/>
        <v>0</v>
      </c>
    </row>
    <row r="1388" spans="7:9" x14ac:dyDescent="0.5">
      <c r="G1388" s="62" t="str">
        <f t="shared" si="63"/>
        <v>Do Step 1 first</v>
      </c>
      <c r="H1388" s="62" t="str">
        <f t="shared" si="64"/>
        <v>Do Step 1 first</v>
      </c>
      <c r="I1388" s="3">
        <f t="shared" si="65"/>
        <v>0</v>
      </c>
    </row>
    <row r="1389" spans="7:9" x14ac:dyDescent="0.5">
      <c r="G1389" s="62" t="str">
        <f t="shared" si="63"/>
        <v>Do Step 1 first</v>
      </c>
      <c r="H1389" s="62" t="str">
        <f t="shared" si="64"/>
        <v>Do Step 1 first</v>
      </c>
      <c r="I1389" s="3">
        <f t="shared" si="65"/>
        <v>0</v>
      </c>
    </row>
    <row r="1390" spans="7:9" x14ac:dyDescent="0.5">
      <c r="G1390" s="62" t="str">
        <f t="shared" si="63"/>
        <v>Do Step 1 first</v>
      </c>
      <c r="H1390" s="62" t="str">
        <f t="shared" si="64"/>
        <v>Do Step 1 first</v>
      </c>
      <c r="I1390" s="3">
        <f t="shared" si="65"/>
        <v>0</v>
      </c>
    </row>
    <row r="1391" spans="7:9" x14ac:dyDescent="0.5">
      <c r="G1391" s="62" t="str">
        <f t="shared" si="63"/>
        <v>Do Step 1 first</v>
      </c>
      <c r="H1391" s="62" t="str">
        <f t="shared" si="64"/>
        <v>Do Step 1 first</v>
      </c>
      <c r="I1391" s="3">
        <f t="shared" si="65"/>
        <v>0</v>
      </c>
    </row>
    <row r="1392" spans="7:9" x14ac:dyDescent="0.5">
      <c r="G1392" s="62" t="str">
        <f t="shared" si="63"/>
        <v>Do Step 1 first</v>
      </c>
      <c r="H1392" s="62" t="str">
        <f t="shared" si="64"/>
        <v>Do Step 1 first</v>
      </c>
      <c r="I1392" s="3">
        <f t="shared" si="65"/>
        <v>0</v>
      </c>
    </row>
    <row r="1393" spans="7:9" x14ac:dyDescent="0.5">
      <c r="G1393" s="62" t="str">
        <f t="shared" si="63"/>
        <v>Do Step 1 first</v>
      </c>
      <c r="H1393" s="62" t="str">
        <f t="shared" si="64"/>
        <v>Do Step 1 first</v>
      </c>
      <c r="I1393" s="3">
        <f t="shared" si="65"/>
        <v>0</v>
      </c>
    </row>
    <row r="1394" spans="7:9" x14ac:dyDescent="0.5">
      <c r="G1394" s="62" t="str">
        <f t="shared" si="63"/>
        <v>Do Step 1 first</v>
      </c>
      <c r="H1394" s="62" t="str">
        <f t="shared" si="64"/>
        <v>Do Step 1 first</v>
      </c>
      <c r="I1394" s="3">
        <f t="shared" si="65"/>
        <v>0</v>
      </c>
    </row>
    <row r="1395" spans="7:9" x14ac:dyDescent="0.5">
      <c r="G1395" s="62" t="str">
        <f t="shared" si="63"/>
        <v>Do Step 1 first</v>
      </c>
      <c r="H1395" s="62" t="str">
        <f t="shared" si="64"/>
        <v>Do Step 1 first</v>
      </c>
      <c r="I1395" s="3">
        <f t="shared" si="65"/>
        <v>0</v>
      </c>
    </row>
    <row r="1396" spans="7:9" x14ac:dyDescent="0.5">
      <c r="G1396" s="62" t="str">
        <f t="shared" si="63"/>
        <v>Do Step 1 first</v>
      </c>
      <c r="H1396" s="62" t="str">
        <f t="shared" si="64"/>
        <v>Do Step 1 first</v>
      </c>
      <c r="I1396" s="3">
        <f t="shared" si="65"/>
        <v>0</v>
      </c>
    </row>
    <row r="1397" spans="7:9" x14ac:dyDescent="0.5">
      <c r="G1397" s="62" t="str">
        <f t="shared" si="63"/>
        <v>Do Step 1 first</v>
      </c>
      <c r="H1397" s="62" t="str">
        <f t="shared" si="64"/>
        <v>Do Step 1 first</v>
      </c>
      <c r="I1397" s="3">
        <f t="shared" si="65"/>
        <v>0</v>
      </c>
    </row>
    <row r="1398" spans="7:9" x14ac:dyDescent="0.5">
      <c r="G1398" s="62" t="str">
        <f t="shared" si="63"/>
        <v>Do Step 1 first</v>
      </c>
      <c r="H1398" s="62" t="str">
        <f t="shared" si="64"/>
        <v>Do Step 1 first</v>
      </c>
      <c r="I1398" s="3">
        <f t="shared" si="65"/>
        <v>0</v>
      </c>
    </row>
    <row r="1399" spans="7:9" x14ac:dyDescent="0.5">
      <c r="G1399" s="62" t="str">
        <f t="shared" si="63"/>
        <v>Do Step 1 first</v>
      </c>
      <c r="H1399" s="62" t="str">
        <f t="shared" si="64"/>
        <v>Do Step 1 first</v>
      </c>
      <c r="I1399" s="3">
        <f t="shared" si="65"/>
        <v>0</v>
      </c>
    </row>
    <row r="1400" spans="7:9" x14ac:dyDescent="0.5">
      <c r="G1400" s="62" t="str">
        <f t="shared" si="63"/>
        <v>Do Step 1 first</v>
      </c>
      <c r="H1400" s="62" t="str">
        <f t="shared" si="64"/>
        <v>Do Step 1 first</v>
      </c>
      <c r="I1400" s="3">
        <f t="shared" si="65"/>
        <v>0</v>
      </c>
    </row>
    <row r="1401" spans="7:9" x14ac:dyDescent="0.5">
      <c r="G1401" s="62" t="str">
        <f t="shared" si="63"/>
        <v>Do Step 1 first</v>
      </c>
      <c r="H1401" s="62" t="str">
        <f t="shared" si="64"/>
        <v>Do Step 1 first</v>
      </c>
      <c r="I1401" s="3">
        <f t="shared" si="65"/>
        <v>0</v>
      </c>
    </row>
    <row r="1402" spans="7:9" x14ac:dyDescent="0.5">
      <c r="G1402" s="62" t="str">
        <f t="shared" si="63"/>
        <v>Do Step 1 first</v>
      </c>
      <c r="H1402" s="62" t="str">
        <f t="shared" si="64"/>
        <v>Do Step 1 first</v>
      </c>
      <c r="I1402" s="3">
        <f t="shared" si="65"/>
        <v>0</v>
      </c>
    </row>
    <row r="1403" spans="7:9" x14ac:dyDescent="0.5">
      <c r="G1403" s="62" t="str">
        <f t="shared" si="63"/>
        <v>Do Step 1 first</v>
      </c>
      <c r="H1403" s="62" t="str">
        <f t="shared" si="64"/>
        <v>Do Step 1 first</v>
      </c>
      <c r="I1403" s="3">
        <f t="shared" si="65"/>
        <v>0</v>
      </c>
    </row>
    <row r="1404" spans="7:9" x14ac:dyDescent="0.5">
      <c r="G1404" s="62" t="str">
        <f t="shared" si="63"/>
        <v>Do Step 1 first</v>
      </c>
      <c r="H1404" s="62" t="str">
        <f t="shared" si="64"/>
        <v>Do Step 1 first</v>
      </c>
      <c r="I1404" s="3">
        <f t="shared" si="65"/>
        <v>0</v>
      </c>
    </row>
    <row r="1405" spans="7:9" x14ac:dyDescent="0.5">
      <c r="G1405" s="62" t="str">
        <f t="shared" si="63"/>
        <v>Do Step 1 first</v>
      </c>
      <c r="H1405" s="62" t="str">
        <f t="shared" si="64"/>
        <v>Do Step 1 first</v>
      </c>
      <c r="I1405" s="3">
        <f t="shared" si="65"/>
        <v>0</v>
      </c>
    </row>
    <row r="1406" spans="7:9" x14ac:dyDescent="0.5">
      <c r="G1406" s="62" t="str">
        <f t="shared" si="63"/>
        <v>Do Step 1 first</v>
      </c>
      <c r="H1406" s="62" t="str">
        <f t="shared" si="64"/>
        <v>Do Step 1 first</v>
      </c>
      <c r="I1406" s="3">
        <f t="shared" si="65"/>
        <v>0</v>
      </c>
    </row>
    <row r="1407" spans="7:9" x14ac:dyDescent="0.5">
      <c r="G1407" s="62" t="str">
        <f t="shared" si="63"/>
        <v>Do Step 1 first</v>
      </c>
      <c r="H1407" s="62" t="str">
        <f t="shared" si="64"/>
        <v>Do Step 1 first</v>
      </c>
      <c r="I1407" s="3">
        <f t="shared" si="65"/>
        <v>0</v>
      </c>
    </row>
    <row r="1408" spans="7:9" x14ac:dyDescent="0.5">
      <c r="G1408" s="62" t="str">
        <f t="shared" si="63"/>
        <v>Do Step 1 first</v>
      </c>
      <c r="H1408" s="62" t="str">
        <f t="shared" si="64"/>
        <v>Do Step 1 first</v>
      </c>
      <c r="I1408" s="3">
        <f t="shared" si="65"/>
        <v>0</v>
      </c>
    </row>
    <row r="1409" spans="7:9" x14ac:dyDescent="0.5">
      <c r="G1409" s="62" t="str">
        <f t="shared" si="63"/>
        <v>Do Step 1 first</v>
      </c>
      <c r="H1409" s="62" t="str">
        <f t="shared" si="64"/>
        <v>Do Step 1 first</v>
      </c>
      <c r="I1409" s="3">
        <f t="shared" si="65"/>
        <v>0</v>
      </c>
    </row>
    <row r="1410" spans="7:9" x14ac:dyDescent="0.5">
      <c r="G1410" s="62" t="str">
        <f t="shared" si="63"/>
        <v>Do Step 1 first</v>
      </c>
      <c r="H1410" s="62" t="str">
        <f t="shared" si="64"/>
        <v>Do Step 1 first</v>
      </c>
      <c r="I1410" s="3">
        <f t="shared" si="65"/>
        <v>0</v>
      </c>
    </row>
    <row r="1411" spans="7:9" x14ac:dyDescent="0.5">
      <c r="G1411" s="62" t="str">
        <f t="shared" si="63"/>
        <v>Do Step 1 first</v>
      </c>
      <c r="H1411" s="62" t="str">
        <f t="shared" si="64"/>
        <v>Do Step 1 first</v>
      </c>
      <c r="I1411" s="3">
        <f t="shared" si="65"/>
        <v>0</v>
      </c>
    </row>
    <row r="1412" spans="7:9" x14ac:dyDescent="0.5">
      <c r="G1412" s="62" t="str">
        <f t="shared" si="63"/>
        <v>Do Step 1 first</v>
      </c>
      <c r="H1412" s="62" t="str">
        <f t="shared" si="64"/>
        <v>Do Step 1 first</v>
      </c>
      <c r="I1412" s="3">
        <f t="shared" si="65"/>
        <v>0</v>
      </c>
    </row>
    <row r="1413" spans="7:9" x14ac:dyDescent="0.5">
      <c r="G1413" s="62" t="str">
        <f t="shared" si="63"/>
        <v>Do Step 1 first</v>
      </c>
      <c r="H1413" s="62" t="str">
        <f t="shared" si="64"/>
        <v>Do Step 1 first</v>
      </c>
      <c r="I1413" s="3">
        <f t="shared" si="65"/>
        <v>0</v>
      </c>
    </row>
    <row r="1414" spans="7:9" x14ac:dyDescent="0.5">
      <c r="G1414" s="62" t="str">
        <f t="shared" ref="G1414:G1477" si="66">IF(ISTEXT(overallRate),"Do Step 1 first",IF($C1414="Yes","Use Step 2a) Weekly for employees on leave with pay",IF(OR(COUNT($D1414,E1414)&lt;&gt;2,overallRate=0),0,IF($B1414="No - non-arm's length",MIN(2258,E1414,$D1414)*overallRate,MIN(2258,E1414)*overallRate))))</f>
        <v>Do Step 1 first</v>
      </c>
      <c r="H1414" s="62" t="str">
        <f t="shared" ref="H1414:H1477" si="67">IF(ISTEXT(overallRate),"Do Step 1 first",IF($C1414="Yes","Use Step 2a) Weekly for employees on leave with pay",IF(OR(COUNT($D1414,F1414)&lt;&gt;2,overallRate=0),0,IF($B1414="No - non-arm's length",MIN(2258,F1414,$D1414)*overallRate,MIN(2258,F1414)*overallRate))))</f>
        <v>Do Step 1 first</v>
      </c>
      <c r="I1414" s="3">
        <f t="shared" si="65"/>
        <v>0</v>
      </c>
    </row>
    <row r="1415" spans="7:9" x14ac:dyDescent="0.5">
      <c r="G1415" s="62" t="str">
        <f t="shared" si="66"/>
        <v>Do Step 1 first</v>
      </c>
      <c r="H1415" s="62" t="str">
        <f t="shared" si="67"/>
        <v>Do Step 1 first</v>
      </c>
      <c r="I1415" s="3">
        <f t="shared" ref="I1415:I1478" si="68">IF(AND(COUNT(B1415:F1415)&gt;0,OR(COUNT(D1415:F1415)&lt;&gt;3,ISBLANK(B1415))),"Fill out all amounts",SUM(G1415:H1415))</f>
        <v>0</v>
      </c>
    </row>
    <row r="1416" spans="7:9" x14ac:dyDescent="0.5">
      <c r="G1416" s="62" t="str">
        <f t="shared" si="66"/>
        <v>Do Step 1 first</v>
      </c>
      <c r="H1416" s="62" t="str">
        <f t="shared" si="67"/>
        <v>Do Step 1 first</v>
      </c>
      <c r="I1416" s="3">
        <f t="shared" si="68"/>
        <v>0</v>
      </c>
    </row>
    <row r="1417" spans="7:9" x14ac:dyDescent="0.5">
      <c r="G1417" s="62" t="str">
        <f t="shared" si="66"/>
        <v>Do Step 1 first</v>
      </c>
      <c r="H1417" s="62" t="str">
        <f t="shared" si="67"/>
        <v>Do Step 1 first</v>
      </c>
      <c r="I1417" s="3">
        <f t="shared" si="68"/>
        <v>0</v>
      </c>
    </row>
    <row r="1418" spans="7:9" x14ac:dyDescent="0.5">
      <c r="G1418" s="62" t="str">
        <f t="shared" si="66"/>
        <v>Do Step 1 first</v>
      </c>
      <c r="H1418" s="62" t="str">
        <f t="shared" si="67"/>
        <v>Do Step 1 first</v>
      </c>
      <c r="I1418" s="3">
        <f t="shared" si="68"/>
        <v>0</v>
      </c>
    </row>
    <row r="1419" spans="7:9" x14ac:dyDescent="0.5">
      <c r="G1419" s="62" t="str">
        <f t="shared" si="66"/>
        <v>Do Step 1 first</v>
      </c>
      <c r="H1419" s="62" t="str">
        <f t="shared" si="67"/>
        <v>Do Step 1 first</v>
      </c>
      <c r="I1419" s="3">
        <f t="shared" si="68"/>
        <v>0</v>
      </c>
    </row>
    <row r="1420" spans="7:9" x14ac:dyDescent="0.5">
      <c r="G1420" s="62" t="str">
        <f t="shared" si="66"/>
        <v>Do Step 1 first</v>
      </c>
      <c r="H1420" s="62" t="str">
        <f t="shared" si="67"/>
        <v>Do Step 1 first</v>
      </c>
      <c r="I1420" s="3">
        <f t="shared" si="68"/>
        <v>0</v>
      </c>
    </row>
    <row r="1421" spans="7:9" x14ac:dyDescent="0.5">
      <c r="G1421" s="62" t="str">
        <f t="shared" si="66"/>
        <v>Do Step 1 first</v>
      </c>
      <c r="H1421" s="62" t="str">
        <f t="shared" si="67"/>
        <v>Do Step 1 first</v>
      </c>
      <c r="I1421" s="3">
        <f t="shared" si="68"/>
        <v>0</v>
      </c>
    </row>
    <row r="1422" spans="7:9" x14ac:dyDescent="0.5">
      <c r="G1422" s="62" t="str">
        <f t="shared" si="66"/>
        <v>Do Step 1 first</v>
      </c>
      <c r="H1422" s="62" t="str">
        <f t="shared" si="67"/>
        <v>Do Step 1 first</v>
      </c>
      <c r="I1422" s="3">
        <f t="shared" si="68"/>
        <v>0</v>
      </c>
    </row>
    <row r="1423" spans="7:9" x14ac:dyDescent="0.5">
      <c r="G1423" s="62" t="str">
        <f t="shared" si="66"/>
        <v>Do Step 1 first</v>
      </c>
      <c r="H1423" s="62" t="str">
        <f t="shared" si="67"/>
        <v>Do Step 1 first</v>
      </c>
      <c r="I1423" s="3">
        <f t="shared" si="68"/>
        <v>0</v>
      </c>
    </row>
    <row r="1424" spans="7:9" x14ac:dyDescent="0.5">
      <c r="G1424" s="62" t="str">
        <f t="shared" si="66"/>
        <v>Do Step 1 first</v>
      </c>
      <c r="H1424" s="62" t="str">
        <f t="shared" si="67"/>
        <v>Do Step 1 first</v>
      </c>
      <c r="I1424" s="3">
        <f t="shared" si="68"/>
        <v>0</v>
      </c>
    </row>
    <row r="1425" spans="7:9" x14ac:dyDescent="0.5">
      <c r="G1425" s="62" t="str">
        <f t="shared" si="66"/>
        <v>Do Step 1 first</v>
      </c>
      <c r="H1425" s="62" t="str">
        <f t="shared" si="67"/>
        <v>Do Step 1 first</v>
      </c>
      <c r="I1425" s="3">
        <f t="shared" si="68"/>
        <v>0</v>
      </c>
    </row>
    <row r="1426" spans="7:9" x14ac:dyDescent="0.5">
      <c r="G1426" s="62" t="str">
        <f t="shared" si="66"/>
        <v>Do Step 1 first</v>
      </c>
      <c r="H1426" s="62" t="str">
        <f t="shared" si="67"/>
        <v>Do Step 1 first</v>
      </c>
      <c r="I1426" s="3">
        <f t="shared" si="68"/>
        <v>0</v>
      </c>
    </row>
    <row r="1427" spans="7:9" x14ac:dyDescent="0.5">
      <c r="G1427" s="62" t="str">
        <f t="shared" si="66"/>
        <v>Do Step 1 first</v>
      </c>
      <c r="H1427" s="62" t="str">
        <f t="shared" si="67"/>
        <v>Do Step 1 first</v>
      </c>
      <c r="I1427" s="3">
        <f t="shared" si="68"/>
        <v>0</v>
      </c>
    </row>
    <row r="1428" spans="7:9" x14ac:dyDescent="0.5">
      <c r="G1428" s="62" t="str">
        <f t="shared" si="66"/>
        <v>Do Step 1 first</v>
      </c>
      <c r="H1428" s="62" t="str">
        <f t="shared" si="67"/>
        <v>Do Step 1 first</v>
      </c>
      <c r="I1428" s="3">
        <f t="shared" si="68"/>
        <v>0</v>
      </c>
    </row>
    <row r="1429" spans="7:9" x14ac:dyDescent="0.5">
      <c r="G1429" s="62" t="str">
        <f t="shared" si="66"/>
        <v>Do Step 1 first</v>
      </c>
      <c r="H1429" s="62" t="str">
        <f t="shared" si="67"/>
        <v>Do Step 1 first</v>
      </c>
      <c r="I1429" s="3">
        <f t="shared" si="68"/>
        <v>0</v>
      </c>
    </row>
    <row r="1430" spans="7:9" x14ac:dyDescent="0.5">
      <c r="G1430" s="62" t="str">
        <f t="shared" si="66"/>
        <v>Do Step 1 first</v>
      </c>
      <c r="H1430" s="62" t="str">
        <f t="shared" si="67"/>
        <v>Do Step 1 first</v>
      </c>
      <c r="I1430" s="3">
        <f t="shared" si="68"/>
        <v>0</v>
      </c>
    </row>
    <row r="1431" spans="7:9" x14ac:dyDescent="0.5">
      <c r="G1431" s="62" t="str">
        <f t="shared" si="66"/>
        <v>Do Step 1 first</v>
      </c>
      <c r="H1431" s="62" t="str">
        <f t="shared" si="67"/>
        <v>Do Step 1 first</v>
      </c>
      <c r="I1431" s="3">
        <f t="shared" si="68"/>
        <v>0</v>
      </c>
    </row>
    <row r="1432" spans="7:9" x14ac:dyDescent="0.5">
      <c r="G1432" s="62" t="str">
        <f t="shared" si="66"/>
        <v>Do Step 1 first</v>
      </c>
      <c r="H1432" s="62" t="str">
        <f t="shared" si="67"/>
        <v>Do Step 1 first</v>
      </c>
      <c r="I1432" s="3">
        <f t="shared" si="68"/>
        <v>0</v>
      </c>
    </row>
    <row r="1433" spans="7:9" x14ac:dyDescent="0.5">
      <c r="G1433" s="62" t="str">
        <f t="shared" si="66"/>
        <v>Do Step 1 first</v>
      </c>
      <c r="H1433" s="62" t="str">
        <f t="shared" si="67"/>
        <v>Do Step 1 first</v>
      </c>
      <c r="I1433" s="3">
        <f t="shared" si="68"/>
        <v>0</v>
      </c>
    </row>
    <row r="1434" spans="7:9" x14ac:dyDescent="0.5">
      <c r="G1434" s="62" t="str">
        <f t="shared" si="66"/>
        <v>Do Step 1 first</v>
      </c>
      <c r="H1434" s="62" t="str">
        <f t="shared" si="67"/>
        <v>Do Step 1 first</v>
      </c>
      <c r="I1434" s="3">
        <f t="shared" si="68"/>
        <v>0</v>
      </c>
    </row>
    <row r="1435" spans="7:9" x14ac:dyDescent="0.5">
      <c r="G1435" s="62" t="str">
        <f t="shared" si="66"/>
        <v>Do Step 1 first</v>
      </c>
      <c r="H1435" s="62" t="str">
        <f t="shared" si="67"/>
        <v>Do Step 1 first</v>
      </c>
      <c r="I1435" s="3">
        <f t="shared" si="68"/>
        <v>0</v>
      </c>
    </row>
    <row r="1436" spans="7:9" x14ac:dyDescent="0.5">
      <c r="G1436" s="62" t="str">
        <f t="shared" si="66"/>
        <v>Do Step 1 first</v>
      </c>
      <c r="H1436" s="62" t="str">
        <f t="shared" si="67"/>
        <v>Do Step 1 first</v>
      </c>
      <c r="I1436" s="3">
        <f t="shared" si="68"/>
        <v>0</v>
      </c>
    </row>
    <row r="1437" spans="7:9" x14ac:dyDescent="0.5">
      <c r="G1437" s="62" t="str">
        <f t="shared" si="66"/>
        <v>Do Step 1 first</v>
      </c>
      <c r="H1437" s="62" t="str">
        <f t="shared" si="67"/>
        <v>Do Step 1 first</v>
      </c>
      <c r="I1437" s="3">
        <f t="shared" si="68"/>
        <v>0</v>
      </c>
    </row>
    <row r="1438" spans="7:9" x14ac:dyDescent="0.5">
      <c r="G1438" s="62" t="str">
        <f t="shared" si="66"/>
        <v>Do Step 1 first</v>
      </c>
      <c r="H1438" s="62" t="str">
        <f t="shared" si="67"/>
        <v>Do Step 1 first</v>
      </c>
      <c r="I1438" s="3">
        <f t="shared" si="68"/>
        <v>0</v>
      </c>
    </row>
    <row r="1439" spans="7:9" x14ac:dyDescent="0.5">
      <c r="G1439" s="62" t="str">
        <f t="shared" si="66"/>
        <v>Do Step 1 first</v>
      </c>
      <c r="H1439" s="62" t="str">
        <f t="shared" si="67"/>
        <v>Do Step 1 first</v>
      </c>
      <c r="I1439" s="3">
        <f t="shared" si="68"/>
        <v>0</v>
      </c>
    </row>
    <row r="1440" spans="7:9" x14ac:dyDescent="0.5">
      <c r="G1440" s="62" t="str">
        <f t="shared" si="66"/>
        <v>Do Step 1 first</v>
      </c>
      <c r="H1440" s="62" t="str">
        <f t="shared" si="67"/>
        <v>Do Step 1 first</v>
      </c>
      <c r="I1440" s="3">
        <f t="shared" si="68"/>
        <v>0</v>
      </c>
    </row>
    <row r="1441" spans="7:9" x14ac:dyDescent="0.5">
      <c r="G1441" s="62" t="str">
        <f t="shared" si="66"/>
        <v>Do Step 1 first</v>
      </c>
      <c r="H1441" s="62" t="str">
        <f t="shared" si="67"/>
        <v>Do Step 1 first</v>
      </c>
      <c r="I1441" s="3">
        <f t="shared" si="68"/>
        <v>0</v>
      </c>
    </row>
    <row r="1442" spans="7:9" x14ac:dyDescent="0.5">
      <c r="G1442" s="62" t="str">
        <f t="shared" si="66"/>
        <v>Do Step 1 first</v>
      </c>
      <c r="H1442" s="62" t="str">
        <f t="shared" si="67"/>
        <v>Do Step 1 first</v>
      </c>
      <c r="I1442" s="3">
        <f t="shared" si="68"/>
        <v>0</v>
      </c>
    </row>
    <row r="1443" spans="7:9" x14ac:dyDescent="0.5">
      <c r="G1443" s="62" t="str">
        <f t="shared" si="66"/>
        <v>Do Step 1 first</v>
      </c>
      <c r="H1443" s="62" t="str">
        <f t="shared" si="67"/>
        <v>Do Step 1 first</v>
      </c>
      <c r="I1443" s="3">
        <f t="shared" si="68"/>
        <v>0</v>
      </c>
    </row>
    <row r="1444" spans="7:9" x14ac:dyDescent="0.5">
      <c r="G1444" s="62" t="str">
        <f t="shared" si="66"/>
        <v>Do Step 1 first</v>
      </c>
      <c r="H1444" s="62" t="str">
        <f t="shared" si="67"/>
        <v>Do Step 1 first</v>
      </c>
      <c r="I1444" s="3">
        <f t="shared" si="68"/>
        <v>0</v>
      </c>
    </row>
    <row r="1445" spans="7:9" x14ac:dyDescent="0.5">
      <c r="G1445" s="62" t="str">
        <f t="shared" si="66"/>
        <v>Do Step 1 first</v>
      </c>
      <c r="H1445" s="62" t="str">
        <f t="shared" si="67"/>
        <v>Do Step 1 first</v>
      </c>
      <c r="I1445" s="3">
        <f t="shared" si="68"/>
        <v>0</v>
      </c>
    </row>
    <row r="1446" spans="7:9" x14ac:dyDescent="0.5">
      <c r="G1446" s="62" t="str">
        <f t="shared" si="66"/>
        <v>Do Step 1 first</v>
      </c>
      <c r="H1446" s="62" t="str">
        <f t="shared" si="67"/>
        <v>Do Step 1 first</v>
      </c>
      <c r="I1446" s="3">
        <f t="shared" si="68"/>
        <v>0</v>
      </c>
    </row>
    <row r="1447" spans="7:9" x14ac:dyDescent="0.5">
      <c r="G1447" s="62" t="str">
        <f t="shared" si="66"/>
        <v>Do Step 1 first</v>
      </c>
      <c r="H1447" s="62" t="str">
        <f t="shared" si="67"/>
        <v>Do Step 1 first</v>
      </c>
      <c r="I1447" s="3">
        <f t="shared" si="68"/>
        <v>0</v>
      </c>
    </row>
    <row r="1448" spans="7:9" x14ac:dyDescent="0.5">
      <c r="G1448" s="62" t="str">
        <f t="shared" si="66"/>
        <v>Do Step 1 first</v>
      </c>
      <c r="H1448" s="62" t="str">
        <f t="shared" si="67"/>
        <v>Do Step 1 first</v>
      </c>
      <c r="I1448" s="3">
        <f t="shared" si="68"/>
        <v>0</v>
      </c>
    </row>
    <row r="1449" spans="7:9" x14ac:dyDescent="0.5">
      <c r="G1449" s="62" t="str">
        <f t="shared" si="66"/>
        <v>Do Step 1 first</v>
      </c>
      <c r="H1449" s="62" t="str">
        <f t="shared" si="67"/>
        <v>Do Step 1 first</v>
      </c>
      <c r="I1449" s="3">
        <f t="shared" si="68"/>
        <v>0</v>
      </c>
    </row>
    <row r="1450" spans="7:9" x14ac:dyDescent="0.5">
      <c r="G1450" s="62" t="str">
        <f t="shared" si="66"/>
        <v>Do Step 1 first</v>
      </c>
      <c r="H1450" s="62" t="str">
        <f t="shared" si="67"/>
        <v>Do Step 1 first</v>
      </c>
      <c r="I1450" s="3">
        <f t="shared" si="68"/>
        <v>0</v>
      </c>
    </row>
    <row r="1451" spans="7:9" x14ac:dyDescent="0.5">
      <c r="G1451" s="62" t="str">
        <f t="shared" si="66"/>
        <v>Do Step 1 first</v>
      </c>
      <c r="H1451" s="62" t="str">
        <f t="shared" si="67"/>
        <v>Do Step 1 first</v>
      </c>
      <c r="I1451" s="3">
        <f t="shared" si="68"/>
        <v>0</v>
      </c>
    </row>
    <row r="1452" spans="7:9" x14ac:dyDescent="0.5">
      <c r="G1452" s="62" t="str">
        <f t="shared" si="66"/>
        <v>Do Step 1 first</v>
      </c>
      <c r="H1452" s="62" t="str">
        <f t="shared" si="67"/>
        <v>Do Step 1 first</v>
      </c>
      <c r="I1452" s="3">
        <f t="shared" si="68"/>
        <v>0</v>
      </c>
    </row>
    <row r="1453" spans="7:9" x14ac:dyDescent="0.5">
      <c r="G1453" s="62" t="str">
        <f t="shared" si="66"/>
        <v>Do Step 1 first</v>
      </c>
      <c r="H1453" s="62" t="str">
        <f t="shared" si="67"/>
        <v>Do Step 1 first</v>
      </c>
      <c r="I1453" s="3">
        <f t="shared" si="68"/>
        <v>0</v>
      </c>
    </row>
    <row r="1454" spans="7:9" x14ac:dyDescent="0.5">
      <c r="G1454" s="62" t="str">
        <f t="shared" si="66"/>
        <v>Do Step 1 first</v>
      </c>
      <c r="H1454" s="62" t="str">
        <f t="shared" si="67"/>
        <v>Do Step 1 first</v>
      </c>
      <c r="I1454" s="3">
        <f t="shared" si="68"/>
        <v>0</v>
      </c>
    </row>
    <row r="1455" spans="7:9" x14ac:dyDescent="0.5">
      <c r="G1455" s="62" t="str">
        <f t="shared" si="66"/>
        <v>Do Step 1 first</v>
      </c>
      <c r="H1455" s="62" t="str">
        <f t="shared" si="67"/>
        <v>Do Step 1 first</v>
      </c>
      <c r="I1455" s="3">
        <f t="shared" si="68"/>
        <v>0</v>
      </c>
    </row>
    <row r="1456" spans="7:9" x14ac:dyDescent="0.5">
      <c r="G1456" s="62" t="str">
        <f t="shared" si="66"/>
        <v>Do Step 1 first</v>
      </c>
      <c r="H1456" s="62" t="str">
        <f t="shared" si="67"/>
        <v>Do Step 1 first</v>
      </c>
      <c r="I1456" s="3">
        <f t="shared" si="68"/>
        <v>0</v>
      </c>
    </row>
    <row r="1457" spans="7:9" x14ac:dyDescent="0.5">
      <c r="G1457" s="62" t="str">
        <f t="shared" si="66"/>
        <v>Do Step 1 first</v>
      </c>
      <c r="H1457" s="62" t="str">
        <f t="shared" si="67"/>
        <v>Do Step 1 first</v>
      </c>
      <c r="I1457" s="3">
        <f t="shared" si="68"/>
        <v>0</v>
      </c>
    </row>
    <row r="1458" spans="7:9" x14ac:dyDescent="0.5">
      <c r="G1458" s="62" t="str">
        <f t="shared" si="66"/>
        <v>Do Step 1 first</v>
      </c>
      <c r="H1458" s="62" t="str">
        <f t="shared" si="67"/>
        <v>Do Step 1 first</v>
      </c>
      <c r="I1458" s="3">
        <f t="shared" si="68"/>
        <v>0</v>
      </c>
    </row>
    <row r="1459" spans="7:9" x14ac:dyDescent="0.5">
      <c r="G1459" s="62" t="str">
        <f t="shared" si="66"/>
        <v>Do Step 1 first</v>
      </c>
      <c r="H1459" s="62" t="str">
        <f t="shared" si="67"/>
        <v>Do Step 1 first</v>
      </c>
      <c r="I1459" s="3">
        <f t="shared" si="68"/>
        <v>0</v>
      </c>
    </row>
    <row r="1460" spans="7:9" x14ac:dyDescent="0.5">
      <c r="G1460" s="62" t="str">
        <f t="shared" si="66"/>
        <v>Do Step 1 first</v>
      </c>
      <c r="H1460" s="62" t="str">
        <f t="shared" si="67"/>
        <v>Do Step 1 first</v>
      </c>
      <c r="I1460" s="3">
        <f t="shared" si="68"/>
        <v>0</v>
      </c>
    </row>
    <row r="1461" spans="7:9" x14ac:dyDescent="0.5">
      <c r="G1461" s="62" t="str">
        <f t="shared" si="66"/>
        <v>Do Step 1 first</v>
      </c>
      <c r="H1461" s="62" t="str">
        <f t="shared" si="67"/>
        <v>Do Step 1 first</v>
      </c>
      <c r="I1461" s="3">
        <f t="shared" si="68"/>
        <v>0</v>
      </c>
    </row>
    <row r="1462" spans="7:9" x14ac:dyDescent="0.5">
      <c r="G1462" s="62" t="str">
        <f t="shared" si="66"/>
        <v>Do Step 1 first</v>
      </c>
      <c r="H1462" s="62" t="str">
        <f t="shared" si="67"/>
        <v>Do Step 1 first</v>
      </c>
      <c r="I1462" s="3">
        <f t="shared" si="68"/>
        <v>0</v>
      </c>
    </row>
    <row r="1463" spans="7:9" x14ac:dyDescent="0.5">
      <c r="G1463" s="62" t="str">
        <f t="shared" si="66"/>
        <v>Do Step 1 first</v>
      </c>
      <c r="H1463" s="62" t="str">
        <f t="shared" si="67"/>
        <v>Do Step 1 first</v>
      </c>
      <c r="I1463" s="3">
        <f t="shared" si="68"/>
        <v>0</v>
      </c>
    </row>
    <row r="1464" spans="7:9" x14ac:dyDescent="0.5">
      <c r="G1464" s="62" t="str">
        <f t="shared" si="66"/>
        <v>Do Step 1 first</v>
      </c>
      <c r="H1464" s="62" t="str">
        <f t="shared" si="67"/>
        <v>Do Step 1 first</v>
      </c>
      <c r="I1464" s="3">
        <f t="shared" si="68"/>
        <v>0</v>
      </c>
    </row>
    <row r="1465" spans="7:9" x14ac:dyDescent="0.5">
      <c r="G1465" s="62" t="str">
        <f t="shared" si="66"/>
        <v>Do Step 1 first</v>
      </c>
      <c r="H1465" s="62" t="str">
        <f t="shared" si="67"/>
        <v>Do Step 1 first</v>
      </c>
      <c r="I1465" s="3">
        <f t="shared" si="68"/>
        <v>0</v>
      </c>
    </row>
    <row r="1466" spans="7:9" x14ac:dyDescent="0.5">
      <c r="G1466" s="62" t="str">
        <f t="shared" si="66"/>
        <v>Do Step 1 first</v>
      </c>
      <c r="H1466" s="62" t="str">
        <f t="shared" si="67"/>
        <v>Do Step 1 first</v>
      </c>
      <c r="I1466" s="3">
        <f t="shared" si="68"/>
        <v>0</v>
      </c>
    </row>
    <row r="1467" spans="7:9" x14ac:dyDescent="0.5">
      <c r="G1467" s="62" t="str">
        <f t="shared" si="66"/>
        <v>Do Step 1 first</v>
      </c>
      <c r="H1467" s="62" t="str">
        <f t="shared" si="67"/>
        <v>Do Step 1 first</v>
      </c>
      <c r="I1467" s="3">
        <f t="shared" si="68"/>
        <v>0</v>
      </c>
    </row>
    <row r="1468" spans="7:9" x14ac:dyDescent="0.5">
      <c r="G1468" s="62" t="str">
        <f t="shared" si="66"/>
        <v>Do Step 1 first</v>
      </c>
      <c r="H1468" s="62" t="str">
        <f t="shared" si="67"/>
        <v>Do Step 1 first</v>
      </c>
      <c r="I1468" s="3">
        <f t="shared" si="68"/>
        <v>0</v>
      </c>
    </row>
    <row r="1469" spans="7:9" x14ac:dyDescent="0.5">
      <c r="G1469" s="62" t="str">
        <f t="shared" si="66"/>
        <v>Do Step 1 first</v>
      </c>
      <c r="H1469" s="62" t="str">
        <f t="shared" si="67"/>
        <v>Do Step 1 first</v>
      </c>
      <c r="I1469" s="3">
        <f t="shared" si="68"/>
        <v>0</v>
      </c>
    </row>
    <row r="1470" spans="7:9" x14ac:dyDescent="0.5">
      <c r="G1470" s="62" t="str">
        <f t="shared" si="66"/>
        <v>Do Step 1 first</v>
      </c>
      <c r="H1470" s="62" t="str">
        <f t="shared" si="67"/>
        <v>Do Step 1 first</v>
      </c>
      <c r="I1470" s="3">
        <f t="shared" si="68"/>
        <v>0</v>
      </c>
    </row>
    <row r="1471" spans="7:9" x14ac:dyDescent="0.5">
      <c r="G1471" s="62" t="str">
        <f t="shared" si="66"/>
        <v>Do Step 1 first</v>
      </c>
      <c r="H1471" s="62" t="str">
        <f t="shared" si="67"/>
        <v>Do Step 1 first</v>
      </c>
      <c r="I1471" s="3">
        <f t="shared" si="68"/>
        <v>0</v>
      </c>
    </row>
    <row r="1472" spans="7:9" x14ac:dyDescent="0.5">
      <c r="G1472" s="62" t="str">
        <f t="shared" si="66"/>
        <v>Do Step 1 first</v>
      </c>
      <c r="H1472" s="62" t="str">
        <f t="shared" si="67"/>
        <v>Do Step 1 first</v>
      </c>
      <c r="I1472" s="3">
        <f t="shared" si="68"/>
        <v>0</v>
      </c>
    </row>
    <row r="1473" spans="7:9" x14ac:dyDescent="0.5">
      <c r="G1473" s="62" t="str">
        <f t="shared" si="66"/>
        <v>Do Step 1 first</v>
      </c>
      <c r="H1473" s="62" t="str">
        <f t="shared" si="67"/>
        <v>Do Step 1 first</v>
      </c>
      <c r="I1473" s="3">
        <f t="shared" si="68"/>
        <v>0</v>
      </c>
    </row>
    <row r="1474" spans="7:9" x14ac:dyDescent="0.5">
      <c r="G1474" s="62" t="str">
        <f t="shared" si="66"/>
        <v>Do Step 1 first</v>
      </c>
      <c r="H1474" s="62" t="str">
        <f t="shared" si="67"/>
        <v>Do Step 1 first</v>
      </c>
      <c r="I1474" s="3">
        <f t="shared" si="68"/>
        <v>0</v>
      </c>
    </row>
    <row r="1475" spans="7:9" x14ac:dyDescent="0.5">
      <c r="G1475" s="62" t="str">
        <f t="shared" si="66"/>
        <v>Do Step 1 first</v>
      </c>
      <c r="H1475" s="62" t="str">
        <f t="shared" si="67"/>
        <v>Do Step 1 first</v>
      </c>
      <c r="I1475" s="3">
        <f t="shared" si="68"/>
        <v>0</v>
      </c>
    </row>
    <row r="1476" spans="7:9" x14ac:dyDescent="0.5">
      <c r="G1476" s="62" t="str">
        <f t="shared" si="66"/>
        <v>Do Step 1 first</v>
      </c>
      <c r="H1476" s="62" t="str">
        <f t="shared" si="67"/>
        <v>Do Step 1 first</v>
      </c>
      <c r="I1476" s="3">
        <f t="shared" si="68"/>
        <v>0</v>
      </c>
    </row>
    <row r="1477" spans="7:9" x14ac:dyDescent="0.5">
      <c r="G1477" s="62" t="str">
        <f t="shared" si="66"/>
        <v>Do Step 1 first</v>
      </c>
      <c r="H1477" s="62" t="str">
        <f t="shared" si="67"/>
        <v>Do Step 1 first</v>
      </c>
      <c r="I1477" s="3">
        <f t="shared" si="68"/>
        <v>0</v>
      </c>
    </row>
    <row r="1478" spans="7:9" x14ac:dyDescent="0.5">
      <c r="G1478" s="62" t="str">
        <f t="shared" ref="G1478:G1541" si="69">IF(ISTEXT(overallRate),"Do Step 1 first",IF($C1478="Yes","Use Step 2a) Weekly for employees on leave with pay",IF(OR(COUNT($D1478,E1478)&lt;&gt;2,overallRate=0),0,IF($B1478="No - non-arm's length",MIN(2258,E1478,$D1478)*overallRate,MIN(2258,E1478)*overallRate))))</f>
        <v>Do Step 1 first</v>
      </c>
      <c r="H1478" s="62" t="str">
        <f t="shared" ref="H1478:H1541" si="70">IF(ISTEXT(overallRate),"Do Step 1 first",IF($C1478="Yes","Use Step 2a) Weekly for employees on leave with pay",IF(OR(COUNT($D1478,F1478)&lt;&gt;2,overallRate=0),0,IF($B1478="No - non-arm's length",MIN(2258,F1478,$D1478)*overallRate,MIN(2258,F1478)*overallRate))))</f>
        <v>Do Step 1 first</v>
      </c>
      <c r="I1478" s="3">
        <f t="shared" si="68"/>
        <v>0</v>
      </c>
    </row>
    <row r="1479" spans="7:9" x14ac:dyDescent="0.5">
      <c r="G1479" s="62" t="str">
        <f t="shared" si="69"/>
        <v>Do Step 1 first</v>
      </c>
      <c r="H1479" s="62" t="str">
        <f t="shared" si="70"/>
        <v>Do Step 1 first</v>
      </c>
      <c r="I1479" s="3">
        <f t="shared" ref="I1479:I1542" si="71">IF(AND(COUNT(B1479:F1479)&gt;0,OR(COUNT(D1479:F1479)&lt;&gt;3,ISBLANK(B1479))),"Fill out all amounts",SUM(G1479:H1479))</f>
        <v>0</v>
      </c>
    </row>
    <row r="1480" spans="7:9" x14ac:dyDescent="0.5">
      <c r="G1480" s="62" t="str">
        <f t="shared" si="69"/>
        <v>Do Step 1 first</v>
      </c>
      <c r="H1480" s="62" t="str">
        <f t="shared" si="70"/>
        <v>Do Step 1 first</v>
      </c>
      <c r="I1480" s="3">
        <f t="shared" si="71"/>
        <v>0</v>
      </c>
    </row>
    <row r="1481" spans="7:9" x14ac:dyDescent="0.5">
      <c r="G1481" s="62" t="str">
        <f t="shared" si="69"/>
        <v>Do Step 1 first</v>
      </c>
      <c r="H1481" s="62" t="str">
        <f t="shared" si="70"/>
        <v>Do Step 1 first</v>
      </c>
      <c r="I1481" s="3">
        <f t="shared" si="71"/>
        <v>0</v>
      </c>
    </row>
    <row r="1482" spans="7:9" x14ac:dyDescent="0.5">
      <c r="G1482" s="62" t="str">
        <f t="shared" si="69"/>
        <v>Do Step 1 first</v>
      </c>
      <c r="H1482" s="62" t="str">
        <f t="shared" si="70"/>
        <v>Do Step 1 first</v>
      </c>
      <c r="I1482" s="3">
        <f t="shared" si="71"/>
        <v>0</v>
      </c>
    </row>
    <row r="1483" spans="7:9" x14ac:dyDescent="0.5">
      <c r="G1483" s="62" t="str">
        <f t="shared" si="69"/>
        <v>Do Step 1 first</v>
      </c>
      <c r="H1483" s="62" t="str">
        <f t="shared" si="70"/>
        <v>Do Step 1 first</v>
      </c>
      <c r="I1483" s="3">
        <f t="shared" si="71"/>
        <v>0</v>
      </c>
    </row>
    <row r="1484" spans="7:9" x14ac:dyDescent="0.5">
      <c r="G1484" s="62" t="str">
        <f t="shared" si="69"/>
        <v>Do Step 1 first</v>
      </c>
      <c r="H1484" s="62" t="str">
        <f t="shared" si="70"/>
        <v>Do Step 1 first</v>
      </c>
      <c r="I1484" s="3">
        <f t="shared" si="71"/>
        <v>0</v>
      </c>
    </row>
    <row r="1485" spans="7:9" x14ac:dyDescent="0.5">
      <c r="G1485" s="62" t="str">
        <f t="shared" si="69"/>
        <v>Do Step 1 first</v>
      </c>
      <c r="H1485" s="62" t="str">
        <f t="shared" si="70"/>
        <v>Do Step 1 first</v>
      </c>
      <c r="I1485" s="3">
        <f t="shared" si="71"/>
        <v>0</v>
      </c>
    </row>
    <row r="1486" spans="7:9" x14ac:dyDescent="0.5">
      <c r="G1486" s="62" t="str">
        <f t="shared" si="69"/>
        <v>Do Step 1 first</v>
      </c>
      <c r="H1486" s="62" t="str">
        <f t="shared" si="70"/>
        <v>Do Step 1 first</v>
      </c>
      <c r="I1486" s="3">
        <f t="shared" si="71"/>
        <v>0</v>
      </c>
    </row>
    <row r="1487" spans="7:9" x14ac:dyDescent="0.5">
      <c r="G1487" s="62" t="str">
        <f t="shared" si="69"/>
        <v>Do Step 1 first</v>
      </c>
      <c r="H1487" s="62" t="str">
        <f t="shared" si="70"/>
        <v>Do Step 1 first</v>
      </c>
      <c r="I1487" s="3">
        <f t="shared" si="71"/>
        <v>0</v>
      </c>
    </row>
    <row r="1488" spans="7:9" x14ac:dyDescent="0.5">
      <c r="G1488" s="62" t="str">
        <f t="shared" si="69"/>
        <v>Do Step 1 first</v>
      </c>
      <c r="H1488" s="62" t="str">
        <f t="shared" si="70"/>
        <v>Do Step 1 first</v>
      </c>
      <c r="I1488" s="3">
        <f t="shared" si="71"/>
        <v>0</v>
      </c>
    </row>
    <row r="1489" spans="7:9" x14ac:dyDescent="0.5">
      <c r="G1489" s="62" t="str">
        <f t="shared" si="69"/>
        <v>Do Step 1 first</v>
      </c>
      <c r="H1489" s="62" t="str">
        <f t="shared" si="70"/>
        <v>Do Step 1 first</v>
      </c>
      <c r="I1489" s="3">
        <f t="shared" si="71"/>
        <v>0</v>
      </c>
    </row>
    <row r="1490" spans="7:9" x14ac:dyDescent="0.5">
      <c r="G1490" s="62" t="str">
        <f t="shared" si="69"/>
        <v>Do Step 1 first</v>
      </c>
      <c r="H1490" s="62" t="str">
        <f t="shared" si="70"/>
        <v>Do Step 1 first</v>
      </c>
      <c r="I1490" s="3">
        <f t="shared" si="71"/>
        <v>0</v>
      </c>
    </row>
    <row r="1491" spans="7:9" x14ac:dyDescent="0.5">
      <c r="G1491" s="62" t="str">
        <f t="shared" si="69"/>
        <v>Do Step 1 first</v>
      </c>
      <c r="H1491" s="62" t="str">
        <f t="shared" si="70"/>
        <v>Do Step 1 first</v>
      </c>
      <c r="I1491" s="3">
        <f t="shared" si="71"/>
        <v>0</v>
      </c>
    </row>
    <row r="1492" spans="7:9" x14ac:dyDescent="0.5">
      <c r="G1492" s="62" t="str">
        <f t="shared" si="69"/>
        <v>Do Step 1 first</v>
      </c>
      <c r="H1492" s="62" t="str">
        <f t="shared" si="70"/>
        <v>Do Step 1 first</v>
      </c>
      <c r="I1492" s="3">
        <f t="shared" si="71"/>
        <v>0</v>
      </c>
    </row>
    <row r="1493" spans="7:9" x14ac:dyDescent="0.5">
      <c r="G1493" s="62" t="str">
        <f t="shared" si="69"/>
        <v>Do Step 1 first</v>
      </c>
      <c r="H1493" s="62" t="str">
        <f t="shared" si="70"/>
        <v>Do Step 1 first</v>
      </c>
      <c r="I1493" s="3">
        <f t="shared" si="71"/>
        <v>0</v>
      </c>
    </row>
    <row r="1494" spans="7:9" x14ac:dyDescent="0.5">
      <c r="G1494" s="62" t="str">
        <f t="shared" si="69"/>
        <v>Do Step 1 first</v>
      </c>
      <c r="H1494" s="62" t="str">
        <f t="shared" si="70"/>
        <v>Do Step 1 first</v>
      </c>
      <c r="I1494" s="3">
        <f t="shared" si="71"/>
        <v>0</v>
      </c>
    </row>
    <row r="1495" spans="7:9" x14ac:dyDescent="0.5">
      <c r="G1495" s="62" t="str">
        <f t="shared" si="69"/>
        <v>Do Step 1 first</v>
      </c>
      <c r="H1495" s="62" t="str">
        <f t="shared" si="70"/>
        <v>Do Step 1 first</v>
      </c>
      <c r="I1495" s="3">
        <f t="shared" si="71"/>
        <v>0</v>
      </c>
    </row>
    <row r="1496" spans="7:9" x14ac:dyDescent="0.5">
      <c r="G1496" s="62" t="str">
        <f t="shared" si="69"/>
        <v>Do Step 1 first</v>
      </c>
      <c r="H1496" s="62" t="str">
        <f t="shared" si="70"/>
        <v>Do Step 1 first</v>
      </c>
      <c r="I1496" s="3">
        <f t="shared" si="71"/>
        <v>0</v>
      </c>
    </row>
    <row r="1497" spans="7:9" x14ac:dyDescent="0.5">
      <c r="G1497" s="62" t="str">
        <f t="shared" si="69"/>
        <v>Do Step 1 first</v>
      </c>
      <c r="H1497" s="62" t="str">
        <f t="shared" si="70"/>
        <v>Do Step 1 first</v>
      </c>
      <c r="I1497" s="3">
        <f t="shared" si="71"/>
        <v>0</v>
      </c>
    </row>
    <row r="1498" spans="7:9" x14ac:dyDescent="0.5">
      <c r="G1498" s="62" t="str">
        <f t="shared" si="69"/>
        <v>Do Step 1 first</v>
      </c>
      <c r="H1498" s="62" t="str">
        <f t="shared" si="70"/>
        <v>Do Step 1 first</v>
      </c>
      <c r="I1498" s="3">
        <f t="shared" si="71"/>
        <v>0</v>
      </c>
    </row>
    <row r="1499" spans="7:9" x14ac:dyDescent="0.5">
      <c r="G1499" s="62" t="str">
        <f t="shared" si="69"/>
        <v>Do Step 1 first</v>
      </c>
      <c r="H1499" s="62" t="str">
        <f t="shared" si="70"/>
        <v>Do Step 1 first</v>
      </c>
      <c r="I1499" s="3">
        <f t="shared" si="71"/>
        <v>0</v>
      </c>
    </row>
    <row r="1500" spans="7:9" x14ac:dyDescent="0.5">
      <c r="G1500" s="62" t="str">
        <f t="shared" si="69"/>
        <v>Do Step 1 first</v>
      </c>
      <c r="H1500" s="62" t="str">
        <f t="shared" si="70"/>
        <v>Do Step 1 first</v>
      </c>
      <c r="I1500" s="3">
        <f t="shared" si="71"/>
        <v>0</v>
      </c>
    </row>
    <row r="1501" spans="7:9" x14ac:dyDescent="0.5">
      <c r="G1501" s="62" t="str">
        <f t="shared" si="69"/>
        <v>Do Step 1 first</v>
      </c>
      <c r="H1501" s="62" t="str">
        <f t="shared" si="70"/>
        <v>Do Step 1 first</v>
      </c>
      <c r="I1501" s="3">
        <f t="shared" si="71"/>
        <v>0</v>
      </c>
    </row>
    <row r="1502" spans="7:9" x14ac:dyDescent="0.5">
      <c r="G1502" s="62" t="str">
        <f t="shared" si="69"/>
        <v>Do Step 1 first</v>
      </c>
      <c r="H1502" s="62" t="str">
        <f t="shared" si="70"/>
        <v>Do Step 1 first</v>
      </c>
      <c r="I1502" s="3">
        <f t="shared" si="71"/>
        <v>0</v>
      </c>
    </row>
    <row r="1503" spans="7:9" x14ac:dyDescent="0.5">
      <c r="G1503" s="62" t="str">
        <f t="shared" si="69"/>
        <v>Do Step 1 first</v>
      </c>
      <c r="H1503" s="62" t="str">
        <f t="shared" si="70"/>
        <v>Do Step 1 first</v>
      </c>
      <c r="I1503" s="3">
        <f t="shared" si="71"/>
        <v>0</v>
      </c>
    </row>
    <row r="1504" spans="7:9" x14ac:dyDescent="0.5">
      <c r="G1504" s="62" t="str">
        <f t="shared" si="69"/>
        <v>Do Step 1 first</v>
      </c>
      <c r="H1504" s="62" t="str">
        <f t="shared" si="70"/>
        <v>Do Step 1 first</v>
      </c>
      <c r="I1504" s="3">
        <f t="shared" si="71"/>
        <v>0</v>
      </c>
    </row>
    <row r="1505" spans="7:9" x14ac:dyDescent="0.5">
      <c r="G1505" s="62" t="str">
        <f t="shared" si="69"/>
        <v>Do Step 1 first</v>
      </c>
      <c r="H1505" s="62" t="str">
        <f t="shared" si="70"/>
        <v>Do Step 1 first</v>
      </c>
      <c r="I1505" s="3">
        <f t="shared" si="71"/>
        <v>0</v>
      </c>
    </row>
    <row r="1506" spans="7:9" x14ac:dyDescent="0.5">
      <c r="G1506" s="62" t="str">
        <f t="shared" si="69"/>
        <v>Do Step 1 first</v>
      </c>
      <c r="H1506" s="62" t="str">
        <f t="shared" si="70"/>
        <v>Do Step 1 first</v>
      </c>
      <c r="I1506" s="3">
        <f t="shared" si="71"/>
        <v>0</v>
      </c>
    </row>
    <row r="1507" spans="7:9" x14ac:dyDescent="0.5">
      <c r="G1507" s="62" t="str">
        <f t="shared" si="69"/>
        <v>Do Step 1 first</v>
      </c>
      <c r="H1507" s="62" t="str">
        <f t="shared" si="70"/>
        <v>Do Step 1 first</v>
      </c>
      <c r="I1507" s="3">
        <f t="shared" si="71"/>
        <v>0</v>
      </c>
    </row>
    <row r="1508" spans="7:9" x14ac:dyDescent="0.5">
      <c r="G1508" s="62" t="str">
        <f t="shared" si="69"/>
        <v>Do Step 1 first</v>
      </c>
      <c r="H1508" s="62" t="str">
        <f t="shared" si="70"/>
        <v>Do Step 1 first</v>
      </c>
      <c r="I1508" s="3">
        <f t="shared" si="71"/>
        <v>0</v>
      </c>
    </row>
    <row r="1509" spans="7:9" x14ac:dyDescent="0.5">
      <c r="G1509" s="62" t="str">
        <f t="shared" si="69"/>
        <v>Do Step 1 first</v>
      </c>
      <c r="H1509" s="62" t="str">
        <f t="shared" si="70"/>
        <v>Do Step 1 first</v>
      </c>
      <c r="I1509" s="3">
        <f t="shared" si="71"/>
        <v>0</v>
      </c>
    </row>
    <row r="1510" spans="7:9" x14ac:dyDescent="0.5">
      <c r="G1510" s="62" t="str">
        <f t="shared" si="69"/>
        <v>Do Step 1 first</v>
      </c>
      <c r="H1510" s="62" t="str">
        <f t="shared" si="70"/>
        <v>Do Step 1 first</v>
      </c>
      <c r="I1510" s="3">
        <f t="shared" si="71"/>
        <v>0</v>
      </c>
    </row>
    <row r="1511" spans="7:9" x14ac:dyDescent="0.5">
      <c r="G1511" s="62" t="str">
        <f t="shared" si="69"/>
        <v>Do Step 1 first</v>
      </c>
      <c r="H1511" s="62" t="str">
        <f t="shared" si="70"/>
        <v>Do Step 1 first</v>
      </c>
      <c r="I1511" s="3">
        <f t="shared" si="71"/>
        <v>0</v>
      </c>
    </row>
    <row r="1512" spans="7:9" x14ac:dyDescent="0.5">
      <c r="G1512" s="62" t="str">
        <f t="shared" si="69"/>
        <v>Do Step 1 first</v>
      </c>
      <c r="H1512" s="62" t="str">
        <f t="shared" si="70"/>
        <v>Do Step 1 first</v>
      </c>
      <c r="I1512" s="3">
        <f t="shared" si="71"/>
        <v>0</v>
      </c>
    </row>
    <row r="1513" spans="7:9" x14ac:dyDescent="0.5">
      <c r="G1513" s="62" t="str">
        <f t="shared" si="69"/>
        <v>Do Step 1 first</v>
      </c>
      <c r="H1513" s="62" t="str">
        <f t="shared" si="70"/>
        <v>Do Step 1 first</v>
      </c>
      <c r="I1513" s="3">
        <f t="shared" si="71"/>
        <v>0</v>
      </c>
    </row>
    <row r="1514" spans="7:9" x14ac:dyDescent="0.5">
      <c r="G1514" s="62" t="str">
        <f t="shared" si="69"/>
        <v>Do Step 1 first</v>
      </c>
      <c r="H1514" s="62" t="str">
        <f t="shared" si="70"/>
        <v>Do Step 1 first</v>
      </c>
      <c r="I1514" s="3">
        <f t="shared" si="71"/>
        <v>0</v>
      </c>
    </row>
    <row r="1515" spans="7:9" x14ac:dyDescent="0.5">
      <c r="G1515" s="62" t="str">
        <f t="shared" si="69"/>
        <v>Do Step 1 first</v>
      </c>
      <c r="H1515" s="62" t="str">
        <f t="shared" si="70"/>
        <v>Do Step 1 first</v>
      </c>
      <c r="I1515" s="3">
        <f t="shared" si="71"/>
        <v>0</v>
      </c>
    </row>
    <row r="1516" spans="7:9" x14ac:dyDescent="0.5">
      <c r="G1516" s="62" t="str">
        <f t="shared" si="69"/>
        <v>Do Step 1 first</v>
      </c>
      <c r="H1516" s="62" t="str">
        <f t="shared" si="70"/>
        <v>Do Step 1 first</v>
      </c>
      <c r="I1516" s="3">
        <f t="shared" si="71"/>
        <v>0</v>
      </c>
    </row>
    <row r="1517" spans="7:9" x14ac:dyDescent="0.5">
      <c r="G1517" s="62" t="str">
        <f t="shared" si="69"/>
        <v>Do Step 1 first</v>
      </c>
      <c r="H1517" s="62" t="str">
        <f t="shared" si="70"/>
        <v>Do Step 1 first</v>
      </c>
      <c r="I1517" s="3">
        <f t="shared" si="71"/>
        <v>0</v>
      </c>
    </row>
    <row r="1518" spans="7:9" x14ac:dyDescent="0.5">
      <c r="G1518" s="62" t="str">
        <f t="shared" si="69"/>
        <v>Do Step 1 first</v>
      </c>
      <c r="H1518" s="62" t="str">
        <f t="shared" si="70"/>
        <v>Do Step 1 first</v>
      </c>
      <c r="I1518" s="3">
        <f t="shared" si="71"/>
        <v>0</v>
      </c>
    </row>
    <row r="1519" spans="7:9" x14ac:dyDescent="0.5">
      <c r="G1519" s="62" t="str">
        <f t="shared" si="69"/>
        <v>Do Step 1 first</v>
      </c>
      <c r="H1519" s="62" t="str">
        <f t="shared" si="70"/>
        <v>Do Step 1 first</v>
      </c>
      <c r="I1519" s="3">
        <f t="shared" si="71"/>
        <v>0</v>
      </c>
    </row>
    <row r="1520" spans="7:9" x14ac:dyDescent="0.5">
      <c r="G1520" s="62" t="str">
        <f t="shared" si="69"/>
        <v>Do Step 1 first</v>
      </c>
      <c r="H1520" s="62" t="str">
        <f t="shared" si="70"/>
        <v>Do Step 1 first</v>
      </c>
      <c r="I1520" s="3">
        <f t="shared" si="71"/>
        <v>0</v>
      </c>
    </row>
    <row r="1521" spans="7:9" x14ac:dyDescent="0.5">
      <c r="G1521" s="62" t="str">
        <f t="shared" si="69"/>
        <v>Do Step 1 first</v>
      </c>
      <c r="H1521" s="62" t="str">
        <f t="shared" si="70"/>
        <v>Do Step 1 first</v>
      </c>
      <c r="I1521" s="3">
        <f t="shared" si="71"/>
        <v>0</v>
      </c>
    </row>
    <row r="1522" spans="7:9" x14ac:dyDescent="0.5">
      <c r="G1522" s="62" t="str">
        <f t="shared" si="69"/>
        <v>Do Step 1 first</v>
      </c>
      <c r="H1522" s="62" t="str">
        <f t="shared" si="70"/>
        <v>Do Step 1 first</v>
      </c>
      <c r="I1522" s="3">
        <f t="shared" si="71"/>
        <v>0</v>
      </c>
    </row>
    <row r="1523" spans="7:9" x14ac:dyDescent="0.5">
      <c r="G1523" s="62" t="str">
        <f t="shared" si="69"/>
        <v>Do Step 1 first</v>
      </c>
      <c r="H1523" s="62" t="str">
        <f t="shared" si="70"/>
        <v>Do Step 1 first</v>
      </c>
      <c r="I1523" s="3">
        <f t="shared" si="71"/>
        <v>0</v>
      </c>
    </row>
    <row r="1524" spans="7:9" x14ac:dyDescent="0.5">
      <c r="G1524" s="62" t="str">
        <f t="shared" si="69"/>
        <v>Do Step 1 first</v>
      </c>
      <c r="H1524" s="62" t="str">
        <f t="shared" si="70"/>
        <v>Do Step 1 first</v>
      </c>
      <c r="I1524" s="3">
        <f t="shared" si="71"/>
        <v>0</v>
      </c>
    </row>
    <row r="1525" spans="7:9" x14ac:dyDescent="0.5">
      <c r="G1525" s="62" t="str">
        <f t="shared" si="69"/>
        <v>Do Step 1 first</v>
      </c>
      <c r="H1525" s="62" t="str">
        <f t="shared" si="70"/>
        <v>Do Step 1 first</v>
      </c>
      <c r="I1525" s="3">
        <f t="shared" si="71"/>
        <v>0</v>
      </c>
    </row>
    <row r="1526" spans="7:9" x14ac:dyDescent="0.5">
      <c r="G1526" s="62" t="str">
        <f t="shared" si="69"/>
        <v>Do Step 1 first</v>
      </c>
      <c r="H1526" s="62" t="str">
        <f t="shared" si="70"/>
        <v>Do Step 1 first</v>
      </c>
      <c r="I1526" s="3">
        <f t="shared" si="71"/>
        <v>0</v>
      </c>
    </row>
    <row r="1527" spans="7:9" x14ac:dyDescent="0.5">
      <c r="G1527" s="62" t="str">
        <f t="shared" si="69"/>
        <v>Do Step 1 first</v>
      </c>
      <c r="H1527" s="62" t="str">
        <f t="shared" si="70"/>
        <v>Do Step 1 first</v>
      </c>
      <c r="I1527" s="3">
        <f t="shared" si="71"/>
        <v>0</v>
      </c>
    </row>
    <row r="1528" spans="7:9" x14ac:dyDescent="0.5">
      <c r="G1528" s="62" t="str">
        <f t="shared" si="69"/>
        <v>Do Step 1 first</v>
      </c>
      <c r="H1528" s="62" t="str">
        <f t="shared" si="70"/>
        <v>Do Step 1 first</v>
      </c>
      <c r="I1528" s="3">
        <f t="shared" si="71"/>
        <v>0</v>
      </c>
    </row>
    <row r="1529" spans="7:9" x14ac:dyDescent="0.5">
      <c r="G1529" s="62" t="str">
        <f t="shared" si="69"/>
        <v>Do Step 1 first</v>
      </c>
      <c r="H1529" s="62" t="str">
        <f t="shared" si="70"/>
        <v>Do Step 1 first</v>
      </c>
      <c r="I1529" s="3">
        <f t="shared" si="71"/>
        <v>0</v>
      </c>
    </row>
    <row r="1530" spans="7:9" x14ac:dyDescent="0.5">
      <c r="G1530" s="62" t="str">
        <f t="shared" si="69"/>
        <v>Do Step 1 first</v>
      </c>
      <c r="H1530" s="62" t="str">
        <f t="shared" si="70"/>
        <v>Do Step 1 first</v>
      </c>
      <c r="I1530" s="3">
        <f t="shared" si="71"/>
        <v>0</v>
      </c>
    </row>
    <row r="1531" spans="7:9" x14ac:dyDescent="0.5">
      <c r="G1531" s="62" t="str">
        <f t="shared" si="69"/>
        <v>Do Step 1 first</v>
      </c>
      <c r="H1531" s="62" t="str">
        <f t="shared" si="70"/>
        <v>Do Step 1 first</v>
      </c>
      <c r="I1531" s="3">
        <f t="shared" si="71"/>
        <v>0</v>
      </c>
    </row>
    <row r="1532" spans="7:9" x14ac:dyDescent="0.5">
      <c r="G1532" s="62" t="str">
        <f t="shared" si="69"/>
        <v>Do Step 1 first</v>
      </c>
      <c r="H1532" s="62" t="str">
        <f t="shared" si="70"/>
        <v>Do Step 1 first</v>
      </c>
      <c r="I1532" s="3">
        <f t="shared" si="71"/>
        <v>0</v>
      </c>
    </row>
    <row r="1533" spans="7:9" x14ac:dyDescent="0.5">
      <c r="G1533" s="62" t="str">
        <f t="shared" si="69"/>
        <v>Do Step 1 first</v>
      </c>
      <c r="H1533" s="62" t="str">
        <f t="shared" si="70"/>
        <v>Do Step 1 first</v>
      </c>
      <c r="I1533" s="3">
        <f t="shared" si="71"/>
        <v>0</v>
      </c>
    </row>
    <row r="1534" spans="7:9" x14ac:dyDescent="0.5">
      <c r="G1534" s="62" t="str">
        <f t="shared" si="69"/>
        <v>Do Step 1 first</v>
      </c>
      <c r="H1534" s="62" t="str">
        <f t="shared" si="70"/>
        <v>Do Step 1 first</v>
      </c>
      <c r="I1534" s="3">
        <f t="shared" si="71"/>
        <v>0</v>
      </c>
    </row>
    <row r="1535" spans="7:9" x14ac:dyDescent="0.5">
      <c r="G1535" s="62" t="str">
        <f t="shared" si="69"/>
        <v>Do Step 1 first</v>
      </c>
      <c r="H1535" s="62" t="str">
        <f t="shared" si="70"/>
        <v>Do Step 1 first</v>
      </c>
      <c r="I1535" s="3">
        <f t="shared" si="71"/>
        <v>0</v>
      </c>
    </row>
    <row r="1536" spans="7:9" x14ac:dyDescent="0.5">
      <c r="G1536" s="62" t="str">
        <f t="shared" si="69"/>
        <v>Do Step 1 first</v>
      </c>
      <c r="H1536" s="62" t="str">
        <f t="shared" si="70"/>
        <v>Do Step 1 first</v>
      </c>
      <c r="I1536" s="3">
        <f t="shared" si="71"/>
        <v>0</v>
      </c>
    </row>
    <row r="1537" spans="7:9" x14ac:dyDescent="0.5">
      <c r="G1537" s="62" t="str">
        <f t="shared" si="69"/>
        <v>Do Step 1 first</v>
      </c>
      <c r="H1537" s="62" t="str">
        <f t="shared" si="70"/>
        <v>Do Step 1 first</v>
      </c>
      <c r="I1537" s="3">
        <f t="shared" si="71"/>
        <v>0</v>
      </c>
    </row>
    <row r="1538" spans="7:9" x14ac:dyDescent="0.5">
      <c r="G1538" s="62" t="str">
        <f t="shared" si="69"/>
        <v>Do Step 1 first</v>
      </c>
      <c r="H1538" s="62" t="str">
        <f t="shared" si="70"/>
        <v>Do Step 1 first</v>
      </c>
      <c r="I1538" s="3">
        <f t="shared" si="71"/>
        <v>0</v>
      </c>
    </row>
    <row r="1539" spans="7:9" x14ac:dyDescent="0.5">
      <c r="G1539" s="62" t="str">
        <f t="shared" si="69"/>
        <v>Do Step 1 first</v>
      </c>
      <c r="H1539" s="62" t="str">
        <f t="shared" si="70"/>
        <v>Do Step 1 first</v>
      </c>
      <c r="I1539" s="3">
        <f t="shared" si="71"/>
        <v>0</v>
      </c>
    </row>
    <row r="1540" spans="7:9" x14ac:dyDescent="0.5">
      <c r="G1540" s="62" t="str">
        <f t="shared" si="69"/>
        <v>Do Step 1 first</v>
      </c>
      <c r="H1540" s="62" t="str">
        <f t="shared" si="70"/>
        <v>Do Step 1 first</v>
      </c>
      <c r="I1540" s="3">
        <f t="shared" si="71"/>
        <v>0</v>
      </c>
    </row>
    <row r="1541" spans="7:9" x14ac:dyDescent="0.5">
      <c r="G1541" s="62" t="str">
        <f t="shared" si="69"/>
        <v>Do Step 1 first</v>
      </c>
      <c r="H1541" s="62" t="str">
        <f t="shared" si="70"/>
        <v>Do Step 1 first</v>
      </c>
      <c r="I1541" s="3">
        <f t="shared" si="71"/>
        <v>0</v>
      </c>
    </row>
    <row r="1542" spans="7:9" x14ac:dyDescent="0.5">
      <c r="G1542" s="62" t="str">
        <f t="shared" ref="G1542:G1605" si="72">IF(ISTEXT(overallRate),"Do Step 1 first",IF($C1542="Yes","Use Step 2a) Weekly for employees on leave with pay",IF(OR(COUNT($D1542,E1542)&lt;&gt;2,overallRate=0),0,IF($B1542="No - non-arm's length",MIN(2258,E1542,$D1542)*overallRate,MIN(2258,E1542)*overallRate))))</f>
        <v>Do Step 1 first</v>
      </c>
      <c r="H1542" s="62" t="str">
        <f t="shared" ref="H1542:H1605" si="73">IF(ISTEXT(overallRate),"Do Step 1 first",IF($C1542="Yes","Use Step 2a) Weekly for employees on leave with pay",IF(OR(COUNT($D1542,F1542)&lt;&gt;2,overallRate=0),0,IF($B1542="No - non-arm's length",MIN(2258,F1542,$D1542)*overallRate,MIN(2258,F1542)*overallRate))))</f>
        <v>Do Step 1 first</v>
      </c>
      <c r="I1542" s="3">
        <f t="shared" si="71"/>
        <v>0</v>
      </c>
    </row>
    <row r="1543" spans="7:9" x14ac:dyDescent="0.5">
      <c r="G1543" s="62" t="str">
        <f t="shared" si="72"/>
        <v>Do Step 1 first</v>
      </c>
      <c r="H1543" s="62" t="str">
        <f t="shared" si="73"/>
        <v>Do Step 1 first</v>
      </c>
      <c r="I1543" s="3">
        <f t="shared" ref="I1543:I1606" si="74">IF(AND(COUNT(B1543:F1543)&gt;0,OR(COUNT(D1543:F1543)&lt;&gt;3,ISBLANK(B1543))),"Fill out all amounts",SUM(G1543:H1543))</f>
        <v>0</v>
      </c>
    </row>
    <row r="1544" spans="7:9" x14ac:dyDescent="0.5">
      <c r="G1544" s="62" t="str">
        <f t="shared" si="72"/>
        <v>Do Step 1 first</v>
      </c>
      <c r="H1544" s="62" t="str">
        <f t="shared" si="73"/>
        <v>Do Step 1 first</v>
      </c>
      <c r="I1544" s="3">
        <f t="shared" si="74"/>
        <v>0</v>
      </c>
    </row>
    <row r="1545" spans="7:9" x14ac:dyDescent="0.5">
      <c r="G1545" s="62" t="str">
        <f t="shared" si="72"/>
        <v>Do Step 1 first</v>
      </c>
      <c r="H1545" s="62" t="str">
        <f t="shared" si="73"/>
        <v>Do Step 1 first</v>
      </c>
      <c r="I1545" s="3">
        <f t="shared" si="74"/>
        <v>0</v>
      </c>
    </row>
    <row r="1546" spans="7:9" x14ac:dyDescent="0.5">
      <c r="G1546" s="62" t="str">
        <f t="shared" si="72"/>
        <v>Do Step 1 first</v>
      </c>
      <c r="H1546" s="62" t="str">
        <f t="shared" si="73"/>
        <v>Do Step 1 first</v>
      </c>
      <c r="I1546" s="3">
        <f t="shared" si="74"/>
        <v>0</v>
      </c>
    </row>
    <row r="1547" spans="7:9" x14ac:dyDescent="0.5">
      <c r="G1547" s="62" t="str">
        <f t="shared" si="72"/>
        <v>Do Step 1 first</v>
      </c>
      <c r="H1547" s="62" t="str">
        <f t="shared" si="73"/>
        <v>Do Step 1 first</v>
      </c>
      <c r="I1547" s="3">
        <f t="shared" si="74"/>
        <v>0</v>
      </c>
    </row>
    <row r="1548" spans="7:9" x14ac:dyDescent="0.5">
      <c r="G1548" s="62" t="str">
        <f t="shared" si="72"/>
        <v>Do Step 1 first</v>
      </c>
      <c r="H1548" s="62" t="str">
        <f t="shared" si="73"/>
        <v>Do Step 1 first</v>
      </c>
      <c r="I1548" s="3">
        <f t="shared" si="74"/>
        <v>0</v>
      </c>
    </row>
    <row r="1549" spans="7:9" x14ac:dyDescent="0.5">
      <c r="G1549" s="62" t="str">
        <f t="shared" si="72"/>
        <v>Do Step 1 first</v>
      </c>
      <c r="H1549" s="62" t="str">
        <f t="shared" si="73"/>
        <v>Do Step 1 first</v>
      </c>
      <c r="I1549" s="3">
        <f t="shared" si="74"/>
        <v>0</v>
      </c>
    </row>
    <row r="1550" spans="7:9" x14ac:dyDescent="0.5">
      <c r="G1550" s="62" t="str">
        <f t="shared" si="72"/>
        <v>Do Step 1 first</v>
      </c>
      <c r="H1550" s="62" t="str">
        <f t="shared" si="73"/>
        <v>Do Step 1 first</v>
      </c>
      <c r="I1550" s="3">
        <f t="shared" si="74"/>
        <v>0</v>
      </c>
    </row>
    <row r="1551" spans="7:9" x14ac:dyDescent="0.5">
      <c r="G1551" s="62" t="str">
        <f t="shared" si="72"/>
        <v>Do Step 1 first</v>
      </c>
      <c r="H1551" s="62" t="str">
        <f t="shared" si="73"/>
        <v>Do Step 1 first</v>
      </c>
      <c r="I1551" s="3">
        <f t="shared" si="74"/>
        <v>0</v>
      </c>
    </row>
    <row r="1552" spans="7:9" x14ac:dyDescent="0.5">
      <c r="G1552" s="62" t="str">
        <f t="shared" si="72"/>
        <v>Do Step 1 first</v>
      </c>
      <c r="H1552" s="62" t="str">
        <f t="shared" si="73"/>
        <v>Do Step 1 first</v>
      </c>
      <c r="I1552" s="3">
        <f t="shared" si="74"/>
        <v>0</v>
      </c>
    </row>
    <row r="1553" spans="7:9" x14ac:dyDescent="0.5">
      <c r="G1553" s="62" t="str">
        <f t="shared" si="72"/>
        <v>Do Step 1 first</v>
      </c>
      <c r="H1553" s="62" t="str">
        <f t="shared" si="73"/>
        <v>Do Step 1 first</v>
      </c>
      <c r="I1553" s="3">
        <f t="shared" si="74"/>
        <v>0</v>
      </c>
    </row>
    <row r="1554" spans="7:9" x14ac:dyDescent="0.5">
      <c r="G1554" s="62" t="str">
        <f t="shared" si="72"/>
        <v>Do Step 1 first</v>
      </c>
      <c r="H1554" s="62" t="str">
        <f t="shared" si="73"/>
        <v>Do Step 1 first</v>
      </c>
      <c r="I1554" s="3">
        <f t="shared" si="74"/>
        <v>0</v>
      </c>
    </row>
    <row r="1555" spans="7:9" x14ac:dyDescent="0.5">
      <c r="G1555" s="62" t="str">
        <f t="shared" si="72"/>
        <v>Do Step 1 first</v>
      </c>
      <c r="H1555" s="62" t="str">
        <f t="shared" si="73"/>
        <v>Do Step 1 first</v>
      </c>
      <c r="I1555" s="3">
        <f t="shared" si="74"/>
        <v>0</v>
      </c>
    </row>
    <row r="1556" spans="7:9" x14ac:dyDescent="0.5">
      <c r="G1556" s="62" t="str">
        <f t="shared" si="72"/>
        <v>Do Step 1 first</v>
      </c>
      <c r="H1556" s="62" t="str">
        <f t="shared" si="73"/>
        <v>Do Step 1 first</v>
      </c>
      <c r="I1556" s="3">
        <f t="shared" si="74"/>
        <v>0</v>
      </c>
    </row>
    <row r="1557" spans="7:9" x14ac:dyDescent="0.5">
      <c r="G1557" s="62" t="str">
        <f t="shared" si="72"/>
        <v>Do Step 1 first</v>
      </c>
      <c r="H1557" s="62" t="str">
        <f t="shared" si="73"/>
        <v>Do Step 1 first</v>
      </c>
      <c r="I1557" s="3">
        <f t="shared" si="74"/>
        <v>0</v>
      </c>
    </row>
    <row r="1558" spans="7:9" x14ac:dyDescent="0.5">
      <c r="G1558" s="62" t="str">
        <f t="shared" si="72"/>
        <v>Do Step 1 first</v>
      </c>
      <c r="H1558" s="62" t="str">
        <f t="shared" si="73"/>
        <v>Do Step 1 first</v>
      </c>
      <c r="I1558" s="3">
        <f t="shared" si="74"/>
        <v>0</v>
      </c>
    </row>
    <row r="1559" spans="7:9" x14ac:dyDescent="0.5">
      <c r="G1559" s="62" t="str">
        <f t="shared" si="72"/>
        <v>Do Step 1 first</v>
      </c>
      <c r="H1559" s="62" t="str">
        <f t="shared" si="73"/>
        <v>Do Step 1 first</v>
      </c>
      <c r="I1559" s="3">
        <f t="shared" si="74"/>
        <v>0</v>
      </c>
    </row>
    <row r="1560" spans="7:9" x14ac:dyDescent="0.5">
      <c r="G1560" s="62" t="str">
        <f t="shared" si="72"/>
        <v>Do Step 1 first</v>
      </c>
      <c r="H1560" s="62" t="str">
        <f t="shared" si="73"/>
        <v>Do Step 1 first</v>
      </c>
      <c r="I1560" s="3">
        <f t="shared" si="74"/>
        <v>0</v>
      </c>
    </row>
    <row r="1561" spans="7:9" x14ac:dyDescent="0.5">
      <c r="G1561" s="62" t="str">
        <f t="shared" si="72"/>
        <v>Do Step 1 first</v>
      </c>
      <c r="H1561" s="62" t="str">
        <f t="shared" si="73"/>
        <v>Do Step 1 first</v>
      </c>
      <c r="I1561" s="3">
        <f t="shared" si="74"/>
        <v>0</v>
      </c>
    </row>
    <row r="1562" spans="7:9" x14ac:dyDescent="0.5">
      <c r="G1562" s="62" t="str">
        <f t="shared" si="72"/>
        <v>Do Step 1 first</v>
      </c>
      <c r="H1562" s="62" t="str">
        <f t="shared" si="73"/>
        <v>Do Step 1 first</v>
      </c>
      <c r="I1562" s="3">
        <f t="shared" si="74"/>
        <v>0</v>
      </c>
    </row>
    <row r="1563" spans="7:9" x14ac:dyDescent="0.5">
      <c r="G1563" s="62" t="str">
        <f t="shared" si="72"/>
        <v>Do Step 1 first</v>
      </c>
      <c r="H1563" s="62" t="str">
        <f t="shared" si="73"/>
        <v>Do Step 1 first</v>
      </c>
      <c r="I1563" s="3">
        <f t="shared" si="74"/>
        <v>0</v>
      </c>
    </row>
    <row r="1564" spans="7:9" x14ac:dyDescent="0.5">
      <c r="G1564" s="62" t="str">
        <f t="shared" si="72"/>
        <v>Do Step 1 first</v>
      </c>
      <c r="H1564" s="62" t="str">
        <f t="shared" si="73"/>
        <v>Do Step 1 first</v>
      </c>
      <c r="I1564" s="3">
        <f t="shared" si="74"/>
        <v>0</v>
      </c>
    </row>
    <row r="1565" spans="7:9" x14ac:dyDescent="0.5">
      <c r="G1565" s="62" t="str">
        <f t="shared" si="72"/>
        <v>Do Step 1 first</v>
      </c>
      <c r="H1565" s="62" t="str">
        <f t="shared" si="73"/>
        <v>Do Step 1 first</v>
      </c>
      <c r="I1565" s="3">
        <f t="shared" si="74"/>
        <v>0</v>
      </c>
    </row>
    <row r="1566" spans="7:9" x14ac:dyDescent="0.5">
      <c r="G1566" s="62" t="str">
        <f t="shared" si="72"/>
        <v>Do Step 1 first</v>
      </c>
      <c r="H1566" s="62" t="str">
        <f t="shared" si="73"/>
        <v>Do Step 1 first</v>
      </c>
      <c r="I1566" s="3">
        <f t="shared" si="74"/>
        <v>0</v>
      </c>
    </row>
    <row r="1567" spans="7:9" x14ac:dyDescent="0.5">
      <c r="G1567" s="62" t="str">
        <f t="shared" si="72"/>
        <v>Do Step 1 first</v>
      </c>
      <c r="H1567" s="62" t="str">
        <f t="shared" si="73"/>
        <v>Do Step 1 first</v>
      </c>
      <c r="I1567" s="3">
        <f t="shared" si="74"/>
        <v>0</v>
      </c>
    </row>
    <row r="1568" spans="7:9" x14ac:dyDescent="0.5">
      <c r="G1568" s="62" t="str">
        <f t="shared" si="72"/>
        <v>Do Step 1 first</v>
      </c>
      <c r="H1568" s="62" t="str">
        <f t="shared" si="73"/>
        <v>Do Step 1 first</v>
      </c>
      <c r="I1568" s="3">
        <f t="shared" si="74"/>
        <v>0</v>
      </c>
    </row>
    <row r="1569" spans="7:9" x14ac:dyDescent="0.5">
      <c r="G1569" s="62" t="str">
        <f t="shared" si="72"/>
        <v>Do Step 1 first</v>
      </c>
      <c r="H1569" s="62" t="str">
        <f t="shared" si="73"/>
        <v>Do Step 1 first</v>
      </c>
      <c r="I1569" s="3">
        <f t="shared" si="74"/>
        <v>0</v>
      </c>
    </row>
    <row r="1570" spans="7:9" x14ac:dyDescent="0.5">
      <c r="G1570" s="62" t="str">
        <f t="shared" si="72"/>
        <v>Do Step 1 first</v>
      </c>
      <c r="H1570" s="62" t="str">
        <f t="shared" si="73"/>
        <v>Do Step 1 first</v>
      </c>
      <c r="I1570" s="3">
        <f t="shared" si="74"/>
        <v>0</v>
      </c>
    </row>
    <row r="1571" spans="7:9" x14ac:dyDescent="0.5">
      <c r="G1571" s="62" t="str">
        <f t="shared" si="72"/>
        <v>Do Step 1 first</v>
      </c>
      <c r="H1571" s="62" t="str">
        <f t="shared" si="73"/>
        <v>Do Step 1 first</v>
      </c>
      <c r="I1571" s="3">
        <f t="shared" si="74"/>
        <v>0</v>
      </c>
    </row>
    <row r="1572" spans="7:9" x14ac:dyDescent="0.5">
      <c r="G1572" s="62" t="str">
        <f t="shared" si="72"/>
        <v>Do Step 1 first</v>
      </c>
      <c r="H1572" s="62" t="str">
        <f t="shared" si="73"/>
        <v>Do Step 1 first</v>
      </c>
      <c r="I1572" s="3">
        <f t="shared" si="74"/>
        <v>0</v>
      </c>
    </row>
    <row r="1573" spans="7:9" x14ac:dyDescent="0.5">
      <c r="G1573" s="62" t="str">
        <f t="shared" si="72"/>
        <v>Do Step 1 first</v>
      </c>
      <c r="H1573" s="62" t="str">
        <f t="shared" si="73"/>
        <v>Do Step 1 first</v>
      </c>
      <c r="I1573" s="3">
        <f t="shared" si="74"/>
        <v>0</v>
      </c>
    </row>
    <row r="1574" spans="7:9" x14ac:dyDescent="0.5">
      <c r="G1574" s="62" t="str">
        <f t="shared" si="72"/>
        <v>Do Step 1 first</v>
      </c>
      <c r="H1574" s="62" t="str">
        <f t="shared" si="73"/>
        <v>Do Step 1 first</v>
      </c>
      <c r="I1574" s="3">
        <f t="shared" si="74"/>
        <v>0</v>
      </c>
    </row>
    <row r="1575" spans="7:9" x14ac:dyDescent="0.5">
      <c r="G1575" s="62" t="str">
        <f t="shared" si="72"/>
        <v>Do Step 1 first</v>
      </c>
      <c r="H1575" s="62" t="str">
        <f t="shared" si="73"/>
        <v>Do Step 1 first</v>
      </c>
      <c r="I1575" s="3">
        <f t="shared" si="74"/>
        <v>0</v>
      </c>
    </row>
    <row r="1576" spans="7:9" x14ac:dyDescent="0.5">
      <c r="G1576" s="62" t="str">
        <f t="shared" si="72"/>
        <v>Do Step 1 first</v>
      </c>
      <c r="H1576" s="62" t="str">
        <f t="shared" si="73"/>
        <v>Do Step 1 first</v>
      </c>
      <c r="I1576" s="3">
        <f t="shared" si="74"/>
        <v>0</v>
      </c>
    </row>
    <row r="1577" spans="7:9" x14ac:dyDescent="0.5">
      <c r="G1577" s="62" t="str">
        <f t="shared" si="72"/>
        <v>Do Step 1 first</v>
      </c>
      <c r="H1577" s="62" t="str">
        <f t="shared" si="73"/>
        <v>Do Step 1 first</v>
      </c>
      <c r="I1577" s="3">
        <f t="shared" si="74"/>
        <v>0</v>
      </c>
    </row>
    <row r="1578" spans="7:9" x14ac:dyDescent="0.5">
      <c r="G1578" s="62" t="str">
        <f t="shared" si="72"/>
        <v>Do Step 1 first</v>
      </c>
      <c r="H1578" s="62" t="str">
        <f t="shared" si="73"/>
        <v>Do Step 1 first</v>
      </c>
      <c r="I1578" s="3">
        <f t="shared" si="74"/>
        <v>0</v>
      </c>
    </row>
    <row r="1579" spans="7:9" x14ac:dyDescent="0.5">
      <c r="G1579" s="62" t="str">
        <f t="shared" si="72"/>
        <v>Do Step 1 first</v>
      </c>
      <c r="H1579" s="62" t="str">
        <f t="shared" si="73"/>
        <v>Do Step 1 first</v>
      </c>
      <c r="I1579" s="3">
        <f t="shared" si="74"/>
        <v>0</v>
      </c>
    </row>
    <row r="1580" spans="7:9" x14ac:dyDescent="0.5">
      <c r="G1580" s="62" t="str">
        <f t="shared" si="72"/>
        <v>Do Step 1 first</v>
      </c>
      <c r="H1580" s="62" t="str">
        <f t="shared" si="73"/>
        <v>Do Step 1 first</v>
      </c>
      <c r="I1580" s="3">
        <f t="shared" si="74"/>
        <v>0</v>
      </c>
    </row>
    <row r="1581" spans="7:9" x14ac:dyDescent="0.5">
      <c r="G1581" s="62" t="str">
        <f t="shared" si="72"/>
        <v>Do Step 1 first</v>
      </c>
      <c r="H1581" s="62" t="str">
        <f t="shared" si="73"/>
        <v>Do Step 1 first</v>
      </c>
      <c r="I1581" s="3">
        <f t="shared" si="74"/>
        <v>0</v>
      </c>
    </row>
    <row r="1582" spans="7:9" x14ac:dyDescent="0.5">
      <c r="G1582" s="62" t="str">
        <f t="shared" si="72"/>
        <v>Do Step 1 first</v>
      </c>
      <c r="H1582" s="62" t="str">
        <f t="shared" si="73"/>
        <v>Do Step 1 first</v>
      </c>
      <c r="I1582" s="3">
        <f t="shared" si="74"/>
        <v>0</v>
      </c>
    </row>
    <row r="1583" spans="7:9" x14ac:dyDescent="0.5">
      <c r="G1583" s="62" t="str">
        <f t="shared" si="72"/>
        <v>Do Step 1 first</v>
      </c>
      <c r="H1583" s="62" t="str">
        <f t="shared" si="73"/>
        <v>Do Step 1 first</v>
      </c>
      <c r="I1583" s="3">
        <f t="shared" si="74"/>
        <v>0</v>
      </c>
    </row>
    <row r="1584" spans="7:9" x14ac:dyDescent="0.5">
      <c r="G1584" s="62" t="str">
        <f t="shared" si="72"/>
        <v>Do Step 1 first</v>
      </c>
      <c r="H1584" s="62" t="str">
        <f t="shared" si="73"/>
        <v>Do Step 1 first</v>
      </c>
      <c r="I1584" s="3">
        <f t="shared" si="74"/>
        <v>0</v>
      </c>
    </row>
    <row r="1585" spans="7:9" x14ac:dyDescent="0.5">
      <c r="G1585" s="62" t="str">
        <f t="shared" si="72"/>
        <v>Do Step 1 first</v>
      </c>
      <c r="H1585" s="62" t="str">
        <f t="shared" si="73"/>
        <v>Do Step 1 first</v>
      </c>
      <c r="I1585" s="3">
        <f t="shared" si="74"/>
        <v>0</v>
      </c>
    </row>
    <row r="1586" spans="7:9" x14ac:dyDescent="0.5">
      <c r="G1586" s="62" t="str">
        <f t="shared" si="72"/>
        <v>Do Step 1 first</v>
      </c>
      <c r="H1586" s="62" t="str">
        <f t="shared" si="73"/>
        <v>Do Step 1 first</v>
      </c>
      <c r="I1586" s="3">
        <f t="shared" si="74"/>
        <v>0</v>
      </c>
    </row>
    <row r="1587" spans="7:9" x14ac:dyDescent="0.5">
      <c r="G1587" s="62" t="str">
        <f t="shared" si="72"/>
        <v>Do Step 1 first</v>
      </c>
      <c r="H1587" s="62" t="str">
        <f t="shared" si="73"/>
        <v>Do Step 1 first</v>
      </c>
      <c r="I1587" s="3">
        <f t="shared" si="74"/>
        <v>0</v>
      </c>
    </row>
    <row r="1588" spans="7:9" x14ac:dyDescent="0.5">
      <c r="G1588" s="62" t="str">
        <f t="shared" si="72"/>
        <v>Do Step 1 first</v>
      </c>
      <c r="H1588" s="62" t="str">
        <f t="shared" si="73"/>
        <v>Do Step 1 first</v>
      </c>
      <c r="I1588" s="3">
        <f t="shared" si="74"/>
        <v>0</v>
      </c>
    </row>
    <row r="1589" spans="7:9" x14ac:dyDescent="0.5">
      <c r="G1589" s="62" t="str">
        <f t="shared" si="72"/>
        <v>Do Step 1 first</v>
      </c>
      <c r="H1589" s="62" t="str">
        <f t="shared" si="73"/>
        <v>Do Step 1 first</v>
      </c>
      <c r="I1589" s="3">
        <f t="shared" si="74"/>
        <v>0</v>
      </c>
    </row>
    <row r="1590" spans="7:9" x14ac:dyDescent="0.5">
      <c r="G1590" s="62" t="str">
        <f t="shared" si="72"/>
        <v>Do Step 1 first</v>
      </c>
      <c r="H1590" s="62" t="str">
        <f t="shared" si="73"/>
        <v>Do Step 1 first</v>
      </c>
      <c r="I1590" s="3">
        <f t="shared" si="74"/>
        <v>0</v>
      </c>
    </row>
    <row r="1591" spans="7:9" x14ac:dyDescent="0.5">
      <c r="G1591" s="62" t="str">
        <f t="shared" si="72"/>
        <v>Do Step 1 first</v>
      </c>
      <c r="H1591" s="62" t="str">
        <f t="shared" si="73"/>
        <v>Do Step 1 first</v>
      </c>
      <c r="I1591" s="3">
        <f t="shared" si="74"/>
        <v>0</v>
      </c>
    </row>
    <row r="1592" spans="7:9" x14ac:dyDescent="0.5">
      <c r="G1592" s="62" t="str">
        <f t="shared" si="72"/>
        <v>Do Step 1 first</v>
      </c>
      <c r="H1592" s="62" t="str">
        <f t="shared" si="73"/>
        <v>Do Step 1 first</v>
      </c>
      <c r="I1592" s="3">
        <f t="shared" si="74"/>
        <v>0</v>
      </c>
    </row>
    <row r="1593" spans="7:9" x14ac:dyDescent="0.5">
      <c r="G1593" s="62" t="str">
        <f t="shared" si="72"/>
        <v>Do Step 1 first</v>
      </c>
      <c r="H1593" s="62" t="str">
        <f t="shared" si="73"/>
        <v>Do Step 1 first</v>
      </c>
      <c r="I1593" s="3">
        <f t="shared" si="74"/>
        <v>0</v>
      </c>
    </row>
    <row r="1594" spans="7:9" x14ac:dyDescent="0.5">
      <c r="G1594" s="62" t="str">
        <f t="shared" si="72"/>
        <v>Do Step 1 first</v>
      </c>
      <c r="H1594" s="62" t="str">
        <f t="shared" si="73"/>
        <v>Do Step 1 first</v>
      </c>
      <c r="I1594" s="3">
        <f t="shared" si="74"/>
        <v>0</v>
      </c>
    </row>
    <row r="1595" spans="7:9" x14ac:dyDescent="0.5">
      <c r="G1595" s="62" t="str">
        <f t="shared" si="72"/>
        <v>Do Step 1 first</v>
      </c>
      <c r="H1595" s="62" t="str">
        <f t="shared" si="73"/>
        <v>Do Step 1 first</v>
      </c>
      <c r="I1595" s="3">
        <f t="shared" si="74"/>
        <v>0</v>
      </c>
    </row>
    <row r="1596" spans="7:9" x14ac:dyDescent="0.5">
      <c r="G1596" s="62" t="str">
        <f t="shared" si="72"/>
        <v>Do Step 1 first</v>
      </c>
      <c r="H1596" s="62" t="str">
        <f t="shared" si="73"/>
        <v>Do Step 1 first</v>
      </c>
      <c r="I1596" s="3">
        <f t="shared" si="74"/>
        <v>0</v>
      </c>
    </row>
    <row r="1597" spans="7:9" x14ac:dyDescent="0.5">
      <c r="G1597" s="62" t="str">
        <f t="shared" si="72"/>
        <v>Do Step 1 first</v>
      </c>
      <c r="H1597" s="62" t="str">
        <f t="shared" si="73"/>
        <v>Do Step 1 first</v>
      </c>
      <c r="I1597" s="3">
        <f t="shared" si="74"/>
        <v>0</v>
      </c>
    </row>
    <row r="1598" spans="7:9" x14ac:dyDescent="0.5">
      <c r="G1598" s="62" t="str">
        <f t="shared" si="72"/>
        <v>Do Step 1 first</v>
      </c>
      <c r="H1598" s="62" t="str">
        <f t="shared" si="73"/>
        <v>Do Step 1 first</v>
      </c>
      <c r="I1598" s="3">
        <f t="shared" si="74"/>
        <v>0</v>
      </c>
    </row>
    <row r="1599" spans="7:9" x14ac:dyDescent="0.5">
      <c r="G1599" s="62" t="str">
        <f t="shared" si="72"/>
        <v>Do Step 1 first</v>
      </c>
      <c r="H1599" s="62" t="str">
        <f t="shared" si="73"/>
        <v>Do Step 1 first</v>
      </c>
      <c r="I1599" s="3">
        <f t="shared" si="74"/>
        <v>0</v>
      </c>
    </row>
    <row r="1600" spans="7:9" x14ac:dyDescent="0.5">
      <c r="G1600" s="62" t="str">
        <f t="shared" si="72"/>
        <v>Do Step 1 first</v>
      </c>
      <c r="H1600" s="62" t="str">
        <f t="shared" si="73"/>
        <v>Do Step 1 first</v>
      </c>
      <c r="I1600" s="3">
        <f t="shared" si="74"/>
        <v>0</v>
      </c>
    </row>
    <row r="1601" spans="7:9" x14ac:dyDescent="0.5">
      <c r="G1601" s="62" t="str">
        <f t="shared" si="72"/>
        <v>Do Step 1 first</v>
      </c>
      <c r="H1601" s="62" t="str">
        <f t="shared" si="73"/>
        <v>Do Step 1 first</v>
      </c>
      <c r="I1601" s="3">
        <f t="shared" si="74"/>
        <v>0</v>
      </c>
    </row>
    <row r="1602" spans="7:9" x14ac:dyDescent="0.5">
      <c r="G1602" s="62" t="str">
        <f t="shared" si="72"/>
        <v>Do Step 1 first</v>
      </c>
      <c r="H1602" s="62" t="str">
        <f t="shared" si="73"/>
        <v>Do Step 1 first</v>
      </c>
      <c r="I1602" s="3">
        <f t="shared" si="74"/>
        <v>0</v>
      </c>
    </row>
    <row r="1603" spans="7:9" x14ac:dyDescent="0.5">
      <c r="G1603" s="62" t="str">
        <f t="shared" si="72"/>
        <v>Do Step 1 first</v>
      </c>
      <c r="H1603" s="62" t="str">
        <f t="shared" si="73"/>
        <v>Do Step 1 first</v>
      </c>
      <c r="I1603" s="3">
        <f t="shared" si="74"/>
        <v>0</v>
      </c>
    </row>
    <row r="1604" spans="7:9" x14ac:dyDescent="0.5">
      <c r="G1604" s="62" t="str">
        <f t="shared" si="72"/>
        <v>Do Step 1 first</v>
      </c>
      <c r="H1604" s="62" t="str">
        <f t="shared" si="73"/>
        <v>Do Step 1 first</v>
      </c>
      <c r="I1604" s="3">
        <f t="shared" si="74"/>
        <v>0</v>
      </c>
    </row>
    <row r="1605" spans="7:9" x14ac:dyDescent="0.5">
      <c r="G1605" s="62" t="str">
        <f t="shared" si="72"/>
        <v>Do Step 1 first</v>
      </c>
      <c r="H1605" s="62" t="str">
        <f t="shared" si="73"/>
        <v>Do Step 1 first</v>
      </c>
      <c r="I1605" s="3">
        <f t="shared" si="74"/>
        <v>0</v>
      </c>
    </row>
    <row r="1606" spans="7:9" x14ac:dyDescent="0.5">
      <c r="G1606" s="62" t="str">
        <f t="shared" ref="G1606:G1669" si="75">IF(ISTEXT(overallRate),"Do Step 1 first",IF($C1606="Yes","Use Step 2a) Weekly for employees on leave with pay",IF(OR(COUNT($D1606,E1606)&lt;&gt;2,overallRate=0),0,IF($B1606="No - non-arm's length",MIN(2258,E1606,$D1606)*overallRate,MIN(2258,E1606)*overallRate))))</f>
        <v>Do Step 1 first</v>
      </c>
      <c r="H1606" s="62" t="str">
        <f t="shared" ref="H1606:H1669" si="76">IF(ISTEXT(overallRate),"Do Step 1 first",IF($C1606="Yes","Use Step 2a) Weekly for employees on leave with pay",IF(OR(COUNT($D1606,F1606)&lt;&gt;2,overallRate=0),0,IF($B1606="No - non-arm's length",MIN(2258,F1606,$D1606)*overallRate,MIN(2258,F1606)*overallRate))))</f>
        <v>Do Step 1 first</v>
      </c>
      <c r="I1606" s="3">
        <f t="shared" si="74"/>
        <v>0</v>
      </c>
    </row>
    <row r="1607" spans="7:9" x14ac:dyDescent="0.5">
      <c r="G1607" s="62" t="str">
        <f t="shared" si="75"/>
        <v>Do Step 1 first</v>
      </c>
      <c r="H1607" s="62" t="str">
        <f t="shared" si="76"/>
        <v>Do Step 1 first</v>
      </c>
      <c r="I1607" s="3">
        <f t="shared" ref="I1607:I1670" si="77">IF(AND(COUNT(B1607:F1607)&gt;0,OR(COUNT(D1607:F1607)&lt;&gt;3,ISBLANK(B1607))),"Fill out all amounts",SUM(G1607:H1607))</f>
        <v>0</v>
      </c>
    </row>
    <row r="1608" spans="7:9" x14ac:dyDescent="0.5">
      <c r="G1608" s="62" t="str">
        <f t="shared" si="75"/>
        <v>Do Step 1 first</v>
      </c>
      <c r="H1608" s="62" t="str">
        <f t="shared" si="76"/>
        <v>Do Step 1 first</v>
      </c>
      <c r="I1608" s="3">
        <f t="shared" si="77"/>
        <v>0</v>
      </c>
    </row>
    <row r="1609" spans="7:9" x14ac:dyDescent="0.5">
      <c r="G1609" s="62" t="str">
        <f t="shared" si="75"/>
        <v>Do Step 1 first</v>
      </c>
      <c r="H1609" s="62" t="str">
        <f t="shared" si="76"/>
        <v>Do Step 1 first</v>
      </c>
      <c r="I1609" s="3">
        <f t="shared" si="77"/>
        <v>0</v>
      </c>
    </row>
    <row r="1610" spans="7:9" x14ac:dyDescent="0.5">
      <c r="G1610" s="62" t="str">
        <f t="shared" si="75"/>
        <v>Do Step 1 first</v>
      </c>
      <c r="H1610" s="62" t="str">
        <f t="shared" si="76"/>
        <v>Do Step 1 first</v>
      </c>
      <c r="I1610" s="3">
        <f t="shared" si="77"/>
        <v>0</v>
      </c>
    </row>
    <row r="1611" spans="7:9" x14ac:dyDescent="0.5">
      <c r="G1611" s="62" t="str">
        <f t="shared" si="75"/>
        <v>Do Step 1 first</v>
      </c>
      <c r="H1611" s="62" t="str">
        <f t="shared" si="76"/>
        <v>Do Step 1 first</v>
      </c>
      <c r="I1611" s="3">
        <f t="shared" si="77"/>
        <v>0</v>
      </c>
    </row>
    <row r="1612" spans="7:9" x14ac:dyDescent="0.5">
      <c r="G1612" s="62" t="str">
        <f t="shared" si="75"/>
        <v>Do Step 1 first</v>
      </c>
      <c r="H1612" s="62" t="str">
        <f t="shared" si="76"/>
        <v>Do Step 1 first</v>
      </c>
      <c r="I1612" s="3">
        <f t="shared" si="77"/>
        <v>0</v>
      </c>
    </row>
    <row r="1613" spans="7:9" x14ac:dyDescent="0.5">
      <c r="G1613" s="62" t="str">
        <f t="shared" si="75"/>
        <v>Do Step 1 first</v>
      </c>
      <c r="H1613" s="62" t="str">
        <f t="shared" si="76"/>
        <v>Do Step 1 first</v>
      </c>
      <c r="I1613" s="3">
        <f t="shared" si="77"/>
        <v>0</v>
      </c>
    </row>
    <row r="1614" spans="7:9" x14ac:dyDescent="0.5">
      <c r="G1614" s="62" t="str">
        <f t="shared" si="75"/>
        <v>Do Step 1 first</v>
      </c>
      <c r="H1614" s="62" t="str">
        <f t="shared" si="76"/>
        <v>Do Step 1 first</v>
      </c>
      <c r="I1614" s="3">
        <f t="shared" si="77"/>
        <v>0</v>
      </c>
    </row>
    <row r="1615" spans="7:9" x14ac:dyDescent="0.5">
      <c r="G1615" s="62" t="str">
        <f t="shared" si="75"/>
        <v>Do Step 1 first</v>
      </c>
      <c r="H1615" s="62" t="str">
        <f t="shared" si="76"/>
        <v>Do Step 1 first</v>
      </c>
      <c r="I1615" s="3">
        <f t="shared" si="77"/>
        <v>0</v>
      </c>
    </row>
    <row r="1616" spans="7:9" x14ac:dyDescent="0.5">
      <c r="G1616" s="62" t="str">
        <f t="shared" si="75"/>
        <v>Do Step 1 first</v>
      </c>
      <c r="H1616" s="62" t="str">
        <f t="shared" si="76"/>
        <v>Do Step 1 first</v>
      </c>
      <c r="I1616" s="3">
        <f t="shared" si="77"/>
        <v>0</v>
      </c>
    </row>
    <row r="1617" spans="7:9" x14ac:dyDescent="0.5">
      <c r="G1617" s="62" t="str">
        <f t="shared" si="75"/>
        <v>Do Step 1 first</v>
      </c>
      <c r="H1617" s="62" t="str">
        <f t="shared" si="76"/>
        <v>Do Step 1 first</v>
      </c>
      <c r="I1617" s="3">
        <f t="shared" si="77"/>
        <v>0</v>
      </c>
    </row>
    <row r="1618" spans="7:9" x14ac:dyDescent="0.5">
      <c r="G1618" s="62" t="str">
        <f t="shared" si="75"/>
        <v>Do Step 1 first</v>
      </c>
      <c r="H1618" s="62" t="str">
        <f t="shared" si="76"/>
        <v>Do Step 1 first</v>
      </c>
      <c r="I1618" s="3">
        <f t="shared" si="77"/>
        <v>0</v>
      </c>
    </row>
    <row r="1619" spans="7:9" x14ac:dyDescent="0.5">
      <c r="G1619" s="62" t="str">
        <f t="shared" si="75"/>
        <v>Do Step 1 first</v>
      </c>
      <c r="H1619" s="62" t="str">
        <f t="shared" si="76"/>
        <v>Do Step 1 first</v>
      </c>
      <c r="I1619" s="3">
        <f t="shared" si="77"/>
        <v>0</v>
      </c>
    </row>
    <row r="1620" spans="7:9" x14ac:dyDescent="0.5">
      <c r="G1620" s="62" t="str">
        <f t="shared" si="75"/>
        <v>Do Step 1 first</v>
      </c>
      <c r="H1620" s="62" t="str">
        <f t="shared" si="76"/>
        <v>Do Step 1 first</v>
      </c>
      <c r="I1620" s="3">
        <f t="shared" si="77"/>
        <v>0</v>
      </c>
    </row>
    <row r="1621" spans="7:9" x14ac:dyDescent="0.5">
      <c r="G1621" s="62" t="str">
        <f t="shared" si="75"/>
        <v>Do Step 1 first</v>
      </c>
      <c r="H1621" s="62" t="str">
        <f t="shared" si="76"/>
        <v>Do Step 1 first</v>
      </c>
      <c r="I1621" s="3">
        <f t="shared" si="77"/>
        <v>0</v>
      </c>
    </row>
    <row r="1622" spans="7:9" x14ac:dyDescent="0.5">
      <c r="G1622" s="62" t="str">
        <f t="shared" si="75"/>
        <v>Do Step 1 first</v>
      </c>
      <c r="H1622" s="62" t="str">
        <f t="shared" si="76"/>
        <v>Do Step 1 first</v>
      </c>
      <c r="I1622" s="3">
        <f t="shared" si="77"/>
        <v>0</v>
      </c>
    </row>
    <row r="1623" spans="7:9" x14ac:dyDescent="0.5">
      <c r="G1623" s="62" t="str">
        <f t="shared" si="75"/>
        <v>Do Step 1 first</v>
      </c>
      <c r="H1623" s="62" t="str">
        <f t="shared" si="76"/>
        <v>Do Step 1 first</v>
      </c>
      <c r="I1623" s="3">
        <f t="shared" si="77"/>
        <v>0</v>
      </c>
    </row>
    <row r="1624" spans="7:9" x14ac:dyDescent="0.5">
      <c r="G1624" s="62" t="str">
        <f t="shared" si="75"/>
        <v>Do Step 1 first</v>
      </c>
      <c r="H1624" s="62" t="str">
        <f t="shared" si="76"/>
        <v>Do Step 1 first</v>
      </c>
      <c r="I1624" s="3">
        <f t="shared" si="77"/>
        <v>0</v>
      </c>
    </row>
    <row r="1625" spans="7:9" x14ac:dyDescent="0.5">
      <c r="G1625" s="62" t="str">
        <f t="shared" si="75"/>
        <v>Do Step 1 first</v>
      </c>
      <c r="H1625" s="62" t="str">
        <f t="shared" si="76"/>
        <v>Do Step 1 first</v>
      </c>
      <c r="I1625" s="3">
        <f t="shared" si="77"/>
        <v>0</v>
      </c>
    </row>
    <row r="1626" spans="7:9" x14ac:dyDescent="0.5">
      <c r="G1626" s="62" t="str">
        <f t="shared" si="75"/>
        <v>Do Step 1 first</v>
      </c>
      <c r="H1626" s="62" t="str">
        <f t="shared" si="76"/>
        <v>Do Step 1 first</v>
      </c>
      <c r="I1626" s="3">
        <f t="shared" si="77"/>
        <v>0</v>
      </c>
    </row>
    <row r="1627" spans="7:9" x14ac:dyDescent="0.5">
      <c r="G1627" s="62" t="str">
        <f t="shared" si="75"/>
        <v>Do Step 1 first</v>
      </c>
      <c r="H1627" s="62" t="str">
        <f t="shared" si="76"/>
        <v>Do Step 1 first</v>
      </c>
      <c r="I1627" s="3">
        <f t="shared" si="77"/>
        <v>0</v>
      </c>
    </row>
    <row r="1628" spans="7:9" x14ac:dyDescent="0.5">
      <c r="G1628" s="62" t="str">
        <f t="shared" si="75"/>
        <v>Do Step 1 first</v>
      </c>
      <c r="H1628" s="62" t="str">
        <f t="shared" si="76"/>
        <v>Do Step 1 first</v>
      </c>
      <c r="I1628" s="3">
        <f t="shared" si="77"/>
        <v>0</v>
      </c>
    </row>
    <row r="1629" spans="7:9" x14ac:dyDescent="0.5">
      <c r="G1629" s="62" t="str">
        <f t="shared" si="75"/>
        <v>Do Step 1 first</v>
      </c>
      <c r="H1629" s="62" t="str">
        <f t="shared" si="76"/>
        <v>Do Step 1 first</v>
      </c>
      <c r="I1629" s="3">
        <f t="shared" si="77"/>
        <v>0</v>
      </c>
    </row>
    <row r="1630" spans="7:9" x14ac:dyDescent="0.5">
      <c r="G1630" s="62" t="str">
        <f t="shared" si="75"/>
        <v>Do Step 1 first</v>
      </c>
      <c r="H1630" s="62" t="str">
        <f t="shared" si="76"/>
        <v>Do Step 1 first</v>
      </c>
      <c r="I1630" s="3">
        <f t="shared" si="77"/>
        <v>0</v>
      </c>
    </row>
    <row r="1631" spans="7:9" x14ac:dyDescent="0.5">
      <c r="G1631" s="62" t="str">
        <f t="shared" si="75"/>
        <v>Do Step 1 first</v>
      </c>
      <c r="H1631" s="62" t="str">
        <f t="shared" si="76"/>
        <v>Do Step 1 first</v>
      </c>
      <c r="I1631" s="3">
        <f t="shared" si="77"/>
        <v>0</v>
      </c>
    </row>
    <row r="1632" spans="7:9" x14ac:dyDescent="0.5">
      <c r="G1632" s="62" t="str">
        <f t="shared" si="75"/>
        <v>Do Step 1 first</v>
      </c>
      <c r="H1632" s="62" t="str">
        <f t="shared" si="76"/>
        <v>Do Step 1 first</v>
      </c>
      <c r="I1632" s="3">
        <f t="shared" si="77"/>
        <v>0</v>
      </c>
    </row>
    <row r="1633" spans="7:9" x14ac:dyDescent="0.5">
      <c r="G1633" s="62" t="str">
        <f t="shared" si="75"/>
        <v>Do Step 1 first</v>
      </c>
      <c r="H1633" s="62" t="str">
        <f t="shared" si="76"/>
        <v>Do Step 1 first</v>
      </c>
      <c r="I1633" s="3">
        <f t="shared" si="77"/>
        <v>0</v>
      </c>
    </row>
    <row r="1634" spans="7:9" x14ac:dyDescent="0.5">
      <c r="G1634" s="62" t="str">
        <f t="shared" si="75"/>
        <v>Do Step 1 first</v>
      </c>
      <c r="H1634" s="62" t="str">
        <f t="shared" si="76"/>
        <v>Do Step 1 first</v>
      </c>
      <c r="I1634" s="3">
        <f t="shared" si="77"/>
        <v>0</v>
      </c>
    </row>
    <row r="1635" spans="7:9" x14ac:dyDescent="0.5">
      <c r="G1635" s="62" t="str">
        <f t="shared" si="75"/>
        <v>Do Step 1 first</v>
      </c>
      <c r="H1635" s="62" t="str">
        <f t="shared" si="76"/>
        <v>Do Step 1 first</v>
      </c>
      <c r="I1635" s="3">
        <f t="shared" si="77"/>
        <v>0</v>
      </c>
    </row>
    <row r="1636" spans="7:9" x14ac:dyDescent="0.5">
      <c r="G1636" s="62" t="str">
        <f t="shared" si="75"/>
        <v>Do Step 1 first</v>
      </c>
      <c r="H1636" s="62" t="str">
        <f t="shared" si="76"/>
        <v>Do Step 1 first</v>
      </c>
      <c r="I1636" s="3">
        <f t="shared" si="77"/>
        <v>0</v>
      </c>
    </row>
    <row r="1637" spans="7:9" x14ac:dyDescent="0.5">
      <c r="G1637" s="62" t="str">
        <f t="shared" si="75"/>
        <v>Do Step 1 first</v>
      </c>
      <c r="H1637" s="62" t="str">
        <f t="shared" si="76"/>
        <v>Do Step 1 first</v>
      </c>
      <c r="I1637" s="3">
        <f t="shared" si="77"/>
        <v>0</v>
      </c>
    </row>
    <row r="1638" spans="7:9" x14ac:dyDescent="0.5">
      <c r="G1638" s="62" t="str">
        <f t="shared" si="75"/>
        <v>Do Step 1 first</v>
      </c>
      <c r="H1638" s="62" t="str">
        <f t="shared" si="76"/>
        <v>Do Step 1 first</v>
      </c>
      <c r="I1638" s="3">
        <f t="shared" si="77"/>
        <v>0</v>
      </c>
    </row>
    <row r="1639" spans="7:9" x14ac:dyDescent="0.5">
      <c r="G1639" s="62" t="str">
        <f t="shared" si="75"/>
        <v>Do Step 1 first</v>
      </c>
      <c r="H1639" s="62" t="str">
        <f t="shared" si="76"/>
        <v>Do Step 1 first</v>
      </c>
      <c r="I1639" s="3">
        <f t="shared" si="77"/>
        <v>0</v>
      </c>
    </row>
    <row r="1640" spans="7:9" x14ac:dyDescent="0.5">
      <c r="G1640" s="62" t="str">
        <f t="shared" si="75"/>
        <v>Do Step 1 first</v>
      </c>
      <c r="H1640" s="62" t="str">
        <f t="shared" si="76"/>
        <v>Do Step 1 first</v>
      </c>
      <c r="I1640" s="3">
        <f t="shared" si="77"/>
        <v>0</v>
      </c>
    </row>
    <row r="1641" spans="7:9" x14ac:dyDescent="0.5">
      <c r="G1641" s="62" t="str">
        <f t="shared" si="75"/>
        <v>Do Step 1 first</v>
      </c>
      <c r="H1641" s="62" t="str">
        <f t="shared" si="76"/>
        <v>Do Step 1 first</v>
      </c>
      <c r="I1641" s="3">
        <f t="shared" si="77"/>
        <v>0</v>
      </c>
    </row>
    <row r="1642" spans="7:9" x14ac:dyDescent="0.5">
      <c r="G1642" s="62" t="str">
        <f t="shared" si="75"/>
        <v>Do Step 1 first</v>
      </c>
      <c r="H1642" s="62" t="str">
        <f t="shared" si="76"/>
        <v>Do Step 1 first</v>
      </c>
      <c r="I1642" s="3">
        <f t="shared" si="77"/>
        <v>0</v>
      </c>
    </row>
    <row r="1643" spans="7:9" x14ac:dyDescent="0.5">
      <c r="G1643" s="62" t="str">
        <f t="shared" si="75"/>
        <v>Do Step 1 first</v>
      </c>
      <c r="H1643" s="62" t="str">
        <f t="shared" si="76"/>
        <v>Do Step 1 first</v>
      </c>
      <c r="I1643" s="3">
        <f t="shared" si="77"/>
        <v>0</v>
      </c>
    </row>
    <row r="1644" spans="7:9" x14ac:dyDescent="0.5">
      <c r="G1644" s="62" t="str">
        <f t="shared" si="75"/>
        <v>Do Step 1 first</v>
      </c>
      <c r="H1644" s="62" t="str">
        <f t="shared" si="76"/>
        <v>Do Step 1 first</v>
      </c>
      <c r="I1644" s="3">
        <f t="shared" si="77"/>
        <v>0</v>
      </c>
    </row>
    <row r="1645" spans="7:9" x14ac:dyDescent="0.5">
      <c r="G1645" s="62" t="str">
        <f t="shared" si="75"/>
        <v>Do Step 1 first</v>
      </c>
      <c r="H1645" s="62" t="str">
        <f t="shared" si="76"/>
        <v>Do Step 1 first</v>
      </c>
      <c r="I1645" s="3">
        <f t="shared" si="77"/>
        <v>0</v>
      </c>
    </row>
    <row r="1646" spans="7:9" x14ac:dyDescent="0.5">
      <c r="G1646" s="62" t="str">
        <f t="shared" si="75"/>
        <v>Do Step 1 first</v>
      </c>
      <c r="H1646" s="62" t="str">
        <f t="shared" si="76"/>
        <v>Do Step 1 first</v>
      </c>
      <c r="I1646" s="3">
        <f t="shared" si="77"/>
        <v>0</v>
      </c>
    </row>
    <row r="1647" spans="7:9" x14ac:dyDescent="0.5">
      <c r="G1647" s="62" t="str">
        <f t="shared" si="75"/>
        <v>Do Step 1 first</v>
      </c>
      <c r="H1647" s="62" t="str">
        <f t="shared" si="76"/>
        <v>Do Step 1 first</v>
      </c>
      <c r="I1647" s="3">
        <f t="shared" si="77"/>
        <v>0</v>
      </c>
    </row>
    <row r="1648" spans="7:9" x14ac:dyDescent="0.5">
      <c r="G1648" s="62" t="str">
        <f t="shared" si="75"/>
        <v>Do Step 1 first</v>
      </c>
      <c r="H1648" s="62" t="str">
        <f t="shared" si="76"/>
        <v>Do Step 1 first</v>
      </c>
      <c r="I1648" s="3">
        <f t="shared" si="77"/>
        <v>0</v>
      </c>
    </row>
    <row r="1649" spans="7:9" x14ac:dyDescent="0.5">
      <c r="G1649" s="62" t="str">
        <f t="shared" si="75"/>
        <v>Do Step 1 first</v>
      </c>
      <c r="H1649" s="62" t="str">
        <f t="shared" si="76"/>
        <v>Do Step 1 first</v>
      </c>
      <c r="I1649" s="3">
        <f t="shared" si="77"/>
        <v>0</v>
      </c>
    </row>
    <row r="1650" spans="7:9" x14ac:dyDescent="0.5">
      <c r="G1650" s="62" t="str">
        <f t="shared" si="75"/>
        <v>Do Step 1 first</v>
      </c>
      <c r="H1650" s="62" t="str">
        <f t="shared" si="76"/>
        <v>Do Step 1 first</v>
      </c>
      <c r="I1650" s="3">
        <f t="shared" si="77"/>
        <v>0</v>
      </c>
    </row>
    <row r="1651" spans="7:9" x14ac:dyDescent="0.5">
      <c r="G1651" s="62" t="str">
        <f t="shared" si="75"/>
        <v>Do Step 1 first</v>
      </c>
      <c r="H1651" s="62" t="str">
        <f t="shared" si="76"/>
        <v>Do Step 1 first</v>
      </c>
      <c r="I1651" s="3">
        <f t="shared" si="77"/>
        <v>0</v>
      </c>
    </row>
    <row r="1652" spans="7:9" x14ac:dyDescent="0.5">
      <c r="G1652" s="62" t="str">
        <f t="shared" si="75"/>
        <v>Do Step 1 first</v>
      </c>
      <c r="H1652" s="62" t="str">
        <f t="shared" si="76"/>
        <v>Do Step 1 first</v>
      </c>
      <c r="I1652" s="3">
        <f t="shared" si="77"/>
        <v>0</v>
      </c>
    </row>
    <row r="1653" spans="7:9" x14ac:dyDescent="0.5">
      <c r="G1653" s="62" t="str">
        <f t="shared" si="75"/>
        <v>Do Step 1 first</v>
      </c>
      <c r="H1653" s="62" t="str">
        <f t="shared" si="76"/>
        <v>Do Step 1 first</v>
      </c>
      <c r="I1653" s="3">
        <f t="shared" si="77"/>
        <v>0</v>
      </c>
    </row>
    <row r="1654" spans="7:9" x14ac:dyDescent="0.5">
      <c r="G1654" s="62" t="str">
        <f t="shared" si="75"/>
        <v>Do Step 1 first</v>
      </c>
      <c r="H1654" s="62" t="str">
        <f t="shared" si="76"/>
        <v>Do Step 1 first</v>
      </c>
      <c r="I1654" s="3">
        <f t="shared" si="77"/>
        <v>0</v>
      </c>
    </row>
    <row r="1655" spans="7:9" x14ac:dyDescent="0.5">
      <c r="G1655" s="62" t="str">
        <f t="shared" si="75"/>
        <v>Do Step 1 first</v>
      </c>
      <c r="H1655" s="62" t="str">
        <f t="shared" si="76"/>
        <v>Do Step 1 first</v>
      </c>
      <c r="I1655" s="3">
        <f t="shared" si="77"/>
        <v>0</v>
      </c>
    </row>
    <row r="1656" spans="7:9" x14ac:dyDescent="0.5">
      <c r="G1656" s="62" t="str">
        <f t="shared" si="75"/>
        <v>Do Step 1 first</v>
      </c>
      <c r="H1656" s="62" t="str">
        <f t="shared" si="76"/>
        <v>Do Step 1 first</v>
      </c>
      <c r="I1656" s="3">
        <f t="shared" si="77"/>
        <v>0</v>
      </c>
    </row>
    <row r="1657" spans="7:9" x14ac:dyDescent="0.5">
      <c r="G1657" s="62" t="str">
        <f t="shared" si="75"/>
        <v>Do Step 1 first</v>
      </c>
      <c r="H1657" s="62" t="str">
        <f t="shared" si="76"/>
        <v>Do Step 1 first</v>
      </c>
      <c r="I1657" s="3">
        <f t="shared" si="77"/>
        <v>0</v>
      </c>
    </row>
    <row r="1658" spans="7:9" x14ac:dyDescent="0.5">
      <c r="G1658" s="62" t="str">
        <f t="shared" si="75"/>
        <v>Do Step 1 first</v>
      </c>
      <c r="H1658" s="62" t="str">
        <f t="shared" si="76"/>
        <v>Do Step 1 first</v>
      </c>
      <c r="I1658" s="3">
        <f t="shared" si="77"/>
        <v>0</v>
      </c>
    </row>
    <row r="1659" spans="7:9" x14ac:dyDescent="0.5">
      <c r="G1659" s="62" t="str">
        <f t="shared" si="75"/>
        <v>Do Step 1 first</v>
      </c>
      <c r="H1659" s="62" t="str">
        <f t="shared" si="76"/>
        <v>Do Step 1 first</v>
      </c>
      <c r="I1659" s="3">
        <f t="shared" si="77"/>
        <v>0</v>
      </c>
    </row>
    <row r="1660" spans="7:9" x14ac:dyDescent="0.5">
      <c r="G1660" s="62" t="str">
        <f t="shared" si="75"/>
        <v>Do Step 1 first</v>
      </c>
      <c r="H1660" s="62" t="str">
        <f t="shared" si="76"/>
        <v>Do Step 1 first</v>
      </c>
      <c r="I1660" s="3">
        <f t="shared" si="77"/>
        <v>0</v>
      </c>
    </row>
    <row r="1661" spans="7:9" x14ac:dyDescent="0.5">
      <c r="G1661" s="62" t="str">
        <f t="shared" si="75"/>
        <v>Do Step 1 first</v>
      </c>
      <c r="H1661" s="62" t="str">
        <f t="shared" si="76"/>
        <v>Do Step 1 first</v>
      </c>
      <c r="I1661" s="3">
        <f t="shared" si="77"/>
        <v>0</v>
      </c>
    </row>
    <row r="1662" spans="7:9" x14ac:dyDescent="0.5">
      <c r="G1662" s="62" t="str">
        <f t="shared" si="75"/>
        <v>Do Step 1 first</v>
      </c>
      <c r="H1662" s="62" t="str">
        <f t="shared" si="76"/>
        <v>Do Step 1 first</v>
      </c>
      <c r="I1662" s="3">
        <f t="shared" si="77"/>
        <v>0</v>
      </c>
    </row>
    <row r="1663" spans="7:9" x14ac:dyDescent="0.5">
      <c r="G1663" s="62" t="str">
        <f t="shared" si="75"/>
        <v>Do Step 1 first</v>
      </c>
      <c r="H1663" s="62" t="str">
        <f t="shared" si="76"/>
        <v>Do Step 1 first</v>
      </c>
      <c r="I1663" s="3">
        <f t="shared" si="77"/>
        <v>0</v>
      </c>
    </row>
    <row r="1664" spans="7:9" x14ac:dyDescent="0.5">
      <c r="G1664" s="62" t="str">
        <f t="shared" si="75"/>
        <v>Do Step 1 first</v>
      </c>
      <c r="H1664" s="62" t="str">
        <f t="shared" si="76"/>
        <v>Do Step 1 first</v>
      </c>
      <c r="I1664" s="3">
        <f t="shared" si="77"/>
        <v>0</v>
      </c>
    </row>
    <row r="1665" spans="7:9" x14ac:dyDescent="0.5">
      <c r="G1665" s="62" t="str">
        <f t="shared" si="75"/>
        <v>Do Step 1 first</v>
      </c>
      <c r="H1665" s="62" t="str">
        <f t="shared" si="76"/>
        <v>Do Step 1 first</v>
      </c>
      <c r="I1665" s="3">
        <f t="shared" si="77"/>
        <v>0</v>
      </c>
    </row>
    <row r="1666" spans="7:9" x14ac:dyDescent="0.5">
      <c r="G1666" s="62" t="str">
        <f t="shared" si="75"/>
        <v>Do Step 1 first</v>
      </c>
      <c r="H1666" s="62" t="str">
        <f t="shared" si="76"/>
        <v>Do Step 1 first</v>
      </c>
      <c r="I1666" s="3">
        <f t="shared" si="77"/>
        <v>0</v>
      </c>
    </row>
    <row r="1667" spans="7:9" x14ac:dyDescent="0.5">
      <c r="G1667" s="62" t="str">
        <f t="shared" si="75"/>
        <v>Do Step 1 first</v>
      </c>
      <c r="H1667" s="62" t="str">
        <f t="shared" si="76"/>
        <v>Do Step 1 first</v>
      </c>
      <c r="I1667" s="3">
        <f t="shared" si="77"/>
        <v>0</v>
      </c>
    </row>
    <row r="1668" spans="7:9" x14ac:dyDescent="0.5">
      <c r="G1668" s="62" t="str">
        <f t="shared" si="75"/>
        <v>Do Step 1 first</v>
      </c>
      <c r="H1668" s="62" t="str">
        <f t="shared" si="76"/>
        <v>Do Step 1 first</v>
      </c>
      <c r="I1668" s="3">
        <f t="shared" si="77"/>
        <v>0</v>
      </c>
    </row>
    <row r="1669" spans="7:9" x14ac:dyDescent="0.5">
      <c r="G1669" s="62" t="str">
        <f t="shared" si="75"/>
        <v>Do Step 1 first</v>
      </c>
      <c r="H1669" s="62" t="str">
        <f t="shared" si="76"/>
        <v>Do Step 1 first</v>
      </c>
      <c r="I1669" s="3">
        <f t="shared" si="77"/>
        <v>0</v>
      </c>
    </row>
    <row r="1670" spans="7:9" x14ac:dyDescent="0.5">
      <c r="G1670" s="62" t="str">
        <f t="shared" ref="G1670:G1733" si="78">IF(ISTEXT(overallRate),"Do Step 1 first",IF($C1670="Yes","Use Step 2a) Weekly for employees on leave with pay",IF(OR(COUNT($D1670,E1670)&lt;&gt;2,overallRate=0),0,IF($B1670="No - non-arm's length",MIN(2258,E1670,$D1670)*overallRate,MIN(2258,E1670)*overallRate))))</f>
        <v>Do Step 1 first</v>
      </c>
      <c r="H1670" s="62" t="str">
        <f t="shared" ref="H1670:H1733" si="79">IF(ISTEXT(overallRate),"Do Step 1 first",IF($C1670="Yes","Use Step 2a) Weekly for employees on leave with pay",IF(OR(COUNT($D1670,F1670)&lt;&gt;2,overallRate=0),0,IF($B1670="No - non-arm's length",MIN(2258,F1670,$D1670)*overallRate,MIN(2258,F1670)*overallRate))))</f>
        <v>Do Step 1 first</v>
      </c>
      <c r="I1670" s="3">
        <f t="shared" si="77"/>
        <v>0</v>
      </c>
    </row>
    <row r="1671" spans="7:9" x14ac:dyDescent="0.5">
      <c r="G1671" s="62" t="str">
        <f t="shared" si="78"/>
        <v>Do Step 1 first</v>
      </c>
      <c r="H1671" s="62" t="str">
        <f t="shared" si="79"/>
        <v>Do Step 1 first</v>
      </c>
      <c r="I1671" s="3">
        <f t="shared" ref="I1671:I1734" si="80">IF(AND(COUNT(B1671:F1671)&gt;0,OR(COUNT(D1671:F1671)&lt;&gt;3,ISBLANK(B1671))),"Fill out all amounts",SUM(G1671:H1671))</f>
        <v>0</v>
      </c>
    </row>
    <row r="1672" spans="7:9" x14ac:dyDescent="0.5">
      <c r="G1672" s="62" t="str">
        <f t="shared" si="78"/>
        <v>Do Step 1 first</v>
      </c>
      <c r="H1672" s="62" t="str">
        <f t="shared" si="79"/>
        <v>Do Step 1 first</v>
      </c>
      <c r="I1672" s="3">
        <f t="shared" si="80"/>
        <v>0</v>
      </c>
    </row>
    <row r="1673" spans="7:9" x14ac:dyDescent="0.5">
      <c r="G1673" s="62" t="str">
        <f t="shared" si="78"/>
        <v>Do Step 1 first</v>
      </c>
      <c r="H1673" s="62" t="str">
        <f t="shared" si="79"/>
        <v>Do Step 1 first</v>
      </c>
      <c r="I1673" s="3">
        <f t="shared" si="80"/>
        <v>0</v>
      </c>
    </row>
    <row r="1674" spans="7:9" x14ac:dyDescent="0.5">
      <c r="G1674" s="62" t="str">
        <f t="shared" si="78"/>
        <v>Do Step 1 first</v>
      </c>
      <c r="H1674" s="62" t="str">
        <f t="shared" si="79"/>
        <v>Do Step 1 first</v>
      </c>
      <c r="I1674" s="3">
        <f t="shared" si="80"/>
        <v>0</v>
      </c>
    </row>
    <row r="1675" spans="7:9" x14ac:dyDescent="0.5">
      <c r="G1675" s="62" t="str">
        <f t="shared" si="78"/>
        <v>Do Step 1 first</v>
      </c>
      <c r="H1675" s="62" t="str">
        <f t="shared" si="79"/>
        <v>Do Step 1 first</v>
      </c>
      <c r="I1675" s="3">
        <f t="shared" si="80"/>
        <v>0</v>
      </c>
    </row>
    <row r="1676" spans="7:9" x14ac:dyDescent="0.5">
      <c r="G1676" s="62" t="str">
        <f t="shared" si="78"/>
        <v>Do Step 1 first</v>
      </c>
      <c r="H1676" s="62" t="str">
        <f t="shared" si="79"/>
        <v>Do Step 1 first</v>
      </c>
      <c r="I1676" s="3">
        <f t="shared" si="80"/>
        <v>0</v>
      </c>
    </row>
    <row r="1677" spans="7:9" x14ac:dyDescent="0.5">
      <c r="G1677" s="62" t="str">
        <f t="shared" si="78"/>
        <v>Do Step 1 first</v>
      </c>
      <c r="H1677" s="62" t="str">
        <f t="shared" si="79"/>
        <v>Do Step 1 first</v>
      </c>
      <c r="I1677" s="3">
        <f t="shared" si="80"/>
        <v>0</v>
      </c>
    </row>
    <row r="1678" spans="7:9" x14ac:dyDescent="0.5">
      <c r="G1678" s="62" t="str">
        <f t="shared" si="78"/>
        <v>Do Step 1 first</v>
      </c>
      <c r="H1678" s="62" t="str">
        <f t="shared" si="79"/>
        <v>Do Step 1 first</v>
      </c>
      <c r="I1678" s="3">
        <f t="shared" si="80"/>
        <v>0</v>
      </c>
    </row>
    <row r="1679" spans="7:9" x14ac:dyDescent="0.5">
      <c r="G1679" s="62" t="str">
        <f t="shared" si="78"/>
        <v>Do Step 1 first</v>
      </c>
      <c r="H1679" s="62" t="str">
        <f t="shared" si="79"/>
        <v>Do Step 1 first</v>
      </c>
      <c r="I1679" s="3">
        <f t="shared" si="80"/>
        <v>0</v>
      </c>
    </row>
    <row r="1680" spans="7:9" x14ac:dyDescent="0.5">
      <c r="G1680" s="62" t="str">
        <f t="shared" si="78"/>
        <v>Do Step 1 first</v>
      </c>
      <c r="H1680" s="62" t="str">
        <f t="shared" si="79"/>
        <v>Do Step 1 first</v>
      </c>
      <c r="I1680" s="3">
        <f t="shared" si="80"/>
        <v>0</v>
      </c>
    </row>
    <row r="1681" spans="7:9" x14ac:dyDescent="0.5">
      <c r="G1681" s="62" t="str">
        <f t="shared" si="78"/>
        <v>Do Step 1 first</v>
      </c>
      <c r="H1681" s="62" t="str">
        <f t="shared" si="79"/>
        <v>Do Step 1 first</v>
      </c>
      <c r="I1681" s="3">
        <f t="shared" si="80"/>
        <v>0</v>
      </c>
    </row>
    <row r="1682" spans="7:9" x14ac:dyDescent="0.5">
      <c r="G1682" s="62" t="str">
        <f t="shared" si="78"/>
        <v>Do Step 1 first</v>
      </c>
      <c r="H1682" s="62" t="str">
        <f t="shared" si="79"/>
        <v>Do Step 1 first</v>
      </c>
      <c r="I1682" s="3">
        <f t="shared" si="80"/>
        <v>0</v>
      </c>
    </row>
    <row r="1683" spans="7:9" x14ac:dyDescent="0.5">
      <c r="G1683" s="62" t="str">
        <f t="shared" si="78"/>
        <v>Do Step 1 first</v>
      </c>
      <c r="H1683" s="62" t="str">
        <f t="shared" si="79"/>
        <v>Do Step 1 first</v>
      </c>
      <c r="I1683" s="3">
        <f t="shared" si="80"/>
        <v>0</v>
      </c>
    </row>
    <row r="1684" spans="7:9" x14ac:dyDescent="0.5">
      <c r="G1684" s="62" t="str">
        <f t="shared" si="78"/>
        <v>Do Step 1 first</v>
      </c>
      <c r="H1684" s="62" t="str">
        <f t="shared" si="79"/>
        <v>Do Step 1 first</v>
      </c>
      <c r="I1684" s="3">
        <f t="shared" si="80"/>
        <v>0</v>
      </c>
    </row>
    <row r="1685" spans="7:9" x14ac:dyDescent="0.5">
      <c r="G1685" s="62" t="str">
        <f t="shared" si="78"/>
        <v>Do Step 1 first</v>
      </c>
      <c r="H1685" s="62" t="str">
        <f t="shared" si="79"/>
        <v>Do Step 1 first</v>
      </c>
      <c r="I1685" s="3">
        <f t="shared" si="80"/>
        <v>0</v>
      </c>
    </row>
    <row r="1686" spans="7:9" x14ac:dyDescent="0.5">
      <c r="G1686" s="62" t="str">
        <f t="shared" si="78"/>
        <v>Do Step 1 first</v>
      </c>
      <c r="H1686" s="62" t="str">
        <f t="shared" si="79"/>
        <v>Do Step 1 first</v>
      </c>
      <c r="I1686" s="3">
        <f t="shared" si="80"/>
        <v>0</v>
      </c>
    </row>
    <row r="1687" spans="7:9" x14ac:dyDescent="0.5">
      <c r="G1687" s="62" t="str">
        <f t="shared" si="78"/>
        <v>Do Step 1 first</v>
      </c>
      <c r="H1687" s="62" t="str">
        <f t="shared" si="79"/>
        <v>Do Step 1 first</v>
      </c>
      <c r="I1687" s="3">
        <f t="shared" si="80"/>
        <v>0</v>
      </c>
    </row>
    <row r="1688" spans="7:9" x14ac:dyDescent="0.5">
      <c r="G1688" s="62" t="str">
        <f t="shared" si="78"/>
        <v>Do Step 1 first</v>
      </c>
      <c r="H1688" s="62" t="str">
        <f t="shared" si="79"/>
        <v>Do Step 1 first</v>
      </c>
      <c r="I1688" s="3">
        <f t="shared" si="80"/>
        <v>0</v>
      </c>
    </row>
    <row r="1689" spans="7:9" x14ac:dyDescent="0.5">
      <c r="G1689" s="62" t="str">
        <f t="shared" si="78"/>
        <v>Do Step 1 first</v>
      </c>
      <c r="H1689" s="62" t="str">
        <f t="shared" si="79"/>
        <v>Do Step 1 first</v>
      </c>
      <c r="I1689" s="3">
        <f t="shared" si="80"/>
        <v>0</v>
      </c>
    </row>
    <row r="1690" spans="7:9" x14ac:dyDescent="0.5">
      <c r="G1690" s="62" t="str">
        <f t="shared" si="78"/>
        <v>Do Step 1 first</v>
      </c>
      <c r="H1690" s="62" t="str">
        <f t="shared" si="79"/>
        <v>Do Step 1 first</v>
      </c>
      <c r="I1690" s="3">
        <f t="shared" si="80"/>
        <v>0</v>
      </c>
    </row>
    <row r="1691" spans="7:9" x14ac:dyDescent="0.5">
      <c r="G1691" s="62" t="str">
        <f t="shared" si="78"/>
        <v>Do Step 1 first</v>
      </c>
      <c r="H1691" s="62" t="str">
        <f t="shared" si="79"/>
        <v>Do Step 1 first</v>
      </c>
      <c r="I1691" s="3">
        <f t="shared" si="80"/>
        <v>0</v>
      </c>
    </row>
    <row r="1692" spans="7:9" x14ac:dyDescent="0.5">
      <c r="G1692" s="62" t="str">
        <f t="shared" si="78"/>
        <v>Do Step 1 first</v>
      </c>
      <c r="H1692" s="62" t="str">
        <f t="shared" si="79"/>
        <v>Do Step 1 first</v>
      </c>
      <c r="I1692" s="3">
        <f t="shared" si="80"/>
        <v>0</v>
      </c>
    </row>
    <row r="1693" spans="7:9" x14ac:dyDescent="0.5">
      <c r="G1693" s="62" t="str">
        <f t="shared" si="78"/>
        <v>Do Step 1 first</v>
      </c>
      <c r="H1693" s="62" t="str">
        <f t="shared" si="79"/>
        <v>Do Step 1 first</v>
      </c>
      <c r="I1693" s="3">
        <f t="shared" si="80"/>
        <v>0</v>
      </c>
    </row>
    <row r="1694" spans="7:9" x14ac:dyDescent="0.5">
      <c r="G1694" s="62" t="str">
        <f t="shared" si="78"/>
        <v>Do Step 1 first</v>
      </c>
      <c r="H1694" s="62" t="str">
        <f t="shared" si="79"/>
        <v>Do Step 1 first</v>
      </c>
      <c r="I1694" s="3">
        <f t="shared" si="80"/>
        <v>0</v>
      </c>
    </row>
    <row r="1695" spans="7:9" x14ac:dyDescent="0.5">
      <c r="G1695" s="62" t="str">
        <f t="shared" si="78"/>
        <v>Do Step 1 first</v>
      </c>
      <c r="H1695" s="62" t="str">
        <f t="shared" si="79"/>
        <v>Do Step 1 first</v>
      </c>
      <c r="I1695" s="3">
        <f t="shared" si="80"/>
        <v>0</v>
      </c>
    </row>
    <row r="1696" spans="7:9" x14ac:dyDescent="0.5">
      <c r="G1696" s="62" t="str">
        <f t="shared" si="78"/>
        <v>Do Step 1 first</v>
      </c>
      <c r="H1696" s="62" t="str">
        <f t="shared" si="79"/>
        <v>Do Step 1 first</v>
      </c>
      <c r="I1696" s="3">
        <f t="shared" si="80"/>
        <v>0</v>
      </c>
    </row>
    <row r="1697" spans="7:9" x14ac:dyDescent="0.5">
      <c r="G1697" s="62" t="str">
        <f t="shared" si="78"/>
        <v>Do Step 1 first</v>
      </c>
      <c r="H1697" s="62" t="str">
        <f t="shared" si="79"/>
        <v>Do Step 1 first</v>
      </c>
      <c r="I1697" s="3">
        <f t="shared" si="80"/>
        <v>0</v>
      </c>
    </row>
    <row r="1698" spans="7:9" x14ac:dyDescent="0.5">
      <c r="G1698" s="62" t="str">
        <f t="shared" si="78"/>
        <v>Do Step 1 first</v>
      </c>
      <c r="H1698" s="62" t="str">
        <f t="shared" si="79"/>
        <v>Do Step 1 first</v>
      </c>
      <c r="I1698" s="3">
        <f t="shared" si="80"/>
        <v>0</v>
      </c>
    </row>
    <row r="1699" spans="7:9" x14ac:dyDescent="0.5">
      <c r="G1699" s="62" t="str">
        <f t="shared" si="78"/>
        <v>Do Step 1 first</v>
      </c>
      <c r="H1699" s="62" t="str">
        <f t="shared" si="79"/>
        <v>Do Step 1 first</v>
      </c>
      <c r="I1699" s="3">
        <f t="shared" si="80"/>
        <v>0</v>
      </c>
    </row>
    <row r="1700" spans="7:9" x14ac:dyDescent="0.5">
      <c r="G1700" s="62" t="str">
        <f t="shared" si="78"/>
        <v>Do Step 1 first</v>
      </c>
      <c r="H1700" s="62" t="str">
        <f t="shared" si="79"/>
        <v>Do Step 1 first</v>
      </c>
      <c r="I1700" s="3">
        <f t="shared" si="80"/>
        <v>0</v>
      </c>
    </row>
    <row r="1701" spans="7:9" x14ac:dyDescent="0.5">
      <c r="G1701" s="62" t="str">
        <f t="shared" si="78"/>
        <v>Do Step 1 first</v>
      </c>
      <c r="H1701" s="62" t="str">
        <f t="shared" si="79"/>
        <v>Do Step 1 first</v>
      </c>
      <c r="I1701" s="3">
        <f t="shared" si="80"/>
        <v>0</v>
      </c>
    </row>
    <row r="1702" spans="7:9" x14ac:dyDescent="0.5">
      <c r="G1702" s="62" t="str">
        <f t="shared" si="78"/>
        <v>Do Step 1 first</v>
      </c>
      <c r="H1702" s="62" t="str">
        <f t="shared" si="79"/>
        <v>Do Step 1 first</v>
      </c>
      <c r="I1702" s="3">
        <f t="shared" si="80"/>
        <v>0</v>
      </c>
    </row>
    <row r="1703" spans="7:9" x14ac:dyDescent="0.5">
      <c r="G1703" s="62" t="str">
        <f t="shared" si="78"/>
        <v>Do Step 1 first</v>
      </c>
      <c r="H1703" s="62" t="str">
        <f t="shared" si="79"/>
        <v>Do Step 1 first</v>
      </c>
      <c r="I1703" s="3">
        <f t="shared" si="80"/>
        <v>0</v>
      </c>
    </row>
    <row r="1704" spans="7:9" x14ac:dyDescent="0.5">
      <c r="G1704" s="62" t="str">
        <f t="shared" si="78"/>
        <v>Do Step 1 first</v>
      </c>
      <c r="H1704" s="62" t="str">
        <f t="shared" si="79"/>
        <v>Do Step 1 first</v>
      </c>
      <c r="I1704" s="3">
        <f t="shared" si="80"/>
        <v>0</v>
      </c>
    </row>
    <row r="1705" spans="7:9" x14ac:dyDescent="0.5">
      <c r="G1705" s="62" t="str">
        <f t="shared" si="78"/>
        <v>Do Step 1 first</v>
      </c>
      <c r="H1705" s="62" t="str">
        <f t="shared" si="79"/>
        <v>Do Step 1 first</v>
      </c>
      <c r="I1705" s="3">
        <f t="shared" si="80"/>
        <v>0</v>
      </c>
    </row>
    <row r="1706" spans="7:9" x14ac:dyDescent="0.5">
      <c r="G1706" s="62" t="str">
        <f t="shared" si="78"/>
        <v>Do Step 1 first</v>
      </c>
      <c r="H1706" s="62" t="str">
        <f t="shared" si="79"/>
        <v>Do Step 1 first</v>
      </c>
      <c r="I1706" s="3">
        <f t="shared" si="80"/>
        <v>0</v>
      </c>
    </row>
    <row r="1707" spans="7:9" x14ac:dyDescent="0.5">
      <c r="G1707" s="62" t="str">
        <f t="shared" si="78"/>
        <v>Do Step 1 first</v>
      </c>
      <c r="H1707" s="62" t="str">
        <f t="shared" si="79"/>
        <v>Do Step 1 first</v>
      </c>
      <c r="I1707" s="3">
        <f t="shared" si="80"/>
        <v>0</v>
      </c>
    </row>
    <row r="1708" spans="7:9" x14ac:dyDescent="0.5">
      <c r="G1708" s="62" t="str">
        <f t="shared" si="78"/>
        <v>Do Step 1 first</v>
      </c>
      <c r="H1708" s="62" t="str">
        <f t="shared" si="79"/>
        <v>Do Step 1 first</v>
      </c>
      <c r="I1708" s="3">
        <f t="shared" si="80"/>
        <v>0</v>
      </c>
    </row>
    <row r="1709" spans="7:9" x14ac:dyDescent="0.5">
      <c r="G1709" s="62" t="str">
        <f t="shared" si="78"/>
        <v>Do Step 1 first</v>
      </c>
      <c r="H1709" s="62" t="str">
        <f t="shared" si="79"/>
        <v>Do Step 1 first</v>
      </c>
      <c r="I1709" s="3">
        <f t="shared" si="80"/>
        <v>0</v>
      </c>
    </row>
    <row r="1710" spans="7:9" x14ac:dyDescent="0.5">
      <c r="G1710" s="62" t="str">
        <f t="shared" si="78"/>
        <v>Do Step 1 first</v>
      </c>
      <c r="H1710" s="62" t="str">
        <f t="shared" si="79"/>
        <v>Do Step 1 first</v>
      </c>
      <c r="I1710" s="3">
        <f t="shared" si="80"/>
        <v>0</v>
      </c>
    </row>
    <row r="1711" spans="7:9" x14ac:dyDescent="0.5">
      <c r="G1711" s="62" t="str">
        <f t="shared" si="78"/>
        <v>Do Step 1 first</v>
      </c>
      <c r="H1711" s="62" t="str">
        <f t="shared" si="79"/>
        <v>Do Step 1 first</v>
      </c>
      <c r="I1711" s="3">
        <f t="shared" si="80"/>
        <v>0</v>
      </c>
    </row>
    <row r="1712" spans="7:9" x14ac:dyDescent="0.5">
      <c r="G1712" s="62" t="str">
        <f t="shared" si="78"/>
        <v>Do Step 1 first</v>
      </c>
      <c r="H1712" s="62" t="str">
        <f t="shared" si="79"/>
        <v>Do Step 1 first</v>
      </c>
      <c r="I1712" s="3">
        <f t="shared" si="80"/>
        <v>0</v>
      </c>
    </row>
    <row r="1713" spans="7:9" x14ac:dyDescent="0.5">
      <c r="G1713" s="62" t="str">
        <f t="shared" si="78"/>
        <v>Do Step 1 first</v>
      </c>
      <c r="H1713" s="62" t="str">
        <f t="shared" si="79"/>
        <v>Do Step 1 first</v>
      </c>
      <c r="I1713" s="3">
        <f t="shared" si="80"/>
        <v>0</v>
      </c>
    </row>
    <row r="1714" spans="7:9" x14ac:dyDescent="0.5">
      <c r="G1714" s="62" t="str">
        <f t="shared" si="78"/>
        <v>Do Step 1 first</v>
      </c>
      <c r="H1714" s="62" t="str">
        <f t="shared" si="79"/>
        <v>Do Step 1 first</v>
      </c>
      <c r="I1714" s="3">
        <f t="shared" si="80"/>
        <v>0</v>
      </c>
    </row>
    <row r="1715" spans="7:9" x14ac:dyDescent="0.5">
      <c r="G1715" s="62" t="str">
        <f t="shared" si="78"/>
        <v>Do Step 1 first</v>
      </c>
      <c r="H1715" s="62" t="str">
        <f t="shared" si="79"/>
        <v>Do Step 1 first</v>
      </c>
      <c r="I1715" s="3">
        <f t="shared" si="80"/>
        <v>0</v>
      </c>
    </row>
    <row r="1716" spans="7:9" x14ac:dyDescent="0.5">
      <c r="G1716" s="62" t="str">
        <f t="shared" si="78"/>
        <v>Do Step 1 first</v>
      </c>
      <c r="H1716" s="62" t="str">
        <f t="shared" si="79"/>
        <v>Do Step 1 first</v>
      </c>
      <c r="I1716" s="3">
        <f t="shared" si="80"/>
        <v>0</v>
      </c>
    </row>
    <row r="1717" spans="7:9" x14ac:dyDescent="0.5">
      <c r="G1717" s="62" t="str">
        <f t="shared" si="78"/>
        <v>Do Step 1 first</v>
      </c>
      <c r="H1717" s="62" t="str">
        <f t="shared" si="79"/>
        <v>Do Step 1 first</v>
      </c>
      <c r="I1717" s="3">
        <f t="shared" si="80"/>
        <v>0</v>
      </c>
    </row>
    <row r="1718" spans="7:9" x14ac:dyDescent="0.5">
      <c r="G1718" s="62" t="str">
        <f t="shared" si="78"/>
        <v>Do Step 1 first</v>
      </c>
      <c r="H1718" s="62" t="str">
        <f t="shared" si="79"/>
        <v>Do Step 1 first</v>
      </c>
      <c r="I1718" s="3">
        <f t="shared" si="80"/>
        <v>0</v>
      </c>
    </row>
    <row r="1719" spans="7:9" x14ac:dyDescent="0.5">
      <c r="G1719" s="62" t="str">
        <f t="shared" si="78"/>
        <v>Do Step 1 first</v>
      </c>
      <c r="H1719" s="62" t="str">
        <f t="shared" si="79"/>
        <v>Do Step 1 first</v>
      </c>
      <c r="I1719" s="3">
        <f t="shared" si="80"/>
        <v>0</v>
      </c>
    </row>
    <row r="1720" spans="7:9" x14ac:dyDescent="0.5">
      <c r="G1720" s="62" t="str">
        <f t="shared" si="78"/>
        <v>Do Step 1 first</v>
      </c>
      <c r="H1720" s="62" t="str">
        <f t="shared" si="79"/>
        <v>Do Step 1 first</v>
      </c>
      <c r="I1720" s="3">
        <f t="shared" si="80"/>
        <v>0</v>
      </c>
    </row>
    <row r="1721" spans="7:9" x14ac:dyDescent="0.5">
      <c r="G1721" s="62" t="str">
        <f t="shared" si="78"/>
        <v>Do Step 1 first</v>
      </c>
      <c r="H1721" s="62" t="str">
        <f t="shared" si="79"/>
        <v>Do Step 1 first</v>
      </c>
      <c r="I1721" s="3">
        <f t="shared" si="80"/>
        <v>0</v>
      </c>
    </row>
    <row r="1722" spans="7:9" x14ac:dyDescent="0.5">
      <c r="G1722" s="62" t="str">
        <f t="shared" si="78"/>
        <v>Do Step 1 first</v>
      </c>
      <c r="H1722" s="62" t="str">
        <f t="shared" si="79"/>
        <v>Do Step 1 first</v>
      </c>
      <c r="I1722" s="3">
        <f t="shared" si="80"/>
        <v>0</v>
      </c>
    </row>
    <row r="1723" spans="7:9" x14ac:dyDescent="0.5">
      <c r="G1723" s="62" t="str">
        <f t="shared" si="78"/>
        <v>Do Step 1 first</v>
      </c>
      <c r="H1723" s="62" t="str">
        <f t="shared" si="79"/>
        <v>Do Step 1 first</v>
      </c>
      <c r="I1723" s="3">
        <f t="shared" si="80"/>
        <v>0</v>
      </c>
    </row>
    <row r="1724" spans="7:9" x14ac:dyDescent="0.5">
      <c r="G1724" s="62" t="str">
        <f t="shared" si="78"/>
        <v>Do Step 1 first</v>
      </c>
      <c r="H1724" s="62" t="str">
        <f t="shared" si="79"/>
        <v>Do Step 1 first</v>
      </c>
      <c r="I1724" s="3">
        <f t="shared" si="80"/>
        <v>0</v>
      </c>
    </row>
    <row r="1725" spans="7:9" x14ac:dyDescent="0.5">
      <c r="G1725" s="62" t="str">
        <f t="shared" si="78"/>
        <v>Do Step 1 first</v>
      </c>
      <c r="H1725" s="62" t="str">
        <f t="shared" si="79"/>
        <v>Do Step 1 first</v>
      </c>
      <c r="I1725" s="3">
        <f t="shared" si="80"/>
        <v>0</v>
      </c>
    </row>
    <row r="1726" spans="7:9" x14ac:dyDescent="0.5">
      <c r="G1726" s="62" t="str">
        <f t="shared" si="78"/>
        <v>Do Step 1 first</v>
      </c>
      <c r="H1726" s="62" t="str">
        <f t="shared" si="79"/>
        <v>Do Step 1 first</v>
      </c>
      <c r="I1726" s="3">
        <f t="shared" si="80"/>
        <v>0</v>
      </c>
    </row>
    <row r="1727" spans="7:9" x14ac:dyDescent="0.5">
      <c r="G1727" s="62" t="str">
        <f t="shared" si="78"/>
        <v>Do Step 1 first</v>
      </c>
      <c r="H1727" s="62" t="str">
        <f t="shared" si="79"/>
        <v>Do Step 1 first</v>
      </c>
      <c r="I1727" s="3">
        <f t="shared" si="80"/>
        <v>0</v>
      </c>
    </row>
    <row r="1728" spans="7:9" x14ac:dyDescent="0.5">
      <c r="G1728" s="62" t="str">
        <f t="shared" si="78"/>
        <v>Do Step 1 first</v>
      </c>
      <c r="H1728" s="62" t="str">
        <f t="shared" si="79"/>
        <v>Do Step 1 first</v>
      </c>
      <c r="I1728" s="3">
        <f t="shared" si="80"/>
        <v>0</v>
      </c>
    </row>
    <row r="1729" spans="7:9" x14ac:dyDescent="0.5">
      <c r="G1729" s="62" t="str">
        <f t="shared" si="78"/>
        <v>Do Step 1 first</v>
      </c>
      <c r="H1729" s="62" t="str">
        <f t="shared" si="79"/>
        <v>Do Step 1 first</v>
      </c>
      <c r="I1729" s="3">
        <f t="shared" si="80"/>
        <v>0</v>
      </c>
    </row>
    <row r="1730" spans="7:9" x14ac:dyDescent="0.5">
      <c r="G1730" s="62" t="str">
        <f t="shared" si="78"/>
        <v>Do Step 1 first</v>
      </c>
      <c r="H1730" s="62" t="str">
        <f t="shared" si="79"/>
        <v>Do Step 1 first</v>
      </c>
      <c r="I1730" s="3">
        <f t="shared" si="80"/>
        <v>0</v>
      </c>
    </row>
    <row r="1731" spans="7:9" x14ac:dyDescent="0.5">
      <c r="G1731" s="62" t="str">
        <f t="shared" si="78"/>
        <v>Do Step 1 first</v>
      </c>
      <c r="H1731" s="62" t="str">
        <f t="shared" si="79"/>
        <v>Do Step 1 first</v>
      </c>
      <c r="I1731" s="3">
        <f t="shared" si="80"/>
        <v>0</v>
      </c>
    </row>
    <row r="1732" spans="7:9" x14ac:dyDescent="0.5">
      <c r="G1732" s="62" t="str">
        <f t="shared" si="78"/>
        <v>Do Step 1 first</v>
      </c>
      <c r="H1732" s="62" t="str">
        <f t="shared" si="79"/>
        <v>Do Step 1 first</v>
      </c>
      <c r="I1732" s="3">
        <f t="shared" si="80"/>
        <v>0</v>
      </c>
    </row>
    <row r="1733" spans="7:9" x14ac:dyDescent="0.5">
      <c r="G1733" s="62" t="str">
        <f t="shared" si="78"/>
        <v>Do Step 1 first</v>
      </c>
      <c r="H1733" s="62" t="str">
        <f t="shared" si="79"/>
        <v>Do Step 1 first</v>
      </c>
      <c r="I1733" s="3">
        <f t="shared" si="80"/>
        <v>0</v>
      </c>
    </row>
    <row r="1734" spans="7:9" x14ac:dyDescent="0.5">
      <c r="G1734" s="62" t="str">
        <f t="shared" ref="G1734:G1797" si="81">IF(ISTEXT(overallRate),"Do Step 1 first",IF($C1734="Yes","Use Step 2a) Weekly for employees on leave with pay",IF(OR(COUNT($D1734,E1734)&lt;&gt;2,overallRate=0),0,IF($B1734="No - non-arm's length",MIN(2258,E1734,$D1734)*overallRate,MIN(2258,E1734)*overallRate))))</f>
        <v>Do Step 1 first</v>
      </c>
      <c r="H1734" s="62" t="str">
        <f t="shared" ref="H1734:H1797" si="82">IF(ISTEXT(overallRate),"Do Step 1 first",IF($C1734="Yes","Use Step 2a) Weekly for employees on leave with pay",IF(OR(COUNT($D1734,F1734)&lt;&gt;2,overallRate=0),0,IF($B1734="No - non-arm's length",MIN(2258,F1734,$D1734)*overallRate,MIN(2258,F1734)*overallRate))))</f>
        <v>Do Step 1 first</v>
      </c>
      <c r="I1734" s="3">
        <f t="shared" si="80"/>
        <v>0</v>
      </c>
    </row>
    <row r="1735" spans="7:9" x14ac:dyDescent="0.5">
      <c r="G1735" s="62" t="str">
        <f t="shared" si="81"/>
        <v>Do Step 1 first</v>
      </c>
      <c r="H1735" s="62" t="str">
        <f t="shared" si="82"/>
        <v>Do Step 1 first</v>
      </c>
      <c r="I1735" s="3">
        <f t="shared" ref="I1735:I1798" si="83">IF(AND(COUNT(B1735:F1735)&gt;0,OR(COUNT(D1735:F1735)&lt;&gt;3,ISBLANK(B1735))),"Fill out all amounts",SUM(G1735:H1735))</f>
        <v>0</v>
      </c>
    </row>
    <row r="1736" spans="7:9" x14ac:dyDescent="0.5">
      <c r="G1736" s="62" t="str">
        <f t="shared" si="81"/>
        <v>Do Step 1 first</v>
      </c>
      <c r="H1736" s="62" t="str">
        <f t="shared" si="82"/>
        <v>Do Step 1 first</v>
      </c>
      <c r="I1736" s="3">
        <f t="shared" si="83"/>
        <v>0</v>
      </c>
    </row>
    <row r="1737" spans="7:9" x14ac:dyDescent="0.5">
      <c r="G1737" s="62" t="str">
        <f t="shared" si="81"/>
        <v>Do Step 1 first</v>
      </c>
      <c r="H1737" s="62" t="str">
        <f t="shared" si="82"/>
        <v>Do Step 1 first</v>
      </c>
      <c r="I1737" s="3">
        <f t="shared" si="83"/>
        <v>0</v>
      </c>
    </row>
    <row r="1738" spans="7:9" x14ac:dyDescent="0.5">
      <c r="G1738" s="62" t="str">
        <f t="shared" si="81"/>
        <v>Do Step 1 first</v>
      </c>
      <c r="H1738" s="62" t="str">
        <f t="shared" si="82"/>
        <v>Do Step 1 first</v>
      </c>
      <c r="I1738" s="3">
        <f t="shared" si="83"/>
        <v>0</v>
      </c>
    </row>
    <row r="1739" spans="7:9" x14ac:dyDescent="0.5">
      <c r="G1739" s="62" t="str">
        <f t="shared" si="81"/>
        <v>Do Step 1 first</v>
      </c>
      <c r="H1739" s="62" t="str">
        <f t="shared" si="82"/>
        <v>Do Step 1 first</v>
      </c>
      <c r="I1739" s="3">
        <f t="shared" si="83"/>
        <v>0</v>
      </c>
    </row>
    <row r="1740" spans="7:9" x14ac:dyDescent="0.5">
      <c r="G1740" s="62" t="str">
        <f t="shared" si="81"/>
        <v>Do Step 1 first</v>
      </c>
      <c r="H1740" s="62" t="str">
        <f t="shared" si="82"/>
        <v>Do Step 1 first</v>
      </c>
      <c r="I1740" s="3">
        <f t="shared" si="83"/>
        <v>0</v>
      </c>
    </row>
    <row r="1741" spans="7:9" x14ac:dyDescent="0.5">
      <c r="G1741" s="62" t="str">
        <f t="shared" si="81"/>
        <v>Do Step 1 first</v>
      </c>
      <c r="H1741" s="62" t="str">
        <f t="shared" si="82"/>
        <v>Do Step 1 first</v>
      </c>
      <c r="I1741" s="3">
        <f t="shared" si="83"/>
        <v>0</v>
      </c>
    </row>
    <row r="1742" spans="7:9" x14ac:dyDescent="0.5">
      <c r="G1742" s="62" t="str">
        <f t="shared" si="81"/>
        <v>Do Step 1 first</v>
      </c>
      <c r="H1742" s="62" t="str">
        <f t="shared" si="82"/>
        <v>Do Step 1 first</v>
      </c>
      <c r="I1742" s="3">
        <f t="shared" si="83"/>
        <v>0</v>
      </c>
    </row>
    <row r="1743" spans="7:9" x14ac:dyDescent="0.5">
      <c r="G1743" s="62" t="str">
        <f t="shared" si="81"/>
        <v>Do Step 1 first</v>
      </c>
      <c r="H1743" s="62" t="str">
        <f t="shared" si="82"/>
        <v>Do Step 1 first</v>
      </c>
      <c r="I1743" s="3">
        <f t="shared" si="83"/>
        <v>0</v>
      </c>
    </row>
    <row r="1744" spans="7:9" x14ac:dyDescent="0.5">
      <c r="G1744" s="62" t="str">
        <f t="shared" si="81"/>
        <v>Do Step 1 first</v>
      </c>
      <c r="H1744" s="62" t="str">
        <f t="shared" si="82"/>
        <v>Do Step 1 first</v>
      </c>
      <c r="I1744" s="3">
        <f t="shared" si="83"/>
        <v>0</v>
      </c>
    </row>
    <row r="1745" spans="7:9" x14ac:dyDescent="0.5">
      <c r="G1745" s="62" t="str">
        <f t="shared" si="81"/>
        <v>Do Step 1 first</v>
      </c>
      <c r="H1745" s="62" t="str">
        <f t="shared" si="82"/>
        <v>Do Step 1 first</v>
      </c>
      <c r="I1745" s="3">
        <f t="shared" si="83"/>
        <v>0</v>
      </c>
    </row>
    <row r="1746" spans="7:9" x14ac:dyDescent="0.5">
      <c r="G1746" s="62" t="str">
        <f t="shared" si="81"/>
        <v>Do Step 1 first</v>
      </c>
      <c r="H1746" s="62" t="str">
        <f t="shared" si="82"/>
        <v>Do Step 1 first</v>
      </c>
      <c r="I1746" s="3">
        <f t="shared" si="83"/>
        <v>0</v>
      </c>
    </row>
    <row r="1747" spans="7:9" x14ac:dyDescent="0.5">
      <c r="G1747" s="62" t="str">
        <f t="shared" si="81"/>
        <v>Do Step 1 first</v>
      </c>
      <c r="H1747" s="62" t="str">
        <f t="shared" si="82"/>
        <v>Do Step 1 first</v>
      </c>
      <c r="I1747" s="3">
        <f t="shared" si="83"/>
        <v>0</v>
      </c>
    </row>
    <row r="1748" spans="7:9" x14ac:dyDescent="0.5">
      <c r="G1748" s="62" t="str">
        <f t="shared" si="81"/>
        <v>Do Step 1 first</v>
      </c>
      <c r="H1748" s="62" t="str">
        <f t="shared" si="82"/>
        <v>Do Step 1 first</v>
      </c>
      <c r="I1748" s="3">
        <f t="shared" si="83"/>
        <v>0</v>
      </c>
    </row>
    <row r="1749" spans="7:9" x14ac:dyDescent="0.5">
      <c r="G1749" s="62" t="str">
        <f t="shared" si="81"/>
        <v>Do Step 1 first</v>
      </c>
      <c r="H1749" s="62" t="str">
        <f t="shared" si="82"/>
        <v>Do Step 1 first</v>
      </c>
      <c r="I1749" s="3">
        <f t="shared" si="83"/>
        <v>0</v>
      </c>
    </row>
    <row r="1750" spans="7:9" x14ac:dyDescent="0.5">
      <c r="G1750" s="62" t="str">
        <f t="shared" si="81"/>
        <v>Do Step 1 first</v>
      </c>
      <c r="H1750" s="62" t="str">
        <f t="shared" si="82"/>
        <v>Do Step 1 first</v>
      </c>
      <c r="I1750" s="3">
        <f t="shared" si="83"/>
        <v>0</v>
      </c>
    </row>
    <row r="1751" spans="7:9" x14ac:dyDescent="0.5">
      <c r="G1751" s="62" t="str">
        <f t="shared" si="81"/>
        <v>Do Step 1 first</v>
      </c>
      <c r="H1751" s="62" t="str">
        <f t="shared" si="82"/>
        <v>Do Step 1 first</v>
      </c>
      <c r="I1751" s="3">
        <f t="shared" si="83"/>
        <v>0</v>
      </c>
    </row>
    <row r="1752" spans="7:9" x14ac:dyDescent="0.5">
      <c r="G1752" s="62" t="str">
        <f t="shared" si="81"/>
        <v>Do Step 1 first</v>
      </c>
      <c r="H1752" s="62" t="str">
        <f t="shared" si="82"/>
        <v>Do Step 1 first</v>
      </c>
      <c r="I1752" s="3">
        <f t="shared" si="83"/>
        <v>0</v>
      </c>
    </row>
    <row r="1753" spans="7:9" x14ac:dyDescent="0.5">
      <c r="G1753" s="62" t="str">
        <f t="shared" si="81"/>
        <v>Do Step 1 first</v>
      </c>
      <c r="H1753" s="62" t="str">
        <f t="shared" si="82"/>
        <v>Do Step 1 first</v>
      </c>
      <c r="I1753" s="3">
        <f t="shared" si="83"/>
        <v>0</v>
      </c>
    </row>
    <row r="1754" spans="7:9" x14ac:dyDescent="0.5">
      <c r="G1754" s="62" t="str">
        <f t="shared" si="81"/>
        <v>Do Step 1 first</v>
      </c>
      <c r="H1754" s="62" t="str">
        <f t="shared" si="82"/>
        <v>Do Step 1 first</v>
      </c>
      <c r="I1754" s="3">
        <f t="shared" si="83"/>
        <v>0</v>
      </c>
    </row>
    <row r="1755" spans="7:9" x14ac:dyDescent="0.5">
      <c r="G1755" s="62" t="str">
        <f t="shared" si="81"/>
        <v>Do Step 1 first</v>
      </c>
      <c r="H1755" s="62" t="str">
        <f t="shared" si="82"/>
        <v>Do Step 1 first</v>
      </c>
      <c r="I1755" s="3">
        <f t="shared" si="83"/>
        <v>0</v>
      </c>
    </row>
    <row r="1756" spans="7:9" x14ac:dyDescent="0.5">
      <c r="G1756" s="62" t="str">
        <f t="shared" si="81"/>
        <v>Do Step 1 first</v>
      </c>
      <c r="H1756" s="62" t="str">
        <f t="shared" si="82"/>
        <v>Do Step 1 first</v>
      </c>
      <c r="I1756" s="3">
        <f t="shared" si="83"/>
        <v>0</v>
      </c>
    </row>
    <row r="1757" spans="7:9" x14ac:dyDescent="0.5">
      <c r="G1757" s="62" t="str">
        <f t="shared" si="81"/>
        <v>Do Step 1 first</v>
      </c>
      <c r="H1757" s="62" t="str">
        <f t="shared" si="82"/>
        <v>Do Step 1 first</v>
      </c>
      <c r="I1757" s="3">
        <f t="shared" si="83"/>
        <v>0</v>
      </c>
    </row>
    <row r="1758" spans="7:9" x14ac:dyDescent="0.5">
      <c r="G1758" s="62" t="str">
        <f t="shared" si="81"/>
        <v>Do Step 1 first</v>
      </c>
      <c r="H1758" s="62" t="str">
        <f t="shared" si="82"/>
        <v>Do Step 1 first</v>
      </c>
      <c r="I1758" s="3">
        <f t="shared" si="83"/>
        <v>0</v>
      </c>
    </row>
    <row r="1759" spans="7:9" x14ac:dyDescent="0.5">
      <c r="G1759" s="62" t="str">
        <f t="shared" si="81"/>
        <v>Do Step 1 first</v>
      </c>
      <c r="H1759" s="62" t="str">
        <f t="shared" si="82"/>
        <v>Do Step 1 first</v>
      </c>
      <c r="I1759" s="3">
        <f t="shared" si="83"/>
        <v>0</v>
      </c>
    </row>
    <row r="1760" spans="7:9" x14ac:dyDescent="0.5">
      <c r="G1760" s="62" t="str">
        <f t="shared" si="81"/>
        <v>Do Step 1 first</v>
      </c>
      <c r="H1760" s="62" t="str">
        <f t="shared" si="82"/>
        <v>Do Step 1 first</v>
      </c>
      <c r="I1760" s="3">
        <f t="shared" si="83"/>
        <v>0</v>
      </c>
    </row>
    <row r="1761" spans="7:9" x14ac:dyDescent="0.5">
      <c r="G1761" s="62" t="str">
        <f t="shared" si="81"/>
        <v>Do Step 1 first</v>
      </c>
      <c r="H1761" s="62" t="str">
        <f t="shared" si="82"/>
        <v>Do Step 1 first</v>
      </c>
      <c r="I1761" s="3">
        <f t="shared" si="83"/>
        <v>0</v>
      </c>
    </row>
    <row r="1762" spans="7:9" x14ac:dyDescent="0.5">
      <c r="G1762" s="62" t="str">
        <f t="shared" si="81"/>
        <v>Do Step 1 first</v>
      </c>
      <c r="H1762" s="62" t="str">
        <f t="shared" si="82"/>
        <v>Do Step 1 first</v>
      </c>
      <c r="I1762" s="3">
        <f t="shared" si="83"/>
        <v>0</v>
      </c>
    </row>
    <row r="1763" spans="7:9" x14ac:dyDescent="0.5">
      <c r="G1763" s="62" t="str">
        <f t="shared" si="81"/>
        <v>Do Step 1 first</v>
      </c>
      <c r="H1763" s="62" t="str">
        <f t="shared" si="82"/>
        <v>Do Step 1 first</v>
      </c>
      <c r="I1763" s="3">
        <f t="shared" si="83"/>
        <v>0</v>
      </c>
    </row>
    <row r="1764" spans="7:9" x14ac:dyDescent="0.5">
      <c r="G1764" s="62" t="str">
        <f t="shared" si="81"/>
        <v>Do Step 1 first</v>
      </c>
      <c r="H1764" s="62" t="str">
        <f t="shared" si="82"/>
        <v>Do Step 1 first</v>
      </c>
      <c r="I1764" s="3">
        <f t="shared" si="83"/>
        <v>0</v>
      </c>
    </row>
    <row r="1765" spans="7:9" x14ac:dyDescent="0.5">
      <c r="G1765" s="62" t="str">
        <f t="shared" si="81"/>
        <v>Do Step 1 first</v>
      </c>
      <c r="H1765" s="62" t="str">
        <f t="shared" si="82"/>
        <v>Do Step 1 first</v>
      </c>
      <c r="I1765" s="3">
        <f t="shared" si="83"/>
        <v>0</v>
      </c>
    </row>
    <row r="1766" spans="7:9" x14ac:dyDescent="0.5">
      <c r="G1766" s="62" t="str">
        <f t="shared" si="81"/>
        <v>Do Step 1 first</v>
      </c>
      <c r="H1766" s="62" t="str">
        <f t="shared" si="82"/>
        <v>Do Step 1 first</v>
      </c>
      <c r="I1766" s="3">
        <f t="shared" si="83"/>
        <v>0</v>
      </c>
    </row>
    <row r="1767" spans="7:9" x14ac:dyDescent="0.5">
      <c r="G1767" s="62" t="str">
        <f t="shared" si="81"/>
        <v>Do Step 1 first</v>
      </c>
      <c r="H1767" s="62" t="str">
        <f t="shared" si="82"/>
        <v>Do Step 1 first</v>
      </c>
      <c r="I1767" s="3">
        <f t="shared" si="83"/>
        <v>0</v>
      </c>
    </row>
    <row r="1768" spans="7:9" x14ac:dyDescent="0.5">
      <c r="G1768" s="62" t="str">
        <f t="shared" si="81"/>
        <v>Do Step 1 first</v>
      </c>
      <c r="H1768" s="62" t="str">
        <f t="shared" si="82"/>
        <v>Do Step 1 first</v>
      </c>
      <c r="I1768" s="3">
        <f t="shared" si="83"/>
        <v>0</v>
      </c>
    </row>
    <row r="1769" spans="7:9" x14ac:dyDescent="0.5">
      <c r="G1769" s="62" t="str">
        <f t="shared" si="81"/>
        <v>Do Step 1 first</v>
      </c>
      <c r="H1769" s="62" t="str">
        <f t="shared" si="82"/>
        <v>Do Step 1 first</v>
      </c>
      <c r="I1769" s="3">
        <f t="shared" si="83"/>
        <v>0</v>
      </c>
    </row>
    <row r="1770" spans="7:9" x14ac:dyDescent="0.5">
      <c r="G1770" s="62" t="str">
        <f t="shared" si="81"/>
        <v>Do Step 1 first</v>
      </c>
      <c r="H1770" s="62" t="str">
        <f t="shared" si="82"/>
        <v>Do Step 1 first</v>
      </c>
      <c r="I1770" s="3">
        <f t="shared" si="83"/>
        <v>0</v>
      </c>
    </row>
    <row r="1771" spans="7:9" x14ac:dyDescent="0.5">
      <c r="G1771" s="62" t="str">
        <f t="shared" si="81"/>
        <v>Do Step 1 first</v>
      </c>
      <c r="H1771" s="62" t="str">
        <f t="shared" si="82"/>
        <v>Do Step 1 first</v>
      </c>
      <c r="I1771" s="3">
        <f t="shared" si="83"/>
        <v>0</v>
      </c>
    </row>
    <row r="1772" spans="7:9" x14ac:dyDescent="0.5">
      <c r="G1772" s="62" t="str">
        <f t="shared" si="81"/>
        <v>Do Step 1 first</v>
      </c>
      <c r="H1772" s="62" t="str">
        <f t="shared" si="82"/>
        <v>Do Step 1 first</v>
      </c>
      <c r="I1772" s="3">
        <f t="shared" si="83"/>
        <v>0</v>
      </c>
    </row>
    <row r="1773" spans="7:9" x14ac:dyDescent="0.5">
      <c r="G1773" s="62" t="str">
        <f t="shared" si="81"/>
        <v>Do Step 1 first</v>
      </c>
      <c r="H1773" s="62" t="str">
        <f t="shared" si="82"/>
        <v>Do Step 1 first</v>
      </c>
      <c r="I1773" s="3">
        <f t="shared" si="83"/>
        <v>0</v>
      </c>
    </row>
    <row r="1774" spans="7:9" x14ac:dyDescent="0.5">
      <c r="G1774" s="62" t="str">
        <f t="shared" si="81"/>
        <v>Do Step 1 first</v>
      </c>
      <c r="H1774" s="62" t="str">
        <f t="shared" si="82"/>
        <v>Do Step 1 first</v>
      </c>
      <c r="I1774" s="3">
        <f t="shared" si="83"/>
        <v>0</v>
      </c>
    </row>
    <row r="1775" spans="7:9" x14ac:dyDescent="0.5">
      <c r="G1775" s="62" t="str">
        <f t="shared" si="81"/>
        <v>Do Step 1 first</v>
      </c>
      <c r="H1775" s="62" t="str">
        <f t="shared" si="82"/>
        <v>Do Step 1 first</v>
      </c>
      <c r="I1775" s="3">
        <f t="shared" si="83"/>
        <v>0</v>
      </c>
    </row>
    <row r="1776" spans="7:9" x14ac:dyDescent="0.5">
      <c r="G1776" s="62" t="str">
        <f t="shared" si="81"/>
        <v>Do Step 1 first</v>
      </c>
      <c r="H1776" s="62" t="str">
        <f t="shared" si="82"/>
        <v>Do Step 1 first</v>
      </c>
      <c r="I1776" s="3">
        <f t="shared" si="83"/>
        <v>0</v>
      </c>
    </row>
    <row r="1777" spans="7:9" x14ac:dyDescent="0.5">
      <c r="G1777" s="62" t="str">
        <f t="shared" si="81"/>
        <v>Do Step 1 first</v>
      </c>
      <c r="H1777" s="62" t="str">
        <f t="shared" si="82"/>
        <v>Do Step 1 first</v>
      </c>
      <c r="I1777" s="3">
        <f t="shared" si="83"/>
        <v>0</v>
      </c>
    </row>
    <row r="1778" spans="7:9" x14ac:dyDescent="0.5">
      <c r="G1778" s="62" t="str">
        <f t="shared" si="81"/>
        <v>Do Step 1 first</v>
      </c>
      <c r="H1778" s="62" t="str">
        <f t="shared" si="82"/>
        <v>Do Step 1 first</v>
      </c>
      <c r="I1778" s="3">
        <f t="shared" si="83"/>
        <v>0</v>
      </c>
    </row>
    <row r="1779" spans="7:9" x14ac:dyDescent="0.5">
      <c r="G1779" s="62" t="str">
        <f t="shared" si="81"/>
        <v>Do Step 1 first</v>
      </c>
      <c r="H1779" s="62" t="str">
        <f t="shared" si="82"/>
        <v>Do Step 1 first</v>
      </c>
      <c r="I1779" s="3">
        <f t="shared" si="83"/>
        <v>0</v>
      </c>
    </row>
    <row r="1780" spans="7:9" x14ac:dyDescent="0.5">
      <c r="G1780" s="62" t="str">
        <f t="shared" si="81"/>
        <v>Do Step 1 first</v>
      </c>
      <c r="H1780" s="62" t="str">
        <f t="shared" si="82"/>
        <v>Do Step 1 first</v>
      </c>
      <c r="I1780" s="3">
        <f t="shared" si="83"/>
        <v>0</v>
      </c>
    </row>
    <row r="1781" spans="7:9" x14ac:dyDescent="0.5">
      <c r="G1781" s="62" t="str">
        <f t="shared" si="81"/>
        <v>Do Step 1 first</v>
      </c>
      <c r="H1781" s="62" t="str">
        <f t="shared" si="82"/>
        <v>Do Step 1 first</v>
      </c>
      <c r="I1781" s="3">
        <f t="shared" si="83"/>
        <v>0</v>
      </c>
    </row>
    <row r="1782" spans="7:9" x14ac:dyDescent="0.5">
      <c r="G1782" s="62" t="str">
        <f t="shared" si="81"/>
        <v>Do Step 1 first</v>
      </c>
      <c r="H1782" s="62" t="str">
        <f t="shared" si="82"/>
        <v>Do Step 1 first</v>
      </c>
      <c r="I1782" s="3">
        <f t="shared" si="83"/>
        <v>0</v>
      </c>
    </row>
    <row r="1783" spans="7:9" x14ac:dyDescent="0.5">
      <c r="G1783" s="62" t="str">
        <f t="shared" si="81"/>
        <v>Do Step 1 first</v>
      </c>
      <c r="H1783" s="62" t="str">
        <f t="shared" si="82"/>
        <v>Do Step 1 first</v>
      </c>
      <c r="I1783" s="3">
        <f t="shared" si="83"/>
        <v>0</v>
      </c>
    </row>
    <row r="1784" spans="7:9" x14ac:dyDescent="0.5">
      <c r="G1784" s="62" t="str">
        <f t="shared" si="81"/>
        <v>Do Step 1 first</v>
      </c>
      <c r="H1784" s="62" t="str">
        <f t="shared" si="82"/>
        <v>Do Step 1 first</v>
      </c>
      <c r="I1784" s="3">
        <f t="shared" si="83"/>
        <v>0</v>
      </c>
    </row>
    <row r="1785" spans="7:9" x14ac:dyDescent="0.5">
      <c r="G1785" s="62" t="str">
        <f t="shared" si="81"/>
        <v>Do Step 1 first</v>
      </c>
      <c r="H1785" s="62" t="str">
        <f t="shared" si="82"/>
        <v>Do Step 1 first</v>
      </c>
      <c r="I1785" s="3">
        <f t="shared" si="83"/>
        <v>0</v>
      </c>
    </row>
    <row r="1786" spans="7:9" x14ac:dyDescent="0.5">
      <c r="G1786" s="62" t="str">
        <f t="shared" si="81"/>
        <v>Do Step 1 first</v>
      </c>
      <c r="H1786" s="62" t="str">
        <f t="shared" si="82"/>
        <v>Do Step 1 first</v>
      </c>
      <c r="I1786" s="3">
        <f t="shared" si="83"/>
        <v>0</v>
      </c>
    </row>
    <row r="1787" spans="7:9" x14ac:dyDescent="0.5">
      <c r="G1787" s="62" t="str">
        <f t="shared" si="81"/>
        <v>Do Step 1 first</v>
      </c>
      <c r="H1787" s="62" t="str">
        <f t="shared" si="82"/>
        <v>Do Step 1 first</v>
      </c>
      <c r="I1787" s="3">
        <f t="shared" si="83"/>
        <v>0</v>
      </c>
    </row>
    <row r="1788" spans="7:9" x14ac:dyDescent="0.5">
      <c r="G1788" s="62" t="str">
        <f t="shared" si="81"/>
        <v>Do Step 1 first</v>
      </c>
      <c r="H1788" s="62" t="str">
        <f t="shared" si="82"/>
        <v>Do Step 1 first</v>
      </c>
      <c r="I1788" s="3">
        <f t="shared" si="83"/>
        <v>0</v>
      </c>
    </row>
    <row r="1789" spans="7:9" x14ac:dyDescent="0.5">
      <c r="G1789" s="62" t="str">
        <f t="shared" si="81"/>
        <v>Do Step 1 first</v>
      </c>
      <c r="H1789" s="62" t="str">
        <f t="shared" si="82"/>
        <v>Do Step 1 first</v>
      </c>
      <c r="I1789" s="3">
        <f t="shared" si="83"/>
        <v>0</v>
      </c>
    </row>
    <row r="1790" spans="7:9" x14ac:dyDescent="0.5">
      <c r="G1790" s="62" t="str">
        <f t="shared" si="81"/>
        <v>Do Step 1 first</v>
      </c>
      <c r="H1790" s="62" t="str">
        <f t="shared" si="82"/>
        <v>Do Step 1 first</v>
      </c>
      <c r="I1790" s="3">
        <f t="shared" si="83"/>
        <v>0</v>
      </c>
    </row>
    <row r="1791" spans="7:9" x14ac:dyDescent="0.5">
      <c r="G1791" s="62" t="str">
        <f t="shared" si="81"/>
        <v>Do Step 1 first</v>
      </c>
      <c r="H1791" s="62" t="str">
        <f t="shared" si="82"/>
        <v>Do Step 1 first</v>
      </c>
      <c r="I1791" s="3">
        <f t="shared" si="83"/>
        <v>0</v>
      </c>
    </row>
    <row r="1792" spans="7:9" x14ac:dyDescent="0.5">
      <c r="G1792" s="62" t="str">
        <f t="shared" si="81"/>
        <v>Do Step 1 first</v>
      </c>
      <c r="H1792" s="62" t="str">
        <f t="shared" si="82"/>
        <v>Do Step 1 first</v>
      </c>
      <c r="I1792" s="3">
        <f t="shared" si="83"/>
        <v>0</v>
      </c>
    </row>
    <row r="1793" spans="7:9" x14ac:dyDescent="0.5">
      <c r="G1793" s="62" t="str">
        <f t="shared" si="81"/>
        <v>Do Step 1 first</v>
      </c>
      <c r="H1793" s="62" t="str">
        <f t="shared" si="82"/>
        <v>Do Step 1 first</v>
      </c>
      <c r="I1793" s="3">
        <f t="shared" si="83"/>
        <v>0</v>
      </c>
    </row>
    <row r="1794" spans="7:9" x14ac:dyDescent="0.5">
      <c r="G1794" s="62" t="str">
        <f t="shared" si="81"/>
        <v>Do Step 1 first</v>
      </c>
      <c r="H1794" s="62" t="str">
        <f t="shared" si="82"/>
        <v>Do Step 1 first</v>
      </c>
      <c r="I1794" s="3">
        <f t="shared" si="83"/>
        <v>0</v>
      </c>
    </row>
    <row r="1795" spans="7:9" x14ac:dyDescent="0.5">
      <c r="G1795" s="62" t="str">
        <f t="shared" si="81"/>
        <v>Do Step 1 first</v>
      </c>
      <c r="H1795" s="62" t="str">
        <f t="shared" si="82"/>
        <v>Do Step 1 first</v>
      </c>
      <c r="I1795" s="3">
        <f t="shared" si="83"/>
        <v>0</v>
      </c>
    </row>
    <row r="1796" spans="7:9" x14ac:dyDescent="0.5">
      <c r="G1796" s="62" t="str">
        <f t="shared" si="81"/>
        <v>Do Step 1 first</v>
      </c>
      <c r="H1796" s="62" t="str">
        <f t="shared" si="82"/>
        <v>Do Step 1 first</v>
      </c>
      <c r="I1796" s="3">
        <f t="shared" si="83"/>
        <v>0</v>
      </c>
    </row>
    <row r="1797" spans="7:9" x14ac:dyDescent="0.5">
      <c r="G1797" s="62" t="str">
        <f t="shared" si="81"/>
        <v>Do Step 1 first</v>
      </c>
      <c r="H1797" s="62" t="str">
        <f t="shared" si="82"/>
        <v>Do Step 1 first</v>
      </c>
      <c r="I1797" s="3">
        <f t="shared" si="83"/>
        <v>0</v>
      </c>
    </row>
    <row r="1798" spans="7:9" x14ac:dyDescent="0.5">
      <c r="G1798" s="62" t="str">
        <f t="shared" ref="G1798:G1861" si="84">IF(ISTEXT(overallRate),"Do Step 1 first",IF($C1798="Yes","Use Step 2a) Weekly for employees on leave with pay",IF(OR(COUNT($D1798,E1798)&lt;&gt;2,overallRate=0),0,IF($B1798="No - non-arm's length",MIN(2258,E1798,$D1798)*overallRate,MIN(2258,E1798)*overallRate))))</f>
        <v>Do Step 1 first</v>
      </c>
      <c r="H1798" s="62" t="str">
        <f t="shared" ref="H1798:H1861" si="85">IF(ISTEXT(overallRate),"Do Step 1 first",IF($C1798="Yes","Use Step 2a) Weekly for employees on leave with pay",IF(OR(COUNT($D1798,F1798)&lt;&gt;2,overallRate=0),0,IF($B1798="No - non-arm's length",MIN(2258,F1798,$D1798)*overallRate,MIN(2258,F1798)*overallRate))))</f>
        <v>Do Step 1 first</v>
      </c>
      <c r="I1798" s="3">
        <f t="shared" si="83"/>
        <v>0</v>
      </c>
    </row>
    <row r="1799" spans="7:9" x14ac:dyDescent="0.5">
      <c r="G1799" s="62" t="str">
        <f t="shared" si="84"/>
        <v>Do Step 1 first</v>
      </c>
      <c r="H1799" s="62" t="str">
        <f t="shared" si="85"/>
        <v>Do Step 1 first</v>
      </c>
      <c r="I1799" s="3">
        <f t="shared" ref="I1799:I1862" si="86">IF(AND(COUNT(B1799:F1799)&gt;0,OR(COUNT(D1799:F1799)&lt;&gt;3,ISBLANK(B1799))),"Fill out all amounts",SUM(G1799:H1799))</f>
        <v>0</v>
      </c>
    </row>
    <row r="1800" spans="7:9" x14ac:dyDescent="0.5">
      <c r="G1800" s="62" t="str">
        <f t="shared" si="84"/>
        <v>Do Step 1 first</v>
      </c>
      <c r="H1800" s="62" t="str">
        <f t="shared" si="85"/>
        <v>Do Step 1 first</v>
      </c>
      <c r="I1800" s="3">
        <f t="shared" si="86"/>
        <v>0</v>
      </c>
    </row>
    <row r="1801" spans="7:9" x14ac:dyDescent="0.5">
      <c r="G1801" s="62" t="str">
        <f t="shared" si="84"/>
        <v>Do Step 1 first</v>
      </c>
      <c r="H1801" s="62" t="str">
        <f t="shared" si="85"/>
        <v>Do Step 1 first</v>
      </c>
      <c r="I1801" s="3">
        <f t="shared" si="86"/>
        <v>0</v>
      </c>
    </row>
    <row r="1802" spans="7:9" x14ac:dyDescent="0.5">
      <c r="G1802" s="62" t="str">
        <f t="shared" si="84"/>
        <v>Do Step 1 first</v>
      </c>
      <c r="H1802" s="62" t="str">
        <f t="shared" si="85"/>
        <v>Do Step 1 first</v>
      </c>
      <c r="I1802" s="3">
        <f t="shared" si="86"/>
        <v>0</v>
      </c>
    </row>
    <row r="1803" spans="7:9" x14ac:dyDescent="0.5">
      <c r="G1803" s="62" t="str">
        <f t="shared" si="84"/>
        <v>Do Step 1 first</v>
      </c>
      <c r="H1803" s="62" t="str">
        <f t="shared" si="85"/>
        <v>Do Step 1 first</v>
      </c>
      <c r="I1803" s="3">
        <f t="shared" si="86"/>
        <v>0</v>
      </c>
    </row>
    <row r="1804" spans="7:9" x14ac:dyDescent="0.5">
      <c r="G1804" s="62" t="str">
        <f t="shared" si="84"/>
        <v>Do Step 1 first</v>
      </c>
      <c r="H1804" s="62" t="str">
        <f t="shared" si="85"/>
        <v>Do Step 1 first</v>
      </c>
      <c r="I1804" s="3">
        <f t="shared" si="86"/>
        <v>0</v>
      </c>
    </row>
    <row r="1805" spans="7:9" x14ac:dyDescent="0.5">
      <c r="G1805" s="62" t="str">
        <f t="shared" si="84"/>
        <v>Do Step 1 first</v>
      </c>
      <c r="H1805" s="62" t="str">
        <f t="shared" si="85"/>
        <v>Do Step 1 first</v>
      </c>
      <c r="I1805" s="3">
        <f t="shared" si="86"/>
        <v>0</v>
      </c>
    </row>
    <row r="1806" spans="7:9" x14ac:dyDescent="0.5">
      <c r="G1806" s="62" t="str">
        <f t="shared" si="84"/>
        <v>Do Step 1 first</v>
      </c>
      <c r="H1806" s="62" t="str">
        <f t="shared" si="85"/>
        <v>Do Step 1 first</v>
      </c>
      <c r="I1806" s="3">
        <f t="shared" si="86"/>
        <v>0</v>
      </c>
    </row>
    <row r="1807" spans="7:9" x14ac:dyDescent="0.5">
      <c r="G1807" s="62" t="str">
        <f t="shared" si="84"/>
        <v>Do Step 1 first</v>
      </c>
      <c r="H1807" s="62" t="str">
        <f t="shared" si="85"/>
        <v>Do Step 1 first</v>
      </c>
      <c r="I1807" s="3">
        <f t="shared" si="86"/>
        <v>0</v>
      </c>
    </row>
    <row r="1808" spans="7:9" x14ac:dyDescent="0.5">
      <c r="G1808" s="62" t="str">
        <f t="shared" si="84"/>
        <v>Do Step 1 first</v>
      </c>
      <c r="H1808" s="62" t="str">
        <f t="shared" si="85"/>
        <v>Do Step 1 first</v>
      </c>
      <c r="I1808" s="3">
        <f t="shared" si="86"/>
        <v>0</v>
      </c>
    </row>
    <row r="1809" spans="7:9" x14ac:dyDescent="0.5">
      <c r="G1809" s="62" t="str">
        <f t="shared" si="84"/>
        <v>Do Step 1 first</v>
      </c>
      <c r="H1809" s="62" t="str">
        <f t="shared" si="85"/>
        <v>Do Step 1 first</v>
      </c>
      <c r="I1809" s="3">
        <f t="shared" si="86"/>
        <v>0</v>
      </c>
    </row>
    <row r="1810" spans="7:9" x14ac:dyDescent="0.5">
      <c r="G1810" s="62" t="str">
        <f t="shared" si="84"/>
        <v>Do Step 1 first</v>
      </c>
      <c r="H1810" s="62" t="str">
        <f t="shared" si="85"/>
        <v>Do Step 1 first</v>
      </c>
      <c r="I1810" s="3">
        <f t="shared" si="86"/>
        <v>0</v>
      </c>
    </row>
    <row r="1811" spans="7:9" x14ac:dyDescent="0.5">
      <c r="G1811" s="62" t="str">
        <f t="shared" si="84"/>
        <v>Do Step 1 first</v>
      </c>
      <c r="H1811" s="62" t="str">
        <f t="shared" si="85"/>
        <v>Do Step 1 first</v>
      </c>
      <c r="I1811" s="3">
        <f t="shared" si="86"/>
        <v>0</v>
      </c>
    </row>
    <row r="1812" spans="7:9" x14ac:dyDescent="0.5">
      <c r="G1812" s="62" t="str">
        <f t="shared" si="84"/>
        <v>Do Step 1 first</v>
      </c>
      <c r="H1812" s="62" t="str">
        <f t="shared" si="85"/>
        <v>Do Step 1 first</v>
      </c>
      <c r="I1812" s="3">
        <f t="shared" si="86"/>
        <v>0</v>
      </c>
    </row>
    <row r="1813" spans="7:9" x14ac:dyDescent="0.5">
      <c r="G1813" s="62" t="str">
        <f t="shared" si="84"/>
        <v>Do Step 1 first</v>
      </c>
      <c r="H1813" s="62" t="str">
        <f t="shared" si="85"/>
        <v>Do Step 1 first</v>
      </c>
      <c r="I1813" s="3">
        <f t="shared" si="86"/>
        <v>0</v>
      </c>
    </row>
    <row r="1814" spans="7:9" x14ac:dyDescent="0.5">
      <c r="G1814" s="62" t="str">
        <f t="shared" si="84"/>
        <v>Do Step 1 first</v>
      </c>
      <c r="H1814" s="62" t="str">
        <f t="shared" si="85"/>
        <v>Do Step 1 first</v>
      </c>
      <c r="I1814" s="3">
        <f t="shared" si="86"/>
        <v>0</v>
      </c>
    </row>
    <row r="1815" spans="7:9" x14ac:dyDescent="0.5">
      <c r="G1815" s="62" t="str">
        <f t="shared" si="84"/>
        <v>Do Step 1 first</v>
      </c>
      <c r="H1815" s="62" t="str">
        <f t="shared" si="85"/>
        <v>Do Step 1 first</v>
      </c>
      <c r="I1815" s="3">
        <f t="shared" si="86"/>
        <v>0</v>
      </c>
    </row>
    <row r="1816" spans="7:9" x14ac:dyDescent="0.5">
      <c r="G1816" s="62" t="str">
        <f t="shared" si="84"/>
        <v>Do Step 1 first</v>
      </c>
      <c r="H1816" s="62" t="str">
        <f t="shared" si="85"/>
        <v>Do Step 1 first</v>
      </c>
      <c r="I1816" s="3">
        <f t="shared" si="86"/>
        <v>0</v>
      </c>
    </row>
    <row r="1817" spans="7:9" x14ac:dyDescent="0.5">
      <c r="G1817" s="62" t="str">
        <f t="shared" si="84"/>
        <v>Do Step 1 first</v>
      </c>
      <c r="H1817" s="62" t="str">
        <f t="shared" si="85"/>
        <v>Do Step 1 first</v>
      </c>
      <c r="I1817" s="3">
        <f t="shared" si="86"/>
        <v>0</v>
      </c>
    </row>
    <row r="1818" spans="7:9" x14ac:dyDescent="0.5">
      <c r="G1818" s="62" t="str">
        <f t="shared" si="84"/>
        <v>Do Step 1 first</v>
      </c>
      <c r="H1818" s="62" t="str">
        <f t="shared" si="85"/>
        <v>Do Step 1 first</v>
      </c>
      <c r="I1818" s="3">
        <f t="shared" si="86"/>
        <v>0</v>
      </c>
    </row>
    <row r="1819" spans="7:9" x14ac:dyDescent="0.5">
      <c r="G1819" s="62" t="str">
        <f t="shared" si="84"/>
        <v>Do Step 1 first</v>
      </c>
      <c r="H1819" s="62" t="str">
        <f t="shared" si="85"/>
        <v>Do Step 1 first</v>
      </c>
      <c r="I1819" s="3">
        <f t="shared" si="86"/>
        <v>0</v>
      </c>
    </row>
    <row r="1820" spans="7:9" x14ac:dyDescent="0.5">
      <c r="G1820" s="62" t="str">
        <f t="shared" si="84"/>
        <v>Do Step 1 first</v>
      </c>
      <c r="H1820" s="62" t="str">
        <f t="shared" si="85"/>
        <v>Do Step 1 first</v>
      </c>
      <c r="I1820" s="3">
        <f t="shared" si="86"/>
        <v>0</v>
      </c>
    </row>
    <row r="1821" spans="7:9" x14ac:dyDescent="0.5">
      <c r="G1821" s="62" t="str">
        <f t="shared" si="84"/>
        <v>Do Step 1 first</v>
      </c>
      <c r="H1821" s="62" t="str">
        <f t="shared" si="85"/>
        <v>Do Step 1 first</v>
      </c>
      <c r="I1821" s="3">
        <f t="shared" si="86"/>
        <v>0</v>
      </c>
    </row>
    <row r="1822" spans="7:9" x14ac:dyDescent="0.5">
      <c r="G1822" s="62" t="str">
        <f t="shared" si="84"/>
        <v>Do Step 1 first</v>
      </c>
      <c r="H1822" s="62" t="str">
        <f t="shared" si="85"/>
        <v>Do Step 1 first</v>
      </c>
      <c r="I1822" s="3">
        <f t="shared" si="86"/>
        <v>0</v>
      </c>
    </row>
    <row r="1823" spans="7:9" x14ac:dyDescent="0.5">
      <c r="G1823" s="62" t="str">
        <f t="shared" si="84"/>
        <v>Do Step 1 first</v>
      </c>
      <c r="H1823" s="62" t="str">
        <f t="shared" si="85"/>
        <v>Do Step 1 first</v>
      </c>
      <c r="I1823" s="3">
        <f t="shared" si="86"/>
        <v>0</v>
      </c>
    </row>
    <row r="1824" spans="7:9" x14ac:dyDescent="0.5">
      <c r="G1824" s="62" t="str">
        <f t="shared" si="84"/>
        <v>Do Step 1 first</v>
      </c>
      <c r="H1824" s="62" t="str">
        <f t="shared" si="85"/>
        <v>Do Step 1 first</v>
      </c>
      <c r="I1824" s="3">
        <f t="shared" si="86"/>
        <v>0</v>
      </c>
    </row>
    <row r="1825" spans="7:9" x14ac:dyDescent="0.5">
      <c r="G1825" s="62" t="str">
        <f t="shared" si="84"/>
        <v>Do Step 1 first</v>
      </c>
      <c r="H1825" s="62" t="str">
        <f t="shared" si="85"/>
        <v>Do Step 1 first</v>
      </c>
      <c r="I1825" s="3">
        <f t="shared" si="86"/>
        <v>0</v>
      </c>
    </row>
    <row r="1826" spans="7:9" x14ac:dyDescent="0.5">
      <c r="G1826" s="62" t="str">
        <f t="shared" si="84"/>
        <v>Do Step 1 first</v>
      </c>
      <c r="H1826" s="62" t="str">
        <f t="shared" si="85"/>
        <v>Do Step 1 first</v>
      </c>
      <c r="I1826" s="3">
        <f t="shared" si="86"/>
        <v>0</v>
      </c>
    </row>
    <row r="1827" spans="7:9" x14ac:dyDescent="0.5">
      <c r="G1827" s="62" t="str">
        <f t="shared" si="84"/>
        <v>Do Step 1 first</v>
      </c>
      <c r="H1827" s="62" t="str">
        <f t="shared" si="85"/>
        <v>Do Step 1 first</v>
      </c>
      <c r="I1827" s="3">
        <f t="shared" si="86"/>
        <v>0</v>
      </c>
    </row>
    <row r="1828" spans="7:9" x14ac:dyDescent="0.5">
      <c r="G1828" s="62" t="str">
        <f t="shared" si="84"/>
        <v>Do Step 1 first</v>
      </c>
      <c r="H1828" s="62" t="str">
        <f t="shared" si="85"/>
        <v>Do Step 1 first</v>
      </c>
      <c r="I1828" s="3">
        <f t="shared" si="86"/>
        <v>0</v>
      </c>
    </row>
    <row r="1829" spans="7:9" x14ac:dyDescent="0.5">
      <c r="G1829" s="62" t="str">
        <f t="shared" si="84"/>
        <v>Do Step 1 first</v>
      </c>
      <c r="H1829" s="62" t="str">
        <f t="shared" si="85"/>
        <v>Do Step 1 first</v>
      </c>
      <c r="I1829" s="3">
        <f t="shared" si="86"/>
        <v>0</v>
      </c>
    </row>
    <row r="1830" spans="7:9" x14ac:dyDescent="0.5">
      <c r="G1830" s="62" t="str">
        <f t="shared" si="84"/>
        <v>Do Step 1 first</v>
      </c>
      <c r="H1830" s="62" t="str">
        <f t="shared" si="85"/>
        <v>Do Step 1 first</v>
      </c>
      <c r="I1830" s="3">
        <f t="shared" si="86"/>
        <v>0</v>
      </c>
    </row>
    <row r="1831" spans="7:9" x14ac:dyDescent="0.5">
      <c r="G1831" s="62" t="str">
        <f t="shared" si="84"/>
        <v>Do Step 1 first</v>
      </c>
      <c r="H1831" s="62" t="str">
        <f t="shared" si="85"/>
        <v>Do Step 1 first</v>
      </c>
      <c r="I1831" s="3">
        <f t="shared" si="86"/>
        <v>0</v>
      </c>
    </row>
    <row r="1832" spans="7:9" x14ac:dyDescent="0.5">
      <c r="G1832" s="62" t="str">
        <f t="shared" si="84"/>
        <v>Do Step 1 first</v>
      </c>
      <c r="H1832" s="62" t="str">
        <f t="shared" si="85"/>
        <v>Do Step 1 first</v>
      </c>
      <c r="I1832" s="3">
        <f t="shared" si="86"/>
        <v>0</v>
      </c>
    </row>
    <row r="1833" spans="7:9" x14ac:dyDescent="0.5">
      <c r="G1833" s="62" t="str">
        <f t="shared" si="84"/>
        <v>Do Step 1 first</v>
      </c>
      <c r="H1833" s="62" t="str">
        <f t="shared" si="85"/>
        <v>Do Step 1 first</v>
      </c>
      <c r="I1833" s="3">
        <f t="shared" si="86"/>
        <v>0</v>
      </c>
    </row>
    <row r="1834" spans="7:9" x14ac:dyDescent="0.5">
      <c r="G1834" s="62" t="str">
        <f t="shared" si="84"/>
        <v>Do Step 1 first</v>
      </c>
      <c r="H1834" s="62" t="str">
        <f t="shared" si="85"/>
        <v>Do Step 1 first</v>
      </c>
      <c r="I1834" s="3">
        <f t="shared" si="86"/>
        <v>0</v>
      </c>
    </row>
    <row r="1835" spans="7:9" x14ac:dyDescent="0.5">
      <c r="G1835" s="62" t="str">
        <f t="shared" si="84"/>
        <v>Do Step 1 first</v>
      </c>
      <c r="H1835" s="62" t="str">
        <f t="shared" si="85"/>
        <v>Do Step 1 first</v>
      </c>
      <c r="I1835" s="3">
        <f t="shared" si="86"/>
        <v>0</v>
      </c>
    </row>
    <row r="1836" spans="7:9" x14ac:dyDescent="0.5">
      <c r="G1836" s="62" t="str">
        <f t="shared" si="84"/>
        <v>Do Step 1 first</v>
      </c>
      <c r="H1836" s="62" t="str">
        <f t="shared" si="85"/>
        <v>Do Step 1 first</v>
      </c>
      <c r="I1836" s="3">
        <f t="shared" si="86"/>
        <v>0</v>
      </c>
    </row>
    <row r="1837" spans="7:9" x14ac:dyDescent="0.5">
      <c r="G1837" s="62" t="str">
        <f t="shared" si="84"/>
        <v>Do Step 1 first</v>
      </c>
      <c r="H1837" s="62" t="str">
        <f t="shared" si="85"/>
        <v>Do Step 1 first</v>
      </c>
      <c r="I1837" s="3">
        <f t="shared" si="86"/>
        <v>0</v>
      </c>
    </row>
    <row r="1838" spans="7:9" x14ac:dyDescent="0.5">
      <c r="G1838" s="62" t="str">
        <f t="shared" si="84"/>
        <v>Do Step 1 first</v>
      </c>
      <c r="H1838" s="62" t="str">
        <f t="shared" si="85"/>
        <v>Do Step 1 first</v>
      </c>
      <c r="I1838" s="3">
        <f t="shared" si="86"/>
        <v>0</v>
      </c>
    </row>
    <row r="1839" spans="7:9" x14ac:dyDescent="0.5">
      <c r="G1839" s="62" t="str">
        <f t="shared" si="84"/>
        <v>Do Step 1 first</v>
      </c>
      <c r="H1839" s="62" t="str">
        <f t="shared" si="85"/>
        <v>Do Step 1 first</v>
      </c>
      <c r="I1839" s="3">
        <f t="shared" si="86"/>
        <v>0</v>
      </c>
    </row>
    <row r="1840" spans="7:9" x14ac:dyDescent="0.5">
      <c r="G1840" s="62" t="str">
        <f t="shared" si="84"/>
        <v>Do Step 1 first</v>
      </c>
      <c r="H1840" s="62" t="str">
        <f t="shared" si="85"/>
        <v>Do Step 1 first</v>
      </c>
      <c r="I1840" s="3">
        <f t="shared" si="86"/>
        <v>0</v>
      </c>
    </row>
    <row r="1841" spans="7:9" x14ac:dyDescent="0.5">
      <c r="G1841" s="62" t="str">
        <f t="shared" si="84"/>
        <v>Do Step 1 first</v>
      </c>
      <c r="H1841" s="62" t="str">
        <f t="shared" si="85"/>
        <v>Do Step 1 first</v>
      </c>
      <c r="I1841" s="3">
        <f t="shared" si="86"/>
        <v>0</v>
      </c>
    </row>
    <row r="1842" spans="7:9" x14ac:dyDescent="0.5">
      <c r="G1842" s="62" t="str">
        <f t="shared" si="84"/>
        <v>Do Step 1 first</v>
      </c>
      <c r="H1842" s="62" t="str">
        <f t="shared" si="85"/>
        <v>Do Step 1 first</v>
      </c>
      <c r="I1842" s="3">
        <f t="shared" si="86"/>
        <v>0</v>
      </c>
    </row>
    <row r="1843" spans="7:9" x14ac:dyDescent="0.5">
      <c r="G1843" s="62" t="str">
        <f t="shared" si="84"/>
        <v>Do Step 1 first</v>
      </c>
      <c r="H1843" s="62" t="str">
        <f t="shared" si="85"/>
        <v>Do Step 1 first</v>
      </c>
      <c r="I1843" s="3">
        <f t="shared" si="86"/>
        <v>0</v>
      </c>
    </row>
    <row r="1844" spans="7:9" x14ac:dyDescent="0.5">
      <c r="G1844" s="62" t="str">
        <f t="shared" si="84"/>
        <v>Do Step 1 first</v>
      </c>
      <c r="H1844" s="62" t="str">
        <f t="shared" si="85"/>
        <v>Do Step 1 first</v>
      </c>
      <c r="I1844" s="3">
        <f t="shared" si="86"/>
        <v>0</v>
      </c>
    </row>
    <row r="1845" spans="7:9" x14ac:dyDescent="0.5">
      <c r="G1845" s="62" t="str">
        <f t="shared" si="84"/>
        <v>Do Step 1 first</v>
      </c>
      <c r="H1845" s="62" t="str">
        <f t="shared" si="85"/>
        <v>Do Step 1 first</v>
      </c>
      <c r="I1845" s="3">
        <f t="shared" si="86"/>
        <v>0</v>
      </c>
    </row>
    <row r="1846" spans="7:9" x14ac:dyDescent="0.5">
      <c r="G1846" s="62" t="str">
        <f t="shared" si="84"/>
        <v>Do Step 1 first</v>
      </c>
      <c r="H1846" s="62" t="str">
        <f t="shared" si="85"/>
        <v>Do Step 1 first</v>
      </c>
      <c r="I1846" s="3">
        <f t="shared" si="86"/>
        <v>0</v>
      </c>
    </row>
    <row r="1847" spans="7:9" x14ac:dyDescent="0.5">
      <c r="G1847" s="62" t="str">
        <f t="shared" si="84"/>
        <v>Do Step 1 first</v>
      </c>
      <c r="H1847" s="62" t="str">
        <f t="shared" si="85"/>
        <v>Do Step 1 first</v>
      </c>
      <c r="I1847" s="3">
        <f t="shared" si="86"/>
        <v>0</v>
      </c>
    </row>
    <row r="1848" spans="7:9" x14ac:dyDescent="0.5">
      <c r="G1848" s="62" t="str">
        <f t="shared" si="84"/>
        <v>Do Step 1 first</v>
      </c>
      <c r="H1848" s="62" t="str">
        <f t="shared" si="85"/>
        <v>Do Step 1 first</v>
      </c>
      <c r="I1848" s="3">
        <f t="shared" si="86"/>
        <v>0</v>
      </c>
    </row>
    <row r="1849" spans="7:9" x14ac:dyDescent="0.5">
      <c r="G1849" s="62" t="str">
        <f t="shared" si="84"/>
        <v>Do Step 1 first</v>
      </c>
      <c r="H1849" s="62" t="str">
        <f t="shared" si="85"/>
        <v>Do Step 1 first</v>
      </c>
      <c r="I1849" s="3">
        <f t="shared" si="86"/>
        <v>0</v>
      </c>
    </row>
    <row r="1850" spans="7:9" x14ac:dyDescent="0.5">
      <c r="G1850" s="62" t="str">
        <f t="shared" si="84"/>
        <v>Do Step 1 first</v>
      </c>
      <c r="H1850" s="62" t="str">
        <f t="shared" si="85"/>
        <v>Do Step 1 first</v>
      </c>
      <c r="I1850" s="3">
        <f t="shared" si="86"/>
        <v>0</v>
      </c>
    </row>
    <row r="1851" spans="7:9" x14ac:dyDescent="0.5">
      <c r="G1851" s="62" t="str">
        <f t="shared" si="84"/>
        <v>Do Step 1 first</v>
      </c>
      <c r="H1851" s="62" t="str">
        <f t="shared" si="85"/>
        <v>Do Step 1 first</v>
      </c>
      <c r="I1851" s="3">
        <f t="shared" si="86"/>
        <v>0</v>
      </c>
    </row>
    <row r="1852" spans="7:9" x14ac:dyDescent="0.5">
      <c r="G1852" s="62" t="str">
        <f t="shared" si="84"/>
        <v>Do Step 1 first</v>
      </c>
      <c r="H1852" s="62" t="str">
        <f t="shared" si="85"/>
        <v>Do Step 1 first</v>
      </c>
      <c r="I1852" s="3">
        <f t="shared" si="86"/>
        <v>0</v>
      </c>
    </row>
    <row r="1853" spans="7:9" x14ac:dyDescent="0.5">
      <c r="G1853" s="62" t="str">
        <f t="shared" si="84"/>
        <v>Do Step 1 first</v>
      </c>
      <c r="H1853" s="62" t="str">
        <f t="shared" si="85"/>
        <v>Do Step 1 first</v>
      </c>
      <c r="I1853" s="3">
        <f t="shared" si="86"/>
        <v>0</v>
      </c>
    </row>
    <row r="1854" spans="7:9" x14ac:dyDescent="0.5">
      <c r="G1854" s="62" t="str">
        <f t="shared" si="84"/>
        <v>Do Step 1 first</v>
      </c>
      <c r="H1854" s="62" t="str">
        <f t="shared" si="85"/>
        <v>Do Step 1 first</v>
      </c>
      <c r="I1854" s="3">
        <f t="shared" si="86"/>
        <v>0</v>
      </c>
    </row>
    <row r="1855" spans="7:9" x14ac:dyDescent="0.5">
      <c r="G1855" s="62" t="str">
        <f t="shared" si="84"/>
        <v>Do Step 1 first</v>
      </c>
      <c r="H1855" s="62" t="str">
        <f t="shared" si="85"/>
        <v>Do Step 1 first</v>
      </c>
      <c r="I1855" s="3">
        <f t="shared" si="86"/>
        <v>0</v>
      </c>
    </row>
    <row r="1856" spans="7:9" x14ac:dyDescent="0.5">
      <c r="G1856" s="62" t="str">
        <f t="shared" si="84"/>
        <v>Do Step 1 first</v>
      </c>
      <c r="H1856" s="62" t="str">
        <f t="shared" si="85"/>
        <v>Do Step 1 first</v>
      </c>
      <c r="I1856" s="3">
        <f t="shared" si="86"/>
        <v>0</v>
      </c>
    </row>
    <row r="1857" spans="7:9" x14ac:dyDescent="0.5">
      <c r="G1857" s="62" t="str">
        <f t="shared" si="84"/>
        <v>Do Step 1 first</v>
      </c>
      <c r="H1857" s="62" t="str">
        <f t="shared" si="85"/>
        <v>Do Step 1 first</v>
      </c>
      <c r="I1857" s="3">
        <f t="shared" si="86"/>
        <v>0</v>
      </c>
    </row>
    <row r="1858" spans="7:9" x14ac:dyDescent="0.5">
      <c r="G1858" s="62" t="str">
        <f t="shared" si="84"/>
        <v>Do Step 1 first</v>
      </c>
      <c r="H1858" s="62" t="str">
        <f t="shared" si="85"/>
        <v>Do Step 1 first</v>
      </c>
      <c r="I1858" s="3">
        <f t="shared" si="86"/>
        <v>0</v>
      </c>
    </row>
    <row r="1859" spans="7:9" x14ac:dyDescent="0.5">
      <c r="G1859" s="62" t="str">
        <f t="shared" si="84"/>
        <v>Do Step 1 first</v>
      </c>
      <c r="H1859" s="62" t="str">
        <f t="shared" si="85"/>
        <v>Do Step 1 first</v>
      </c>
      <c r="I1859" s="3">
        <f t="shared" si="86"/>
        <v>0</v>
      </c>
    </row>
    <row r="1860" spans="7:9" x14ac:dyDescent="0.5">
      <c r="G1860" s="62" t="str">
        <f t="shared" si="84"/>
        <v>Do Step 1 first</v>
      </c>
      <c r="H1860" s="62" t="str">
        <f t="shared" si="85"/>
        <v>Do Step 1 first</v>
      </c>
      <c r="I1860" s="3">
        <f t="shared" si="86"/>
        <v>0</v>
      </c>
    </row>
    <row r="1861" spans="7:9" x14ac:dyDescent="0.5">
      <c r="G1861" s="62" t="str">
        <f t="shared" si="84"/>
        <v>Do Step 1 first</v>
      </c>
      <c r="H1861" s="62" t="str">
        <f t="shared" si="85"/>
        <v>Do Step 1 first</v>
      </c>
      <c r="I1861" s="3">
        <f t="shared" si="86"/>
        <v>0</v>
      </c>
    </row>
    <row r="1862" spans="7:9" x14ac:dyDescent="0.5">
      <c r="G1862" s="62" t="str">
        <f t="shared" ref="G1862:G1925" si="87">IF(ISTEXT(overallRate),"Do Step 1 first",IF($C1862="Yes","Use Step 2a) Weekly for employees on leave with pay",IF(OR(COUNT($D1862,E1862)&lt;&gt;2,overallRate=0),0,IF($B1862="No - non-arm's length",MIN(2258,E1862,$D1862)*overallRate,MIN(2258,E1862)*overallRate))))</f>
        <v>Do Step 1 first</v>
      </c>
      <c r="H1862" s="62" t="str">
        <f t="shared" ref="H1862:H1925" si="88">IF(ISTEXT(overallRate),"Do Step 1 first",IF($C1862="Yes","Use Step 2a) Weekly for employees on leave with pay",IF(OR(COUNT($D1862,F1862)&lt;&gt;2,overallRate=0),0,IF($B1862="No - non-arm's length",MIN(2258,F1862,$D1862)*overallRate,MIN(2258,F1862)*overallRate))))</f>
        <v>Do Step 1 first</v>
      </c>
      <c r="I1862" s="3">
        <f t="shared" si="86"/>
        <v>0</v>
      </c>
    </row>
    <row r="1863" spans="7:9" x14ac:dyDescent="0.5">
      <c r="G1863" s="62" t="str">
        <f t="shared" si="87"/>
        <v>Do Step 1 first</v>
      </c>
      <c r="H1863" s="62" t="str">
        <f t="shared" si="88"/>
        <v>Do Step 1 first</v>
      </c>
      <c r="I1863" s="3">
        <f t="shared" ref="I1863:I1926" si="89">IF(AND(COUNT(B1863:F1863)&gt;0,OR(COUNT(D1863:F1863)&lt;&gt;3,ISBLANK(B1863))),"Fill out all amounts",SUM(G1863:H1863))</f>
        <v>0</v>
      </c>
    </row>
    <row r="1864" spans="7:9" x14ac:dyDescent="0.5">
      <c r="G1864" s="62" t="str">
        <f t="shared" si="87"/>
        <v>Do Step 1 first</v>
      </c>
      <c r="H1864" s="62" t="str">
        <f t="shared" si="88"/>
        <v>Do Step 1 first</v>
      </c>
      <c r="I1864" s="3">
        <f t="shared" si="89"/>
        <v>0</v>
      </c>
    </row>
    <row r="1865" spans="7:9" x14ac:dyDescent="0.5">
      <c r="G1865" s="62" t="str">
        <f t="shared" si="87"/>
        <v>Do Step 1 first</v>
      </c>
      <c r="H1865" s="62" t="str">
        <f t="shared" si="88"/>
        <v>Do Step 1 first</v>
      </c>
      <c r="I1865" s="3">
        <f t="shared" si="89"/>
        <v>0</v>
      </c>
    </row>
    <row r="1866" spans="7:9" x14ac:dyDescent="0.5">
      <c r="G1866" s="62" t="str">
        <f t="shared" si="87"/>
        <v>Do Step 1 first</v>
      </c>
      <c r="H1866" s="62" t="str">
        <f t="shared" si="88"/>
        <v>Do Step 1 first</v>
      </c>
      <c r="I1866" s="3">
        <f t="shared" si="89"/>
        <v>0</v>
      </c>
    </row>
    <row r="1867" spans="7:9" x14ac:dyDescent="0.5">
      <c r="G1867" s="62" t="str">
        <f t="shared" si="87"/>
        <v>Do Step 1 first</v>
      </c>
      <c r="H1867" s="62" t="str">
        <f t="shared" si="88"/>
        <v>Do Step 1 first</v>
      </c>
      <c r="I1867" s="3">
        <f t="shared" si="89"/>
        <v>0</v>
      </c>
    </row>
    <row r="1868" spans="7:9" x14ac:dyDescent="0.5">
      <c r="G1868" s="62" t="str">
        <f t="shared" si="87"/>
        <v>Do Step 1 first</v>
      </c>
      <c r="H1868" s="62" t="str">
        <f t="shared" si="88"/>
        <v>Do Step 1 first</v>
      </c>
      <c r="I1868" s="3">
        <f t="shared" si="89"/>
        <v>0</v>
      </c>
    </row>
    <row r="1869" spans="7:9" x14ac:dyDescent="0.5">
      <c r="G1869" s="62" t="str">
        <f t="shared" si="87"/>
        <v>Do Step 1 first</v>
      </c>
      <c r="H1869" s="62" t="str">
        <f t="shared" si="88"/>
        <v>Do Step 1 first</v>
      </c>
      <c r="I1869" s="3">
        <f t="shared" si="89"/>
        <v>0</v>
      </c>
    </row>
    <row r="1870" spans="7:9" x14ac:dyDescent="0.5">
      <c r="G1870" s="62" t="str">
        <f t="shared" si="87"/>
        <v>Do Step 1 first</v>
      </c>
      <c r="H1870" s="62" t="str">
        <f t="shared" si="88"/>
        <v>Do Step 1 first</v>
      </c>
      <c r="I1870" s="3">
        <f t="shared" si="89"/>
        <v>0</v>
      </c>
    </row>
    <row r="1871" spans="7:9" x14ac:dyDescent="0.5">
      <c r="G1871" s="62" t="str">
        <f t="shared" si="87"/>
        <v>Do Step 1 first</v>
      </c>
      <c r="H1871" s="62" t="str">
        <f t="shared" si="88"/>
        <v>Do Step 1 first</v>
      </c>
      <c r="I1871" s="3">
        <f t="shared" si="89"/>
        <v>0</v>
      </c>
    </row>
    <row r="1872" spans="7:9" x14ac:dyDescent="0.5">
      <c r="G1872" s="62" t="str">
        <f t="shared" si="87"/>
        <v>Do Step 1 first</v>
      </c>
      <c r="H1872" s="62" t="str">
        <f t="shared" si="88"/>
        <v>Do Step 1 first</v>
      </c>
      <c r="I1872" s="3">
        <f t="shared" si="89"/>
        <v>0</v>
      </c>
    </row>
    <row r="1873" spans="7:9" x14ac:dyDescent="0.5">
      <c r="G1873" s="62" t="str">
        <f t="shared" si="87"/>
        <v>Do Step 1 first</v>
      </c>
      <c r="H1873" s="62" t="str">
        <f t="shared" si="88"/>
        <v>Do Step 1 first</v>
      </c>
      <c r="I1873" s="3">
        <f t="shared" si="89"/>
        <v>0</v>
      </c>
    </row>
    <row r="1874" spans="7:9" x14ac:dyDescent="0.5">
      <c r="G1874" s="62" t="str">
        <f t="shared" si="87"/>
        <v>Do Step 1 first</v>
      </c>
      <c r="H1874" s="62" t="str">
        <f t="shared" si="88"/>
        <v>Do Step 1 first</v>
      </c>
      <c r="I1874" s="3">
        <f t="shared" si="89"/>
        <v>0</v>
      </c>
    </row>
    <row r="1875" spans="7:9" x14ac:dyDescent="0.5">
      <c r="G1875" s="62" t="str">
        <f t="shared" si="87"/>
        <v>Do Step 1 first</v>
      </c>
      <c r="H1875" s="62" t="str">
        <f t="shared" si="88"/>
        <v>Do Step 1 first</v>
      </c>
      <c r="I1875" s="3">
        <f t="shared" si="89"/>
        <v>0</v>
      </c>
    </row>
    <row r="1876" spans="7:9" x14ac:dyDescent="0.5">
      <c r="G1876" s="62" t="str">
        <f t="shared" si="87"/>
        <v>Do Step 1 first</v>
      </c>
      <c r="H1876" s="62" t="str">
        <f t="shared" si="88"/>
        <v>Do Step 1 first</v>
      </c>
      <c r="I1876" s="3">
        <f t="shared" si="89"/>
        <v>0</v>
      </c>
    </row>
    <row r="1877" spans="7:9" x14ac:dyDescent="0.5">
      <c r="G1877" s="62" t="str">
        <f t="shared" si="87"/>
        <v>Do Step 1 first</v>
      </c>
      <c r="H1877" s="62" t="str">
        <f t="shared" si="88"/>
        <v>Do Step 1 first</v>
      </c>
      <c r="I1877" s="3">
        <f t="shared" si="89"/>
        <v>0</v>
      </c>
    </row>
    <row r="1878" spans="7:9" x14ac:dyDescent="0.5">
      <c r="G1878" s="62" t="str">
        <f t="shared" si="87"/>
        <v>Do Step 1 first</v>
      </c>
      <c r="H1878" s="62" t="str">
        <f t="shared" si="88"/>
        <v>Do Step 1 first</v>
      </c>
      <c r="I1878" s="3">
        <f t="shared" si="89"/>
        <v>0</v>
      </c>
    </row>
    <row r="1879" spans="7:9" x14ac:dyDescent="0.5">
      <c r="G1879" s="62" t="str">
        <f t="shared" si="87"/>
        <v>Do Step 1 first</v>
      </c>
      <c r="H1879" s="62" t="str">
        <f t="shared" si="88"/>
        <v>Do Step 1 first</v>
      </c>
      <c r="I1879" s="3">
        <f t="shared" si="89"/>
        <v>0</v>
      </c>
    </row>
    <row r="1880" spans="7:9" x14ac:dyDescent="0.5">
      <c r="G1880" s="62" t="str">
        <f t="shared" si="87"/>
        <v>Do Step 1 first</v>
      </c>
      <c r="H1880" s="62" t="str">
        <f t="shared" si="88"/>
        <v>Do Step 1 first</v>
      </c>
      <c r="I1880" s="3">
        <f t="shared" si="89"/>
        <v>0</v>
      </c>
    </row>
    <row r="1881" spans="7:9" x14ac:dyDescent="0.5">
      <c r="G1881" s="62" t="str">
        <f t="shared" si="87"/>
        <v>Do Step 1 first</v>
      </c>
      <c r="H1881" s="62" t="str">
        <f t="shared" si="88"/>
        <v>Do Step 1 first</v>
      </c>
      <c r="I1881" s="3">
        <f t="shared" si="89"/>
        <v>0</v>
      </c>
    </row>
    <row r="1882" spans="7:9" x14ac:dyDescent="0.5">
      <c r="G1882" s="62" t="str">
        <f t="shared" si="87"/>
        <v>Do Step 1 first</v>
      </c>
      <c r="H1882" s="62" t="str">
        <f t="shared" si="88"/>
        <v>Do Step 1 first</v>
      </c>
      <c r="I1882" s="3">
        <f t="shared" si="89"/>
        <v>0</v>
      </c>
    </row>
    <row r="1883" spans="7:9" x14ac:dyDescent="0.5">
      <c r="G1883" s="62" t="str">
        <f t="shared" si="87"/>
        <v>Do Step 1 first</v>
      </c>
      <c r="H1883" s="62" t="str">
        <f t="shared" si="88"/>
        <v>Do Step 1 first</v>
      </c>
      <c r="I1883" s="3">
        <f t="shared" si="89"/>
        <v>0</v>
      </c>
    </row>
    <row r="1884" spans="7:9" x14ac:dyDescent="0.5">
      <c r="G1884" s="62" t="str">
        <f t="shared" si="87"/>
        <v>Do Step 1 first</v>
      </c>
      <c r="H1884" s="62" t="str">
        <f t="shared" si="88"/>
        <v>Do Step 1 first</v>
      </c>
      <c r="I1884" s="3">
        <f t="shared" si="89"/>
        <v>0</v>
      </c>
    </row>
    <row r="1885" spans="7:9" x14ac:dyDescent="0.5">
      <c r="G1885" s="62" t="str">
        <f t="shared" si="87"/>
        <v>Do Step 1 first</v>
      </c>
      <c r="H1885" s="62" t="str">
        <f t="shared" si="88"/>
        <v>Do Step 1 first</v>
      </c>
      <c r="I1885" s="3">
        <f t="shared" si="89"/>
        <v>0</v>
      </c>
    </row>
    <row r="1886" spans="7:9" x14ac:dyDescent="0.5">
      <c r="G1886" s="62" t="str">
        <f t="shared" si="87"/>
        <v>Do Step 1 first</v>
      </c>
      <c r="H1886" s="62" t="str">
        <f t="shared" si="88"/>
        <v>Do Step 1 first</v>
      </c>
      <c r="I1886" s="3">
        <f t="shared" si="89"/>
        <v>0</v>
      </c>
    </row>
    <row r="1887" spans="7:9" x14ac:dyDescent="0.5">
      <c r="G1887" s="62" t="str">
        <f t="shared" si="87"/>
        <v>Do Step 1 first</v>
      </c>
      <c r="H1887" s="62" t="str">
        <f t="shared" si="88"/>
        <v>Do Step 1 first</v>
      </c>
      <c r="I1887" s="3">
        <f t="shared" si="89"/>
        <v>0</v>
      </c>
    </row>
    <row r="1888" spans="7:9" x14ac:dyDescent="0.5">
      <c r="G1888" s="62" t="str">
        <f t="shared" si="87"/>
        <v>Do Step 1 first</v>
      </c>
      <c r="H1888" s="62" t="str">
        <f t="shared" si="88"/>
        <v>Do Step 1 first</v>
      </c>
      <c r="I1888" s="3">
        <f t="shared" si="89"/>
        <v>0</v>
      </c>
    </row>
    <row r="1889" spans="7:9" x14ac:dyDescent="0.5">
      <c r="G1889" s="62" t="str">
        <f t="shared" si="87"/>
        <v>Do Step 1 first</v>
      </c>
      <c r="H1889" s="62" t="str">
        <f t="shared" si="88"/>
        <v>Do Step 1 first</v>
      </c>
      <c r="I1889" s="3">
        <f t="shared" si="89"/>
        <v>0</v>
      </c>
    </row>
    <row r="1890" spans="7:9" x14ac:dyDescent="0.5">
      <c r="G1890" s="62" t="str">
        <f t="shared" si="87"/>
        <v>Do Step 1 first</v>
      </c>
      <c r="H1890" s="62" t="str">
        <f t="shared" si="88"/>
        <v>Do Step 1 first</v>
      </c>
      <c r="I1890" s="3">
        <f t="shared" si="89"/>
        <v>0</v>
      </c>
    </row>
    <row r="1891" spans="7:9" x14ac:dyDescent="0.5">
      <c r="G1891" s="62" t="str">
        <f t="shared" si="87"/>
        <v>Do Step 1 first</v>
      </c>
      <c r="H1891" s="62" t="str">
        <f t="shared" si="88"/>
        <v>Do Step 1 first</v>
      </c>
      <c r="I1891" s="3">
        <f t="shared" si="89"/>
        <v>0</v>
      </c>
    </row>
    <row r="1892" spans="7:9" x14ac:dyDescent="0.5">
      <c r="G1892" s="62" t="str">
        <f t="shared" si="87"/>
        <v>Do Step 1 first</v>
      </c>
      <c r="H1892" s="62" t="str">
        <f t="shared" si="88"/>
        <v>Do Step 1 first</v>
      </c>
      <c r="I1892" s="3">
        <f t="shared" si="89"/>
        <v>0</v>
      </c>
    </row>
    <row r="1893" spans="7:9" x14ac:dyDescent="0.5">
      <c r="G1893" s="62" t="str">
        <f t="shared" si="87"/>
        <v>Do Step 1 first</v>
      </c>
      <c r="H1893" s="62" t="str">
        <f t="shared" si="88"/>
        <v>Do Step 1 first</v>
      </c>
      <c r="I1893" s="3">
        <f t="shared" si="89"/>
        <v>0</v>
      </c>
    </row>
    <row r="1894" spans="7:9" x14ac:dyDescent="0.5">
      <c r="G1894" s="62" t="str">
        <f t="shared" si="87"/>
        <v>Do Step 1 first</v>
      </c>
      <c r="H1894" s="62" t="str">
        <f t="shared" si="88"/>
        <v>Do Step 1 first</v>
      </c>
      <c r="I1894" s="3">
        <f t="shared" si="89"/>
        <v>0</v>
      </c>
    </row>
    <row r="1895" spans="7:9" x14ac:dyDescent="0.5">
      <c r="G1895" s="62" t="str">
        <f t="shared" si="87"/>
        <v>Do Step 1 first</v>
      </c>
      <c r="H1895" s="62" t="str">
        <f t="shared" si="88"/>
        <v>Do Step 1 first</v>
      </c>
      <c r="I1895" s="3">
        <f t="shared" si="89"/>
        <v>0</v>
      </c>
    </row>
    <row r="1896" spans="7:9" x14ac:dyDescent="0.5">
      <c r="G1896" s="62" t="str">
        <f t="shared" si="87"/>
        <v>Do Step 1 first</v>
      </c>
      <c r="H1896" s="62" t="str">
        <f t="shared" si="88"/>
        <v>Do Step 1 first</v>
      </c>
      <c r="I1896" s="3">
        <f t="shared" si="89"/>
        <v>0</v>
      </c>
    </row>
    <row r="1897" spans="7:9" x14ac:dyDescent="0.5">
      <c r="G1897" s="62" t="str">
        <f t="shared" si="87"/>
        <v>Do Step 1 first</v>
      </c>
      <c r="H1897" s="62" t="str">
        <f t="shared" si="88"/>
        <v>Do Step 1 first</v>
      </c>
      <c r="I1897" s="3">
        <f t="shared" si="89"/>
        <v>0</v>
      </c>
    </row>
    <row r="1898" spans="7:9" x14ac:dyDescent="0.5">
      <c r="G1898" s="62" t="str">
        <f t="shared" si="87"/>
        <v>Do Step 1 first</v>
      </c>
      <c r="H1898" s="62" t="str">
        <f t="shared" si="88"/>
        <v>Do Step 1 first</v>
      </c>
      <c r="I1898" s="3">
        <f t="shared" si="89"/>
        <v>0</v>
      </c>
    </row>
    <row r="1899" spans="7:9" x14ac:dyDescent="0.5">
      <c r="G1899" s="62" t="str">
        <f t="shared" si="87"/>
        <v>Do Step 1 first</v>
      </c>
      <c r="H1899" s="62" t="str">
        <f t="shared" si="88"/>
        <v>Do Step 1 first</v>
      </c>
      <c r="I1899" s="3">
        <f t="shared" si="89"/>
        <v>0</v>
      </c>
    </row>
    <row r="1900" spans="7:9" x14ac:dyDescent="0.5">
      <c r="G1900" s="62" t="str">
        <f t="shared" si="87"/>
        <v>Do Step 1 first</v>
      </c>
      <c r="H1900" s="62" t="str">
        <f t="shared" si="88"/>
        <v>Do Step 1 first</v>
      </c>
      <c r="I1900" s="3">
        <f t="shared" si="89"/>
        <v>0</v>
      </c>
    </row>
    <row r="1901" spans="7:9" x14ac:dyDescent="0.5">
      <c r="G1901" s="62" t="str">
        <f t="shared" si="87"/>
        <v>Do Step 1 first</v>
      </c>
      <c r="H1901" s="62" t="str">
        <f t="shared" si="88"/>
        <v>Do Step 1 first</v>
      </c>
      <c r="I1901" s="3">
        <f t="shared" si="89"/>
        <v>0</v>
      </c>
    </row>
    <row r="1902" spans="7:9" x14ac:dyDescent="0.5">
      <c r="G1902" s="62" t="str">
        <f t="shared" si="87"/>
        <v>Do Step 1 first</v>
      </c>
      <c r="H1902" s="62" t="str">
        <f t="shared" si="88"/>
        <v>Do Step 1 first</v>
      </c>
      <c r="I1902" s="3">
        <f t="shared" si="89"/>
        <v>0</v>
      </c>
    </row>
    <row r="1903" spans="7:9" x14ac:dyDescent="0.5">
      <c r="G1903" s="62" t="str">
        <f t="shared" si="87"/>
        <v>Do Step 1 first</v>
      </c>
      <c r="H1903" s="62" t="str">
        <f t="shared" si="88"/>
        <v>Do Step 1 first</v>
      </c>
      <c r="I1903" s="3">
        <f t="shared" si="89"/>
        <v>0</v>
      </c>
    </row>
    <row r="1904" spans="7:9" x14ac:dyDescent="0.5">
      <c r="G1904" s="62" t="str">
        <f t="shared" si="87"/>
        <v>Do Step 1 first</v>
      </c>
      <c r="H1904" s="62" t="str">
        <f t="shared" si="88"/>
        <v>Do Step 1 first</v>
      </c>
      <c r="I1904" s="3">
        <f t="shared" si="89"/>
        <v>0</v>
      </c>
    </row>
    <row r="1905" spans="7:9" x14ac:dyDescent="0.5">
      <c r="G1905" s="62" t="str">
        <f t="shared" si="87"/>
        <v>Do Step 1 first</v>
      </c>
      <c r="H1905" s="62" t="str">
        <f t="shared" si="88"/>
        <v>Do Step 1 first</v>
      </c>
      <c r="I1905" s="3">
        <f t="shared" si="89"/>
        <v>0</v>
      </c>
    </row>
    <row r="1906" spans="7:9" x14ac:dyDescent="0.5">
      <c r="G1906" s="62" t="str">
        <f t="shared" si="87"/>
        <v>Do Step 1 first</v>
      </c>
      <c r="H1906" s="62" t="str">
        <f t="shared" si="88"/>
        <v>Do Step 1 first</v>
      </c>
      <c r="I1906" s="3">
        <f t="shared" si="89"/>
        <v>0</v>
      </c>
    </row>
    <row r="1907" spans="7:9" x14ac:dyDescent="0.5">
      <c r="G1907" s="62" t="str">
        <f t="shared" si="87"/>
        <v>Do Step 1 first</v>
      </c>
      <c r="H1907" s="62" t="str">
        <f t="shared" si="88"/>
        <v>Do Step 1 first</v>
      </c>
      <c r="I1907" s="3">
        <f t="shared" si="89"/>
        <v>0</v>
      </c>
    </row>
    <row r="1908" spans="7:9" x14ac:dyDescent="0.5">
      <c r="G1908" s="62" t="str">
        <f t="shared" si="87"/>
        <v>Do Step 1 first</v>
      </c>
      <c r="H1908" s="62" t="str">
        <f t="shared" si="88"/>
        <v>Do Step 1 first</v>
      </c>
      <c r="I1908" s="3">
        <f t="shared" si="89"/>
        <v>0</v>
      </c>
    </row>
    <row r="1909" spans="7:9" x14ac:dyDescent="0.5">
      <c r="G1909" s="62" t="str">
        <f t="shared" si="87"/>
        <v>Do Step 1 first</v>
      </c>
      <c r="H1909" s="62" t="str">
        <f t="shared" si="88"/>
        <v>Do Step 1 first</v>
      </c>
      <c r="I1909" s="3">
        <f t="shared" si="89"/>
        <v>0</v>
      </c>
    </row>
    <row r="1910" spans="7:9" x14ac:dyDescent="0.5">
      <c r="G1910" s="62" t="str">
        <f t="shared" si="87"/>
        <v>Do Step 1 first</v>
      </c>
      <c r="H1910" s="62" t="str">
        <f t="shared" si="88"/>
        <v>Do Step 1 first</v>
      </c>
      <c r="I1910" s="3">
        <f t="shared" si="89"/>
        <v>0</v>
      </c>
    </row>
    <row r="1911" spans="7:9" x14ac:dyDescent="0.5">
      <c r="G1911" s="62" t="str">
        <f t="shared" si="87"/>
        <v>Do Step 1 first</v>
      </c>
      <c r="H1911" s="62" t="str">
        <f t="shared" si="88"/>
        <v>Do Step 1 first</v>
      </c>
      <c r="I1911" s="3">
        <f t="shared" si="89"/>
        <v>0</v>
      </c>
    </row>
    <row r="1912" spans="7:9" x14ac:dyDescent="0.5">
      <c r="G1912" s="62" t="str">
        <f t="shared" si="87"/>
        <v>Do Step 1 first</v>
      </c>
      <c r="H1912" s="62" t="str">
        <f t="shared" si="88"/>
        <v>Do Step 1 first</v>
      </c>
      <c r="I1912" s="3">
        <f t="shared" si="89"/>
        <v>0</v>
      </c>
    </row>
    <row r="1913" spans="7:9" x14ac:dyDescent="0.5">
      <c r="G1913" s="62" t="str">
        <f t="shared" si="87"/>
        <v>Do Step 1 first</v>
      </c>
      <c r="H1913" s="62" t="str">
        <f t="shared" si="88"/>
        <v>Do Step 1 first</v>
      </c>
      <c r="I1913" s="3">
        <f t="shared" si="89"/>
        <v>0</v>
      </c>
    </row>
    <row r="1914" spans="7:9" x14ac:dyDescent="0.5">
      <c r="G1914" s="62" t="str">
        <f t="shared" si="87"/>
        <v>Do Step 1 first</v>
      </c>
      <c r="H1914" s="62" t="str">
        <f t="shared" si="88"/>
        <v>Do Step 1 first</v>
      </c>
      <c r="I1914" s="3">
        <f t="shared" si="89"/>
        <v>0</v>
      </c>
    </row>
    <row r="1915" spans="7:9" x14ac:dyDescent="0.5">
      <c r="G1915" s="62" t="str">
        <f t="shared" si="87"/>
        <v>Do Step 1 first</v>
      </c>
      <c r="H1915" s="62" t="str">
        <f t="shared" si="88"/>
        <v>Do Step 1 first</v>
      </c>
      <c r="I1915" s="3">
        <f t="shared" si="89"/>
        <v>0</v>
      </c>
    </row>
    <row r="1916" spans="7:9" x14ac:dyDescent="0.5">
      <c r="G1916" s="62" t="str">
        <f t="shared" si="87"/>
        <v>Do Step 1 first</v>
      </c>
      <c r="H1916" s="62" t="str">
        <f t="shared" si="88"/>
        <v>Do Step 1 first</v>
      </c>
      <c r="I1916" s="3">
        <f t="shared" si="89"/>
        <v>0</v>
      </c>
    </row>
    <row r="1917" spans="7:9" x14ac:dyDescent="0.5">
      <c r="G1917" s="62" t="str">
        <f t="shared" si="87"/>
        <v>Do Step 1 first</v>
      </c>
      <c r="H1917" s="62" t="str">
        <f t="shared" si="88"/>
        <v>Do Step 1 first</v>
      </c>
      <c r="I1917" s="3">
        <f t="shared" si="89"/>
        <v>0</v>
      </c>
    </row>
    <row r="1918" spans="7:9" x14ac:dyDescent="0.5">
      <c r="G1918" s="62" t="str">
        <f t="shared" si="87"/>
        <v>Do Step 1 first</v>
      </c>
      <c r="H1918" s="62" t="str">
        <f t="shared" si="88"/>
        <v>Do Step 1 first</v>
      </c>
      <c r="I1918" s="3">
        <f t="shared" si="89"/>
        <v>0</v>
      </c>
    </row>
    <row r="1919" spans="7:9" x14ac:dyDescent="0.5">
      <c r="G1919" s="62" t="str">
        <f t="shared" si="87"/>
        <v>Do Step 1 first</v>
      </c>
      <c r="H1919" s="62" t="str">
        <f t="shared" si="88"/>
        <v>Do Step 1 first</v>
      </c>
      <c r="I1919" s="3">
        <f t="shared" si="89"/>
        <v>0</v>
      </c>
    </row>
    <row r="1920" spans="7:9" x14ac:dyDescent="0.5">
      <c r="G1920" s="62" t="str">
        <f t="shared" si="87"/>
        <v>Do Step 1 first</v>
      </c>
      <c r="H1920" s="62" t="str">
        <f t="shared" si="88"/>
        <v>Do Step 1 first</v>
      </c>
      <c r="I1920" s="3">
        <f t="shared" si="89"/>
        <v>0</v>
      </c>
    </row>
    <row r="1921" spans="7:9" x14ac:dyDescent="0.5">
      <c r="G1921" s="62" t="str">
        <f t="shared" si="87"/>
        <v>Do Step 1 first</v>
      </c>
      <c r="H1921" s="62" t="str">
        <f t="shared" si="88"/>
        <v>Do Step 1 first</v>
      </c>
      <c r="I1921" s="3">
        <f t="shared" si="89"/>
        <v>0</v>
      </c>
    </row>
    <row r="1922" spans="7:9" x14ac:dyDescent="0.5">
      <c r="G1922" s="62" t="str">
        <f t="shared" si="87"/>
        <v>Do Step 1 first</v>
      </c>
      <c r="H1922" s="62" t="str">
        <f t="shared" si="88"/>
        <v>Do Step 1 first</v>
      </c>
      <c r="I1922" s="3">
        <f t="shared" si="89"/>
        <v>0</v>
      </c>
    </row>
    <row r="1923" spans="7:9" x14ac:dyDescent="0.5">
      <c r="G1923" s="62" t="str">
        <f t="shared" si="87"/>
        <v>Do Step 1 first</v>
      </c>
      <c r="H1923" s="62" t="str">
        <f t="shared" si="88"/>
        <v>Do Step 1 first</v>
      </c>
      <c r="I1923" s="3">
        <f t="shared" si="89"/>
        <v>0</v>
      </c>
    </row>
    <row r="1924" spans="7:9" x14ac:dyDescent="0.5">
      <c r="G1924" s="62" t="str">
        <f t="shared" si="87"/>
        <v>Do Step 1 first</v>
      </c>
      <c r="H1924" s="62" t="str">
        <f t="shared" si="88"/>
        <v>Do Step 1 first</v>
      </c>
      <c r="I1924" s="3">
        <f t="shared" si="89"/>
        <v>0</v>
      </c>
    </row>
    <row r="1925" spans="7:9" x14ac:dyDescent="0.5">
      <c r="G1925" s="62" t="str">
        <f t="shared" si="87"/>
        <v>Do Step 1 first</v>
      </c>
      <c r="H1925" s="62" t="str">
        <f t="shared" si="88"/>
        <v>Do Step 1 first</v>
      </c>
      <c r="I1925" s="3">
        <f t="shared" si="89"/>
        <v>0</v>
      </c>
    </row>
    <row r="1926" spans="7:9" x14ac:dyDescent="0.5">
      <c r="G1926" s="62" t="str">
        <f t="shared" ref="G1926:G1989" si="90">IF(ISTEXT(overallRate),"Do Step 1 first",IF($C1926="Yes","Use Step 2a) Weekly for employees on leave with pay",IF(OR(COUNT($D1926,E1926)&lt;&gt;2,overallRate=0),0,IF($B1926="No - non-arm's length",MIN(2258,E1926,$D1926)*overallRate,MIN(2258,E1926)*overallRate))))</f>
        <v>Do Step 1 first</v>
      </c>
      <c r="H1926" s="62" t="str">
        <f t="shared" ref="H1926:H1989" si="91">IF(ISTEXT(overallRate),"Do Step 1 first",IF($C1926="Yes","Use Step 2a) Weekly for employees on leave with pay",IF(OR(COUNT($D1926,F1926)&lt;&gt;2,overallRate=0),0,IF($B1926="No - non-arm's length",MIN(2258,F1926,$D1926)*overallRate,MIN(2258,F1926)*overallRate))))</f>
        <v>Do Step 1 first</v>
      </c>
      <c r="I1926" s="3">
        <f t="shared" si="89"/>
        <v>0</v>
      </c>
    </row>
    <row r="1927" spans="7:9" x14ac:dyDescent="0.5">
      <c r="G1927" s="62" t="str">
        <f t="shared" si="90"/>
        <v>Do Step 1 first</v>
      </c>
      <c r="H1927" s="62" t="str">
        <f t="shared" si="91"/>
        <v>Do Step 1 first</v>
      </c>
      <c r="I1927" s="3">
        <f t="shared" ref="I1927:I1990" si="92">IF(AND(COUNT(B1927:F1927)&gt;0,OR(COUNT(D1927:F1927)&lt;&gt;3,ISBLANK(B1927))),"Fill out all amounts",SUM(G1927:H1927))</f>
        <v>0</v>
      </c>
    </row>
    <row r="1928" spans="7:9" x14ac:dyDescent="0.5">
      <c r="G1928" s="62" t="str">
        <f t="shared" si="90"/>
        <v>Do Step 1 first</v>
      </c>
      <c r="H1928" s="62" t="str">
        <f t="shared" si="91"/>
        <v>Do Step 1 first</v>
      </c>
      <c r="I1928" s="3">
        <f t="shared" si="92"/>
        <v>0</v>
      </c>
    </row>
    <row r="1929" spans="7:9" x14ac:dyDescent="0.5">
      <c r="G1929" s="62" t="str">
        <f t="shared" si="90"/>
        <v>Do Step 1 first</v>
      </c>
      <c r="H1929" s="62" t="str">
        <f t="shared" si="91"/>
        <v>Do Step 1 first</v>
      </c>
      <c r="I1929" s="3">
        <f t="shared" si="92"/>
        <v>0</v>
      </c>
    </row>
    <row r="1930" spans="7:9" x14ac:dyDescent="0.5">
      <c r="G1930" s="62" t="str">
        <f t="shared" si="90"/>
        <v>Do Step 1 first</v>
      </c>
      <c r="H1930" s="62" t="str">
        <f t="shared" si="91"/>
        <v>Do Step 1 first</v>
      </c>
      <c r="I1930" s="3">
        <f t="shared" si="92"/>
        <v>0</v>
      </c>
    </row>
    <row r="1931" spans="7:9" x14ac:dyDescent="0.5">
      <c r="G1931" s="62" t="str">
        <f t="shared" si="90"/>
        <v>Do Step 1 first</v>
      </c>
      <c r="H1931" s="62" t="str">
        <f t="shared" si="91"/>
        <v>Do Step 1 first</v>
      </c>
      <c r="I1931" s="3">
        <f t="shared" si="92"/>
        <v>0</v>
      </c>
    </row>
    <row r="1932" spans="7:9" x14ac:dyDescent="0.5">
      <c r="G1932" s="62" t="str">
        <f t="shared" si="90"/>
        <v>Do Step 1 first</v>
      </c>
      <c r="H1932" s="62" t="str">
        <f t="shared" si="91"/>
        <v>Do Step 1 first</v>
      </c>
      <c r="I1932" s="3">
        <f t="shared" si="92"/>
        <v>0</v>
      </c>
    </row>
    <row r="1933" spans="7:9" x14ac:dyDescent="0.5">
      <c r="G1933" s="62" t="str">
        <f t="shared" si="90"/>
        <v>Do Step 1 first</v>
      </c>
      <c r="H1933" s="62" t="str">
        <f t="shared" si="91"/>
        <v>Do Step 1 first</v>
      </c>
      <c r="I1933" s="3">
        <f t="shared" si="92"/>
        <v>0</v>
      </c>
    </row>
    <row r="1934" spans="7:9" x14ac:dyDescent="0.5">
      <c r="G1934" s="62" t="str">
        <f t="shared" si="90"/>
        <v>Do Step 1 first</v>
      </c>
      <c r="H1934" s="62" t="str">
        <f t="shared" si="91"/>
        <v>Do Step 1 first</v>
      </c>
      <c r="I1934" s="3">
        <f t="shared" si="92"/>
        <v>0</v>
      </c>
    </row>
    <row r="1935" spans="7:9" x14ac:dyDescent="0.5">
      <c r="G1935" s="62" t="str">
        <f t="shared" si="90"/>
        <v>Do Step 1 first</v>
      </c>
      <c r="H1935" s="62" t="str">
        <f t="shared" si="91"/>
        <v>Do Step 1 first</v>
      </c>
      <c r="I1935" s="3">
        <f t="shared" si="92"/>
        <v>0</v>
      </c>
    </row>
    <row r="1936" spans="7:9" x14ac:dyDescent="0.5">
      <c r="G1936" s="62" t="str">
        <f t="shared" si="90"/>
        <v>Do Step 1 first</v>
      </c>
      <c r="H1936" s="62" t="str">
        <f t="shared" si="91"/>
        <v>Do Step 1 first</v>
      </c>
      <c r="I1936" s="3">
        <f t="shared" si="92"/>
        <v>0</v>
      </c>
    </row>
    <row r="1937" spans="7:9" x14ac:dyDescent="0.5">
      <c r="G1937" s="62" t="str">
        <f t="shared" si="90"/>
        <v>Do Step 1 first</v>
      </c>
      <c r="H1937" s="62" t="str">
        <f t="shared" si="91"/>
        <v>Do Step 1 first</v>
      </c>
      <c r="I1937" s="3">
        <f t="shared" si="92"/>
        <v>0</v>
      </c>
    </row>
    <row r="1938" spans="7:9" x14ac:dyDescent="0.5">
      <c r="G1938" s="62" t="str">
        <f t="shared" si="90"/>
        <v>Do Step 1 first</v>
      </c>
      <c r="H1938" s="62" t="str">
        <f t="shared" si="91"/>
        <v>Do Step 1 first</v>
      </c>
      <c r="I1938" s="3">
        <f t="shared" si="92"/>
        <v>0</v>
      </c>
    </row>
    <row r="1939" spans="7:9" x14ac:dyDescent="0.5">
      <c r="G1939" s="62" t="str">
        <f t="shared" si="90"/>
        <v>Do Step 1 first</v>
      </c>
      <c r="H1939" s="62" t="str">
        <f t="shared" si="91"/>
        <v>Do Step 1 first</v>
      </c>
      <c r="I1939" s="3">
        <f t="shared" si="92"/>
        <v>0</v>
      </c>
    </row>
    <row r="1940" spans="7:9" x14ac:dyDescent="0.5">
      <c r="G1940" s="62" t="str">
        <f t="shared" si="90"/>
        <v>Do Step 1 first</v>
      </c>
      <c r="H1940" s="62" t="str">
        <f t="shared" si="91"/>
        <v>Do Step 1 first</v>
      </c>
      <c r="I1940" s="3">
        <f t="shared" si="92"/>
        <v>0</v>
      </c>
    </row>
    <row r="1941" spans="7:9" x14ac:dyDescent="0.5">
      <c r="G1941" s="62" t="str">
        <f t="shared" si="90"/>
        <v>Do Step 1 first</v>
      </c>
      <c r="H1941" s="62" t="str">
        <f t="shared" si="91"/>
        <v>Do Step 1 first</v>
      </c>
      <c r="I1941" s="3">
        <f t="shared" si="92"/>
        <v>0</v>
      </c>
    </row>
    <row r="1942" spans="7:9" x14ac:dyDescent="0.5">
      <c r="G1942" s="62" t="str">
        <f t="shared" si="90"/>
        <v>Do Step 1 first</v>
      </c>
      <c r="H1942" s="62" t="str">
        <f t="shared" si="91"/>
        <v>Do Step 1 first</v>
      </c>
      <c r="I1942" s="3">
        <f t="shared" si="92"/>
        <v>0</v>
      </c>
    </row>
    <row r="1943" spans="7:9" x14ac:dyDescent="0.5">
      <c r="G1943" s="62" t="str">
        <f t="shared" si="90"/>
        <v>Do Step 1 first</v>
      </c>
      <c r="H1943" s="62" t="str">
        <f t="shared" si="91"/>
        <v>Do Step 1 first</v>
      </c>
      <c r="I1943" s="3">
        <f t="shared" si="92"/>
        <v>0</v>
      </c>
    </row>
    <row r="1944" spans="7:9" x14ac:dyDescent="0.5">
      <c r="G1944" s="62" t="str">
        <f t="shared" si="90"/>
        <v>Do Step 1 first</v>
      </c>
      <c r="H1944" s="62" t="str">
        <f t="shared" si="91"/>
        <v>Do Step 1 first</v>
      </c>
      <c r="I1944" s="3">
        <f t="shared" si="92"/>
        <v>0</v>
      </c>
    </row>
    <row r="1945" spans="7:9" x14ac:dyDescent="0.5">
      <c r="G1945" s="62" t="str">
        <f t="shared" si="90"/>
        <v>Do Step 1 first</v>
      </c>
      <c r="H1945" s="62" t="str">
        <f t="shared" si="91"/>
        <v>Do Step 1 first</v>
      </c>
      <c r="I1945" s="3">
        <f t="shared" si="92"/>
        <v>0</v>
      </c>
    </row>
    <row r="1946" spans="7:9" x14ac:dyDescent="0.5">
      <c r="G1946" s="62" t="str">
        <f t="shared" si="90"/>
        <v>Do Step 1 first</v>
      </c>
      <c r="H1946" s="62" t="str">
        <f t="shared" si="91"/>
        <v>Do Step 1 first</v>
      </c>
      <c r="I1946" s="3">
        <f t="shared" si="92"/>
        <v>0</v>
      </c>
    </row>
    <row r="1947" spans="7:9" x14ac:dyDescent="0.5">
      <c r="G1947" s="62" t="str">
        <f t="shared" si="90"/>
        <v>Do Step 1 first</v>
      </c>
      <c r="H1947" s="62" t="str">
        <f t="shared" si="91"/>
        <v>Do Step 1 first</v>
      </c>
      <c r="I1947" s="3">
        <f t="shared" si="92"/>
        <v>0</v>
      </c>
    </row>
    <row r="1948" spans="7:9" x14ac:dyDescent="0.5">
      <c r="G1948" s="62" t="str">
        <f t="shared" si="90"/>
        <v>Do Step 1 first</v>
      </c>
      <c r="H1948" s="62" t="str">
        <f t="shared" si="91"/>
        <v>Do Step 1 first</v>
      </c>
      <c r="I1948" s="3">
        <f t="shared" si="92"/>
        <v>0</v>
      </c>
    </row>
    <row r="1949" spans="7:9" x14ac:dyDescent="0.5">
      <c r="G1949" s="62" t="str">
        <f t="shared" si="90"/>
        <v>Do Step 1 first</v>
      </c>
      <c r="H1949" s="62" t="str">
        <f t="shared" si="91"/>
        <v>Do Step 1 first</v>
      </c>
      <c r="I1949" s="3">
        <f t="shared" si="92"/>
        <v>0</v>
      </c>
    </row>
    <row r="1950" spans="7:9" x14ac:dyDescent="0.5">
      <c r="G1950" s="62" t="str">
        <f t="shared" si="90"/>
        <v>Do Step 1 first</v>
      </c>
      <c r="H1950" s="62" t="str">
        <f t="shared" si="91"/>
        <v>Do Step 1 first</v>
      </c>
      <c r="I1950" s="3">
        <f t="shared" si="92"/>
        <v>0</v>
      </c>
    </row>
    <row r="1951" spans="7:9" x14ac:dyDescent="0.5">
      <c r="G1951" s="62" t="str">
        <f t="shared" si="90"/>
        <v>Do Step 1 first</v>
      </c>
      <c r="H1951" s="62" t="str">
        <f t="shared" si="91"/>
        <v>Do Step 1 first</v>
      </c>
      <c r="I1951" s="3">
        <f t="shared" si="92"/>
        <v>0</v>
      </c>
    </row>
    <row r="1952" spans="7:9" x14ac:dyDescent="0.5">
      <c r="G1952" s="62" t="str">
        <f t="shared" si="90"/>
        <v>Do Step 1 first</v>
      </c>
      <c r="H1952" s="62" t="str">
        <f t="shared" si="91"/>
        <v>Do Step 1 first</v>
      </c>
      <c r="I1952" s="3">
        <f t="shared" si="92"/>
        <v>0</v>
      </c>
    </row>
    <row r="1953" spans="7:9" x14ac:dyDescent="0.5">
      <c r="G1953" s="62" t="str">
        <f t="shared" si="90"/>
        <v>Do Step 1 first</v>
      </c>
      <c r="H1953" s="62" t="str">
        <f t="shared" si="91"/>
        <v>Do Step 1 first</v>
      </c>
      <c r="I1953" s="3">
        <f t="shared" si="92"/>
        <v>0</v>
      </c>
    </row>
    <row r="1954" spans="7:9" x14ac:dyDescent="0.5">
      <c r="G1954" s="62" t="str">
        <f t="shared" si="90"/>
        <v>Do Step 1 first</v>
      </c>
      <c r="H1954" s="62" t="str">
        <f t="shared" si="91"/>
        <v>Do Step 1 first</v>
      </c>
      <c r="I1954" s="3">
        <f t="shared" si="92"/>
        <v>0</v>
      </c>
    </row>
    <row r="1955" spans="7:9" x14ac:dyDescent="0.5">
      <c r="G1955" s="62" t="str">
        <f t="shared" si="90"/>
        <v>Do Step 1 first</v>
      </c>
      <c r="H1955" s="62" t="str">
        <f t="shared" si="91"/>
        <v>Do Step 1 first</v>
      </c>
      <c r="I1955" s="3">
        <f t="shared" si="92"/>
        <v>0</v>
      </c>
    </row>
    <row r="1956" spans="7:9" x14ac:dyDescent="0.5">
      <c r="G1956" s="62" t="str">
        <f t="shared" si="90"/>
        <v>Do Step 1 first</v>
      </c>
      <c r="H1956" s="62" t="str">
        <f t="shared" si="91"/>
        <v>Do Step 1 first</v>
      </c>
      <c r="I1956" s="3">
        <f t="shared" si="92"/>
        <v>0</v>
      </c>
    </row>
    <row r="1957" spans="7:9" x14ac:dyDescent="0.5">
      <c r="G1957" s="62" t="str">
        <f t="shared" si="90"/>
        <v>Do Step 1 first</v>
      </c>
      <c r="H1957" s="62" t="str">
        <f t="shared" si="91"/>
        <v>Do Step 1 first</v>
      </c>
      <c r="I1957" s="3">
        <f t="shared" si="92"/>
        <v>0</v>
      </c>
    </row>
    <row r="1958" spans="7:9" x14ac:dyDescent="0.5">
      <c r="G1958" s="62" t="str">
        <f t="shared" si="90"/>
        <v>Do Step 1 first</v>
      </c>
      <c r="H1958" s="62" t="str">
        <f t="shared" si="91"/>
        <v>Do Step 1 first</v>
      </c>
      <c r="I1958" s="3">
        <f t="shared" si="92"/>
        <v>0</v>
      </c>
    </row>
    <row r="1959" spans="7:9" x14ac:dyDescent="0.5">
      <c r="G1959" s="62" t="str">
        <f t="shared" si="90"/>
        <v>Do Step 1 first</v>
      </c>
      <c r="H1959" s="62" t="str">
        <f t="shared" si="91"/>
        <v>Do Step 1 first</v>
      </c>
      <c r="I1959" s="3">
        <f t="shared" si="92"/>
        <v>0</v>
      </c>
    </row>
    <row r="1960" spans="7:9" x14ac:dyDescent="0.5">
      <c r="G1960" s="62" t="str">
        <f t="shared" si="90"/>
        <v>Do Step 1 first</v>
      </c>
      <c r="H1960" s="62" t="str">
        <f t="shared" si="91"/>
        <v>Do Step 1 first</v>
      </c>
      <c r="I1960" s="3">
        <f t="shared" si="92"/>
        <v>0</v>
      </c>
    </row>
    <row r="1961" spans="7:9" x14ac:dyDescent="0.5">
      <c r="G1961" s="62" t="str">
        <f t="shared" si="90"/>
        <v>Do Step 1 first</v>
      </c>
      <c r="H1961" s="62" t="str">
        <f t="shared" si="91"/>
        <v>Do Step 1 first</v>
      </c>
      <c r="I1961" s="3">
        <f t="shared" si="92"/>
        <v>0</v>
      </c>
    </row>
    <row r="1962" spans="7:9" x14ac:dyDescent="0.5">
      <c r="G1962" s="62" t="str">
        <f t="shared" si="90"/>
        <v>Do Step 1 first</v>
      </c>
      <c r="H1962" s="62" t="str">
        <f t="shared" si="91"/>
        <v>Do Step 1 first</v>
      </c>
      <c r="I1962" s="3">
        <f t="shared" si="92"/>
        <v>0</v>
      </c>
    </row>
    <row r="1963" spans="7:9" x14ac:dyDescent="0.5">
      <c r="G1963" s="62" t="str">
        <f t="shared" si="90"/>
        <v>Do Step 1 first</v>
      </c>
      <c r="H1963" s="62" t="str">
        <f t="shared" si="91"/>
        <v>Do Step 1 first</v>
      </c>
      <c r="I1963" s="3">
        <f t="shared" si="92"/>
        <v>0</v>
      </c>
    </row>
    <row r="1964" spans="7:9" x14ac:dyDescent="0.5">
      <c r="G1964" s="62" t="str">
        <f t="shared" si="90"/>
        <v>Do Step 1 first</v>
      </c>
      <c r="H1964" s="62" t="str">
        <f t="shared" si="91"/>
        <v>Do Step 1 first</v>
      </c>
      <c r="I1964" s="3">
        <f t="shared" si="92"/>
        <v>0</v>
      </c>
    </row>
    <row r="1965" spans="7:9" x14ac:dyDescent="0.5">
      <c r="G1965" s="62" t="str">
        <f t="shared" si="90"/>
        <v>Do Step 1 first</v>
      </c>
      <c r="H1965" s="62" t="str">
        <f t="shared" si="91"/>
        <v>Do Step 1 first</v>
      </c>
      <c r="I1965" s="3">
        <f t="shared" si="92"/>
        <v>0</v>
      </c>
    </row>
    <row r="1966" spans="7:9" x14ac:dyDescent="0.5">
      <c r="G1966" s="62" t="str">
        <f t="shared" si="90"/>
        <v>Do Step 1 first</v>
      </c>
      <c r="H1966" s="62" t="str">
        <f t="shared" si="91"/>
        <v>Do Step 1 first</v>
      </c>
      <c r="I1966" s="3">
        <f t="shared" si="92"/>
        <v>0</v>
      </c>
    </row>
    <row r="1967" spans="7:9" x14ac:dyDescent="0.5">
      <c r="G1967" s="62" t="str">
        <f t="shared" si="90"/>
        <v>Do Step 1 first</v>
      </c>
      <c r="H1967" s="62" t="str">
        <f t="shared" si="91"/>
        <v>Do Step 1 first</v>
      </c>
      <c r="I1967" s="3">
        <f t="shared" si="92"/>
        <v>0</v>
      </c>
    </row>
    <row r="1968" spans="7:9" x14ac:dyDescent="0.5">
      <c r="G1968" s="62" t="str">
        <f t="shared" si="90"/>
        <v>Do Step 1 first</v>
      </c>
      <c r="H1968" s="62" t="str">
        <f t="shared" si="91"/>
        <v>Do Step 1 first</v>
      </c>
      <c r="I1968" s="3">
        <f t="shared" si="92"/>
        <v>0</v>
      </c>
    </row>
    <row r="1969" spans="7:9" x14ac:dyDescent="0.5">
      <c r="G1969" s="62" t="str">
        <f t="shared" si="90"/>
        <v>Do Step 1 first</v>
      </c>
      <c r="H1969" s="62" t="str">
        <f t="shared" si="91"/>
        <v>Do Step 1 first</v>
      </c>
      <c r="I1969" s="3">
        <f t="shared" si="92"/>
        <v>0</v>
      </c>
    </row>
    <row r="1970" spans="7:9" x14ac:dyDescent="0.5">
      <c r="G1970" s="62" t="str">
        <f t="shared" si="90"/>
        <v>Do Step 1 first</v>
      </c>
      <c r="H1970" s="62" t="str">
        <f t="shared" si="91"/>
        <v>Do Step 1 first</v>
      </c>
      <c r="I1970" s="3">
        <f t="shared" si="92"/>
        <v>0</v>
      </c>
    </row>
    <row r="1971" spans="7:9" x14ac:dyDescent="0.5">
      <c r="G1971" s="62" t="str">
        <f t="shared" si="90"/>
        <v>Do Step 1 first</v>
      </c>
      <c r="H1971" s="62" t="str">
        <f t="shared" si="91"/>
        <v>Do Step 1 first</v>
      </c>
      <c r="I1971" s="3">
        <f t="shared" si="92"/>
        <v>0</v>
      </c>
    </row>
    <row r="1972" spans="7:9" x14ac:dyDescent="0.5">
      <c r="G1972" s="62" t="str">
        <f t="shared" si="90"/>
        <v>Do Step 1 first</v>
      </c>
      <c r="H1972" s="62" t="str">
        <f t="shared" si="91"/>
        <v>Do Step 1 first</v>
      </c>
      <c r="I1972" s="3">
        <f t="shared" si="92"/>
        <v>0</v>
      </c>
    </row>
    <row r="1973" spans="7:9" x14ac:dyDescent="0.5">
      <c r="G1973" s="62" t="str">
        <f t="shared" si="90"/>
        <v>Do Step 1 first</v>
      </c>
      <c r="H1973" s="62" t="str">
        <f t="shared" si="91"/>
        <v>Do Step 1 first</v>
      </c>
      <c r="I1973" s="3">
        <f t="shared" si="92"/>
        <v>0</v>
      </c>
    </row>
    <row r="1974" spans="7:9" x14ac:dyDescent="0.5">
      <c r="G1974" s="62" t="str">
        <f t="shared" si="90"/>
        <v>Do Step 1 first</v>
      </c>
      <c r="H1974" s="62" t="str">
        <f t="shared" si="91"/>
        <v>Do Step 1 first</v>
      </c>
      <c r="I1974" s="3">
        <f t="shared" si="92"/>
        <v>0</v>
      </c>
    </row>
    <row r="1975" spans="7:9" x14ac:dyDescent="0.5">
      <c r="G1975" s="62" t="str">
        <f t="shared" si="90"/>
        <v>Do Step 1 first</v>
      </c>
      <c r="H1975" s="62" t="str">
        <f t="shared" si="91"/>
        <v>Do Step 1 first</v>
      </c>
      <c r="I1975" s="3">
        <f t="shared" si="92"/>
        <v>0</v>
      </c>
    </row>
    <row r="1976" spans="7:9" x14ac:dyDescent="0.5">
      <c r="G1976" s="62" t="str">
        <f t="shared" si="90"/>
        <v>Do Step 1 first</v>
      </c>
      <c r="H1976" s="62" t="str">
        <f t="shared" si="91"/>
        <v>Do Step 1 first</v>
      </c>
      <c r="I1976" s="3">
        <f t="shared" si="92"/>
        <v>0</v>
      </c>
    </row>
    <row r="1977" spans="7:9" x14ac:dyDescent="0.5">
      <c r="G1977" s="62" t="str">
        <f t="shared" si="90"/>
        <v>Do Step 1 first</v>
      </c>
      <c r="H1977" s="62" t="str">
        <f t="shared" si="91"/>
        <v>Do Step 1 first</v>
      </c>
      <c r="I1977" s="3">
        <f t="shared" si="92"/>
        <v>0</v>
      </c>
    </row>
    <row r="1978" spans="7:9" x14ac:dyDescent="0.5">
      <c r="G1978" s="62" t="str">
        <f t="shared" si="90"/>
        <v>Do Step 1 first</v>
      </c>
      <c r="H1978" s="62" t="str">
        <f t="shared" si="91"/>
        <v>Do Step 1 first</v>
      </c>
      <c r="I1978" s="3">
        <f t="shared" si="92"/>
        <v>0</v>
      </c>
    </row>
    <row r="1979" spans="7:9" x14ac:dyDescent="0.5">
      <c r="G1979" s="62" t="str">
        <f t="shared" si="90"/>
        <v>Do Step 1 first</v>
      </c>
      <c r="H1979" s="62" t="str">
        <f t="shared" si="91"/>
        <v>Do Step 1 first</v>
      </c>
      <c r="I1979" s="3">
        <f t="shared" si="92"/>
        <v>0</v>
      </c>
    </row>
    <row r="1980" spans="7:9" x14ac:dyDescent="0.5">
      <c r="G1980" s="62" t="str">
        <f t="shared" si="90"/>
        <v>Do Step 1 first</v>
      </c>
      <c r="H1980" s="62" t="str">
        <f t="shared" si="91"/>
        <v>Do Step 1 first</v>
      </c>
      <c r="I1980" s="3">
        <f t="shared" si="92"/>
        <v>0</v>
      </c>
    </row>
    <row r="1981" spans="7:9" x14ac:dyDescent="0.5">
      <c r="G1981" s="62" t="str">
        <f t="shared" si="90"/>
        <v>Do Step 1 first</v>
      </c>
      <c r="H1981" s="62" t="str">
        <f t="shared" si="91"/>
        <v>Do Step 1 first</v>
      </c>
      <c r="I1981" s="3">
        <f t="shared" si="92"/>
        <v>0</v>
      </c>
    </row>
    <row r="1982" spans="7:9" x14ac:dyDescent="0.5">
      <c r="G1982" s="62" t="str">
        <f t="shared" si="90"/>
        <v>Do Step 1 first</v>
      </c>
      <c r="H1982" s="62" t="str">
        <f t="shared" si="91"/>
        <v>Do Step 1 first</v>
      </c>
      <c r="I1982" s="3">
        <f t="shared" si="92"/>
        <v>0</v>
      </c>
    </row>
    <row r="1983" spans="7:9" x14ac:dyDescent="0.5">
      <c r="G1983" s="62" t="str">
        <f t="shared" si="90"/>
        <v>Do Step 1 first</v>
      </c>
      <c r="H1983" s="62" t="str">
        <f t="shared" si="91"/>
        <v>Do Step 1 first</v>
      </c>
      <c r="I1983" s="3">
        <f t="shared" si="92"/>
        <v>0</v>
      </c>
    </row>
    <row r="1984" spans="7:9" x14ac:dyDescent="0.5">
      <c r="G1984" s="62" t="str">
        <f t="shared" si="90"/>
        <v>Do Step 1 first</v>
      </c>
      <c r="H1984" s="62" t="str">
        <f t="shared" si="91"/>
        <v>Do Step 1 first</v>
      </c>
      <c r="I1984" s="3">
        <f t="shared" si="92"/>
        <v>0</v>
      </c>
    </row>
    <row r="1985" spans="7:9" x14ac:dyDescent="0.5">
      <c r="G1985" s="62" t="str">
        <f t="shared" si="90"/>
        <v>Do Step 1 first</v>
      </c>
      <c r="H1985" s="62" t="str">
        <f t="shared" si="91"/>
        <v>Do Step 1 first</v>
      </c>
      <c r="I1985" s="3">
        <f t="shared" si="92"/>
        <v>0</v>
      </c>
    </row>
    <row r="1986" spans="7:9" x14ac:dyDescent="0.5">
      <c r="G1986" s="62" t="str">
        <f t="shared" si="90"/>
        <v>Do Step 1 first</v>
      </c>
      <c r="H1986" s="62" t="str">
        <f t="shared" si="91"/>
        <v>Do Step 1 first</v>
      </c>
      <c r="I1986" s="3">
        <f t="shared" si="92"/>
        <v>0</v>
      </c>
    </row>
    <row r="1987" spans="7:9" x14ac:dyDescent="0.5">
      <c r="G1987" s="62" t="str">
        <f t="shared" si="90"/>
        <v>Do Step 1 first</v>
      </c>
      <c r="H1987" s="62" t="str">
        <f t="shared" si="91"/>
        <v>Do Step 1 first</v>
      </c>
      <c r="I1987" s="3">
        <f t="shared" si="92"/>
        <v>0</v>
      </c>
    </row>
    <row r="1988" spans="7:9" x14ac:dyDescent="0.5">
      <c r="G1988" s="62" t="str">
        <f t="shared" si="90"/>
        <v>Do Step 1 first</v>
      </c>
      <c r="H1988" s="62" t="str">
        <f t="shared" si="91"/>
        <v>Do Step 1 first</v>
      </c>
      <c r="I1988" s="3">
        <f t="shared" si="92"/>
        <v>0</v>
      </c>
    </row>
    <row r="1989" spans="7:9" x14ac:dyDescent="0.5">
      <c r="G1989" s="62" t="str">
        <f t="shared" si="90"/>
        <v>Do Step 1 first</v>
      </c>
      <c r="H1989" s="62" t="str">
        <f t="shared" si="91"/>
        <v>Do Step 1 first</v>
      </c>
      <c r="I1989" s="3">
        <f t="shared" si="92"/>
        <v>0</v>
      </c>
    </row>
    <row r="1990" spans="7:9" x14ac:dyDescent="0.5">
      <c r="G1990" s="62" t="str">
        <f t="shared" ref="G1990:G2053" si="93">IF(ISTEXT(overallRate),"Do Step 1 first",IF($C1990="Yes","Use Step 2a) Weekly for employees on leave with pay",IF(OR(COUNT($D1990,E1990)&lt;&gt;2,overallRate=0),0,IF($B1990="No - non-arm's length",MIN(2258,E1990,$D1990)*overallRate,MIN(2258,E1990)*overallRate))))</f>
        <v>Do Step 1 first</v>
      </c>
      <c r="H1990" s="62" t="str">
        <f t="shared" ref="H1990:H2053" si="94">IF(ISTEXT(overallRate),"Do Step 1 first",IF($C1990="Yes","Use Step 2a) Weekly for employees on leave with pay",IF(OR(COUNT($D1990,F1990)&lt;&gt;2,overallRate=0),0,IF($B1990="No - non-arm's length",MIN(2258,F1990,$D1990)*overallRate,MIN(2258,F1990)*overallRate))))</f>
        <v>Do Step 1 first</v>
      </c>
      <c r="I1990" s="3">
        <f t="shared" si="92"/>
        <v>0</v>
      </c>
    </row>
    <row r="1991" spans="7:9" x14ac:dyDescent="0.5">
      <c r="G1991" s="62" t="str">
        <f t="shared" si="93"/>
        <v>Do Step 1 first</v>
      </c>
      <c r="H1991" s="62" t="str">
        <f t="shared" si="94"/>
        <v>Do Step 1 first</v>
      </c>
      <c r="I1991" s="3">
        <f t="shared" ref="I1991:I2054" si="95">IF(AND(COUNT(B1991:F1991)&gt;0,OR(COUNT(D1991:F1991)&lt;&gt;3,ISBLANK(B1991))),"Fill out all amounts",SUM(G1991:H1991))</f>
        <v>0</v>
      </c>
    </row>
    <row r="1992" spans="7:9" x14ac:dyDescent="0.5">
      <c r="G1992" s="62" t="str">
        <f t="shared" si="93"/>
        <v>Do Step 1 first</v>
      </c>
      <c r="H1992" s="62" t="str">
        <f t="shared" si="94"/>
        <v>Do Step 1 first</v>
      </c>
      <c r="I1992" s="3">
        <f t="shared" si="95"/>
        <v>0</v>
      </c>
    </row>
    <row r="1993" spans="7:9" x14ac:dyDescent="0.5">
      <c r="G1993" s="62" t="str">
        <f t="shared" si="93"/>
        <v>Do Step 1 first</v>
      </c>
      <c r="H1993" s="62" t="str">
        <f t="shared" si="94"/>
        <v>Do Step 1 first</v>
      </c>
      <c r="I1993" s="3">
        <f t="shared" si="95"/>
        <v>0</v>
      </c>
    </row>
    <row r="1994" spans="7:9" x14ac:dyDescent="0.5">
      <c r="G1994" s="62" t="str">
        <f t="shared" si="93"/>
        <v>Do Step 1 first</v>
      </c>
      <c r="H1994" s="62" t="str">
        <f t="shared" si="94"/>
        <v>Do Step 1 first</v>
      </c>
      <c r="I1994" s="3">
        <f t="shared" si="95"/>
        <v>0</v>
      </c>
    </row>
    <row r="1995" spans="7:9" x14ac:dyDescent="0.5">
      <c r="G1995" s="62" t="str">
        <f t="shared" si="93"/>
        <v>Do Step 1 first</v>
      </c>
      <c r="H1995" s="62" t="str">
        <f t="shared" si="94"/>
        <v>Do Step 1 first</v>
      </c>
      <c r="I1995" s="3">
        <f t="shared" si="95"/>
        <v>0</v>
      </c>
    </row>
    <row r="1996" spans="7:9" x14ac:dyDescent="0.5">
      <c r="G1996" s="62" t="str">
        <f t="shared" si="93"/>
        <v>Do Step 1 first</v>
      </c>
      <c r="H1996" s="62" t="str">
        <f t="shared" si="94"/>
        <v>Do Step 1 first</v>
      </c>
      <c r="I1996" s="3">
        <f t="shared" si="95"/>
        <v>0</v>
      </c>
    </row>
    <row r="1997" spans="7:9" x14ac:dyDescent="0.5">
      <c r="G1997" s="62" t="str">
        <f t="shared" si="93"/>
        <v>Do Step 1 first</v>
      </c>
      <c r="H1997" s="62" t="str">
        <f t="shared" si="94"/>
        <v>Do Step 1 first</v>
      </c>
      <c r="I1997" s="3">
        <f t="shared" si="95"/>
        <v>0</v>
      </c>
    </row>
    <row r="1998" spans="7:9" x14ac:dyDescent="0.5">
      <c r="G1998" s="62" t="str">
        <f t="shared" si="93"/>
        <v>Do Step 1 first</v>
      </c>
      <c r="H1998" s="62" t="str">
        <f t="shared" si="94"/>
        <v>Do Step 1 first</v>
      </c>
      <c r="I1998" s="3">
        <f t="shared" si="95"/>
        <v>0</v>
      </c>
    </row>
    <row r="1999" spans="7:9" x14ac:dyDescent="0.5">
      <c r="G1999" s="62" t="str">
        <f t="shared" si="93"/>
        <v>Do Step 1 first</v>
      </c>
      <c r="H1999" s="62" t="str">
        <f t="shared" si="94"/>
        <v>Do Step 1 first</v>
      </c>
      <c r="I1999" s="3">
        <f t="shared" si="95"/>
        <v>0</v>
      </c>
    </row>
    <row r="2000" spans="7:9" x14ac:dyDescent="0.5">
      <c r="G2000" s="62" t="str">
        <f t="shared" si="93"/>
        <v>Do Step 1 first</v>
      </c>
      <c r="H2000" s="62" t="str">
        <f t="shared" si="94"/>
        <v>Do Step 1 first</v>
      </c>
      <c r="I2000" s="3">
        <f t="shared" si="95"/>
        <v>0</v>
      </c>
    </row>
    <row r="2001" spans="7:9" x14ac:dyDescent="0.5">
      <c r="G2001" s="62" t="str">
        <f t="shared" si="93"/>
        <v>Do Step 1 first</v>
      </c>
      <c r="H2001" s="62" t="str">
        <f t="shared" si="94"/>
        <v>Do Step 1 first</v>
      </c>
      <c r="I2001" s="3">
        <f t="shared" si="95"/>
        <v>0</v>
      </c>
    </row>
    <row r="2002" spans="7:9" x14ac:dyDescent="0.5">
      <c r="G2002" s="62" t="str">
        <f t="shared" si="93"/>
        <v>Do Step 1 first</v>
      </c>
      <c r="H2002" s="62" t="str">
        <f t="shared" si="94"/>
        <v>Do Step 1 first</v>
      </c>
      <c r="I2002" s="3">
        <f t="shared" si="95"/>
        <v>0</v>
      </c>
    </row>
    <row r="2003" spans="7:9" x14ac:dyDescent="0.5">
      <c r="G2003" s="62" t="str">
        <f t="shared" si="93"/>
        <v>Do Step 1 first</v>
      </c>
      <c r="H2003" s="62" t="str">
        <f t="shared" si="94"/>
        <v>Do Step 1 first</v>
      </c>
      <c r="I2003" s="3">
        <f t="shared" si="95"/>
        <v>0</v>
      </c>
    </row>
    <row r="2004" spans="7:9" x14ac:dyDescent="0.5">
      <c r="G2004" s="62" t="str">
        <f t="shared" si="93"/>
        <v>Do Step 1 first</v>
      </c>
      <c r="H2004" s="62" t="str">
        <f t="shared" si="94"/>
        <v>Do Step 1 first</v>
      </c>
      <c r="I2004" s="3">
        <f t="shared" si="95"/>
        <v>0</v>
      </c>
    </row>
    <row r="2005" spans="7:9" x14ac:dyDescent="0.5">
      <c r="G2005" s="62" t="str">
        <f t="shared" si="93"/>
        <v>Do Step 1 first</v>
      </c>
      <c r="H2005" s="62" t="str">
        <f t="shared" si="94"/>
        <v>Do Step 1 first</v>
      </c>
      <c r="I2005" s="3">
        <f t="shared" si="95"/>
        <v>0</v>
      </c>
    </row>
    <row r="2006" spans="7:9" x14ac:dyDescent="0.5">
      <c r="G2006" s="62" t="str">
        <f t="shared" si="93"/>
        <v>Do Step 1 first</v>
      </c>
      <c r="H2006" s="62" t="str">
        <f t="shared" si="94"/>
        <v>Do Step 1 first</v>
      </c>
      <c r="I2006" s="3">
        <f t="shared" si="95"/>
        <v>0</v>
      </c>
    </row>
    <row r="2007" spans="7:9" x14ac:dyDescent="0.5">
      <c r="G2007" s="62" t="str">
        <f t="shared" si="93"/>
        <v>Do Step 1 first</v>
      </c>
      <c r="H2007" s="62" t="str">
        <f t="shared" si="94"/>
        <v>Do Step 1 first</v>
      </c>
      <c r="I2007" s="3">
        <f t="shared" si="95"/>
        <v>0</v>
      </c>
    </row>
    <row r="2008" spans="7:9" x14ac:dyDescent="0.5">
      <c r="G2008" s="62" t="str">
        <f t="shared" si="93"/>
        <v>Do Step 1 first</v>
      </c>
      <c r="H2008" s="62" t="str">
        <f t="shared" si="94"/>
        <v>Do Step 1 first</v>
      </c>
      <c r="I2008" s="3">
        <f t="shared" si="95"/>
        <v>0</v>
      </c>
    </row>
    <row r="2009" spans="7:9" x14ac:dyDescent="0.5">
      <c r="G2009" s="62" t="str">
        <f t="shared" si="93"/>
        <v>Do Step 1 first</v>
      </c>
      <c r="H2009" s="62" t="str">
        <f t="shared" si="94"/>
        <v>Do Step 1 first</v>
      </c>
      <c r="I2009" s="3">
        <f t="shared" si="95"/>
        <v>0</v>
      </c>
    </row>
    <row r="2010" spans="7:9" x14ac:dyDescent="0.5">
      <c r="G2010" s="62" t="str">
        <f t="shared" si="93"/>
        <v>Do Step 1 first</v>
      </c>
      <c r="H2010" s="62" t="str">
        <f t="shared" si="94"/>
        <v>Do Step 1 first</v>
      </c>
      <c r="I2010" s="3">
        <f t="shared" si="95"/>
        <v>0</v>
      </c>
    </row>
    <row r="2011" spans="7:9" x14ac:dyDescent="0.5">
      <c r="G2011" s="62" t="str">
        <f t="shared" si="93"/>
        <v>Do Step 1 first</v>
      </c>
      <c r="H2011" s="62" t="str">
        <f t="shared" si="94"/>
        <v>Do Step 1 first</v>
      </c>
      <c r="I2011" s="3">
        <f t="shared" si="95"/>
        <v>0</v>
      </c>
    </row>
    <row r="2012" spans="7:9" x14ac:dyDescent="0.5">
      <c r="G2012" s="62" t="str">
        <f t="shared" si="93"/>
        <v>Do Step 1 first</v>
      </c>
      <c r="H2012" s="62" t="str">
        <f t="shared" si="94"/>
        <v>Do Step 1 first</v>
      </c>
      <c r="I2012" s="3">
        <f t="shared" si="95"/>
        <v>0</v>
      </c>
    </row>
    <row r="2013" spans="7:9" x14ac:dyDescent="0.5">
      <c r="G2013" s="62" t="str">
        <f t="shared" si="93"/>
        <v>Do Step 1 first</v>
      </c>
      <c r="H2013" s="62" t="str">
        <f t="shared" si="94"/>
        <v>Do Step 1 first</v>
      </c>
      <c r="I2013" s="3">
        <f t="shared" si="95"/>
        <v>0</v>
      </c>
    </row>
    <row r="2014" spans="7:9" x14ac:dyDescent="0.5">
      <c r="G2014" s="62" t="str">
        <f t="shared" si="93"/>
        <v>Do Step 1 first</v>
      </c>
      <c r="H2014" s="62" t="str">
        <f t="shared" si="94"/>
        <v>Do Step 1 first</v>
      </c>
      <c r="I2014" s="3">
        <f t="shared" si="95"/>
        <v>0</v>
      </c>
    </row>
    <row r="2015" spans="7:9" x14ac:dyDescent="0.5">
      <c r="G2015" s="62" t="str">
        <f t="shared" si="93"/>
        <v>Do Step 1 first</v>
      </c>
      <c r="H2015" s="62" t="str">
        <f t="shared" si="94"/>
        <v>Do Step 1 first</v>
      </c>
      <c r="I2015" s="3">
        <f t="shared" si="95"/>
        <v>0</v>
      </c>
    </row>
    <row r="2016" spans="7:9" x14ac:dyDescent="0.5">
      <c r="G2016" s="62" t="str">
        <f t="shared" si="93"/>
        <v>Do Step 1 first</v>
      </c>
      <c r="H2016" s="62" t="str">
        <f t="shared" si="94"/>
        <v>Do Step 1 first</v>
      </c>
      <c r="I2016" s="3">
        <f t="shared" si="95"/>
        <v>0</v>
      </c>
    </row>
    <row r="2017" spans="7:9" x14ac:dyDescent="0.5">
      <c r="G2017" s="62" t="str">
        <f t="shared" si="93"/>
        <v>Do Step 1 first</v>
      </c>
      <c r="H2017" s="62" t="str">
        <f t="shared" si="94"/>
        <v>Do Step 1 first</v>
      </c>
      <c r="I2017" s="3">
        <f t="shared" si="95"/>
        <v>0</v>
      </c>
    </row>
    <row r="2018" spans="7:9" x14ac:dyDescent="0.5">
      <c r="G2018" s="62" t="str">
        <f t="shared" si="93"/>
        <v>Do Step 1 first</v>
      </c>
      <c r="H2018" s="62" t="str">
        <f t="shared" si="94"/>
        <v>Do Step 1 first</v>
      </c>
      <c r="I2018" s="3">
        <f t="shared" si="95"/>
        <v>0</v>
      </c>
    </row>
    <row r="2019" spans="7:9" x14ac:dyDescent="0.5">
      <c r="G2019" s="62" t="str">
        <f t="shared" si="93"/>
        <v>Do Step 1 first</v>
      </c>
      <c r="H2019" s="62" t="str">
        <f t="shared" si="94"/>
        <v>Do Step 1 first</v>
      </c>
      <c r="I2019" s="3">
        <f t="shared" si="95"/>
        <v>0</v>
      </c>
    </row>
    <row r="2020" spans="7:9" x14ac:dyDescent="0.5">
      <c r="G2020" s="62" t="str">
        <f t="shared" si="93"/>
        <v>Do Step 1 first</v>
      </c>
      <c r="H2020" s="62" t="str">
        <f t="shared" si="94"/>
        <v>Do Step 1 first</v>
      </c>
      <c r="I2020" s="3">
        <f t="shared" si="95"/>
        <v>0</v>
      </c>
    </row>
    <row r="2021" spans="7:9" x14ac:dyDescent="0.5">
      <c r="G2021" s="62" t="str">
        <f t="shared" si="93"/>
        <v>Do Step 1 first</v>
      </c>
      <c r="H2021" s="62" t="str">
        <f t="shared" si="94"/>
        <v>Do Step 1 first</v>
      </c>
      <c r="I2021" s="3">
        <f t="shared" si="95"/>
        <v>0</v>
      </c>
    </row>
    <row r="2022" spans="7:9" x14ac:dyDescent="0.5">
      <c r="G2022" s="62" t="str">
        <f t="shared" si="93"/>
        <v>Do Step 1 first</v>
      </c>
      <c r="H2022" s="62" t="str">
        <f t="shared" si="94"/>
        <v>Do Step 1 first</v>
      </c>
      <c r="I2022" s="3">
        <f t="shared" si="95"/>
        <v>0</v>
      </c>
    </row>
    <row r="2023" spans="7:9" x14ac:dyDescent="0.5">
      <c r="G2023" s="62" t="str">
        <f t="shared" si="93"/>
        <v>Do Step 1 first</v>
      </c>
      <c r="H2023" s="62" t="str">
        <f t="shared" si="94"/>
        <v>Do Step 1 first</v>
      </c>
      <c r="I2023" s="3">
        <f t="shared" si="95"/>
        <v>0</v>
      </c>
    </row>
    <row r="2024" spans="7:9" x14ac:dyDescent="0.5">
      <c r="G2024" s="62" t="str">
        <f t="shared" si="93"/>
        <v>Do Step 1 first</v>
      </c>
      <c r="H2024" s="62" t="str">
        <f t="shared" si="94"/>
        <v>Do Step 1 first</v>
      </c>
      <c r="I2024" s="3">
        <f t="shared" si="95"/>
        <v>0</v>
      </c>
    </row>
    <row r="2025" spans="7:9" x14ac:dyDescent="0.5">
      <c r="G2025" s="62" t="str">
        <f t="shared" si="93"/>
        <v>Do Step 1 first</v>
      </c>
      <c r="H2025" s="62" t="str">
        <f t="shared" si="94"/>
        <v>Do Step 1 first</v>
      </c>
      <c r="I2025" s="3">
        <f t="shared" si="95"/>
        <v>0</v>
      </c>
    </row>
    <row r="2026" spans="7:9" x14ac:dyDescent="0.5">
      <c r="G2026" s="62" t="str">
        <f t="shared" si="93"/>
        <v>Do Step 1 first</v>
      </c>
      <c r="H2026" s="62" t="str">
        <f t="shared" si="94"/>
        <v>Do Step 1 first</v>
      </c>
      <c r="I2026" s="3">
        <f t="shared" si="95"/>
        <v>0</v>
      </c>
    </row>
    <row r="2027" spans="7:9" x14ac:dyDescent="0.5">
      <c r="G2027" s="62" t="str">
        <f t="shared" si="93"/>
        <v>Do Step 1 first</v>
      </c>
      <c r="H2027" s="62" t="str">
        <f t="shared" si="94"/>
        <v>Do Step 1 first</v>
      </c>
      <c r="I2027" s="3">
        <f t="shared" si="95"/>
        <v>0</v>
      </c>
    </row>
    <row r="2028" spans="7:9" x14ac:dyDescent="0.5">
      <c r="G2028" s="62" t="str">
        <f t="shared" si="93"/>
        <v>Do Step 1 first</v>
      </c>
      <c r="H2028" s="62" t="str">
        <f t="shared" si="94"/>
        <v>Do Step 1 first</v>
      </c>
      <c r="I2028" s="3">
        <f t="shared" si="95"/>
        <v>0</v>
      </c>
    </row>
    <row r="2029" spans="7:9" x14ac:dyDescent="0.5">
      <c r="G2029" s="62" t="str">
        <f t="shared" si="93"/>
        <v>Do Step 1 first</v>
      </c>
      <c r="H2029" s="62" t="str">
        <f t="shared" si="94"/>
        <v>Do Step 1 first</v>
      </c>
      <c r="I2029" s="3">
        <f t="shared" si="95"/>
        <v>0</v>
      </c>
    </row>
    <row r="2030" spans="7:9" x14ac:dyDescent="0.5">
      <c r="G2030" s="62" t="str">
        <f t="shared" si="93"/>
        <v>Do Step 1 first</v>
      </c>
      <c r="H2030" s="62" t="str">
        <f t="shared" si="94"/>
        <v>Do Step 1 first</v>
      </c>
      <c r="I2030" s="3">
        <f t="shared" si="95"/>
        <v>0</v>
      </c>
    </row>
    <row r="2031" spans="7:9" x14ac:dyDescent="0.5">
      <c r="G2031" s="62" t="str">
        <f t="shared" si="93"/>
        <v>Do Step 1 first</v>
      </c>
      <c r="H2031" s="62" t="str">
        <f t="shared" si="94"/>
        <v>Do Step 1 first</v>
      </c>
      <c r="I2031" s="3">
        <f t="shared" si="95"/>
        <v>0</v>
      </c>
    </row>
    <row r="2032" spans="7:9" x14ac:dyDescent="0.5">
      <c r="G2032" s="62" t="str">
        <f t="shared" si="93"/>
        <v>Do Step 1 first</v>
      </c>
      <c r="H2032" s="62" t="str">
        <f t="shared" si="94"/>
        <v>Do Step 1 first</v>
      </c>
      <c r="I2032" s="3">
        <f t="shared" si="95"/>
        <v>0</v>
      </c>
    </row>
    <row r="2033" spans="7:9" x14ac:dyDescent="0.5">
      <c r="G2033" s="62" t="str">
        <f t="shared" si="93"/>
        <v>Do Step 1 first</v>
      </c>
      <c r="H2033" s="62" t="str">
        <f t="shared" si="94"/>
        <v>Do Step 1 first</v>
      </c>
      <c r="I2033" s="3">
        <f t="shared" si="95"/>
        <v>0</v>
      </c>
    </row>
    <row r="2034" spans="7:9" x14ac:dyDescent="0.5">
      <c r="G2034" s="62" t="str">
        <f t="shared" si="93"/>
        <v>Do Step 1 first</v>
      </c>
      <c r="H2034" s="62" t="str">
        <f t="shared" si="94"/>
        <v>Do Step 1 first</v>
      </c>
      <c r="I2034" s="3">
        <f t="shared" si="95"/>
        <v>0</v>
      </c>
    </row>
    <row r="2035" spans="7:9" x14ac:dyDescent="0.5">
      <c r="G2035" s="62" t="str">
        <f t="shared" si="93"/>
        <v>Do Step 1 first</v>
      </c>
      <c r="H2035" s="62" t="str">
        <f t="shared" si="94"/>
        <v>Do Step 1 first</v>
      </c>
      <c r="I2035" s="3">
        <f t="shared" si="95"/>
        <v>0</v>
      </c>
    </row>
    <row r="2036" spans="7:9" x14ac:dyDescent="0.5">
      <c r="G2036" s="62" t="str">
        <f t="shared" si="93"/>
        <v>Do Step 1 first</v>
      </c>
      <c r="H2036" s="62" t="str">
        <f t="shared" si="94"/>
        <v>Do Step 1 first</v>
      </c>
      <c r="I2036" s="3">
        <f t="shared" si="95"/>
        <v>0</v>
      </c>
    </row>
    <row r="2037" spans="7:9" x14ac:dyDescent="0.5">
      <c r="G2037" s="62" t="str">
        <f t="shared" si="93"/>
        <v>Do Step 1 first</v>
      </c>
      <c r="H2037" s="62" t="str">
        <f t="shared" si="94"/>
        <v>Do Step 1 first</v>
      </c>
      <c r="I2037" s="3">
        <f t="shared" si="95"/>
        <v>0</v>
      </c>
    </row>
    <row r="2038" spans="7:9" x14ac:dyDescent="0.5">
      <c r="G2038" s="62" t="str">
        <f t="shared" si="93"/>
        <v>Do Step 1 first</v>
      </c>
      <c r="H2038" s="62" t="str">
        <f t="shared" si="94"/>
        <v>Do Step 1 first</v>
      </c>
      <c r="I2038" s="3">
        <f t="shared" si="95"/>
        <v>0</v>
      </c>
    </row>
    <row r="2039" spans="7:9" x14ac:dyDescent="0.5">
      <c r="G2039" s="62" t="str">
        <f t="shared" si="93"/>
        <v>Do Step 1 first</v>
      </c>
      <c r="H2039" s="62" t="str">
        <f t="shared" si="94"/>
        <v>Do Step 1 first</v>
      </c>
      <c r="I2039" s="3">
        <f t="shared" si="95"/>
        <v>0</v>
      </c>
    </row>
    <row r="2040" spans="7:9" x14ac:dyDescent="0.5">
      <c r="G2040" s="62" t="str">
        <f t="shared" si="93"/>
        <v>Do Step 1 first</v>
      </c>
      <c r="H2040" s="62" t="str">
        <f t="shared" si="94"/>
        <v>Do Step 1 first</v>
      </c>
      <c r="I2040" s="3">
        <f t="shared" si="95"/>
        <v>0</v>
      </c>
    </row>
    <row r="2041" spans="7:9" x14ac:dyDescent="0.5">
      <c r="G2041" s="62" t="str">
        <f t="shared" si="93"/>
        <v>Do Step 1 first</v>
      </c>
      <c r="H2041" s="62" t="str">
        <f t="shared" si="94"/>
        <v>Do Step 1 first</v>
      </c>
      <c r="I2041" s="3">
        <f t="shared" si="95"/>
        <v>0</v>
      </c>
    </row>
    <row r="2042" spans="7:9" x14ac:dyDescent="0.5">
      <c r="G2042" s="62" t="str">
        <f t="shared" si="93"/>
        <v>Do Step 1 first</v>
      </c>
      <c r="H2042" s="62" t="str">
        <f t="shared" si="94"/>
        <v>Do Step 1 first</v>
      </c>
      <c r="I2042" s="3">
        <f t="shared" si="95"/>
        <v>0</v>
      </c>
    </row>
    <row r="2043" spans="7:9" x14ac:dyDescent="0.5">
      <c r="G2043" s="62" t="str">
        <f t="shared" si="93"/>
        <v>Do Step 1 first</v>
      </c>
      <c r="H2043" s="62" t="str">
        <f t="shared" si="94"/>
        <v>Do Step 1 first</v>
      </c>
      <c r="I2043" s="3">
        <f t="shared" si="95"/>
        <v>0</v>
      </c>
    </row>
    <row r="2044" spans="7:9" x14ac:dyDescent="0.5">
      <c r="G2044" s="62" t="str">
        <f t="shared" si="93"/>
        <v>Do Step 1 first</v>
      </c>
      <c r="H2044" s="62" t="str">
        <f t="shared" si="94"/>
        <v>Do Step 1 first</v>
      </c>
      <c r="I2044" s="3">
        <f t="shared" si="95"/>
        <v>0</v>
      </c>
    </row>
    <row r="2045" spans="7:9" x14ac:dyDescent="0.5">
      <c r="G2045" s="62" t="str">
        <f t="shared" si="93"/>
        <v>Do Step 1 first</v>
      </c>
      <c r="H2045" s="62" t="str">
        <f t="shared" si="94"/>
        <v>Do Step 1 first</v>
      </c>
      <c r="I2045" s="3">
        <f t="shared" si="95"/>
        <v>0</v>
      </c>
    </row>
    <row r="2046" spans="7:9" x14ac:dyDescent="0.5">
      <c r="G2046" s="62" t="str">
        <f t="shared" si="93"/>
        <v>Do Step 1 first</v>
      </c>
      <c r="H2046" s="62" t="str">
        <f t="shared" si="94"/>
        <v>Do Step 1 first</v>
      </c>
      <c r="I2046" s="3">
        <f t="shared" si="95"/>
        <v>0</v>
      </c>
    </row>
    <row r="2047" spans="7:9" x14ac:dyDescent="0.5">
      <c r="G2047" s="62" t="str">
        <f t="shared" si="93"/>
        <v>Do Step 1 first</v>
      </c>
      <c r="H2047" s="62" t="str">
        <f t="shared" si="94"/>
        <v>Do Step 1 first</v>
      </c>
      <c r="I2047" s="3">
        <f t="shared" si="95"/>
        <v>0</v>
      </c>
    </row>
    <row r="2048" spans="7:9" x14ac:dyDescent="0.5">
      <c r="G2048" s="62" t="str">
        <f t="shared" si="93"/>
        <v>Do Step 1 first</v>
      </c>
      <c r="H2048" s="62" t="str">
        <f t="shared" si="94"/>
        <v>Do Step 1 first</v>
      </c>
      <c r="I2048" s="3">
        <f t="shared" si="95"/>
        <v>0</v>
      </c>
    </row>
    <row r="2049" spans="7:9" x14ac:dyDescent="0.5">
      <c r="G2049" s="62" t="str">
        <f t="shared" si="93"/>
        <v>Do Step 1 first</v>
      </c>
      <c r="H2049" s="62" t="str">
        <f t="shared" si="94"/>
        <v>Do Step 1 first</v>
      </c>
      <c r="I2049" s="3">
        <f t="shared" si="95"/>
        <v>0</v>
      </c>
    </row>
    <row r="2050" spans="7:9" x14ac:dyDescent="0.5">
      <c r="G2050" s="62" t="str">
        <f t="shared" si="93"/>
        <v>Do Step 1 first</v>
      </c>
      <c r="H2050" s="62" t="str">
        <f t="shared" si="94"/>
        <v>Do Step 1 first</v>
      </c>
      <c r="I2050" s="3">
        <f t="shared" si="95"/>
        <v>0</v>
      </c>
    </row>
    <row r="2051" spans="7:9" x14ac:dyDescent="0.5">
      <c r="G2051" s="62" t="str">
        <f t="shared" si="93"/>
        <v>Do Step 1 first</v>
      </c>
      <c r="H2051" s="62" t="str">
        <f t="shared" si="94"/>
        <v>Do Step 1 first</v>
      </c>
      <c r="I2051" s="3">
        <f t="shared" si="95"/>
        <v>0</v>
      </c>
    </row>
    <row r="2052" spans="7:9" x14ac:dyDescent="0.5">
      <c r="G2052" s="62" t="str">
        <f t="shared" si="93"/>
        <v>Do Step 1 first</v>
      </c>
      <c r="H2052" s="62" t="str">
        <f t="shared" si="94"/>
        <v>Do Step 1 first</v>
      </c>
      <c r="I2052" s="3">
        <f t="shared" si="95"/>
        <v>0</v>
      </c>
    </row>
    <row r="2053" spans="7:9" x14ac:dyDescent="0.5">
      <c r="G2053" s="62" t="str">
        <f t="shared" si="93"/>
        <v>Do Step 1 first</v>
      </c>
      <c r="H2053" s="62" t="str">
        <f t="shared" si="94"/>
        <v>Do Step 1 first</v>
      </c>
      <c r="I2053" s="3">
        <f t="shared" si="95"/>
        <v>0</v>
      </c>
    </row>
    <row r="2054" spans="7:9" x14ac:dyDescent="0.5">
      <c r="G2054" s="62" t="str">
        <f t="shared" ref="G2054:G2117" si="96">IF(ISTEXT(overallRate),"Do Step 1 first",IF($C2054="Yes","Use Step 2a) Weekly for employees on leave with pay",IF(OR(COUNT($D2054,E2054)&lt;&gt;2,overallRate=0),0,IF($B2054="No - non-arm's length",MIN(2258,E2054,$D2054)*overallRate,MIN(2258,E2054)*overallRate))))</f>
        <v>Do Step 1 first</v>
      </c>
      <c r="H2054" s="62" t="str">
        <f t="shared" ref="H2054:H2117" si="97">IF(ISTEXT(overallRate),"Do Step 1 first",IF($C2054="Yes","Use Step 2a) Weekly for employees on leave with pay",IF(OR(COUNT($D2054,F2054)&lt;&gt;2,overallRate=0),0,IF($B2054="No - non-arm's length",MIN(2258,F2054,$D2054)*overallRate,MIN(2258,F2054)*overallRate))))</f>
        <v>Do Step 1 first</v>
      </c>
      <c r="I2054" s="3">
        <f t="shared" si="95"/>
        <v>0</v>
      </c>
    </row>
    <row r="2055" spans="7:9" x14ac:dyDescent="0.5">
      <c r="G2055" s="62" t="str">
        <f t="shared" si="96"/>
        <v>Do Step 1 first</v>
      </c>
      <c r="H2055" s="62" t="str">
        <f t="shared" si="97"/>
        <v>Do Step 1 first</v>
      </c>
      <c r="I2055" s="3">
        <f t="shared" ref="I2055:I2118" si="98">IF(AND(COUNT(B2055:F2055)&gt;0,OR(COUNT(D2055:F2055)&lt;&gt;3,ISBLANK(B2055))),"Fill out all amounts",SUM(G2055:H2055))</f>
        <v>0</v>
      </c>
    </row>
    <row r="2056" spans="7:9" x14ac:dyDescent="0.5">
      <c r="G2056" s="62" t="str">
        <f t="shared" si="96"/>
        <v>Do Step 1 first</v>
      </c>
      <c r="H2056" s="62" t="str">
        <f t="shared" si="97"/>
        <v>Do Step 1 first</v>
      </c>
      <c r="I2056" s="3">
        <f t="shared" si="98"/>
        <v>0</v>
      </c>
    </row>
    <row r="2057" spans="7:9" x14ac:dyDescent="0.5">
      <c r="G2057" s="62" t="str">
        <f t="shared" si="96"/>
        <v>Do Step 1 first</v>
      </c>
      <c r="H2057" s="62" t="str">
        <f t="shared" si="97"/>
        <v>Do Step 1 first</v>
      </c>
      <c r="I2057" s="3">
        <f t="shared" si="98"/>
        <v>0</v>
      </c>
    </row>
    <row r="2058" spans="7:9" x14ac:dyDescent="0.5">
      <c r="G2058" s="62" t="str">
        <f t="shared" si="96"/>
        <v>Do Step 1 first</v>
      </c>
      <c r="H2058" s="62" t="str">
        <f t="shared" si="97"/>
        <v>Do Step 1 first</v>
      </c>
      <c r="I2058" s="3">
        <f t="shared" si="98"/>
        <v>0</v>
      </c>
    </row>
    <row r="2059" spans="7:9" x14ac:dyDescent="0.5">
      <c r="G2059" s="62" t="str">
        <f t="shared" si="96"/>
        <v>Do Step 1 first</v>
      </c>
      <c r="H2059" s="62" t="str">
        <f t="shared" si="97"/>
        <v>Do Step 1 first</v>
      </c>
      <c r="I2059" s="3">
        <f t="shared" si="98"/>
        <v>0</v>
      </c>
    </row>
    <row r="2060" spans="7:9" x14ac:dyDescent="0.5">
      <c r="G2060" s="62" t="str">
        <f t="shared" si="96"/>
        <v>Do Step 1 first</v>
      </c>
      <c r="H2060" s="62" t="str">
        <f t="shared" si="97"/>
        <v>Do Step 1 first</v>
      </c>
      <c r="I2060" s="3">
        <f t="shared" si="98"/>
        <v>0</v>
      </c>
    </row>
    <row r="2061" spans="7:9" x14ac:dyDescent="0.5">
      <c r="G2061" s="62" t="str">
        <f t="shared" si="96"/>
        <v>Do Step 1 first</v>
      </c>
      <c r="H2061" s="62" t="str">
        <f t="shared" si="97"/>
        <v>Do Step 1 first</v>
      </c>
      <c r="I2061" s="3">
        <f t="shared" si="98"/>
        <v>0</v>
      </c>
    </row>
    <row r="2062" spans="7:9" x14ac:dyDescent="0.5">
      <c r="G2062" s="62" t="str">
        <f t="shared" si="96"/>
        <v>Do Step 1 first</v>
      </c>
      <c r="H2062" s="62" t="str">
        <f t="shared" si="97"/>
        <v>Do Step 1 first</v>
      </c>
      <c r="I2062" s="3">
        <f t="shared" si="98"/>
        <v>0</v>
      </c>
    </row>
    <row r="2063" spans="7:9" x14ac:dyDescent="0.5">
      <c r="G2063" s="62" t="str">
        <f t="shared" si="96"/>
        <v>Do Step 1 first</v>
      </c>
      <c r="H2063" s="62" t="str">
        <f t="shared" si="97"/>
        <v>Do Step 1 first</v>
      </c>
      <c r="I2063" s="3">
        <f t="shared" si="98"/>
        <v>0</v>
      </c>
    </row>
    <row r="2064" spans="7:9" x14ac:dyDescent="0.5">
      <c r="G2064" s="62" t="str">
        <f t="shared" si="96"/>
        <v>Do Step 1 first</v>
      </c>
      <c r="H2064" s="62" t="str">
        <f t="shared" si="97"/>
        <v>Do Step 1 first</v>
      </c>
      <c r="I2064" s="3">
        <f t="shared" si="98"/>
        <v>0</v>
      </c>
    </row>
    <row r="2065" spans="7:9" x14ac:dyDescent="0.5">
      <c r="G2065" s="62" t="str">
        <f t="shared" si="96"/>
        <v>Do Step 1 first</v>
      </c>
      <c r="H2065" s="62" t="str">
        <f t="shared" si="97"/>
        <v>Do Step 1 first</v>
      </c>
      <c r="I2065" s="3">
        <f t="shared" si="98"/>
        <v>0</v>
      </c>
    </row>
    <row r="2066" spans="7:9" x14ac:dyDescent="0.5">
      <c r="G2066" s="62" t="str">
        <f t="shared" si="96"/>
        <v>Do Step 1 first</v>
      </c>
      <c r="H2066" s="62" t="str">
        <f t="shared" si="97"/>
        <v>Do Step 1 first</v>
      </c>
      <c r="I2066" s="3">
        <f t="shared" si="98"/>
        <v>0</v>
      </c>
    </row>
    <row r="2067" spans="7:9" x14ac:dyDescent="0.5">
      <c r="G2067" s="62" t="str">
        <f t="shared" si="96"/>
        <v>Do Step 1 first</v>
      </c>
      <c r="H2067" s="62" t="str">
        <f t="shared" si="97"/>
        <v>Do Step 1 first</v>
      </c>
      <c r="I2067" s="3">
        <f t="shared" si="98"/>
        <v>0</v>
      </c>
    </row>
    <row r="2068" spans="7:9" x14ac:dyDescent="0.5">
      <c r="G2068" s="62" t="str">
        <f t="shared" si="96"/>
        <v>Do Step 1 first</v>
      </c>
      <c r="H2068" s="62" t="str">
        <f t="shared" si="97"/>
        <v>Do Step 1 first</v>
      </c>
      <c r="I2068" s="3">
        <f t="shared" si="98"/>
        <v>0</v>
      </c>
    </row>
    <row r="2069" spans="7:9" x14ac:dyDescent="0.5">
      <c r="G2069" s="62" t="str">
        <f t="shared" si="96"/>
        <v>Do Step 1 first</v>
      </c>
      <c r="H2069" s="62" t="str">
        <f t="shared" si="97"/>
        <v>Do Step 1 first</v>
      </c>
      <c r="I2069" s="3">
        <f t="shared" si="98"/>
        <v>0</v>
      </c>
    </row>
    <row r="2070" spans="7:9" x14ac:dyDescent="0.5">
      <c r="G2070" s="62" t="str">
        <f t="shared" si="96"/>
        <v>Do Step 1 first</v>
      </c>
      <c r="H2070" s="62" t="str">
        <f t="shared" si="97"/>
        <v>Do Step 1 first</v>
      </c>
      <c r="I2070" s="3">
        <f t="shared" si="98"/>
        <v>0</v>
      </c>
    </row>
    <row r="2071" spans="7:9" x14ac:dyDescent="0.5">
      <c r="G2071" s="62" t="str">
        <f t="shared" si="96"/>
        <v>Do Step 1 first</v>
      </c>
      <c r="H2071" s="62" t="str">
        <f t="shared" si="97"/>
        <v>Do Step 1 first</v>
      </c>
      <c r="I2071" s="3">
        <f t="shared" si="98"/>
        <v>0</v>
      </c>
    </row>
    <row r="2072" spans="7:9" x14ac:dyDescent="0.5">
      <c r="G2072" s="62" t="str">
        <f t="shared" si="96"/>
        <v>Do Step 1 first</v>
      </c>
      <c r="H2072" s="62" t="str">
        <f t="shared" si="97"/>
        <v>Do Step 1 first</v>
      </c>
      <c r="I2072" s="3">
        <f t="shared" si="98"/>
        <v>0</v>
      </c>
    </row>
    <row r="2073" spans="7:9" x14ac:dyDescent="0.5">
      <c r="G2073" s="62" t="str">
        <f t="shared" si="96"/>
        <v>Do Step 1 first</v>
      </c>
      <c r="H2073" s="62" t="str">
        <f t="shared" si="97"/>
        <v>Do Step 1 first</v>
      </c>
      <c r="I2073" s="3">
        <f t="shared" si="98"/>
        <v>0</v>
      </c>
    </row>
    <row r="2074" spans="7:9" x14ac:dyDescent="0.5">
      <c r="G2074" s="62" t="str">
        <f t="shared" si="96"/>
        <v>Do Step 1 first</v>
      </c>
      <c r="H2074" s="62" t="str">
        <f t="shared" si="97"/>
        <v>Do Step 1 first</v>
      </c>
      <c r="I2074" s="3">
        <f t="shared" si="98"/>
        <v>0</v>
      </c>
    </row>
    <row r="2075" spans="7:9" x14ac:dyDescent="0.5">
      <c r="G2075" s="62" t="str">
        <f t="shared" si="96"/>
        <v>Do Step 1 first</v>
      </c>
      <c r="H2075" s="62" t="str">
        <f t="shared" si="97"/>
        <v>Do Step 1 first</v>
      </c>
      <c r="I2075" s="3">
        <f t="shared" si="98"/>
        <v>0</v>
      </c>
    </row>
    <row r="2076" spans="7:9" x14ac:dyDescent="0.5">
      <c r="G2076" s="62" t="str">
        <f t="shared" si="96"/>
        <v>Do Step 1 first</v>
      </c>
      <c r="H2076" s="62" t="str">
        <f t="shared" si="97"/>
        <v>Do Step 1 first</v>
      </c>
      <c r="I2076" s="3">
        <f t="shared" si="98"/>
        <v>0</v>
      </c>
    </row>
    <row r="2077" spans="7:9" x14ac:dyDescent="0.5">
      <c r="G2077" s="62" t="str">
        <f t="shared" si="96"/>
        <v>Do Step 1 first</v>
      </c>
      <c r="H2077" s="62" t="str">
        <f t="shared" si="97"/>
        <v>Do Step 1 first</v>
      </c>
      <c r="I2077" s="3">
        <f t="shared" si="98"/>
        <v>0</v>
      </c>
    </row>
    <row r="2078" spans="7:9" x14ac:dyDescent="0.5">
      <c r="G2078" s="62" t="str">
        <f t="shared" si="96"/>
        <v>Do Step 1 first</v>
      </c>
      <c r="H2078" s="62" t="str">
        <f t="shared" si="97"/>
        <v>Do Step 1 first</v>
      </c>
      <c r="I2078" s="3">
        <f t="shared" si="98"/>
        <v>0</v>
      </c>
    </row>
    <row r="2079" spans="7:9" x14ac:dyDescent="0.5">
      <c r="G2079" s="62" t="str">
        <f t="shared" si="96"/>
        <v>Do Step 1 first</v>
      </c>
      <c r="H2079" s="62" t="str">
        <f t="shared" si="97"/>
        <v>Do Step 1 first</v>
      </c>
      <c r="I2079" s="3">
        <f t="shared" si="98"/>
        <v>0</v>
      </c>
    </row>
    <row r="2080" spans="7:9" x14ac:dyDescent="0.5">
      <c r="G2080" s="62" t="str">
        <f t="shared" si="96"/>
        <v>Do Step 1 first</v>
      </c>
      <c r="H2080" s="62" t="str">
        <f t="shared" si="97"/>
        <v>Do Step 1 first</v>
      </c>
      <c r="I2080" s="3">
        <f t="shared" si="98"/>
        <v>0</v>
      </c>
    </row>
    <row r="2081" spans="7:9" x14ac:dyDescent="0.5">
      <c r="G2081" s="62" t="str">
        <f t="shared" si="96"/>
        <v>Do Step 1 first</v>
      </c>
      <c r="H2081" s="62" t="str">
        <f t="shared" si="97"/>
        <v>Do Step 1 first</v>
      </c>
      <c r="I2081" s="3">
        <f t="shared" si="98"/>
        <v>0</v>
      </c>
    </row>
    <row r="2082" spans="7:9" x14ac:dyDescent="0.5">
      <c r="G2082" s="62" t="str">
        <f t="shared" si="96"/>
        <v>Do Step 1 first</v>
      </c>
      <c r="H2082" s="62" t="str">
        <f t="shared" si="97"/>
        <v>Do Step 1 first</v>
      </c>
      <c r="I2082" s="3">
        <f t="shared" si="98"/>
        <v>0</v>
      </c>
    </row>
    <row r="2083" spans="7:9" x14ac:dyDescent="0.5">
      <c r="G2083" s="62" t="str">
        <f t="shared" si="96"/>
        <v>Do Step 1 first</v>
      </c>
      <c r="H2083" s="62" t="str">
        <f t="shared" si="97"/>
        <v>Do Step 1 first</v>
      </c>
      <c r="I2083" s="3">
        <f t="shared" si="98"/>
        <v>0</v>
      </c>
    </row>
    <row r="2084" spans="7:9" x14ac:dyDescent="0.5">
      <c r="G2084" s="62" t="str">
        <f t="shared" si="96"/>
        <v>Do Step 1 first</v>
      </c>
      <c r="H2084" s="62" t="str">
        <f t="shared" si="97"/>
        <v>Do Step 1 first</v>
      </c>
      <c r="I2084" s="3">
        <f t="shared" si="98"/>
        <v>0</v>
      </c>
    </row>
    <row r="2085" spans="7:9" x14ac:dyDescent="0.5">
      <c r="G2085" s="62" t="str">
        <f t="shared" si="96"/>
        <v>Do Step 1 first</v>
      </c>
      <c r="H2085" s="62" t="str">
        <f t="shared" si="97"/>
        <v>Do Step 1 first</v>
      </c>
      <c r="I2085" s="3">
        <f t="shared" si="98"/>
        <v>0</v>
      </c>
    </row>
    <row r="2086" spans="7:9" x14ac:dyDescent="0.5">
      <c r="G2086" s="62" t="str">
        <f t="shared" si="96"/>
        <v>Do Step 1 first</v>
      </c>
      <c r="H2086" s="62" t="str">
        <f t="shared" si="97"/>
        <v>Do Step 1 first</v>
      </c>
      <c r="I2086" s="3">
        <f t="shared" si="98"/>
        <v>0</v>
      </c>
    </row>
    <row r="2087" spans="7:9" x14ac:dyDescent="0.5">
      <c r="G2087" s="62" t="str">
        <f t="shared" si="96"/>
        <v>Do Step 1 first</v>
      </c>
      <c r="H2087" s="62" t="str">
        <f t="shared" si="97"/>
        <v>Do Step 1 first</v>
      </c>
      <c r="I2087" s="3">
        <f t="shared" si="98"/>
        <v>0</v>
      </c>
    </row>
    <row r="2088" spans="7:9" x14ac:dyDescent="0.5">
      <c r="G2088" s="62" t="str">
        <f t="shared" si="96"/>
        <v>Do Step 1 first</v>
      </c>
      <c r="H2088" s="62" t="str">
        <f t="shared" si="97"/>
        <v>Do Step 1 first</v>
      </c>
      <c r="I2088" s="3">
        <f t="shared" si="98"/>
        <v>0</v>
      </c>
    </row>
    <row r="2089" spans="7:9" x14ac:dyDescent="0.5">
      <c r="G2089" s="62" t="str">
        <f t="shared" si="96"/>
        <v>Do Step 1 first</v>
      </c>
      <c r="H2089" s="62" t="str">
        <f t="shared" si="97"/>
        <v>Do Step 1 first</v>
      </c>
      <c r="I2089" s="3">
        <f t="shared" si="98"/>
        <v>0</v>
      </c>
    </row>
    <row r="2090" spans="7:9" x14ac:dyDescent="0.5">
      <c r="G2090" s="62" t="str">
        <f t="shared" si="96"/>
        <v>Do Step 1 first</v>
      </c>
      <c r="H2090" s="62" t="str">
        <f t="shared" si="97"/>
        <v>Do Step 1 first</v>
      </c>
      <c r="I2090" s="3">
        <f t="shared" si="98"/>
        <v>0</v>
      </c>
    </row>
    <row r="2091" spans="7:9" x14ac:dyDescent="0.5">
      <c r="G2091" s="62" t="str">
        <f t="shared" si="96"/>
        <v>Do Step 1 first</v>
      </c>
      <c r="H2091" s="62" t="str">
        <f t="shared" si="97"/>
        <v>Do Step 1 first</v>
      </c>
      <c r="I2091" s="3">
        <f t="shared" si="98"/>
        <v>0</v>
      </c>
    </row>
    <row r="2092" spans="7:9" x14ac:dyDescent="0.5">
      <c r="G2092" s="62" t="str">
        <f t="shared" si="96"/>
        <v>Do Step 1 first</v>
      </c>
      <c r="H2092" s="62" t="str">
        <f t="shared" si="97"/>
        <v>Do Step 1 first</v>
      </c>
      <c r="I2092" s="3">
        <f t="shared" si="98"/>
        <v>0</v>
      </c>
    </row>
    <row r="2093" spans="7:9" x14ac:dyDescent="0.5">
      <c r="G2093" s="62" t="str">
        <f t="shared" si="96"/>
        <v>Do Step 1 first</v>
      </c>
      <c r="H2093" s="62" t="str">
        <f t="shared" si="97"/>
        <v>Do Step 1 first</v>
      </c>
      <c r="I2093" s="3">
        <f t="shared" si="98"/>
        <v>0</v>
      </c>
    </row>
    <row r="2094" spans="7:9" x14ac:dyDescent="0.5">
      <c r="G2094" s="62" t="str">
        <f t="shared" si="96"/>
        <v>Do Step 1 first</v>
      </c>
      <c r="H2094" s="62" t="str">
        <f t="shared" si="97"/>
        <v>Do Step 1 first</v>
      </c>
      <c r="I2094" s="3">
        <f t="shared" si="98"/>
        <v>0</v>
      </c>
    </row>
    <row r="2095" spans="7:9" x14ac:dyDescent="0.5">
      <c r="G2095" s="62" t="str">
        <f t="shared" si="96"/>
        <v>Do Step 1 first</v>
      </c>
      <c r="H2095" s="62" t="str">
        <f t="shared" si="97"/>
        <v>Do Step 1 first</v>
      </c>
      <c r="I2095" s="3">
        <f t="shared" si="98"/>
        <v>0</v>
      </c>
    </row>
    <row r="2096" spans="7:9" x14ac:dyDescent="0.5">
      <c r="G2096" s="62" t="str">
        <f t="shared" si="96"/>
        <v>Do Step 1 first</v>
      </c>
      <c r="H2096" s="62" t="str">
        <f t="shared" si="97"/>
        <v>Do Step 1 first</v>
      </c>
      <c r="I2096" s="3">
        <f t="shared" si="98"/>
        <v>0</v>
      </c>
    </row>
    <row r="2097" spans="7:9" x14ac:dyDescent="0.5">
      <c r="G2097" s="62" t="str">
        <f t="shared" si="96"/>
        <v>Do Step 1 first</v>
      </c>
      <c r="H2097" s="62" t="str">
        <f t="shared" si="97"/>
        <v>Do Step 1 first</v>
      </c>
      <c r="I2097" s="3">
        <f t="shared" si="98"/>
        <v>0</v>
      </c>
    </row>
    <row r="2098" spans="7:9" x14ac:dyDescent="0.5">
      <c r="G2098" s="62" t="str">
        <f t="shared" si="96"/>
        <v>Do Step 1 first</v>
      </c>
      <c r="H2098" s="62" t="str">
        <f t="shared" si="97"/>
        <v>Do Step 1 first</v>
      </c>
      <c r="I2098" s="3">
        <f t="shared" si="98"/>
        <v>0</v>
      </c>
    </row>
    <row r="2099" spans="7:9" x14ac:dyDescent="0.5">
      <c r="G2099" s="62" t="str">
        <f t="shared" si="96"/>
        <v>Do Step 1 first</v>
      </c>
      <c r="H2099" s="62" t="str">
        <f t="shared" si="97"/>
        <v>Do Step 1 first</v>
      </c>
      <c r="I2099" s="3">
        <f t="shared" si="98"/>
        <v>0</v>
      </c>
    </row>
    <row r="2100" spans="7:9" x14ac:dyDescent="0.5">
      <c r="G2100" s="62" t="str">
        <f t="shared" si="96"/>
        <v>Do Step 1 first</v>
      </c>
      <c r="H2100" s="62" t="str">
        <f t="shared" si="97"/>
        <v>Do Step 1 first</v>
      </c>
      <c r="I2100" s="3">
        <f t="shared" si="98"/>
        <v>0</v>
      </c>
    </row>
    <row r="2101" spans="7:9" x14ac:dyDescent="0.5">
      <c r="G2101" s="62" t="str">
        <f t="shared" si="96"/>
        <v>Do Step 1 first</v>
      </c>
      <c r="H2101" s="62" t="str">
        <f t="shared" si="97"/>
        <v>Do Step 1 first</v>
      </c>
      <c r="I2101" s="3">
        <f t="shared" si="98"/>
        <v>0</v>
      </c>
    </row>
    <row r="2102" spans="7:9" x14ac:dyDescent="0.5">
      <c r="G2102" s="62" t="str">
        <f t="shared" si="96"/>
        <v>Do Step 1 first</v>
      </c>
      <c r="H2102" s="62" t="str">
        <f t="shared" si="97"/>
        <v>Do Step 1 first</v>
      </c>
      <c r="I2102" s="3">
        <f t="shared" si="98"/>
        <v>0</v>
      </c>
    </row>
    <row r="2103" spans="7:9" x14ac:dyDescent="0.5">
      <c r="G2103" s="62" t="str">
        <f t="shared" si="96"/>
        <v>Do Step 1 first</v>
      </c>
      <c r="H2103" s="62" t="str">
        <f t="shared" si="97"/>
        <v>Do Step 1 first</v>
      </c>
      <c r="I2103" s="3">
        <f t="shared" si="98"/>
        <v>0</v>
      </c>
    </row>
    <row r="2104" spans="7:9" x14ac:dyDescent="0.5">
      <c r="G2104" s="62" t="str">
        <f t="shared" si="96"/>
        <v>Do Step 1 first</v>
      </c>
      <c r="H2104" s="62" t="str">
        <f t="shared" si="97"/>
        <v>Do Step 1 first</v>
      </c>
      <c r="I2104" s="3">
        <f t="shared" si="98"/>
        <v>0</v>
      </c>
    </row>
    <row r="2105" spans="7:9" x14ac:dyDescent="0.5">
      <c r="G2105" s="62" t="str">
        <f t="shared" si="96"/>
        <v>Do Step 1 first</v>
      </c>
      <c r="H2105" s="62" t="str">
        <f t="shared" si="97"/>
        <v>Do Step 1 first</v>
      </c>
      <c r="I2105" s="3">
        <f t="shared" si="98"/>
        <v>0</v>
      </c>
    </row>
    <row r="2106" spans="7:9" x14ac:dyDescent="0.5">
      <c r="G2106" s="62" t="str">
        <f t="shared" si="96"/>
        <v>Do Step 1 first</v>
      </c>
      <c r="H2106" s="62" t="str">
        <f t="shared" si="97"/>
        <v>Do Step 1 first</v>
      </c>
      <c r="I2106" s="3">
        <f t="shared" si="98"/>
        <v>0</v>
      </c>
    </row>
    <row r="2107" spans="7:9" x14ac:dyDescent="0.5">
      <c r="G2107" s="62" t="str">
        <f t="shared" si="96"/>
        <v>Do Step 1 first</v>
      </c>
      <c r="H2107" s="62" t="str">
        <f t="shared" si="97"/>
        <v>Do Step 1 first</v>
      </c>
      <c r="I2107" s="3">
        <f t="shared" si="98"/>
        <v>0</v>
      </c>
    </row>
    <row r="2108" spans="7:9" x14ac:dyDescent="0.5">
      <c r="G2108" s="62" t="str">
        <f t="shared" si="96"/>
        <v>Do Step 1 first</v>
      </c>
      <c r="H2108" s="62" t="str">
        <f t="shared" si="97"/>
        <v>Do Step 1 first</v>
      </c>
      <c r="I2108" s="3">
        <f t="shared" si="98"/>
        <v>0</v>
      </c>
    </row>
    <row r="2109" spans="7:9" x14ac:dyDescent="0.5">
      <c r="G2109" s="62" t="str">
        <f t="shared" si="96"/>
        <v>Do Step 1 first</v>
      </c>
      <c r="H2109" s="62" t="str">
        <f t="shared" si="97"/>
        <v>Do Step 1 first</v>
      </c>
      <c r="I2109" s="3">
        <f t="shared" si="98"/>
        <v>0</v>
      </c>
    </row>
    <row r="2110" spans="7:9" x14ac:dyDescent="0.5">
      <c r="G2110" s="62" t="str">
        <f t="shared" si="96"/>
        <v>Do Step 1 first</v>
      </c>
      <c r="H2110" s="62" t="str">
        <f t="shared" si="97"/>
        <v>Do Step 1 first</v>
      </c>
      <c r="I2110" s="3">
        <f t="shared" si="98"/>
        <v>0</v>
      </c>
    </row>
    <row r="2111" spans="7:9" x14ac:dyDescent="0.5">
      <c r="G2111" s="62" t="str">
        <f t="shared" si="96"/>
        <v>Do Step 1 first</v>
      </c>
      <c r="H2111" s="62" t="str">
        <f t="shared" si="97"/>
        <v>Do Step 1 first</v>
      </c>
      <c r="I2111" s="3">
        <f t="shared" si="98"/>
        <v>0</v>
      </c>
    </row>
    <row r="2112" spans="7:9" x14ac:dyDescent="0.5">
      <c r="G2112" s="62" t="str">
        <f t="shared" si="96"/>
        <v>Do Step 1 first</v>
      </c>
      <c r="H2112" s="62" t="str">
        <f t="shared" si="97"/>
        <v>Do Step 1 first</v>
      </c>
      <c r="I2112" s="3">
        <f t="shared" si="98"/>
        <v>0</v>
      </c>
    </row>
    <row r="2113" spans="7:9" x14ac:dyDescent="0.5">
      <c r="G2113" s="62" t="str">
        <f t="shared" si="96"/>
        <v>Do Step 1 first</v>
      </c>
      <c r="H2113" s="62" t="str">
        <f t="shared" si="97"/>
        <v>Do Step 1 first</v>
      </c>
      <c r="I2113" s="3">
        <f t="shared" si="98"/>
        <v>0</v>
      </c>
    </row>
    <row r="2114" spans="7:9" x14ac:dyDescent="0.5">
      <c r="G2114" s="62" t="str">
        <f t="shared" si="96"/>
        <v>Do Step 1 first</v>
      </c>
      <c r="H2114" s="62" t="str">
        <f t="shared" si="97"/>
        <v>Do Step 1 first</v>
      </c>
      <c r="I2114" s="3">
        <f t="shared" si="98"/>
        <v>0</v>
      </c>
    </row>
    <row r="2115" spans="7:9" x14ac:dyDescent="0.5">
      <c r="G2115" s="62" t="str">
        <f t="shared" si="96"/>
        <v>Do Step 1 first</v>
      </c>
      <c r="H2115" s="62" t="str">
        <f t="shared" si="97"/>
        <v>Do Step 1 first</v>
      </c>
      <c r="I2115" s="3">
        <f t="shared" si="98"/>
        <v>0</v>
      </c>
    </row>
    <row r="2116" spans="7:9" x14ac:dyDescent="0.5">
      <c r="G2116" s="62" t="str">
        <f t="shared" si="96"/>
        <v>Do Step 1 first</v>
      </c>
      <c r="H2116" s="62" t="str">
        <f t="shared" si="97"/>
        <v>Do Step 1 first</v>
      </c>
      <c r="I2116" s="3">
        <f t="shared" si="98"/>
        <v>0</v>
      </c>
    </row>
    <row r="2117" spans="7:9" x14ac:dyDescent="0.5">
      <c r="G2117" s="62" t="str">
        <f t="shared" si="96"/>
        <v>Do Step 1 first</v>
      </c>
      <c r="H2117" s="62" t="str">
        <f t="shared" si="97"/>
        <v>Do Step 1 first</v>
      </c>
      <c r="I2117" s="3">
        <f t="shared" si="98"/>
        <v>0</v>
      </c>
    </row>
    <row r="2118" spans="7:9" x14ac:dyDescent="0.5">
      <c r="G2118" s="62" t="str">
        <f t="shared" ref="G2118:G2181" si="99">IF(ISTEXT(overallRate),"Do Step 1 first",IF($C2118="Yes","Use Step 2a) Weekly for employees on leave with pay",IF(OR(COUNT($D2118,E2118)&lt;&gt;2,overallRate=0),0,IF($B2118="No - non-arm's length",MIN(2258,E2118,$D2118)*overallRate,MIN(2258,E2118)*overallRate))))</f>
        <v>Do Step 1 first</v>
      </c>
      <c r="H2118" s="62" t="str">
        <f t="shared" ref="H2118:H2181" si="100">IF(ISTEXT(overallRate),"Do Step 1 first",IF($C2118="Yes","Use Step 2a) Weekly for employees on leave with pay",IF(OR(COUNT($D2118,F2118)&lt;&gt;2,overallRate=0),0,IF($B2118="No - non-arm's length",MIN(2258,F2118,$D2118)*overallRate,MIN(2258,F2118)*overallRate))))</f>
        <v>Do Step 1 first</v>
      </c>
      <c r="I2118" s="3">
        <f t="shared" si="98"/>
        <v>0</v>
      </c>
    </row>
    <row r="2119" spans="7:9" x14ac:dyDescent="0.5">
      <c r="G2119" s="62" t="str">
        <f t="shared" si="99"/>
        <v>Do Step 1 first</v>
      </c>
      <c r="H2119" s="62" t="str">
        <f t="shared" si="100"/>
        <v>Do Step 1 first</v>
      </c>
      <c r="I2119" s="3">
        <f t="shared" ref="I2119:I2182" si="101">IF(AND(COUNT(B2119:F2119)&gt;0,OR(COUNT(D2119:F2119)&lt;&gt;3,ISBLANK(B2119))),"Fill out all amounts",SUM(G2119:H2119))</f>
        <v>0</v>
      </c>
    </row>
    <row r="2120" spans="7:9" x14ac:dyDescent="0.5">
      <c r="G2120" s="62" t="str">
        <f t="shared" si="99"/>
        <v>Do Step 1 first</v>
      </c>
      <c r="H2120" s="62" t="str">
        <f t="shared" si="100"/>
        <v>Do Step 1 first</v>
      </c>
      <c r="I2120" s="3">
        <f t="shared" si="101"/>
        <v>0</v>
      </c>
    </row>
    <row r="2121" spans="7:9" x14ac:dyDescent="0.5">
      <c r="G2121" s="62" t="str">
        <f t="shared" si="99"/>
        <v>Do Step 1 first</v>
      </c>
      <c r="H2121" s="62" t="str">
        <f t="shared" si="100"/>
        <v>Do Step 1 first</v>
      </c>
      <c r="I2121" s="3">
        <f t="shared" si="101"/>
        <v>0</v>
      </c>
    </row>
    <row r="2122" spans="7:9" x14ac:dyDescent="0.5">
      <c r="G2122" s="62" t="str">
        <f t="shared" si="99"/>
        <v>Do Step 1 first</v>
      </c>
      <c r="H2122" s="62" t="str">
        <f t="shared" si="100"/>
        <v>Do Step 1 first</v>
      </c>
      <c r="I2122" s="3">
        <f t="shared" si="101"/>
        <v>0</v>
      </c>
    </row>
    <row r="2123" spans="7:9" x14ac:dyDescent="0.5">
      <c r="G2123" s="62" t="str">
        <f t="shared" si="99"/>
        <v>Do Step 1 first</v>
      </c>
      <c r="H2123" s="62" t="str">
        <f t="shared" si="100"/>
        <v>Do Step 1 first</v>
      </c>
      <c r="I2123" s="3">
        <f t="shared" si="101"/>
        <v>0</v>
      </c>
    </row>
    <row r="2124" spans="7:9" x14ac:dyDescent="0.5">
      <c r="G2124" s="62" t="str">
        <f t="shared" si="99"/>
        <v>Do Step 1 first</v>
      </c>
      <c r="H2124" s="62" t="str">
        <f t="shared" si="100"/>
        <v>Do Step 1 first</v>
      </c>
      <c r="I2124" s="3">
        <f t="shared" si="101"/>
        <v>0</v>
      </c>
    </row>
    <row r="2125" spans="7:9" x14ac:dyDescent="0.5">
      <c r="G2125" s="62" t="str">
        <f t="shared" si="99"/>
        <v>Do Step 1 first</v>
      </c>
      <c r="H2125" s="62" t="str">
        <f t="shared" si="100"/>
        <v>Do Step 1 first</v>
      </c>
      <c r="I2125" s="3">
        <f t="shared" si="101"/>
        <v>0</v>
      </c>
    </row>
    <row r="2126" spans="7:9" x14ac:dyDescent="0.5">
      <c r="G2126" s="62" t="str">
        <f t="shared" si="99"/>
        <v>Do Step 1 first</v>
      </c>
      <c r="H2126" s="62" t="str">
        <f t="shared" si="100"/>
        <v>Do Step 1 first</v>
      </c>
      <c r="I2126" s="3">
        <f t="shared" si="101"/>
        <v>0</v>
      </c>
    </row>
    <row r="2127" spans="7:9" x14ac:dyDescent="0.5">
      <c r="G2127" s="62" t="str">
        <f t="shared" si="99"/>
        <v>Do Step 1 first</v>
      </c>
      <c r="H2127" s="62" t="str">
        <f t="shared" si="100"/>
        <v>Do Step 1 first</v>
      </c>
      <c r="I2127" s="3">
        <f t="shared" si="101"/>
        <v>0</v>
      </c>
    </row>
    <row r="2128" spans="7:9" x14ac:dyDescent="0.5">
      <c r="G2128" s="62" t="str">
        <f t="shared" si="99"/>
        <v>Do Step 1 first</v>
      </c>
      <c r="H2128" s="62" t="str">
        <f t="shared" si="100"/>
        <v>Do Step 1 first</v>
      </c>
      <c r="I2128" s="3">
        <f t="shared" si="101"/>
        <v>0</v>
      </c>
    </row>
    <row r="2129" spans="7:9" x14ac:dyDescent="0.5">
      <c r="G2129" s="62" t="str">
        <f t="shared" si="99"/>
        <v>Do Step 1 first</v>
      </c>
      <c r="H2129" s="62" t="str">
        <f t="shared" si="100"/>
        <v>Do Step 1 first</v>
      </c>
      <c r="I2129" s="3">
        <f t="shared" si="101"/>
        <v>0</v>
      </c>
    </row>
    <row r="2130" spans="7:9" x14ac:dyDescent="0.5">
      <c r="G2130" s="62" t="str">
        <f t="shared" si="99"/>
        <v>Do Step 1 first</v>
      </c>
      <c r="H2130" s="62" t="str">
        <f t="shared" si="100"/>
        <v>Do Step 1 first</v>
      </c>
      <c r="I2130" s="3">
        <f t="shared" si="101"/>
        <v>0</v>
      </c>
    </row>
    <row r="2131" spans="7:9" x14ac:dyDescent="0.5">
      <c r="G2131" s="62" t="str">
        <f t="shared" si="99"/>
        <v>Do Step 1 first</v>
      </c>
      <c r="H2131" s="62" t="str">
        <f t="shared" si="100"/>
        <v>Do Step 1 first</v>
      </c>
      <c r="I2131" s="3">
        <f t="shared" si="101"/>
        <v>0</v>
      </c>
    </row>
    <row r="2132" spans="7:9" x14ac:dyDescent="0.5">
      <c r="G2132" s="62" t="str">
        <f t="shared" si="99"/>
        <v>Do Step 1 first</v>
      </c>
      <c r="H2132" s="62" t="str">
        <f t="shared" si="100"/>
        <v>Do Step 1 first</v>
      </c>
      <c r="I2132" s="3">
        <f t="shared" si="101"/>
        <v>0</v>
      </c>
    </row>
    <row r="2133" spans="7:9" x14ac:dyDescent="0.5">
      <c r="G2133" s="62" t="str">
        <f t="shared" si="99"/>
        <v>Do Step 1 first</v>
      </c>
      <c r="H2133" s="62" t="str">
        <f t="shared" si="100"/>
        <v>Do Step 1 first</v>
      </c>
      <c r="I2133" s="3">
        <f t="shared" si="101"/>
        <v>0</v>
      </c>
    </row>
    <row r="2134" spans="7:9" x14ac:dyDescent="0.5">
      <c r="G2134" s="62" t="str">
        <f t="shared" si="99"/>
        <v>Do Step 1 first</v>
      </c>
      <c r="H2134" s="62" t="str">
        <f t="shared" si="100"/>
        <v>Do Step 1 first</v>
      </c>
      <c r="I2134" s="3">
        <f t="shared" si="101"/>
        <v>0</v>
      </c>
    </row>
    <row r="2135" spans="7:9" x14ac:dyDescent="0.5">
      <c r="G2135" s="62" t="str">
        <f t="shared" si="99"/>
        <v>Do Step 1 first</v>
      </c>
      <c r="H2135" s="62" t="str">
        <f t="shared" si="100"/>
        <v>Do Step 1 first</v>
      </c>
      <c r="I2135" s="3">
        <f t="shared" si="101"/>
        <v>0</v>
      </c>
    </row>
    <row r="2136" spans="7:9" x14ac:dyDescent="0.5">
      <c r="G2136" s="62" t="str">
        <f t="shared" si="99"/>
        <v>Do Step 1 first</v>
      </c>
      <c r="H2136" s="62" t="str">
        <f t="shared" si="100"/>
        <v>Do Step 1 first</v>
      </c>
      <c r="I2136" s="3">
        <f t="shared" si="101"/>
        <v>0</v>
      </c>
    </row>
    <row r="2137" spans="7:9" x14ac:dyDescent="0.5">
      <c r="G2137" s="62" t="str">
        <f t="shared" si="99"/>
        <v>Do Step 1 first</v>
      </c>
      <c r="H2137" s="62" t="str">
        <f t="shared" si="100"/>
        <v>Do Step 1 first</v>
      </c>
      <c r="I2137" s="3">
        <f t="shared" si="101"/>
        <v>0</v>
      </c>
    </row>
    <row r="2138" spans="7:9" x14ac:dyDescent="0.5">
      <c r="G2138" s="62" t="str">
        <f t="shared" si="99"/>
        <v>Do Step 1 first</v>
      </c>
      <c r="H2138" s="62" t="str">
        <f t="shared" si="100"/>
        <v>Do Step 1 first</v>
      </c>
      <c r="I2138" s="3">
        <f t="shared" si="101"/>
        <v>0</v>
      </c>
    </row>
    <row r="2139" spans="7:9" x14ac:dyDescent="0.5">
      <c r="G2139" s="62" t="str">
        <f t="shared" si="99"/>
        <v>Do Step 1 first</v>
      </c>
      <c r="H2139" s="62" t="str">
        <f t="shared" si="100"/>
        <v>Do Step 1 first</v>
      </c>
      <c r="I2139" s="3">
        <f t="shared" si="101"/>
        <v>0</v>
      </c>
    </row>
    <row r="2140" spans="7:9" x14ac:dyDescent="0.5">
      <c r="G2140" s="62" t="str">
        <f t="shared" si="99"/>
        <v>Do Step 1 first</v>
      </c>
      <c r="H2140" s="62" t="str">
        <f t="shared" si="100"/>
        <v>Do Step 1 first</v>
      </c>
      <c r="I2140" s="3">
        <f t="shared" si="101"/>
        <v>0</v>
      </c>
    </row>
    <row r="2141" spans="7:9" x14ac:dyDescent="0.5">
      <c r="G2141" s="62" t="str">
        <f t="shared" si="99"/>
        <v>Do Step 1 first</v>
      </c>
      <c r="H2141" s="62" t="str">
        <f t="shared" si="100"/>
        <v>Do Step 1 first</v>
      </c>
      <c r="I2141" s="3">
        <f t="shared" si="101"/>
        <v>0</v>
      </c>
    </row>
    <row r="2142" spans="7:9" x14ac:dyDescent="0.5">
      <c r="G2142" s="62" t="str">
        <f t="shared" si="99"/>
        <v>Do Step 1 first</v>
      </c>
      <c r="H2142" s="62" t="str">
        <f t="shared" si="100"/>
        <v>Do Step 1 first</v>
      </c>
      <c r="I2142" s="3">
        <f t="shared" si="101"/>
        <v>0</v>
      </c>
    </row>
    <row r="2143" spans="7:9" x14ac:dyDescent="0.5">
      <c r="G2143" s="62" t="str">
        <f t="shared" si="99"/>
        <v>Do Step 1 first</v>
      </c>
      <c r="H2143" s="62" t="str">
        <f t="shared" si="100"/>
        <v>Do Step 1 first</v>
      </c>
      <c r="I2143" s="3">
        <f t="shared" si="101"/>
        <v>0</v>
      </c>
    </row>
    <row r="2144" spans="7:9" x14ac:dyDescent="0.5">
      <c r="G2144" s="62" t="str">
        <f t="shared" si="99"/>
        <v>Do Step 1 first</v>
      </c>
      <c r="H2144" s="62" t="str">
        <f t="shared" si="100"/>
        <v>Do Step 1 first</v>
      </c>
      <c r="I2144" s="3">
        <f t="shared" si="101"/>
        <v>0</v>
      </c>
    </row>
    <row r="2145" spans="7:9" x14ac:dyDescent="0.5">
      <c r="G2145" s="62" t="str">
        <f t="shared" si="99"/>
        <v>Do Step 1 first</v>
      </c>
      <c r="H2145" s="62" t="str">
        <f t="shared" si="100"/>
        <v>Do Step 1 first</v>
      </c>
      <c r="I2145" s="3">
        <f t="shared" si="101"/>
        <v>0</v>
      </c>
    </row>
    <row r="2146" spans="7:9" x14ac:dyDescent="0.5">
      <c r="G2146" s="62" t="str">
        <f t="shared" si="99"/>
        <v>Do Step 1 first</v>
      </c>
      <c r="H2146" s="62" t="str">
        <f t="shared" si="100"/>
        <v>Do Step 1 first</v>
      </c>
      <c r="I2146" s="3">
        <f t="shared" si="101"/>
        <v>0</v>
      </c>
    </row>
    <row r="2147" spans="7:9" x14ac:dyDescent="0.5">
      <c r="G2147" s="62" t="str">
        <f t="shared" si="99"/>
        <v>Do Step 1 first</v>
      </c>
      <c r="H2147" s="62" t="str">
        <f t="shared" si="100"/>
        <v>Do Step 1 first</v>
      </c>
      <c r="I2147" s="3">
        <f t="shared" si="101"/>
        <v>0</v>
      </c>
    </row>
    <row r="2148" spans="7:9" x14ac:dyDescent="0.5">
      <c r="G2148" s="62" t="str">
        <f t="shared" si="99"/>
        <v>Do Step 1 first</v>
      </c>
      <c r="H2148" s="62" t="str">
        <f t="shared" si="100"/>
        <v>Do Step 1 first</v>
      </c>
      <c r="I2148" s="3">
        <f t="shared" si="101"/>
        <v>0</v>
      </c>
    </row>
    <row r="2149" spans="7:9" x14ac:dyDescent="0.5">
      <c r="G2149" s="62" t="str">
        <f t="shared" si="99"/>
        <v>Do Step 1 first</v>
      </c>
      <c r="H2149" s="62" t="str">
        <f t="shared" si="100"/>
        <v>Do Step 1 first</v>
      </c>
      <c r="I2149" s="3">
        <f t="shared" si="101"/>
        <v>0</v>
      </c>
    </row>
    <row r="2150" spans="7:9" x14ac:dyDescent="0.5">
      <c r="G2150" s="62" t="str">
        <f t="shared" si="99"/>
        <v>Do Step 1 first</v>
      </c>
      <c r="H2150" s="62" t="str">
        <f t="shared" si="100"/>
        <v>Do Step 1 first</v>
      </c>
      <c r="I2150" s="3">
        <f t="shared" si="101"/>
        <v>0</v>
      </c>
    </row>
    <row r="2151" spans="7:9" x14ac:dyDescent="0.5">
      <c r="G2151" s="62" t="str">
        <f t="shared" si="99"/>
        <v>Do Step 1 first</v>
      </c>
      <c r="H2151" s="62" t="str">
        <f t="shared" si="100"/>
        <v>Do Step 1 first</v>
      </c>
      <c r="I2151" s="3">
        <f t="shared" si="101"/>
        <v>0</v>
      </c>
    </row>
    <row r="2152" spans="7:9" x14ac:dyDescent="0.5">
      <c r="G2152" s="62" t="str">
        <f t="shared" si="99"/>
        <v>Do Step 1 first</v>
      </c>
      <c r="H2152" s="62" t="str">
        <f t="shared" si="100"/>
        <v>Do Step 1 first</v>
      </c>
      <c r="I2152" s="3">
        <f t="shared" si="101"/>
        <v>0</v>
      </c>
    </row>
    <row r="2153" spans="7:9" x14ac:dyDescent="0.5">
      <c r="G2153" s="62" t="str">
        <f t="shared" si="99"/>
        <v>Do Step 1 first</v>
      </c>
      <c r="H2153" s="62" t="str">
        <f t="shared" si="100"/>
        <v>Do Step 1 first</v>
      </c>
      <c r="I2153" s="3">
        <f t="shared" si="101"/>
        <v>0</v>
      </c>
    </row>
    <row r="2154" spans="7:9" x14ac:dyDescent="0.5">
      <c r="G2154" s="62" t="str">
        <f t="shared" si="99"/>
        <v>Do Step 1 first</v>
      </c>
      <c r="H2154" s="62" t="str">
        <f t="shared" si="100"/>
        <v>Do Step 1 first</v>
      </c>
      <c r="I2154" s="3">
        <f t="shared" si="101"/>
        <v>0</v>
      </c>
    </row>
    <row r="2155" spans="7:9" x14ac:dyDescent="0.5">
      <c r="G2155" s="62" t="str">
        <f t="shared" si="99"/>
        <v>Do Step 1 first</v>
      </c>
      <c r="H2155" s="62" t="str">
        <f t="shared" si="100"/>
        <v>Do Step 1 first</v>
      </c>
      <c r="I2155" s="3">
        <f t="shared" si="101"/>
        <v>0</v>
      </c>
    </row>
    <row r="2156" spans="7:9" x14ac:dyDescent="0.5">
      <c r="G2156" s="62" t="str">
        <f t="shared" si="99"/>
        <v>Do Step 1 first</v>
      </c>
      <c r="H2156" s="62" t="str">
        <f t="shared" si="100"/>
        <v>Do Step 1 first</v>
      </c>
      <c r="I2156" s="3">
        <f t="shared" si="101"/>
        <v>0</v>
      </c>
    </row>
    <row r="2157" spans="7:9" x14ac:dyDescent="0.5">
      <c r="G2157" s="62" t="str">
        <f t="shared" si="99"/>
        <v>Do Step 1 first</v>
      </c>
      <c r="H2157" s="62" t="str">
        <f t="shared" si="100"/>
        <v>Do Step 1 first</v>
      </c>
      <c r="I2157" s="3">
        <f t="shared" si="101"/>
        <v>0</v>
      </c>
    </row>
    <row r="2158" spans="7:9" x14ac:dyDescent="0.5">
      <c r="G2158" s="62" t="str">
        <f t="shared" si="99"/>
        <v>Do Step 1 first</v>
      </c>
      <c r="H2158" s="62" t="str">
        <f t="shared" si="100"/>
        <v>Do Step 1 first</v>
      </c>
      <c r="I2158" s="3">
        <f t="shared" si="101"/>
        <v>0</v>
      </c>
    </row>
    <row r="2159" spans="7:9" x14ac:dyDescent="0.5">
      <c r="G2159" s="62" t="str">
        <f t="shared" si="99"/>
        <v>Do Step 1 first</v>
      </c>
      <c r="H2159" s="62" t="str">
        <f t="shared" si="100"/>
        <v>Do Step 1 first</v>
      </c>
      <c r="I2159" s="3">
        <f t="shared" si="101"/>
        <v>0</v>
      </c>
    </row>
    <row r="2160" spans="7:9" x14ac:dyDescent="0.5">
      <c r="G2160" s="62" t="str">
        <f t="shared" si="99"/>
        <v>Do Step 1 first</v>
      </c>
      <c r="H2160" s="62" t="str">
        <f t="shared" si="100"/>
        <v>Do Step 1 first</v>
      </c>
      <c r="I2160" s="3">
        <f t="shared" si="101"/>
        <v>0</v>
      </c>
    </row>
    <row r="2161" spans="7:9" x14ac:dyDescent="0.5">
      <c r="G2161" s="62" t="str">
        <f t="shared" si="99"/>
        <v>Do Step 1 first</v>
      </c>
      <c r="H2161" s="62" t="str">
        <f t="shared" si="100"/>
        <v>Do Step 1 first</v>
      </c>
      <c r="I2161" s="3">
        <f t="shared" si="101"/>
        <v>0</v>
      </c>
    </row>
    <row r="2162" spans="7:9" x14ac:dyDescent="0.5">
      <c r="G2162" s="62" t="str">
        <f t="shared" si="99"/>
        <v>Do Step 1 first</v>
      </c>
      <c r="H2162" s="62" t="str">
        <f t="shared" si="100"/>
        <v>Do Step 1 first</v>
      </c>
      <c r="I2162" s="3">
        <f t="shared" si="101"/>
        <v>0</v>
      </c>
    </row>
    <row r="2163" spans="7:9" x14ac:dyDescent="0.5">
      <c r="G2163" s="62" t="str">
        <f t="shared" si="99"/>
        <v>Do Step 1 first</v>
      </c>
      <c r="H2163" s="62" t="str">
        <f t="shared" si="100"/>
        <v>Do Step 1 first</v>
      </c>
      <c r="I2163" s="3">
        <f t="shared" si="101"/>
        <v>0</v>
      </c>
    </row>
    <row r="2164" spans="7:9" x14ac:dyDescent="0.5">
      <c r="G2164" s="62" t="str">
        <f t="shared" si="99"/>
        <v>Do Step 1 first</v>
      </c>
      <c r="H2164" s="62" t="str">
        <f t="shared" si="100"/>
        <v>Do Step 1 first</v>
      </c>
      <c r="I2164" s="3">
        <f t="shared" si="101"/>
        <v>0</v>
      </c>
    </row>
    <row r="2165" spans="7:9" x14ac:dyDescent="0.5">
      <c r="G2165" s="62" t="str">
        <f t="shared" si="99"/>
        <v>Do Step 1 first</v>
      </c>
      <c r="H2165" s="62" t="str">
        <f t="shared" si="100"/>
        <v>Do Step 1 first</v>
      </c>
      <c r="I2165" s="3">
        <f t="shared" si="101"/>
        <v>0</v>
      </c>
    </row>
    <row r="2166" spans="7:9" x14ac:dyDescent="0.5">
      <c r="G2166" s="62" t="str">
        <f t="shared" si="99"/>
        <v>Do Step 1 first</v>
      </c>
      <c r="H2166" s="62" t="str">
        <f t="shared" si="100"/>
        <v>Do Step 1 first</v>
      </c>
      <c r="I2166" s="3">
        <f t="shared" si="101"/>
        <v>0</v>
      </c>
    </row>
    <row r="2167" spans="7:9" x14ac:dyDescent="0.5">
      <c r="G2167" s="62" t="str">
        <f t="shared" si="99"/>
        <v>Do Step 1 first</v>
      </c>
      <c r="H2167" s="62" t="str">
        <f t="shared" si="100"/>
        <v>Do Step 1 first</v>
      </c>
      <c r="I2167" s="3">
        <f t="shared" si="101"/>
        <v>0</v>
      </c>
    </row>
    <row r="2168" spans="7:9" x14ac:dyDescent="0.5">
      <c r="G2168" s="62" t="str">
        <f t="shared" si="99"/>
        <v>Do Step 1 first</v>
      </c>
      <c r="H2168" s="62" t="str">
        <f t="shared" si="100"/>
        <v>Do Step 1 first</v>
      </c>
      <c r="I2168" s="3">
        <f t="shared" si="101"/>
        <v>0</v>
      </c>
    </row>
    <row r="2169" spans="7:9" x14ac:dyDescent="0.5">
      <c r="G2169" s="62" t="str">
        <f t="shared" si="99"/>
        <v>Do Step 1 first</v>
      </c>
      <c r="H2169" s="62" t="str">
        <f t="shared" si="100"/>
        <v>Do Step 1 first</v>
      </c>
      <c r="I2169" s="3">
        <f t="shared" si="101"/>
        <v>0</v>
      </c>
    </row>
    <row r="2170" spans="7:9" x14ac:dyDescent="0.5">
      <c r="G2170" s="62" t="str">
        <f t="shared" si="99"/>
        <v>Do Step 1 first</v>
      </c>
      <c r="H2170" s="62" t="str">
        <f t="shared" si="100"/>
        <v>Do Step 1 first</v>
      </c>
      <c r="I2170" s="3">
        <f t="shared" si="101"/>
        <v>0</v>
      </c>
    </row>
    <row r="2171" spans="7:9" x14ac:dyDescent="0.5">
      <c r="G2171" s="62" t="str">
        <f t="shared" si="99"/>
        <v>Do Step 1 first</v>
      </c>
      <c r="H2171" s="62" t="str">
        <f t="shared" si="100"/>
        <v>Do Step 1 first</v>
      </c>
      <c r="I2171" s="3">
        <f t="shared" si="101"/>
        <v>0</v>
      </c>
    </row>
    <row r="2172" spans="7:9" x14ac:dyDescent="0.5">
      <c r="G2172" s="62" t="str">
        <f t="shared" si="99"/>
        <v>Do Step 1 first</v>
      </c>
      <c r="H2172" s="62" t="str">
        <f t="shared" si="100"/>
        <v>Do Step 1 first</v>
      </c>
      <c r="I2172" s="3">
        <f t="shared" si="101"/>
        <v>0</v>
      </c>
    </row>
    <row r="2173" spans="7:9" x14ac:dyDescent="0.5">
      <c r="G2173" s="62" t="str">
        <f t="shared" si="99"/>
        <v>Do Step 1 first</v>
      </c>
      <c r="H2173" s="62" t="str">
        <f t="shared" si="100"/>
        <v>Do Step 1 first</v>
      </c>
      <c r="I2173" s="3">
        <f t="shared" si="101"/>
        <v>0</v>
      </c>
    </row>
    <row r="2174" spans="7:9" x14ac:dyDescent="0.5">
      <c r="G2174" s="62" t="str">
        <f t="shared" si="99"/>
        <v>Do Step 1 first</v>
      </c>
      <c r="H2174" s="62" t="str">
        <f t="shared" si="100"/>
        <v>Do Step 1 first</v>
      </c>
      <c r="I2174" s="3">
        <f t="shared" si="101"/>
        <v>0</v>
      </c>
    </row>
    <row r="2175" spans="7:9" x14ac:dyDescent="0.5">
      <c r="G2175" s="62" t="str">
        <f t="shared" si="99"/>
        <v>Do Step 1 first</v>
      </c>
      <c r="H2175" s="62" t="str">
        <f t="shared" si="100"/>
        <v>Do Step 1 first</v>
      </c>
      <c r="I2175" s="3">
        <f t="shared" si="101"/>
        <v>0</v>
      </c>
    </row>
    <row r="2176" spans="7:9" x14ac:dyDescent="0.5">
      <c r="G2176" s="62" t="str">
        <f t="shared" si="99"/>
        <v>Do Step 1 first</v>
      </c>
      <c r="H2176" s="62" t="str">
        <f t="shared" si="100"/>
        <v>Do Step 1 first</v>
      </c>
      <c r="I2176" s="3">
        <f t="shared" si="101"/>
        <v>0</v>
      </c>
    </row>
    <row r="2177" spans="7:9" x14ac:dyDescent="0.5">
      <c r="G2177" s="62" t="str">
        <f t="shared" si="99"/>
        <v>Do Step 1 first</v>
      </c>
      <c r="H2177" s="62" t="str">
        <f t="shared" si="100"/>
        <v>Do Step 1 first</v>
      </c>
      <c r="I2177" s="3">
        <f t="shared" si="101"/>
        <v>0</v>
      </c>
    </row>
    <row r="2178" spans="7:9" x14ac:dyDescent="0.5">
      <c r="G2178" s="62" t="str">
        <f t="shared" si="99"/>
        <v>Do Step 1 first</v>
      </c>
      <c r="H2178" s="62" t="str">
        <f t="shared" si="100"/>
        <v>Do Step 1 first</v>
      </c>
      <c r="I2178" s="3">
        <f t="shared" si="101"/>
        <v>0</v>
      </c>
    </row>
    <row r="2179" spans="7:9" x14ac:dyDescent="0.5">
      <c r="G2179" s="62" t="str">
        <f t="shared" si="99"/>
        <v>Do Step 1 first</v>
      </c>
      <c r="H2179" s="62" t="str">
        <f t="shared" si="100"/>
        <v>Do Step 1 first</v>
      </c>
      <c r="I2179" s="3">
        <f t="shared" si="101"/>
        <v>0</v>
      </c>
    </row>
    <row r="2180" spans="7:9" x14ac:dyDescent="0.5">
      <c r="G2180" s="62" t="str">
        <f t="shared" si="99"/>
        <v>Do Step 1 first</v>
      </c>
      <c r="H2180" s="62" t="str">
        <f t="shared" si="100"/>
        <v>Do Step 1 first</v>
      </c>
      <c r="I2180" s="3">
        <f t="shared" si="101"/>
        <v>0</v>
      </c>
    </row>
    <row r="2181" spans="7:9" x14ac:dyDescent="0.5">
      <c r="G2181" s="62" t="str">
        <f t="shared" si="99"/>
        <v>Do Step 1 first</v>
      </c>
      <c r="H2181" s="62" t="str">
        <f t="shared" si="100"/>
        <v>Do Step 1 first</v>
      </c>
      <c r="I2181" s="3">
        <f t="shared" si="101"/>
        <v>0</v>
      </c>
    </row>
    <row r="2182" spans="7:9" x14ac:dyDescent="0.5">
      <c r="G2182" s="62" t="str">
        <f t="shared" ref="G2182:G2245" si="102">IF(ISTEXT(overallRate),"Do Step 1 first",IF($C2182="Yes","Use Step 2a) Weekly for employees on leave with pay",IF(OR(COUNT($D2182,E2182)&lt;&gt;2,overallRate=0),0,IF($B2182="No - non-arm's length",MIN(2258,E2182,$D2182)*overallRate,MIN(2258,E2182)*overallRate))))</f>
        <v>Do Step 1 first</v>
      </c>
      <c r="H2182" s="62" t="str">
        <f t="shared" ref="H2182:H2245" si="103">IF(ISTEXT(overallRate),"Do Step 1 first",IF($C2182="Yes","Use Step 2a) Weekly for employees on leave with pay",IF(OR(COUNT($D2182,F2182)&lt;&gt;2,overallRate=0),0,IF($B2182="No - non-arm's length",MIN(2258,F2182,$D2182)*overallRate,MIN(2258,F2182)*overallRate))))</f>
        <v>Do Step 1 first</v>
      </c>
      <c r="I2182" s="3">
        <f t="shared" si="101"/>
        <v>0</v>
      </c>
    </row>
    <row r="2183" spans="7:9" x14ac:dyDescent="0.5">
      <c r="G2183" s="62" t="str">
        <f t="shared" si="102"/>
        <v>Do Step 1 first</v>
      </c>
      <c r="H2183" s="62" t="str">
        <f t="shared" si="103"/>
        <v>Do Step 1 first</v>
      </c>
      <c r="I2183" s="3">
        <f t="shared" ref="I2183:I2246" si="104">IF(AND(COUNT(B2183:F2183)&gt;0,OR(COUNT(D2183:F2183)&lt;&gt;3,ISBLANK(B2183))),"Fill out all amounts",SUM(G2183:H2183))</f>
        <v>0</v>
      </c>
    </row>
    <row r="2184" spans="7:9" x14ac:dyDescent="0.5">
      <c r="G2184" s="62" t="str">
        <f t="shared" si="102"/>
        <v>Do Step 1 first</v>
      </c>
      <c r="H2184" s="62" t="str">
        <f t="shared" si="103"/>
        <v>Do Step 1 first</v>
      </c>
      <c r="I2184" s="3">
        <f t="shared" si="104"/>
        <v>0</v>
      </c>
    </row>
    <row r="2185" spans="7:9" x14ac:dyDescent="0.5">
      <c r="G2185" s="62" t="str">
        <f t="shared" si="102"/>
        <v>Do Step 1 first</v>
      </c>
      <c r="H2185" s="62" t="str">
        <f t="shared" si="103"/>
        <v>Do Step 1 first</v>
      </c>
      <c r="I2185" s="3">
        <f t="shared" si="104"/>
        <v>0</v>
      </c>
    </row>
    <row r="2186" spans="7:9" x14ac:dyDescent="0.5">
      <c r="G2186" s="62" t="str">
        <f t="shared" si="102"/>
        <v>Do Step 1 first</v>
      </c>
      <c r="H2186" s="62" t="str">
        <f t="shared" si="103"/>
        <v>Do Step 1 first</v>
      </c>
      <c r="I2186" s="3">
        <f t="shared" si="104"/>
        <v>0</v>
      </c>
    </row>
    <row r="2187" spans="7:9" x14ac:dyDescent="0.5">
      <c r="G2187" s="62" t="str">
        <f t="shared" si="102"/>
        <v>Do Step 1 first</v>
      </c>
      <c r="H2187" s="62" t="str">
        <f t="shared" si="103"/>
        <v>Do Step 1 first</v>
      </c>
      <c r="I2187" s="3">
        <f t="shared" si="104"/>
        <v>0</v>
      </c>
    </row>
    <row r="2188" spans="7:9" x14ac:dyDescent="0.5">
      <c r="G2188" s="62" t="str">
        <f t="shared" si="102"/>
        <v>Do Step 1 first</v>
      </c>
      <c r="H2188" s="62" t="str">
        <f t="shared" si="103"/>
        <v>Do Step 1 first</v>
      </c>
      <c r="I2188" s="3">
        <f t="shared" si="104"/>
        <v>0</v>
      </c>
    </row>
    <row r="2189" spans="7:9" x14ac:dyDescent="0.5">
      <c r="G2189" s="62" t="str">
        <f t="shared" si="102"/>
        <v>Do Step 1 first</v>
      </c>
      <c r="H2189" s="62" t="str">
        <f t="shared" si="103"/>
        <v>Do Step 1 first</v>
      </c>
      <c r="I2189" s="3">
        <f t="shared" si="104"/>
        <v>0</v>
      </c>
    </row>
    <row r="2190" spans="7:9" x14ac:dyDescent="0.5">
      <c r="G2190" s="62" t="str">
        <f t="shared" si="102"/>
        <v>Do Step 1 first</v>
      </c>
      <c r="H2190" s="62" t="str">
        <f t="shared" si="103"/>
        <v>Do Step 1 first</v>
      </c>
      <c r="I2190" s="3">
        <f t="shared" si="104"/>
        <v>0</v>
      </c>
    </row>
    <row r="2191" spans="7:9" x14ac:dyDescent="0.5">
      <c r="G2191" s="62" t="str">
        <f t="shared" si="102"/>
        <v>Do Step 1 first</v>
      </c>
      <c r="H2191" s="62" t="str">
        <f t="shared" si="103"/>
        <v>Do Step 1 first</v>
      </c>
      <c r="I2191" s="3">
        <f t="shared" si="104"/>
        <v>0</v>
      </c>
    </row>
    <row r="2192" spans="7:9" x14ac:dyDescent="0.5">
      <c r="G2192" s="62" t="str">
        <f t="shared" si="102"/>
        <v>Do Step 1 first</v>
      </c>
      <c r="H2192" s="62" t="str">
        <f t="shared" si="103"/>
        <v>Do Step 1 first</v>
      </c>
      <c r="I2192" s="3">
        <f t="shared" si="104"/>
        <v>0</v>
      </c>
    </row>
    <row r="2193" spans="7:9" x14ac:dyDescent="0.5">
      <c r="G2193" s="62" t="str">
        <f t="shared" si="102"/>
        <v>Do Step 1 first</v>
      </c>
      <c r="H2193" s="62" t="str">
        <f t="shared" si="103"/>
        <v>Do Step 1 first</v>
      </c>
      <c r="I2193" s="3">
        <f t="shared" si="104"/>
        <v>0</v>
      </c>
    </row>
    <row r="2194" spans="7:9" x14ac:dyDescent="0.5">
      <c r="G2194" s="62" t="str">
        <f t="shared" si="102"/>
        <v>Do Step 1 first</v>
      </c>
      <c r="H2194" s="62" t="str">
        <f t="shared" si="103"/>
        <v>Do Step 1 first</v>
      </c>
      <c r="I2194" s="3">
        <f t="shared" si="104"/>
        <v>0</v>
      </c>
    </row>
    <row r="2195" spans="7:9" x14ac:dyDescent="0.5">
      <c r="G2195" s="62" t="str">
        <f t="shared" si="102"/>
        <v>Do Step 1 first</v>
      </c>
      <c r="H2195" s="62" t="str">
        <f t="shared" si="103"/>
        <v>Do Step 1 first</v>
      </c>
      <c r="I2195" s="3">
        <f t="shared" si="104"/>
        <v>0</v>
      </c>
    </row>
    <row r="2196" spans="7:9" x14ac:dyDescent="0.5">
      <c r="G2196" s="62" t="str">
        <f t="shared" si="102"/>
        <v>Do Step 1 first</v>
      </c>
      <c r="H2196" s="62" t="str">
        <f t="shared" si="103"/>
        <v>Do Step 1 first</v>
      </c>
      <c r="I2196" s="3">
        <f t="shared" si="104"/>
        <v>0</v>
      </c>
    </row>
    <row r="2197" spans="7:9" x14ac:dyDescent="0.5">
      <c r="G2197" s="62" t="str">
        <f t="shared" si="102"/>
        <v>Do Step 1 first</v>
      </c>
      <c r="H2197" s="62" t="str">
        <f t="shared" si="103"/>
        <v>Do Step 1 first</v>
      </c>
      <c r="I2197" s="3">
        <f t="shared" si="104"/>
        <v>0</v>
      </c>
    </row>
    <row r="2198" spans="7:9" x14ac:dyDescent="0.5">
      <c r="G2198" s="62" t="str">
        <f t="shared" si="102"/>
        <v>Do Step 1 first</v>
      </c>
      <c r="H2198" s="62" t="str">
        <f t="shared" si="103"/>
        <v>Do Step 1 first</v>
      </c>
      <c r="I2198" s="3">
        <f t="shared" si="104"/>
        <v>0</v>
      </c>
    </row>
    <row r="2199" spans="7:9" x14ac:dyDescent="0.5">
      <c r="G2199" s="62" t="str">
        <f t="shared" si="102"/>
        <v>Do Step 1 first</v>
      </c>
      <c r="H2199" s="62" t="str">
        <f t="shared" si="103"/>
        <v>Do Step 1 first</v>
      </c>
      <c r="I2199" s="3">
        <f t="shared" si="104"/>
        <v>0</v>
      </c>
    </row>
    <row r="2200" spans="7:9" x14ac:dyDescent="0.5">
      <c r="G2200" s="62" t="str">
        <f t="shared" si="102"/>
        <v>Do Step 1 first</v>
      </c>
      <c r="H2200" s="62" t="str">
        <f t="shared" si="103"/>
        <v>Do Step 1 first</v>
      </c>
      <c r="I2200" s="3">
        <f t="shared" si="104"/>
        <v>0</v>
      </c>
    </row>
    <row r="2201" spans="7:9" x14ac:dyDescent="0.5">
      <c r="G2201" s="62" t="str">
        <f t="shared" si="102"/>
        <v>Do Step 1 first</v>
      </c>
      <c r="H2201" s="62" t="str">
        <f t="shared" si="103"/>
        <v>Do Step 1 first</v>
      </c>
      <c r="I2201" s="3">
        <f t="shared" si="104"/>
        <v>0</v>
      </c>
    </row>
    <row r="2202" spans="7:9" x14ac:dyDescent="0.5">
      <c r="G2202" s="62" t="str">
        <f t="shared" si="102"/>
        <v>Do Step 1 first</v>
      </c>
      <c r="H2202" s="62" t="str">
        <f t="shared" si="103"/>
        <v>Do Step 1 first</v>
      </c>
      <c r="I2202" s="3">
        <f t="shared" si="104"/>
        <v>0</v>
      </c>
    </row>
    <row r="2203" spans="7:9" x14ac:dyDescent="0.5">
      <c r="G2203" s="62" t="str">
        <f t="shared" si="102"/>
        <v>Do Step 1 first</v>
      </c>
      <c r="H2203" s="62" t="str">
        <f t="shared" si="103"/>
        <v>Do Step 1 first</v>
      </c>
      <c r="I2203" s="3">
        <f t="shared" si="104"/>
        <v>0</v>
      </c>
    </row>
    <row r="2204" spans="7:9" x14ac:dyDescent="0.5">
      <c r="G2204" s="62" t="str">
        <f t="shared" si="102"/>
        <v>Do Step 1 first</v>
      </c>
      <c r="H2204" s="62" t="str">
        <f t="shared" si="103"/>
        <v>Do Step 1 first</v>
      </c>
      <c r="I2204" s="3">
        <f t="shared" si="104"/>
        <v>0</v>
      </c>
    </row>
    <row r="2205" spans="7:9" x14ac:dyDescent="0.5">
      <c r="G2205" s="62" t="str">
        <f t="shared" si="102"/>
        <v>Do Step 1 first</v>
      </c>
      <c r="H2205" s="62" t="str">
        <f t="shared" si="103"/>
        <v>Do Step 1 first</v>
      </c>
      <c r="I2205" s="3">
        <f t="shared" si="104"/>
        <v>0</v>
      </c>
    </row>
    <row r="2206" spans="7:9" x14ac:dyDescent="0.5">
      <c r="G2206" s="62" t="str">
        <f t="shared" si="102"/>
        <v>Do Step 1 first</v>
      </c>
      <c r="H2206" s="62" t="str">
        <f t="shared" si="103"/>
        <v>Do Step 1 first</v>
      </c>
      <c r="I2206" s="3">
        <f t="shared" si="104"/>
        <v>0</v>
      </c>
    </row>
    <row r="2207" spans="7:9" x14ac:dyDescent="0.5">
      <c r="G2207" s="62" t="str">
        <f t="shared" si="102"/>
        <v>Do Step 1 first</v>
      </c>
      <c r="H2207" s="62" t="str">
        <f t="shared" si="103"/>
        <v>Do Step 1 first</v>
      </c>
      <c r="I2207" s="3">
        <f t="shared" si="104"/>
        <v>0</v>
      </c>
    </row>
    <row r="2208" spans="7:9" x14ac:dyDescent="0.5">
      <c r="G2208" s="62" t="str">
        <f t="shared" si="102"/>
        <v>Do Step 1 first</v>
      </c>
      <c r="H2208" s="62" t="str">
        <f t="shared" si="103"/>
        <v>Do Step 1 first</v>
      </c>
      <c r="I2208" s="3">
        <f t="shared" si="104"/>
        <v>0</v>
      </c>
    </row>
    <row r="2209" spans="7:9" x14ac:dyDescent="0.5">
      <c r="G2209" s="62" t="str">
        <f t="shared" si="102"/>
        <v>Do Step 1 first</v>
      </c>
      <c r="H2209" s="62" t="str">
        <f t="shared" si="103"/>
        <v>Do Step 1 first</v>
      </c>
      <c r="I2209" s="3">
        <f t="shared" si="104"/>
        <v>0</v>
      </c>
    </row>
    <row r="2210" spans="7:9" x14ac:dyDescent="0.5">
      <c r="G2210" s="62" t="str">
        <f t="shared" si="102"/>
        <v>Do Step 1 first</v>
      </c>
      <c r="H2210" s="62" t="str">
        <f t="shared" si="103"/>
        <v>Do Step 1 first</v>
      </c>
      <c r="I2210" s="3">
        <f t="shared" si="104"/>
        <v>0</v>
      </c>
    </row>
    <row r="2211" spans="7:9" x14ac:dyDescent="0.5">
      <c r="G2211" s="62" t="str">
        <f t="shared" si="102"/>
        <v>Do Step 1 first</v>
      </c>
      <c r="H2211" s="62" t="str">
        <f t="shared" si="103"/>
        <v>Do Step 1 first</v>
      </c>
      <c r="I2211" s="3">
        <f t="shared" si="104"/>
        <v>0</v>
      </c>
    </row>
    <row r="2212" spans="7:9" x14ac:dyDescent="0.5">
      <c r="G2212" s="62" t="str">
        <f t="shared" si="102"/>
        <v>Do Step 1 first</v>
      </c>
      <c r="H2212" s="62" t="str">
        <f t="shared" si="103"/>
        <v>Do Step 1 first</v>
      </c>
      <c r="I2212" s="3">
        <f t="shared" si="104"/>
        <v>0</v>
      </c>
    </row>
    <row r="2213" spans="7:9" x14ac:dyDescent="0.5">
      <c r="G2213" s="62" t="str">
        <f t="shared" si="102"/>
        <v>Do Step 1 first</v>
      </c>
      <c r="H2213" s="62" t="str">
        <f t="shared" si="103"/>
        <v>Do Step 1 first</v>
      </c>
      <c r="I2213" s="3">
        <f t="shared" si="104"/>
        <v>0</v>
      </c>
    </row>
    <row r="2214" spans="7:9" x14ac:dyDescent="0.5">
      <c r="G2214" s="62" t="str">
        <f t="shared" si="102"/>
        <v>Do Step 1 first</v>
      </c>
      <c r="H2214" s="62" t="str">
        <f t="shared" si="103"/>
        <v>Do Step 1 first</v>
      </c>
      <c r="I2214" s="3">
        <f t="shared" si="104"/>
        <v>0</v>
      </c>
    </row>
    <row r="2215" spans="7:9" x14ac:dyDescent="0.5">
      <c r="G2215" s="62" t="str">
        <f t="shared" si="102"/>
        <v>Do Step 1 first</v>
      </c>
      <c r="H2215" s="62" t="str">
        <f t="shared" si="103"/>
        <v>Do Step 1 first</v>
      </c>
      <c r="I2215" s="3">
        <f t="shared" si="104"/>
        <v>0</v>
      </c>
    </row>
    <row r="2216" spans="7:9" x14ac:dyDescent="0.5">
      <c r="G2216" s="62" t="str">
        <f t="shared" si="102"/>
        <v>Do Step 1 first</v>
      </c>
      <c r="H2216" s="62" t="str">
        <f t="shared" si="103"/>
        <v>Do Step 1 first</v>
      </c>
      <c r="I2216" s="3">
        <f t="shared" si="104"/>
        <v>0</v>
      </c>
    </row>
    <row r="2217" spans="7:9" x14ac:dyDescent="0.5">
      <c r="G2217" s="62" t="str">
        <f t="shared" si="102"/>
        <v>Do Step 1 first</v>
      </c>
      <c r="H2217" s="62" t="str">
        <f t="shared" si="103"/>
        <v>Do Step 1 first</v>
      </c>
      <c r="I2217" s="3">
        <f t="shared" si="104"/>
        <v>0</v>
      </c>
    </row>
    <row r="2218" spans="7:9" x14ac:dyDescent="0.5">
      <c r="G2218" s="62" t="str">
        <f t="shared" si="102"/>
        <v>Do Step 1 first</v>
      </c>
      <c r="H2218" s="62" t="str">
        <f t="shared" si="103"/>
        <v>Do Step 1 first</v>
      </c>
      <c r="I2218" s="3">
        <f t="shared" si="104"/>
        <v>0</v>
      </c>
    </row>
    <row r="2219" spans="7:9" x14ac:dyDescent="0.5">
      <c r="G2219" s="62" t="str">
        <f t="shared" si="102"/>
        <v>Do Step 1 first</v>
      </c>
      <c r="H2219" s="62" t="str">
        <f t="shared" si="103"/>
        <v>Do Step 1 first</v>
      </c>
      <c r="I2219" s="3">
        <f t="shared" si="104"/>
        <v>0</v>
      </c>
    </row>
    <row r="2220" spans="7:9" x14ac:dyDescent="0.5">
      <c r="G2220" s="62" t="str">
        <f t="shared" si="102"/>
        <v>Do Step 1 first</v>
      </c>
      <c r="H2220" s="62" t="str">
        <f t="shared" si="103"/>
        <v>Do Step 1 first</v>
      </c>
      <c r="I2220" s="3">
        <f t="shared" si="104"/>
        <v>0</v>
      </c>
    </row>
    <row r="2221" spans="7:9" x14ac:dyDescent="0.5">
      <c r="G2221" s="62" t="str">
        <f t="shared" si="102"/>
        <v>Do Step 1 first</v>
      </c>
      <c r="H2221" s="62" t="str">
        <f t="shared" si="103"/>
        <v>Do Step 1 first</v>
      </c>
      <c r="I2221" s="3">
        <f t="shared" si="104"/>
        <v>0</v>
      </c>
    </row>
    <row r="2222" spans="7:9" x14ac:dyDescent="0.5">
      <c r="G2222" s="62" t="str">
        <f t="shared" si="102"/>
        <v>Do Step 1 first</v>
      </c>
      <c r="H2222" s="62" t="str">
        <f t="shared" si="103"/>
        <v>Do Step 1 first</v>
      </c>
      <c r="I2222" s="3">
        <f t="shared" si="104"/>
        <v>0</v>
      </c>
    </row>
    <row r="2223" spans="7:9" x14ac:dyDescent="0.5">
      <c r="G2223" s="62" t="str">
        <f t="shared" si="102"/>
        <v>Do Step 1 first</v>
      </c>
      <c r="H2223" s="62" t="str">
        <f t="shared" si="103"/>
        <v>Do Step 1 first</v>
      </c>
      <c r="I2223" s="3">
        <f t="shared" si="104"/>
        <v>0</v>
      </c>
    </row>
    <row r="2224" spans="7:9" x14ac:dyDescent="0.5">
      <c r="G2224" s="62" t="str">
        <f t="shared" si="102"/>
        <v>Do Step 1 first</v>
      </c>
      <c r="H2224" s="62" t="str">
        <f t="shared" si="103"/>
        <v>Do Step 1 first</v>
      </c>
      <c r="I2224" s="3">
        <f t="shared" si="104"/>
        <v>0</v>
      </c>
    </row>
    <row r="2225" spans="7:9" x14ac:dyDescent="0.5">
      <c r="G2225" s="62" t="str">
        <f t="shared" si="102"/>
        <v>Do Step 1 first</v>
      </c>
      <c r="H2225" s="62" t="str">
        <f t="shared" si="103"/>
        <v>Do Step 1 first</v>
      </c>
      <c r="I2225" s="3">
        <f t="shared" si="104"/>
        <v>0</v>
      </c>
    </row>
    <row r="2226" spans="7:9" x14ac:dyDescent="0.5">
      <c r="G2226" s="62" t="str">
        <f t="shared" si="102"/>
        <v>Do Step 1 first</v>
      </c>
      <c r="H2226" s="62" t="str">
        <f t="shared" si="103"/>
        <v>Do Step 1 first</v>
      </c>
      <c r="I2226" s="3">
        <f t="shared" si="104"/>
        <v>0</v>
      </c>
    </row>
    <row r="2227" spans="7:9" x14ac:dyDescent="0.5">
      <c r="G2227" s="62" t="str">
        <f t="shared" si="102"/>
        <v>Do Step 1 first</v>
      </c>
      <c r="H2227" s="62" t="str">
        <f t="shared" si="103"/>
        <v>Do Step 1 first</v>
      </c>
      <c r="I2227" s="3">
        <f t="shared" si="104"/>
        <v>0</v>
      </c>
    </row>
    <row r="2228" spans="7:9" x14ac:dyDescent="0.5">
      <c r="G2228" s="62" t="str">
        <f t="shared" si="102"/>
        <v>Do Step 1 first</v>
      </c>
      <c r="H2228" s="62" t="str">
        <f t="shared" si="103"/>
        <v>Do Step 1 first</v>
      </c>
      <c r="I2228" s="3">
        <f t="shared" si="104"/>
        <v>0</v>
      </c>
    </row>
    <row r="2229" spans="7:9" x14ac:dyDescent="0.5">
      <c r="G2229" s="62" t="str">
        <f t="shared" si="102"/>
        <v>Do Step 1 first</v>
      </c>
      <c r="H2229" s="62" t="str">
        <f t="shared" si="103"/>
        <v>Do Step 1 first</v>
      </c>
      <c r="I2229" s="3">
        <f t="shared" si="104"/>
        <v>0</v>
      </c>
    </row>
    <row r="2230" spans="7:9" x14ac:dyDescent="0.5">
      <c r="G2230" s="62" t="str">
        <f t="shared" si="102"/>
        <v>Do Step 1 first</v>
      </c>
      <c r="H2230" s="62" t="str">
        <f t="shared" si="103"/>
        <v>Do Step 1 first</v>
      </c>
      <c r="I2230" s="3">
        <f t="shared" si="104"/>
        <v>0</v>
      </c>
    </row>
    <row r="2231" spans="7:9" x14ac:dyDescent="0.5">
      <c r="G2231" s="62" t="str">
        <f t="shared" si="102"/>
        <v>Do Step 1 first</v>
      </c>
      <c r="H2231" s="62" t="str">
        <f t="shared" si="103"/>
        <v>Do Step 1 first</v>
      </c>
      <c r="I2231" s="3">
        <f t="shared" si="104"/>
        <v>0</v>
      </c>
    </row>
    <row r="2232" spans="7:9" x14ac:dyDescent="0.5">
      <c r="G2232" s="62" t="str">
        <f t="shared" si="102"/>
        <v>Do Step 1 first</v>
      </c>
      <c r="H2232" s="62" t="str">
        <f t="shared" si="103"/>
        <v>Do Step 1 first</v>
      </c>
      <c r="I2232" s="3">
        <f t="shared" si="104"/>
        <v>0</v>
      </c>
    </row>
    <row r="2233" spans="7:9" x14ac:dyDescent="0.5">
      <c r="G2233" s="62" t="str">
        <f t="shared" si="102"/>
        <v>Do Step 1 first</v>
      </c>
      <c r="H2233" s="62" t="str">
        <f t="shared" si="103"/>
        <v>Do Step 1 first</v>
      </c>
      <c r="I2233" s="3">
        <f t="shared" si="104"/>
        <v>0</v>
      </c>
    </row>
    <row r="2234" spans="7:9" x14ac:dyDescent="0.5">
      <c r="G2234" s="62" t="str">
        <f t="shared" si="102"/>
        <v>Do Step 1 first</v>
      </c>
      <c r="H2234" s="62" t="str">
        <f t="shared" si="103"/>
        <v>Do Step 1 first</v>
      </c>
      <c r="I2234" s="3">
        <f t="shared" si="104"/>
        <v>0</v>
      </c>
    </row>
    <row r="2235" spans="7:9" x14ac:dyDescent="0.5">
      <c r="G2235" s="62" t="str">
        <f t="shared" si="102"/>
        <v>Do Step 1 first</v>
      </c>
      <c r="H2235" s="62" t="str">
        <f t="shared" si="103"/>
        <v>Do Step 1 first</v>
      </c>
      <c r="I2235" s="3">
        <f t="shared" si="104"/>
        <v>0</v>
      </c>
    </row>
    <row r="2236" spans="7:9" x14ac:dyDescent="0.5">
      <c r="G2236" s="62" t="str">
        <f t="shared" si="102"/>
        <v>Do Step 1 first</v>
      </c>
      <c r="H2236" s="62" t="str">
        <f t="shared" si="103"/>
        <v>Do Step 1 first</v>
      </c>
      <c r="I2236" s="3">
        <f t="shared" si="104"/>
        <v>0</v>
      </c>
    </row>
    <row r="2237" spans="7:9" x14ac:dyDescent="0.5">
      <c r="G2237" s="62" t="str">
        <f t="shared" si="102"/>
        <v>Do Step 1 first</v>
      </c>
      <c r="H2237" s="62" t="str">
        <f t="shared" si="103"/>
        <v>Do Step 1 first</v>
      </c>
      <c r="I2237" s="3">
        <f t="shared" si="104"/>
        <v>0</v>
      </c>
    </row>
    <row r="2238" spans="7:9" x14ac:dyDescent="0.5">
      <c r="G2238" s="62" t="str">
        <f t="shared" si="102"/>
        <v>Do Step 1 first</v>
      </c>
      <c r="H2238" s="62" t="str">
        <f t="shared" si="103"/>
        <v>Do Step 1 first</v>
      </c>
      <c r="I2238" s="3">
        <f t="shared" si="104"/>
        <v>0</v>
      </c>
    </row>
    <row r="2239" spans="7:9" x14ac:dyDescent="0.5">
      <c r="G2239" s="62" t="str">
        <f t="shared" si="102"/>
        <v>Do Step 1 first</v>
      </c>
      <c r="H2239" s="62" t="str">
        <f t="shared" si="103"/>
        <v>Do Step 1 first</v>
      </c>
      <c r="I2239" s="3">
        <f t="shared" si="104"/>
        <v>0</v>
      </c>
    </row>
    <row r="2240" spans="7:9" x14ac:dyDescent="0.5">
      <c r="G2240" s="62" t="str">
        <f t="shared" si="102"/>
        <v>Do Step 1 first</v>
      </c>
      <c r="H2240" s="62" t="str">
        <f t="shared" si="103"/>
        <v>Do Step 1 first</v>
      </c>
      <c r="I2240" s="3">
        <f t="shared" si="104"/>
        <v>0</v>
      </c>
    </row>
    <row r="2241" spans="7:9" x14ac:dyDescent="0.5">
      <c r="G2241" s="62" t="str">
        <f t="shared" si="102"/>
        <v>Do Step 1 first</v>
      </c>
      <c r="H2241" s="62" t="str">
        <f t="shared" si="103"/>
        <v>Do Step 1 first</v>
      </c>
      <c r="I2241" s="3">
        <f t="shared" si="104"/>
        <v>0</v>
      </c>
    </row>
    <row r="2242" spans="7:9" x14ac:dyDescent="0.5">
      <c r="G2242" s="62" t="str">
        <f t="shared" si="102"/>
        <v>Do Step 1 first</v>
      </c>
      <c r="H2242" s="62" t="str">
        <f t="shared" si="103"/>
        <v>Do Step 1 first</v>
      </c>
      <c r="I2242" s="3">
        <f t="shared" si="104"/>
        <v>0</v>
      </c>
    </row>
    <row r="2243" spans="7:9" x14ac:dyDescent="0.5">
      <c r="G2243" s="62" t="str">
        <f t="shared" si="102"/>
        <v>Do Step 1 first</v>
      </c>
      <c r="H2243" s="62" t="str">
        <f t="shared" si="103"/>
        <v>Do Step 1 first</v>
      </c>
      <c r="I2243" s="3">
        <f t="shared" si="104"/>
        <v>0</v>
      </c>
    </row>
    <row r="2244" spans="7:9" x14ac:dyDescent="0.5">
      <c r="G2244" s="62" t="str">
        <f t="shared" si="102"/>
        <v>Do Step 1 first</v>
      </c>
      <c r="H2244" s="62" t="str">
        <f t="shared" si="103"/>
        <v>Do Step 1 first</v>
      </c>
      <c r="I2244" s="3">
        <f t="shared" si="104"/>
        <v>0</v>
      </c>
    </row>
    <row r="2245" spans="7:9" x14ac:dyDescent="0.5">
      <c r="G2245" s="62" t="str">
        <f t="shared" si="102"/>
        <v>Do Step 1 first</v>
      </c>
      <c r="H2245" s="62" t="str">
        <f t="shared" si="103"/>
        <v>Do Step 1 first</v>
      </c>
      <c r="I2245" s="3">
        <f t="shared" si="104"/>
        <v>0</v>
      </c>
    </row>
    <row r="2246" spans="7:9" x14ac:dyDescent="0.5">
      <c r="G2246" s="62" t="str">
        <f t="shared" ref="G2246:G2309" si="105">IF(ISTEXT(overallRate),"Do Step 1 first",IF($C2246="Yes","Use Step 2a) Weekly for employees on leave with pay",IF(OR(COUNT($D2246,E2246)&lt;&gt;2,overallRate=0),0,IF($B2246="No - non-arm's length",MIN(2258,E2246,$D2246)*overallRate,MIN(2258,E2246)*overallRate))))</f>
        <v>Do Step 1 first</v>
      </c>
      <c r="H2246" s="62" t="str">
        <f t="shared" ref="H2246:H2309" si="106">IF(ISTEXT(overallRate),"Do Step 1 first",IF($C2246="Yes","Use Step 2a) Weekly for employees on leave with pay",IF(OR(COUNT($D2246,F2246)&lt;&gt;2,overallRate=0),0,IF($B2246="No - non-arm's length",MIN(2258,F2246,$D2246)*overallRate,MIN(2258,F2246)*overallRate))))</f>
        <v>Do Step 1 first</v>
      </c>
      <c r="I2246" s="3">
        <f t="shared" si="104"/>
        <v>0</v>
      </c>
    </row>
    <row r="2247" spans="7:9" x14ac:dyDescent="0.5">
      <c r="G2247" s="62" t="str">
        <f t="shared" si="105"/>
        <v>Do Step 1 first</v>
      </c>
      <c r="H2247" s="62" t="str">
        <f t="shared" si="106"/>
        <v>Do Step 1 first</v>
      </c>
      <c r="I2247" s="3">
        <f t="shared" ref="I2247:I2310" si="107">IF(AND(COUNT(B2247:F2247)&gt;0,OR(COUNT(D2247:F2247)&lt;&gt;3,ISBLANK(B2247))),"Fill out all amounts",SUM(G2247:H2247))</f>
        <v>0</v>
      </c>
    </row>
    <row r="2248" spans="7:9" x14ac:dyDescent="0.5">
      <c r="G2248" s="62" t="str">
        <f t="shared" si="105"/>
        <v>Do Step 1 first</v>
      </c>
      <c r="H2248" s="62" t="str">
        <f t="shared" si="106"/>
        <v>Do Step 1 first</v>
      </c>
      <c r="I2248" s="3">
        <f t="shared" si="107"/>
        <v>0</v>
      </c>
    </row>
    <row r="2249" spans="7:9" x14ac:dyDescent="0.5">
      <c r="G2249" s="62" t="str">
        <f t="shared" si="105"/>
        <v>Do Step 1 first</v>
      </c>
      <c r="H2249" s="62" t="str">
        <f t="shared" si="106"/>
        <v>Do Step 1 first</v>
      </c>
      <c r="I2249" s="3">
        <f t="shared" si="107"/>
        <v>0</v>
      </c>
    </row>
    <row r="2250" spans="7:9" x14ac:dyDescent="0.5">
      <c r="G2250" s="62" t="str">
        <f t="shared" si="105"/>
        <v>Do Step 1 first</v>
      </c>
      <c r="H2250" s="62" t="str">
        <f t="shared" si="106"/>
        <v>Do Step 1 first</v>
      </c>
      <c r="I2250" s="3">
        <f t="shared" si="107"/>
        <v>0</v>
      </c>
    </row>
    <row r="2251" spans="7:9" x14ac:dyDescent="0.5">
      <c r="G2251" s="62" t="str">
        <f t="shared" si="105"/>
        <v>Do Step 1 first</v>
      </c>
      <c r="H2251" s="62" t="str">
        <f t="shared" si="106"/>
        <v>Do Step 1 first</v>
      </c>
      <c r="I2251" s="3">
        <f t="shared" si="107"/>
        <v>0</v>
      </c>
    </row>
    <row r="2252" spans="7:9" x14ac:dyDescent="0.5">
      <c r="G2252" s="62" t="str">
        <f t="shared" si="105"/>
        <v>Do Step 1 first</v>
      </c>
      <c r="H2252" s="62" t="str">
        <f t="shared" si="106"/>
        <v>Do Step 1 first</v>
      </c>
      <c r="I2252" s="3">
        <f t="shared" si="107"/>
        <v>0</v>
      </c>
    </row>
    <row r="2253" spans="7:9" x14ac:dyDescent="0.5">
      <c r="G2253" s="62" t="str">
        <f t="shared" si="105"/>
        <v>Do Step 1 first</v>
      </c>
      <c r="H2253" s="62" t="str">
        <f t="shared" si="106"/>
        <v>Do Step 1 first</v>
      </c>
      <c r="I2253" s="3">
        <f t="shared" si="107"/>
        <v>0</v>
      </c>
    </row>
    <row r="2254" spans="7:9" x14ac:dyDescent="0.5">
      <c r="G2254" s="62" t="str">
        <f t="shared" si="105"/>
        <v>Do Step 1 first</v>
      </c>
      <c r="H2254" s="62" t="str">
        <f t="shared" si="106"/>
        <v>Do Step 1 first</v>
      </c>
      <c r="I2254" s="3">
        <f t="shared" si="107"/>
        <v>0</v>
      </c>
    </row>
    <row r="2255" spans="7:9" x14ac:dyDescent="0.5">
      <c r="G2255" s="62" t="str">
        <f t="shared" si="105"/>
        <v>Do Step 1 first</v>
      </c>
      <c r="H2255" s="62" t="str">
        <f t="shared" si="106"/>
        <v>Do Step 1 first</v>
      </c>
      <c r="I2255" s="3">
        <f t="shared" si="107"/>
        <v>0</v>
      </c>
    </row>
    <row r="2256" spans="7:9" x14ac:dyDescent="0.5">
      <c r="G2256" s="62" t="str">
        <f t="shared" si="105"/>
        <v>Do Step 1 first</v>
      </c>
      <c r="H2256" s="62" t="str">
        <f t="shared" si="106"/>
        <v>Do Step 1 first</v>
      </c>
      <c r="I2256" s="3">
        <f t="shared" si="107"/>
        <v>0</v>
      </c>
    </row>
    <row r="2257" spans="7:9" x14ac:dyDescent="0.5">
      <c r="G2257" s="62" t="str">
        <f t="shared" si="105"/>
        <v>Do Step 1 first</v>
      </c>
      <c r="H2257" s="62" t="str">
        <f t="shared" si="106"/>
        <v>Do Step 1 first</v>
      </c>
      <c r="I2257" s="3">
        <f t="shared" si="107"/>
        <v>0</v>
      </c>
    </row>
    <row r="2258" spans="7:9" x14ac:dyDescent="0.5">
      <c r="G2258" s="62" t="str">
        <f t="shared" si="105"/>
        <v>Do Step 1 first</v>
      </c>
      <c r="H2258" s="62" t="str">
        <f t="shared" si="106"/>
        <v>Do Step 1 first</v>
      </c>
      <c r="I2258" s="3">
        <f t="shared" si="107"/>
        <v>0</v>
      </c>
    </row>
    <row r="2259" spans="7:9" x14ac:dyDescent="0.5">
      <c r="G2259" s="62" t="str">
        <f t="shared" si="105"/>
        <v>Do Step 1 first</v>
      </c>
      <c r="H2259" s="62" t="str">
        <f t="shared" si="106"/>
        <v>Do Step 1 first</v>
      </c>
      <c r="I2259" s="3">
        <f t="shared" si="107"/>
        <v>0</v>
      </c>
    </row>
    <row r="2260" spans="7:9" x14ac:dyDescent="0.5">
      <c r="G2260" s="62" t="str">
        <f t="shared" si="105"/>
        <v>Do Step 1 first</v>
      </c>
      <c r="H2260" s="62" t="str">
        <f t="shared" si="106"/>
        <v>Do Step 1 first</v>
      </c>
      <c r="I2260" s="3">
        <f t="shared" si="107"/>
        <v>0</v>
      </c>
    </row>
    <row r="2261" spans="7:9" x14ac:dyDescent="0.5">
      <c r="G2261" s="62" t="str">
        <f t="shared" si="105"/>
        <v>Do Step 1 first</v>
      </c>
      <c r="H2261" s="62" t="str">
        <f t="shared" si="106"/>
        <v>Do Step 1 first</v>
      </c>
      <c r="I2261" s="3">
        <f t="shared" si="107"/>
        <v>0</v>
      </c>
    </row>
    <row r="2262" spans="7:9" x14ac:dyDescent="0.5">
      <c r="G2262" s="62" t="str">
        <f t="shared" si="105"/>
        <v>Do Step 1 first</v>
      </c>
      <c r="H2262" s="62" t="str">
        <f t="shared" si="106"/>
        <v>Do Step 1 first</v>
      </c>
      <c r="I2262" s="3">
        <f t="shared" si="107"/>
        <v>0</v>
      </c>
    </row>
    <row r="2263" spans="7:9" x14ac:dyDescent="0.5">
      <c r="G2263" s="62" t="str">
        <f t="shared" si="105"/>
        <v>Do Step 1 first</v>
      </c>
      <c r="H2263" s="62" t="str">
        <f t="shared" si="106"/>
        <v>Do Step 1 first</v>
      </c>
      <c r="I2263" s="3">
        <f t="shared" si="107"/>
        <v>0</v>
      </c>
    </row>
    <row r="2264" spans="7:9" x14ac:dyDescent="0.5">
      <c r="G2264" s="62" t="str">
        <f t="shared" si="105"/>
        <v>Do Step 1 first</v>
      </c>
      <c r="H2264" s="62" t="str">
        <f t="shared" si="106"/>
        <v>Do Step 1 first</v>
      </c>
      <c r="I2264" s="3">
        <f t="shared" si="107"/>
        <v>0</v>
      </c>
    </row>
    <row r="2265" spans="7:9" x14ac:dyDescent="0.5">
      <c r="G2265" s="62" t="str">
        <f t="shared" si="105"/>
        <v>Do Step 1 first</v>
      </c>
      <c r="H2265" s="62" t="str">
        <f t="shared" si="106"/>
        <v>Do Step 1 first</v>
      </c>
      <c r="I2265" s="3">
        <f t="shared" si="107"/>
        <v>0</v>
      </c>
    </row>
    <row r="2266" spans="7:9" x14ac:dyDescent="0.5">
      <c r="G2266" s="62" t="str">
        <f t="shared" si="105"/>
        <v>Do Step 1 first</v>
      </c>
      <c r="H2266" s="62" t="str">
        <f t="shared" si="106"/>
        <v>Do Step 1 first</v>
      </c>
      <c r="I2266" s="3">
        <f t="shared" si="107"/>
        <v>0</v>
      </c>
    </row>
    <row r="2267" spans="7:9" x14ac:dyDescent="0.5">
      <c r="G2267" s="62" t="str">
        <f t="shared" si="105"/>
        <v>Do Step 1 first</v>
      </c>
      <c r="H2267" s="62" t="str">
        <f t="shared" si="106"/>
        <v>Do Step 1 first</v>
      </c>
      <c r="I2267" s="3">
        <f t="shared" si="107"/>
        <v>0</v>
      </c>
    </row>
    <row r="2268" spans="7:9" x14ac:dyDescent="0.5">
      <c r="G2268" s="62" t="str">
        <f t="shared" si="105"/>
        <v>Do Step 1 first</v>
      </c>
      <c r="H2268" s="62" t="str">
        <f t="shared" si="106"/>
        <v>Do Step 1 first</v>
      </c>
      <c r="I2268" s="3">
        <f t="shared" si="107"/>
        <v>0</v>
      </c>
    </row>
    <row r="2269" spans="7:9" x14ac:dyDescent="0.5">
      <c r="G2269" s="62" t="str">
        <f t="shared" si="105"/>
        <v>Do Step 1 first</v>
      </c>
      <c r="H2269" s="62" t="str">
        <f t="shared" si="106"/>
        <v>Do Step 1 first</v>
      </c>
      <c r="I2269" s="3">
        <f t="shared" si="107"/>
        <v>0</v>
      </c>
    </row>
    <row r="2270" spans="7:9" x14ac:dyDescent="0.5">
      <c r="G2270" s="62" t="str">
        <f t="shared" si="105"/>
        <v>Do Step 1 first</v>
      </c>
      <c r="H2270" s="62" t="str">
        <f t="shared" si="106"/>
        <v>Do Step 1 first</v>
      </c>
      <c r="I2270" s="3">
        <f t="shared" si="107"/>
        <v>0</v>
      </c>
    </row>
    <row r="2271" spans="7:9" x14ac:dyDescent="0.5">
      <c r="G2271" s="62" t="str">
        <f t="shared" si="105"/>
        <v>Do Step 1 first</v>
      </c>
      <c r="H2271" s="62" t="str">
        <f t="shared" si="106"/>
        <v>Do Step 1 first</v>
      </c>
      <c r="I2271" s="3">
        <f t="shared" si="107"/>
        <v>0</v>
      </c>
    </row>
    <row r="2272" spans="7:9" x14ac:dyDescent="0.5">
      <c r="G2272" s="62" t="str">
        <f t="shared" si="105"/>
        <v>Do Step 1 first</v>
      </c>
      <c r="H2272" s="62" t="str">
        <f t="shared" si="106"/>
        <v>Do Step 1 first</v>
      </c>
      <c r="I2272" s="3">
        <f t="shared" si="107"/>
        <v>0</v>
      </c>
    </row>
    <row r="2273" spans="7:9" x14ac:dyDescent="0.5">
      <c r="G2273" s="62" t="str">
        <f t="shared" si="105"/>
        <v>Do Step 1 first</v>
      </c>
      <c r="H2273" s="62" t="str">
        <f t="shared" si="106"/>
        <v>Do Step 1 first</v>
      </c>
      <c r="I2273" s="3">
        <f t="shared" si="107"/>
        <v>0</v>
      </c>
    </row>
    <row r="2274" spans="7:9" x14ac:dyDescent="0.5">
      <c r="G2274" s="62" t="str">
        <f t="shared" si="105"/>
        <v>Do Step 1 first</v>
      </c>
      <c r="H2274" s="62" t="str">
        <f t="shared" si="106"/>
        <v>Do Step 1 first</v>
      </c>
      <c r="I2274" s="3">
        <f t="shared" si="107"/>
        <v>0</v>
      </c>
    </row>
    <row r="2275" spans="7:9" x14ac:dyDescent="0.5">
      <c r="G2275" s="62" t="str">
        <f t="shared" si="105"/>
        <v>Do Step 1 first</v>
      </c>
      <c r="H2275" s="62" t="str">
        <f t="shared" si="106"/>
        <v>Do Step 1 first</v>
      </c>
      <c r="I2275" s="3">
        <f t="shared" si="107"/>
        <v>0</v>
      </c>
    </row>
    <row r="2276" spans="7:9" x14ac:dyDescent="0.5">
      <c r="G2276" s="62" t="str">
        <f t="shared" si="105"/>
        <v>Do Step 1 first</v>
      </c>
      <c r="H2276" s="62" t="str">
        <f t="shared" si="106"/>
        <v>Do Step 1 first</v>
      </c>
      <c r="I2276" s="3">
        <f t="shared" si="107"/>
        <v>0</v>
      </c>
    </row>
    <row r="2277" spans="7:9" x14ac:dyDescent="0.5">
      <c r="G2277" s="62" t="str">
        <f t="shared" si="105"/>
        <v>Do Step 1 first</v>
      </c>
      <c r="H2277" s="62" t="str">
        <f t="shared" si="106"/>
        <v>Do Step 1 first</v>
      </c>
      <c r="I2277" s="3">
        <f t="shared" si="107"/>
        <v>0</v>
      </c>
    </row>
    <row r="2278" spans="7:9" x14ac:dyDescent="0.5">
      <c r="G2278" s="62" t="str">
        <f t="shared" si="105"/>
        <v>Do Step 1 first</v>
      </c>
      <c r="H2278" s="62" t="str">
        <f t="shared" si="106"/>
        <v>Do Step 1 first</v>
      </c>
      <c r="I2278" s="3">
        <f t="shared" si="107"/>
        <v>0</v>
      </c>
    </row>
    <row r="2279" spans="7:9" x14ac:dyDescent="0.5">
      <c r="G2279" s="62" t="str">
        <f t="shared" si="105"/>
        <v>Do Step 1 first</v>
      </c>
      <c r="H2279" s="62" t="str">
        <f t="shared" si="106"/>
        <v>Do Step 1 first</v>
      </c>
      <c r="I2279" s="3">
        <f t="shared" si="107"/>
        <v>0</v>
      </c>
    </row>
    <row r="2280" spans="7:9" x14ac:dyDescent="0.5">
      <c r="G2280" s="62" t="str">
        <f t="shared" si="105"/>
        <v>Do Step 1 first</v>
      </c>
      <c r="H2280" s="62" t="str">
        <f t="shared" si="106"/>
        <v>Do Step 1 first</v>
      </c>
      <c r="I2280" s="3">
        <f t="shared" si="107"/>
        <v>0</v>
      </c>
    </row>
    <row r="2281" spans="7:9" x14ac:dyDescent="0.5">
      <c r="G2281" s="62" t="str">
        <f t="shared" si="105"/>
        <v>Do Step 1 first</v>
      </c>
      <c r="H2281" s="62" t="str">
        <f t="shared" si="106"/>
        <v>Do Step 1 first</v>
      </c>
      <c r="I2281" s="3">
        <f t="shared" si="107"/>
        <v>0</v>
      </c>
    </row>
    <row r="2282" spans="7:9" x14ac:dyDescent="0.5">
      <c r="G2282" s="62" t="str">
        <f t="shared" si="105"/>
        <v>Do Step 1 first</v>
      </c>
      <c r="H2282" s="62" t="str">
        <f t="shared" si="106"/>
        <v>Do Step 1 first</v>
      </c>
      <c r="I2282" s="3">
        <f t="shared" si="107"/>
        <v>0</v>
      </c>
    </row>
    <row r="2283" spans="7:9" x14ac:dyDescent="0.5">
      <c r="G2283" s="62" t="str">
        <f t="shared" si="105"/>
        <v>Do Step 1 first</v>
      </c>
      <c r="H2283" s="62" t="str">
        <f t="shared" si="106"/>
        <v>Do Step 1 first</v>
      </c>
      <c r="I2283" s="3">
        <f t="shared" si="107"/>
        <v>0</v>
      </c>
    </row>
    <row r="2284" spans="7:9" x14ac:dyDescent="0.5">
      <c r="G2284" s="62" t="str">
        <f t="shared" si="105"/>
        <v>Do Step 1 first</v>
      </c>
      <c r="H2284" s="62" t="str">
        <f t="shared" si="106"/>
        <v>Do Step 1 first</v>
      </c>
      <c r="I2284" s="3">
        <f t="shared" si="107"/>
        <v>0</v>
      </c>
    </row>
    <row r="2285" spans="7:9" x14ac:dyDescent="0.5">
      <c r="G2285" s="62" t="str">
        <f t="shared" si="105"/>
        <v>Do Step 1 first</v>
      </c>
      <c r="H2285" s="62" t="str">
        <f t="shared" si="106"/>
        <v>Do Step 1 first</v>
      </c>
      <c r="I2285" s="3">
        <f t="shared" si="107"/>
        <v>0</v>
      </c>
    </row>
    <row r="2286" spans="7:9" x14ac:dyDescent="0.5">
      <c r="G2286" s="62" t="str">
        <f t="shared" si="105"/>
        <v>Do Step 1 first</v>
      </c>
      <c r="H2286" s="62" t="str">
        <f t="shared" si="106"/>
        <v>Do Step 1 first</v>
      </c>
      <c r="I2286" s="3">
        <f t="shared" si="107"/>
        <v>0</v>
      </c>
    </row>
    <row r="2287" spans="7:9" x14ac:dyDescent="0.5">
      <c r="G2287" s="62" t="str">
        <f t="shared" si="105"/>
        <v>Do Step 1 first</v>
      </c>
      <c r="H2287" s="62" t="str">
        <f t="shared" si="106"/>
        <v>Do Step 1 first</v>
      </c>
      <c r="I2287" s="3">
        <f t="shared" si="107"/>
        <v>0</v>
      </c>
    </row>
    <row r="2288" spans="7:9" x14ac:dyDescent="0.5">
      <c r="G2288" s="62" t="str">
        <f t="shared" si="105"/>
        <v>Do Step 1 first</v>
      </c>
      <c r="H2288" s="62" t="str">
        <f t="shared" si="106"/>
        <v>Do Step 1 first</v>
      </c>
      <c r="I2288" s="3">
        <f t="shared" si="107"/>
        <v>0</v>
      </c>
    </row>
    <row r="2289" spans="7:9" x14ac:dyDescent="0.5">
      <c r="G2289" s="62" t="str">
        <f t="shared" si="105"/>
        <v>Do Step 1 first</v>
      </c>
      <c r="H2289" s="62" t="str">
        <f t="shared" si="106"/>
        <v>Do Step 1 first</v>
      </c>
      <c r="I2289" s="3">
        <f t="shared" si="107"/>
        <v>0</v>
      </c>
    </row>
    <row r="2290" spans="7:9" x14ac:dyDescent="0.5">
      <c r="G2290" s="62" t="str">
        <f t="shared" si="105"/>
        <v>Do Step 1 first</v>
      </c>
      <c r="H2290" s="62" t="str">
        <f t="shared" si="106"/>
        <v>Do Step 1 first</v>
      </c>
      <c r="I2290" s="3">
        <f t="shared" si="107"/>
        <v>0</v>
      </c>
    </row>
    <row r="2291" spans="7:9" x14ac:dyDescent="0.5">
      <c r="G2291" s="62" t="str">
        <f t="shared" si="105"/>
        <v>Do Step 1 first</v>
      </c>
      <c r="H2291" s="62" t="str">
        <f t="shared" si="106"/>
        <v>Do Step 1 first</v>
      </c>
      <c r="I2291" s="3">
        <f t="shared" si="107"/>
        <v>0</v>
      </c>
    </row>
    <row r="2292" spans="7:9" x14ac:dyDescent="0.5">
      <c r="G2292" s="62" t="str">
        <f t="shared" si="105"/>
        <v>Do Step 1 first</v>
      </c>
      <c r="H2292" s="62" t="str">
        <f t="shared" si="106"/>
        <v>Do Step 1 first</v>
      </c>
      <c r="I2292" s="3">
        <f t="shared" si="107"/>
        <v>0</v>
      </c>
    </row>
    <row r="2293" spans="7:9" x14ac:dyDescent="0.5">
      <c r="G2293" s="62" t="str">
        <f t="shared" si="105"/>
        <v>Do Step 1 first</v>
      </c>
      <c r="H2293" s="62" t="str">
        <f t="shared" si="106"/>
        <v>Do Step 1 first</v>
      </c>
      <c r="I2293" s="3">
        <f t="shared" si="107"/>
        <v>0</v>
      </c>
    </row>
    <row r="2294" spans="7:9" x14ac:dyDescent="0.5">
      <c r="G2294" s="62" t="str">
        <f t="shared" si="105"/>
        <v>Do Step 1 first</v>
      </c>
      <c r="H2294" s="62" t="str">
        <f t="shared" si="106"/>
        <v>Do Step 1 first</v>
      </c>
      <c r="I2294" s="3">
        <f t="shared" si="107"/>
        <v>0</v>
      </c>
    </row>
    <row r="2295" spans="7:9" x14ac:dyDescent="0.5">
      <c r="G2295" s="62" t="str">
        <f t="shared" si="105"/>
        <v>Do Step 1 first</v>
      </c>
      <c r="H2295" s="62" t="str">
        <f t="shared" si="106"/>
        <v>Do Step 1 first</v>
      </c>
      <c r="I2295" s="3">
        <f t="shared" si="107"/>
        <v>0</v>
      </c>
    </row>
    <row r="2296" spans="7:9" x14ac:dyDescent="0.5">
      <c r="G2296" s="62" t="str">
        <f t="shared" si="105"/>
        <v>Do Step 1 first</v>
      </c>
      <c r="H2296" s="62" t="str">
        <f t="shared" si="106"/>
        <v>Do Step 1 first</v>
      </c>
      <c r="I2296" s="3">
        <f t="shared" si="107"/>
        <v>0</v>
      </c>
    </row>
    <row r="2297" spans="7:9" x14ac:dyDescent="0.5">
      <c r="G2297" s="62" t="str">
        <f t="shared" si="105"/>
        <v>Do Step 1 first</v>
      </c>
      <c r="H2297" s="62" t="str">
        <f t="shared" si="106"/>
        <v>Do Step 1 first</v>
      </c>
      <c r="I2297" s="3">
        <f t="shared" si="107"/>
        <v>0</v>
      </c>
    </row>
    <row r="2298" spans="7:9" x14ac:dyDescent="0.5">
      <c r="G2298" s="62" t="str">
        <f t="shared" si="105"/>
        <v>Do Step 1 first</v>
      </c>
      <c r="H2298" s="62" t="str">
        <f t="shared" si="106"/>
        <v>Do Step 1 first</v>
      </c>
      <c r="I2298" s="3">
        <f t="shared" si="107"/>
        <v>0</v>
      </c>
    </row>
    <row r="2299" spans="7:9" x14ac:dyDescent="0.5">
      <c r="G2299" s="62" t="str">
        <f t="shared" si="105"/>
        <v>Do Step 1 first</v>
      </c>
      <c r="H2299" s="62" t="str">
        <f t="shared" si="106"/>
        <v>Do Step 1 first</v>
      </c>
      <c r="I2299" s="3">
        <f t="shared" si="107"/>
        <v>0</v>
      </c>
    </row>
    <row r="2300" spans="7:9" x14ac:dyDescent="0.5">
      <c r="G2300" s="62" t="str">
        <f t="shared" si="105"/>
        <v>Do Step 1 first</v>
      </c>
      <c r="H2300" s="62" t="str">
        <f t="shared" si="106"/>
        <v>Do Step 1 first</v>
      </c>
      <c r="I2300" s="3">
        <f t="shared" si="107"/>
        <v>0</v>
      </c>
    </row>
    <row r="2301" spans="7:9" x14ac:dyDescent="0.5">
      <c r="G2301" s="62" t="str">
        <f t="shared" si="105"/>
        <v>Do Step 1 first</v>
      </c>
      <c r="H2301" s="62" t="str">
        <f t="shared" si="106"/>
        <v>Do Step 1 first</v>
      </c>
      <c r="I2301" s="3">
        <f t="shared" si="107"/>
        <v>0</v>
      </c>
    </row>
    <row r="2302" spans="7:9" x14ac:dyDescent="0.5">
      <c r="G2302" s="62" t="str">
        <f t="shared" si="105"/>
        <v>Do Step 1 first</v>
      </c>
      <c r="H2302" s="62" t="str">
        <f t="shared" si="106"/>
        <v>Do Step 1 first</v>
      </c>
      <c r="I2302" s="3">
        <f t="shared" si="107"/>
        <v>0</v>
      </c>
    </row>
    <row r="2303" spans="7:9" x14ac:dyDescent="0.5">
      <c r="G2303" s="62" t="str">
        <f t="shared" si="105"/>
        <v>Do Step 1 first</v>
      </c>
      <c r="H2303" s="62" t="str">
        <f t="shared" si="106"/>
        <v>Do Step 1 first</v>
      </c>
      <c r="I2303" s="3">
        <f t="shared" si="107"/>
        <v>0</v>
      </c>
    </row>
    <row r="2304" spans="7:9" x14ac:dyDescent="0.5">
      <c r="G2304" s="62" t="str">
        <f t="shared" si="105"/>
        <v>Do Step 1 first</v>
      </c>
      <c r="H2304" s="62" t="str">
        <f t="shared" si="106"/>
        <v>Do Step 1 first</v>
      </c>
      <c r="I2304" s="3">
        <f t="shared" si="107"/>
        <v>0</v>
      </c>
    </row>
    <row r="2305" spans="7:9" x14ac:dyDescent="0.5">
      <c r="G2305" s="62" t="str">
        <f t="shared" si="105"/>
        <v>Do Step 1 first</v>
      </c>
      <c r="H2305" s="62" t="str">
        <f t="shared" si="106"/>
        <v>Do Step 1 first</v>
      </c>
      <c r="I2305" s="3">
        <f t="shared" si="107"/>
        <v>0</v>
      </c>
    </row>
    <row r="2306" spans="7:9" x14ac:dyDescent="0.5">
      <c r="G2306" s="62" t="str">
        <f t="shared" si="105"/>
        <v>Do Step 1 first</v>
      </c>
      <c r="H2306" s="62" t="str">
        <f t="shared" si="106"/>
        <v>Do Step 1 first</v>
      </c>
      <c r="I2306" s="3">
        <f t="shared" si="107"/>
        <v>0</v>
      </c>
    </row>
    <row r="2307" spans="7:9" x14ac:dyDescent="0.5">
      <c r="G2307" s="62" t="str">
        <f t="shared" si="105"/>
        <v>Do Step 1 first</v>
      </c>
      <c r="H2307" s="62" t="str">
        <f t="shared" si="106"/>
        <v>Do Step 1 first</v>
      </c>
      <c r="I2307" s="3">
        <f t="shared" si="107"/>
        <v>0</v>
      </c>
    </row>
    <row r="2308" spans="7:9" x14ac:dyDescent="0.5">
      <c r="G2308" s="62" t="str">
        <f t="shared" si="105"/>
        <v>Do Step 1 first</v>
      </c>
      <c r="H2308" s="62" t="str">
        <f t="shared" si="106"/>
        <v>Do Step 1 first</v>
      </c>
      <c r="I2308" s="3">
        <f t="shared" si="107"/>
        <v>0</v>
      </c>
    </row>
    <row r="2309" spans="7:9" x14ac:dyDescent="0.5">
      <c r="G2309" s="62" t="str">
        <f t="shared" si="105"/>
        <v>Do Step 1 first</v>
      </c>
      <c r="H2309" s="62" t="str">
        <f t="shared" si="106"/>
        <v>Do Step 1 first</v>
      </c>
      <c r="I2309" s="3">
        <f t="shared" si="107"/>
        <v>0</v>
      </c>
    </row>
    <row r="2310" spans="7:9" x14ac:dyDescent="0.5">
      <c r="G2310" s="62" t="str">
        <f t="shared" ref="G2310:G2373" si="108">IF(ISTEXT(overallRate),"Do Step 1 first",IF($C2310="Yes","Use Step 2a) Weekly for employees on leave with pay",IF(OR(COUNT($D2310,E2310)&lt;&gt;2,overallRate=0),0,IF($B2310="No - non-arm's length",MIN(2258,E2310,$D2310)*overallRate,MIN(2258,E2310)*overallRate))))</f>
        <v>Do Step 1 first</v>
      </c>
      <c r="H2310" s="62" t="str">
        <f t="shared" ref="H2310:H2373" si="109">IF(ISTEXT(overallRate),"Do Step 1 first",IF($C2310="Yes","Use Step 2a) Weekly for employees on leave with pay",IF(OR(COUNT($D2310,F2310)&lt;&gt;2,overallRate=0),0,IF($B2310="No - non-arm's length",MIN(2258,F2310,$D2310)*overallRate,MIN(2258,F2310)*overallRate))))</f>
        <v>Do Step 1 first</v>
      </c>
      <c r="I2310" s="3">
        <f t="shared" si="107"/>
        <v>0</v>
      </c>
    </row>
    <row r="2311" spans="7:9" x14ac:dyDescent="0.5">
      <c r="G2311" s="62" t="str">
        <f t="shared" si="108"/>
        <v>Do Step 1 first</v>
      </c>
      <c r="H2311" s="62" t="str">
        <f t="shared" si="109"/>
        <v>Do Step 1 first</v>
      </c>
      <c r="I2311" s="3">
        <f t="shared" ref="I2311:I2374" si="110">IF(AND(COUNT(B2311:F2311)&gt;0,OR(COUNT(D2311:F2311)&lt;&gt;3,ISBLANK(B2311))),"Fill out all amounts",SUM(G2311:H2311))</f>
        <v>0</v>
      </c>
    </row>
    <row r="2312" spans="7:9" x14ac:dyDescent="0.5">
      <c r="G2312" s="62" t="str">
        <f t="shared" si="108"/>
        <v>Do Step 1 first</v>
      </c>
      <c r="H2312" s="62" t="str">
        <f t="shared" si="109"/>
        <v>Do Step 1 first</v>
      </c>
      <c r="I2312" s="3">
        <f t="shared" si="110"/>
        <v>0</v>
      </c>
    </row>
    <row r="2313" spans="7:9" x14ac:dyDescent="0.5">
      <c r="G2313" s="62" t="str">
        <f t="shared" si="108"/>
        <v>Do Step 1 first</v>
      </c>
      <c r="H2313" s="62" t="str">
        <f t="shared" si="109"/>
        <v>Do Step 1 first</v>
      </c>
      <c r="I2313" s="3">
        <f t="shared" si="110"/>
        <v>0</v>
      </c>
    </row>
    <row r="2314" spans="7:9" x14ac:dyDescent="0.5">
      <c r="G2314" s="62" t="str">
        <f t="shared" si="108"/>
        <v>Do Step 1 first</v>
      </c>
      <c r="H2314" s="62" t="str">
        <f t="shared" si="109"/>
        <v>Do Step 1 first</v>
      </c>
      <c r="I2314" s="3">
        <f t="shared" si="110"/>
        <v>0</v>
      </c>
    </row>
    <row r="2315" spans="7:9" x14ac:dyDescent="0.5">
      <c r="G2315" s="62" t="str">
        <f t="shared" si="108"/>
        <v>Do Step 1 first</v>
      </c>
      <c r="H2315" s="62" t="str">
        <f t="shared" si="109"/>
        <v>Do Step 1 first</v>
      </c>
      <c r="I2315" s="3">
        <f t="shared" si="110"/>
        <v>0</v>
      </c>
    </row>
    <row r="2316" spans="7:9" x14ac:dyDescent="0.5">
      <c r="G2316" s="62" t="str">
        <f t="shared" si="108"/>
        <v>Do Step 1 first</v>
      </c>
      <c r="H2316" s="62" t="str">
        <f t="shared" si="109"/>
        <v>Do Step 1 first</v>
      </c>
      <c r="I2316" s="3">
        <f t="shared" si="110"/>
        <v>0</v>
      </c>
    </row>
    <row r="2317" spans="7:9" x14ac:dyDescent="0.5">
      <c r="G2317" s="62" t="str">
        <f t="shared" si="108"/>
        <v>Do Step 1 first</v>
      </c>
      <c r="H2317" s="62" t="str">
        <f t="shared" si="109"/>
        <v>Do Step 1 first</v>
      </c>
      <c r="I2317" s="3">
        <f t="shared" si="110"/>
        <v>0</v>
      </c>
    </row>
    <row r="2318" spans="7:9" x14ac:dyDescent="0.5">
      <c r="G2318" s="62" t="str">
        <f t="shared" si="108"/>
        <v>Do Step 1 first</v>
      </c>
      <c r="H2318" s="62" t="str">
        <f t="shared" si="109"/>
        <v>Do Step 1 first</v>
      </c>
      <c r="I2318" s="3">
        <f t="shared" si="110"/>
        <v>0</v>
      </c>
    </row>
    <row r="2319" spans="7:9" x14ac:dyDescent="0.5">
      <c r="G2319" s="62" t="str">
        <f t="shared" si="108"/>
        <v>Do Step 1 first</v>
      </c>
      <c r="H2319" s="62" t="str">
        <f t="shared" si="109"/>
        <v>Do Step 1 first</v>
      </c>
      <c r="I2319" s="3">
        <f t="shared" si="110"/>
        <v>0</v>
      </c>
    </row>
    <row r="2320" spans="7:9" x14ac:dyDescent="0.5">
      <c r="G2320" s="62" t="str">
        <f t="shared" si="108"/>
        <v>Do Step 1 first</v>
      </c>
      <c r="H2320" s="62" t="str">
        <f t="shared" si="109"/>
        <v>Do Step 1 first</v>
      </c>
      <c r="I2320" s="3">
        <f t="shared" si="110"/>
        <v>0</v>
      </c>
    </row>
    <row r="2321" spans="7:9" x14ac:dyDescent="0.5">
      <c r="G2321" s="62" t="str">
        <f t="shared" si="108"/>
        <v>Do Step 1 first</v>
      </c>
      <c r="H2321" s="62" t="str">
        <f t="shared" si="109"/>
        <v>Do Step 1 first</v>
      </c>
      <c r="I2321" s="3">
        <f t="shared" si="110"/>
        <v>0</v>
      </c>
    </row>
    <row r="2322" spans="7:9" x14ac:dyDescent="0.5">
      <c r="G2322" s="62" t="str">
        <f t="shared" si="108"/>
        <v>Do Step 1 first</v>
      </c>
      <c r="H2322" s="62" t="str">
        <f t="shared" si="109"/>
        <v>Do Step 1 first</v>
      </c>
      <c r="I2322" s="3">
        <f t="shared" si="110"/>
        <v>0</v>
      </c>
    </row>
    <row r="2323" spans="7:9" x14ac:dyDescent="0.5">
      <c r="G2323" s="62" t="str">
        <f t="shared" si="108"/>
        <v>Do Step 1 first</v>
      </c>
      <c r="H2323" s="62" t="str">
        <f t="shared" si="109"/>
        <v>Do Step 1 first</v>
      </c>
      <c r="I2323" s="3">
        <f t="shared" si="110"/>
        <v>0</v>
      </c>
    </row>
    <row r="2324" spans="7:9" x14ac:dyDescent="0.5">
      <c r="G2324" s="62" t="str">
        <f t="shared" si="108"/>
        <v>Do Step 1 first</v>
      </c>
      <c r="H2324" s="62" t="str">
        <f t="shared" si="109"/>
        <v>Do Step 1 first</v>
      </c>
      <c r="I2324" s="3">
        <f t="shared" si="110"/>
        <v>0</v>
      </c>
    </row>
    <row r="2325" spans="7:9" x14ac:dyDescent="0.5">
      <c r="G2325" s="62" t="str">
        <f t="shared" si="108"/>
        <v>Do Step 1 first</v>
      </c>
      <c r="H2325" s="62" t="str">
        <f t="shared" si="109"/>
        <v>Do Step 1 first</v>
      </c>
      <c r="I2325" s="3">
        <f t="shared" si="110"/>
        <v>0</v>
      </c>
    </row>
    <row r="2326" spans="7:9" x14ac:dyDescent="0.5">
      <c r="G2326" s="62" t="str">
        <f t="shared" si="108"/>
        <v>Do Step 1 first</v>
      </c>
      <c r="H2326" s="62" t="str">
        <f t="shared" si="109"/>
        <v>Do Step 1 first</v>
      </c>
      <c r="I2326" s="3">
        <f t="shared" si="110"/>
        <v>0</v>
      </c>
    </row>
    <row r="2327" spans="7:9" x14ac:dyDescent="0.5">
      <c r="G2327" s="62" t="str">
        <f t="shared" si="108"/>
        <v>Do Step 1 first</v>
      </c>
      <c r="H2327" s="62" t="str">
        <f t="shared" si="109"/>
        <v>Do Step 1 first</v>
      </c>
      <c r="I2327" s="3">
        <f t="shared" si="110"/>
        <v>0</v>
      </c>
    </row>
    <row r="2328" spans="7:9" x14ac:dyDescent="0.5">
      <c r="G2328" s="62" t="str">
        <f t="shared" si="108"/>
        <v>Do Step 1 first</v>
      </c>
      <c r="H2328" s="62" t="str">
        <f t="shared" si="109"/>
        <v>Do Step 1 first</v>
      </c>
      <c r="I2328" s="3">
        <f t="shared" si="110"/>
        <v>0</v>
      </c>
    </row>
    <row r="2329" spans="7:9" x14ac:dyDescent="0.5">
      <c r="G2329" s="62" t="str">
        <f t="shared" si="108"/>
        <v>Do Step 1 first</v>
      </c>
      <c r="H2329" s="62" t="str">
        <f t="shared" si="109"/>
        <v>Do Step 1 first</v>
      </c>
      <c r="I2329" s="3">
        <f t="shared" si="110"/>
        <v>0</v>
      </c>
    </row>
    <row r="2330" spans="7:9" x14ac:dyDescent="0.5">
      <c r="G2330" s="62" t="str">
        <f t="shared" si="108"/>
        <v>Do Step 1 first</v>
      </c>
      <c r="H2330" s="62" t="str">
        <f t="shared" si="109"/>
        <v>Do Step 1 first</v>
      </c>
      <c r="I2330" s="3">
        <f t="shared" si="110"/>
        <v>0</v>
      </c>
    </row>
    <row r="2331" spans="7:9" x14ac:dyDescent="0.5">
      <c r="G2331" s="62" t="str">
        <f t="shared" si="108"/>
        <v>Do Step 1 first</v>
      </c>
      <c r="H2331" s="62" t="str">
        <f t="shared" si="109"/>
        <v>Do Step 1 first</v>
      </c>
      <c r="I2331" s="3">
        <f t="shared" si="110"/>
        <v>0</v>
      </c>
    </row>
    <row r="2332" spans="7:9" x14ac:dyDescent="0.5">
      <c r="G2332" s="62" t="str">
        <f t="shared" si="108"/>
        <v>Do Step 1 first</v>
      </c>
      <c r="H2332" s="62" t="str">
        <f t="shared" si="109"/>
        <v>Do Step 1 first</v>
      </c>
      <c r="I2332" s="3">
        <f t="shared" si="110"/>
        <v>0</v>
      </c>
    </row>
    <row r="2333" spans="7:9" x14ac:dyDescent="0.5">
      <c r="G2333" s="62" t="str">
        <f t="shared" si="108"/>
        <v>Do Step 1 first</v>
      </c>
      <c r="H2333" s="62" t="str">
        <f t="shared" si="109"/>
        <v>Do Step 1 first</v>
      </c>
      <c r="I2333" s="3">
        <f t="shared" si="110"/>
        <v>0</v>
      </c>
    </row>
    <row r="2334" spans="7:9" x14ac:dyDescent="0.5">
      <c r="G2334" s="62" t="str">
        <f t="shared" si="108"/>
        <v>Do Step 1 first</v>
      </c>
      <c r="H2334" s="62" t="str">
        <f t="shared" si="109"/>
        <v>Do Step 1 first</v>
      </c>
      <c r="I2334" s="3">
        <f t="shared" si="110"/>
        <v>0</v>
      </c>
    </row>
    <row r="2335" spans="7:9" x14ac:dyDescent="0.5">
      <c r="G2335" s="62" t="str">
        <f t="shared" si="108"/>
        <v>Do Step 1 first</v>
      </c>
      <c r="H2335" s="62" t="str">
        <f t="shared" si="109"/>
        <v>Do Step 1 first</v>
      </c>
      <c r="I2335" s="3">
        <f t="shared" si="110"/>
        <v>0</v>
      </c>
    </row>
    <row r="2336" spans="7:9" x14ac:dyDescent="0.5">
      <c r="G2336" s="62" t="str">
        <f t="shared" si="108"/>
        <v>Do Step 1 first</v>
      </c>
      <c r="H2336" s="62" t="str">
        <f t="shared" si="109"/>
        <v>Do Step 1 first</v>
      </c>
      <c r="I2336" s="3">
        <f t="shared" si="110"/>
        <v>0</v>
      </c>
    </row>
    <row r="2337" spans="7:9" x14ac:dyDescent="0.5">
      <c r="G2337" s="62" t="str">
        <f t="shared" si="108"/>
        <v>Do Step 1 first</v>
      </c>
      <c r="H2337" s="62" t="str">
        <f t="shared" si="109"/>
        <v>Do Step 1 first</v>
      </c>
      <c r="I2337" s="3">
        <f t="shared" si="110"/>
        <v>0</v>
      </c>
    </row>
    <row r="2338" spans="7:9" x14ac:dyDescent="0.5">
      <c r="G2338" s="62" t="str">
        <f t="shared" si="108"/>
        <v>Do Step 1 first</v>
      </c>
      <c r="H2338" s="62" t="str">
        <f t="shared" si="109"/>
        <v>Do Step 1 first</v>
      </c>
      <c r="I2338" s="3">
        <f t="shared" si="110"/>
        <v>0</v>
      </c>
    </row>
    <row r="2339" spans="7:9" x14ac:dyDescent="0.5">
      <c r="G2339" s="62" t="str">
        <f t="shared" si="108"/>
        <v>Do Step 1 first</v>
      </c>
      <c r="H2339" s="62" t="str">
        <f t="shared" si="109"/>
        <v>Do Step 1 first</v>
      </c>
      <c r="I2339" s="3">
        <f t="shared" si="110"/>
        <v>0</v>
      </c>
    </row>
    <row r="2340" spans="7:9" x14ac:dyDescent="0.5">
      <c r="G2340" s="62" t="str">
        <f t="shared" si="108"/>
        <v>Do Step 1 first</v>
      </c>
      <c r="H2340" s="62" t="str">
        <f t="shared" si="109"/>
        <v>Do Step 1 first</v>
      </c>
      <c r="I2340" s="3">
        <f t="shared" si="110"/>
        <v>0</v>
      </c>
    </row>
    <row r="2341" spans="7:9" x14ac:dyDescent="0.5">
      <c r="G2341" s="62" t="str">
        <f t="shared" si="108"/>
        <v>Do Step 1 first</v>
      </c>
      <c r="H2341" s="62" t="str">
        <f t="shared" si="109"/>
        <v>Do Step 1 first</v>
      </c>
      <c r="I2341" s="3">
        <f t="shared" si="110"/>
        <v>0</v>
      </c>
    </row>
    <row r="2342" spans="7:9" x14ac:dyDescent="0.5">
      <c r="G2342" s="62" t="str">
        <f t="shared" si="108"/>
        <v>Do Step 1 first</v>
      </c>
      <c r="H2342" s="62" t="str">
        <f t="shared" si="109"/>
        <v>Do Step 1 first</v>
      </c>
      <c r="I2342" s="3">
        <f t="shared" si="110"/>
        <v>0</v>
      </c>
    </row>
    <row r="2343" spans="7:9" x14ac:dyDescent="0.5">
      <c r="G2343" s="62" t="str">
        <f t="shared" si="108"/>
        <v>Do Step 1 first</v>
      </c>
      <c r="H2343" s="62" t="str">
        <f t="shared" si="109"/>
        <v>Do Step 1 first</v>
      </c>
      <c r="I2343" s="3">
        <f t="shared" si="110"/>
        <v>0</v>
      </c>
    </row>
    <row r="2344" spans="7:9" x14ac:dyDescent="0.5">
      <c r="G2344" s="62" t="str">
        <f t="shared" si="108"/>
        <v>Do Step 1 first</v>
      </c>
      <c r="H2344" s="62" t="str">
        <f t="shared" si="109"/>
        <v>Do Step 1 first</v>
      </c>
      <c r="I2344" s="3">
        <f t="shared" si="110"/>
        <v>0</v>
      </c>
    </row>
    <row r="2345" spans="7:9" x14ac:dyDescent="0.5">
      <c r="G2345" s="62" t="str">
        <f t="shared" si="108"/>
        <v>Do Step 1 first</v>
      </c>
      <c r="H2345" s="62" t="str">
        <f t="shared" si="109"/>
        <v>Do Step 1 first</v>
      </c>
      <c r="I2345" s="3">
        <f t="shared" si="110"/>
        <v>0</v>
      </c>
    </row>
    <row r="2346" spans="7:9" x14ac:dyDescent="0.5">
      <c r="G2346" s="62" t="str">
        <f t="shared" si="108"/>
        <v>Do Step 1 first</v>
      </c>
      <c r="H2346" s="62" t="str">
        <f t="shared" si="109"/>
        <v>Do Step 1 first</v>
      </c>
      <c r="I2346" s="3">
        <f t="shared" si="110"/>
        <v>0</v>
      </c>
    </row>
    <row r="2347" spans="7:9" x14ac:dyDescent="0.5">
      <c r="G2347" s="62" t="str">
        <f t="shared" si="108"/>
        <v>Do Step 1 first</v>
      </c>
      <c r="H2347" s="62" t="str">
        <f t="shared" si="109"/>
        <v>Do Step 1 first</v>
      </c>
      <c r="I2347" s="3">
        <f t="shared" si="110"/>
        <v>0</v>
      </c>
    </row>
    <row r="2348" spans="7:9" x14ac:dyDescent="0.5">
      <c r="G2348" s="62" t="str">
        <f t="shared" si="108"/>
        <v>Do Step 1 first</v>
      </c>
      <c r="H2348" s="62" t="str">
        <f t="shared" si="109"/>
        <v>Do Step 1 first</v>
      </c>
      <c r="I2348" s="3">
        <f t="shared" si="110"/>
        <v>0</v>
      </c>
    </row>
    <row r="2349" spans="7:9" x14ac:dyDescent="0.5">
      <c r="G2349" s="62" t="str">
        <f t="shared" si="108"/>
        <v>Do Step 1 first</v>
      </c>
      <c r="H2349" s="62" t="str">
        <f t="shared" si="109"/>
        <v>Do Step 1 first</v>
      </c>
      <c r="I2349" s="3">
        <f t="shared" si="110"/>
        <v>0</v>
      </c>
    </row>
    <row r="2350" spans="7:9" x14ac:dyDescent="0.5">
      <c r="G2350" s="62" t="str">
        <f t="shared" si="108"/>
        <v>Do Step 1 first</v>
      </c>
      <c r="H2350" s="62" t="str">
        <f t="shared" si="109"/>
        <v>Do Step 1 first</v>
      </c>
      <c r="I2350" s="3">
        <f t="shared" si="110"/>
        <v>0</v>
      </c>
    </row>
    <row r="2351" spans="7:9" x14ac:dyDescent="0.5">
      <c r="G2351" s="62" t="str">
        <f t="shared" si="108"/>
        <v>Do Step 1 first</v>
      </c>
      <c r="H2351" s="62" t="str">
        <f t="shared" si="109"/>
        <v>Do Step 1 first</v>
      </c>
      <c r="I2351" s="3">
        <f t="shared" si="110"/>
        <v>0</v>
      </c>
    </row>
    <row r="2352" spans="7:9" x14ac:dyDescent="0.5">
      <c r="G2352" s="62" t="str">
        <f t="shared" si="108"/>
        <v>Do Step 1 first</v>
      </c>
      <c r="H2352" s="62" t="str">
        <f t="shared" si="109"/>
        <v>Do Step 1 first</v>
      </c>
      <c r="I2352" s="3">
        <f t="shared" si="110"/>
        <v>0</v>
      </c>
    </row>
    <row r="2353" spans="7:9" x14ac:dyDescent="0.5">
      <c r="G2353" s="62" t="str">
        <f t="shared" si="108"/>
        <v>Do Step 1 first</v>
      </c>
      <c r="H2353" s="62" t="str">
        <f t="shared" si="109"/>
        <v>Do Step 1 first</v>
      </c>
      <c r="I2353" s="3">
        <f t="shared" si="110"/>
        <v>0</v>
      </c>
    </row>
    <row r="2354" spans="7:9" x14ac:dyDescent="0.5">
      <c r="G2354" s="62" t="str">
        <f t="shared" si="108"/>
        <v>Do Step 1 first</v>
      </c>
      <c r="H2354" s="62" t="str">
        <f t="shared" si="109"/>
        <v>Do Step 1 first</v>
      </c>
      <c r="I2354" s="3">
        <f t="shared" si="110"/>
        <v>0</v>
      </c>
    </row>
    <row r="2355" spans="7:9" x14ac:dyDescent="0.5">
      <c r="G2355" s="62" t="str">
        <f t="shared" si="108"/>
        <v>Do Step 1 first</v>
      </c>
      <c r="H2355" s="62" t="str">
        <f t="shared" si="109"/>
        <v>Do Step 1 first</v>
      </c>
      <c r="I2355" s="3">
        <f t="shared" si="110"/>
        <v>0</v>
      </c>
    </row>
    <row r="2356" spans="7:9" x14ac:dyDescent="0.5">
      <c r="G2356" s="62" t="str">
        <f t="shared" si="108"/>
        <v>Do Step 1 first</v>
      </c>
      <c r="H2356" s="62" t="str">
        <f t="shared" si="109"/>
        <v>Do Step 1 first</v>
      </c>
      <c r="I2356" s="3">
        <f t="shared" si="110"/>
        <v>0</v>
      </c>
    </row>
    <row r="2357" spans="7:9" x14ac:dyDescent="0.5">
      <c r="G2357" s="62" t="str">
        <f t="shared" si="108"/>
        <v>Do Step 1 first</v>
      </c>
      <c r="H2357" s="62" t="str">
        <f t="shared" si="109"/>
        <v>Do Step 1 first</v>
      </c>
      <c r="I2357" s="3">
        <f t="shared" si="110"/>
        <v>0</v>
      </c>
    </row>
    <row r="2358" spans="7:9" x14ac:dyDescent="0.5">
      <c r="G2358" s="62" t="str">
        <f t="shared" si="108"/>
        <v>Do Step 1 first</v>
      </c>
      <c r="H2358" s="62" t="str">
        <f t="shared" si="109"/>
        <v>Do Step 1 first</v>
      </c>
      <c r="I2358" s="3">
        <f t="shared" si="110"/>
        <v>0</v>
      </c>
    </row>
    <row r="2359" spans="7:9" x14ac:dyDescent="0.5">
      <c r="G2359" s="62" t="str">
        <f t="shared" si="108"/>
        <v>Do Step 1 first</v>
      </c>
      <c r="H2359" s="62" t="str">
        <f t="shared" si="109"/>
        <v>Do Step 1 first</v>
      </c>
      <c r="I2359" s="3">
        <f t="shared" si="110"/>
        <v>0</v>
      </c>
    </row>
    <row r="2360" spans="7:9" x14ac:dyDescent="0.5">
      <c r="G2360" s="62" t="str">
        <f t="shared" si="108"/>
        <v>Do Step 1 first</v>
      </c>
      <c r="H2360" s="62" t="str">
        <f t="shared" si="109"/>
        <v>Do Step 1 first</v>
      </c>
      <c r="I2360" s="3">
        <f t="shared" si="110"/>
        <v>0</v>
      </c>
    </row>
    <row r="2361" spans="7:9" x14ac:dyDescent="0.5">
      <c r="G2361" s="62" t="str">
        <f t="shared" si="108"/>
        <v>Do Step 1 first</v>
      </c>
      <c r="H2361" s="62" t="str">
        <f t="shared" si="109"/>
        <v>Do Step 1 first</v>
      </c>
      <c r="I2361" s="3">
        <f t="shared" si="110"/>
        <v>0</v>
      </c>
    </row>
    <row r="2362" spans="7:9" x14ac:dyDescent="0.5">
      <c r="G2362" s="62" t="str">
        <f t="shared" si="108"/>
        <v>Do Step 1 first</v>
      </c>
      <c r="H2362" s="62" t="str">
        <f t="shared" si="109"/>
        <v>Do Step 1 first</v>
      </c>
      <c r="I2362" s="3">
        <f t="shared" si="110"/>
        <v>0</v>
      </c>
    </row>
    <row r="2363" spans="7:9" x14ac:dyDescent="0.5">
      <c r="G2363" s="62" t="str">
        <f t="shared" si="108"/>
        <v>Do Step 1 first</v>
      </c>
      <c r="H2363" s="62" t="str">
        <f t="shared" si="109"/>
        <v>Do Step 1 first</v>
      </c>
      <c r="I2363" s="3">
        <f t="shared" si="110"/>
        <v>0</v>
      </c>
    </row>
    <row r="2364" spans="7:9" x14ac:dyDescent="0.5">
      <c r="G2364" s="62" t="str">
        <f t="shared" si="108"/>
        <v>Do Step 1 first</v>
      </c>
      <c r="H2364" s="62" t="str">
        <f t="shared" si="109"/>
        <v>Do Step 1 first</v>
      </c>
      <c r="I2364" s="3">
        <f t="shared" si="110"/>
        <v>0</v>
      </c>
    </row>
    <row r="2365" spans="7:9" x14ac:dyDescent="0.5">
      <c r="G2365" s="62" t="str">
        <f t="shared" si="108"/>
        <v>Do Step 1 first</v>
      </c>
      <c r="H2365" s="62" t="str">
        <f t="shared" si="109"/>
        <v>Do Step 1 first</v>
      </c>
      <c r="I2365" s="3">
        <f t="shared" si="110"/>
        <v>0</v>
      </c>
    </row>
    <row r="2366" spans="7:9" x14ac:dyDescent="0.5">
      <c r="G2366" s="62" t="str">
        <f t="shared" si="108"/>
        <v>Do Step 1 first</v>
      </c>
      <c r="H2366" s="62" t="str">
        <f t="shared" si="109"/>
        <v>Do Step 1 first</v>
      </c>
      <c r="I2366" s="3">
        <f t="shared" si="110"/>
        <v>0</v>
      </c>
    </row>
    <row r="2367" spans="7:9" x14ac:dyDescent="0.5">
      <c r="G2367" s="62" t="str">
        <f t="shared" si="108"/>
        <v>Do Step 1 first</v>
      </c>
      <c r="H2367" s="62" t="str">
        <f t="shared" si="109"/>
        <v>Do Step 1 first</v>
      </c>
      <c r="I2367" s="3">
        <f t="shared" si="110"/>
        <v>0</v>
      </c>
    </row>
    <row r="2368" spans="7:9" x14ac:dyDescent="0.5">
      <c r="G2368" s="62" t="str">
        <f t="shared" si="108"/>
        <v>Do Step 1 first</v>
      </c>
      <c r="H2368" s="62" t="str">
        <f t="shared" si="109"/>
        <v>Do Step 1 first</v>
      </c>
      <c r="I2368" s="3">
        <f t="shared" si="110"/>
        <v>0</v>
      </c>
    </row>
    <row r="2369" spans="7:9" x14ac:dyDescent="0.5">
      <c r="G2369" s="62" t="str">
        <f t="shared" si="108"/>
        <v>Do Step 1 first</v>
      </c>
      <c r="H2369" s="62" t="str">
        <f t="shared" si="109"/>
        <v>Do Step 1 first</v>
      </c>
      <c r="I2369" s="3">
        <f t="shared" si="110"/>
        <v>0</v>
      </c>
    </row>
    <row r="2370" spans="7:9" x14ac:dyDescent="0.5">
      <c r="G2370" s="62" t="str">
        <f t="shared" si="108"/>
        <v>Do Step 1 first</v>
      </c>
      <c r="H2370" s="62" t="str">
        <f t="shared" si="109"/>
        <v>Do Step 1 first</v>
      </c>
      <c r="I2370" s="3">
        <f t="shared" si="110"/>
        <v>0</v>
      </c>
    </row>
    <row r="2371" spans="7:9" x14ac:dyDescent="0.5">
      <c r="G2371" s="62" t="str">
        <f t="shared" si="108"/>
        <v>Do Step 1 first</v>
      </c>
      <c r="H2371" s="62" t="str">
        <f t="shared" si="109"/>
        <v>Do Step 1 first</v>
      </c>
      <c r="I2371" s="3">
        <f t="shared" si="110"/>
        <v>0</v>
      </c>
    </row>
    <row r="2372" spans="7:9" x14ac:dyDescent="0.5">
      <c r="G2372" s="62" t="str">
        <f t="shared" si="108"/>
        <v>Do Step 1 first</v>
      </c>
      <c r="H2372" s="62" t="str">
        <f t="shared" si="109"/>
        <v>Do Step 1 first</v>
      </c>
      <c r="I2372" s="3">
        <f t="shared" si="110"/>
        <v>0</v>
      </c>
    </row>
    <row r="2373" spans="7:9" x14ac:dyDescent="0.5">
      <c r="G2373" s="62" t="str">
        <f t="shared" si="108"/>
        <v>Do Step 1 first</v>
      </c>
      <c r="H2373" s="62" t="str">
        <f t="shared" si="109"/>
        <v>Do Step 1 first</v>
      </c>
      <c r="I2373" s="3">
        <f t="shared" si="110"/>
        <v>0</v>
      </c>
    </row>
    <row r="2374" spans="7:9" x14ac:dyDescent="0.5">
      <c r="G2374" s="62" t="str">
        <f t="shared" ref="G2374:G2437" si="111">IF(ISTEXT(overallRate),"Do Step 1 first",IF($C2374="Yes","Use Step 2a) Weekly for employees on leave with pay",IF(OR(COUNT($D2374,E2374)&lt;&gt;2,overallRate=0),0,IF($B2374="No - non-arm's length",MIN(2258,E2374,$D2374)*overallRate,MIN(2258,E2374)*overallRate))))</f>
        <v>Do Step 1 first</v>
      </c>
      <c r="H2374" s="62" t="str">
        <f t="shared" ref="H2374:H2437" si="112">IF(ISTEXT(overallRate),"Do Step 1 first",IF($C2374="Yes","Use Step 2a) Weekly for employees on leave with pay",IF(OR(COUNT($D2374,F2374)&lt;&gt;2,overallRate=0),0,IF($B2374="No - non-arm's length",MIN(2258,F2374,$D2374)*overallRate,MIN(2258,F2374)*overallRate))))</f>
        <v>Do Step 1 first</v>
      </c>
      <c r="I2374" s="3">
        <f t="shared" si="110"/>
        <v>0</v>
      </c>
    </row>
    <row r="2375" spans="7:9" x14ac:dyDescent="0.5">
      <c r="G2375" s="62" t="str">
        <f t="shared" si="111"/>
        <v>Do Step 1 first</v>
      </c>
      <c r="H2375" s="62" t="str">
        <f t="shared" si="112"/>
        <v>Do Step 1 first</v>
      </c>
      <c r="I2375" s="3">
        <f t="shared" ref="I2375:I2438" si="113">IF(AND(COUNT(B2375:F2375)&gt;0,OR(COUNT(D2375:F2375)&lt;&gt;3,ISBLANK(B2375))),"Fill out all amounts",SUM(G2375:H2375))</f>
        <v>0</v>
      </c>
    </row>
    <row r="2376" spans="7:9" x14ac:dyDescent="0.5">
      <c r="G2376" s="62" t="str">
        <f t="shared" si="111"/>
        <v>Do Step 1 first</v>
      </c>
      <c r="H2376" s="62" t="str">
        <f t="shared" si="112"/>
        <v>Do Step 1 first</v>
      </c>
      <c r="I2376" s="3">
        <f t="shared" si="113"/>
        <v>0</v>
      </c>
    </row>
    <row r="2377" spans="7:9" x14ac:dyDescent="0.5">
      <c r="G2377" s="62" t="str">
        <f t="shared" si="111"/>
        <v>Do Step 1 first</v>
      </c>
      <c r="H2377" s="62" t="str">
        <f t="shared" si="112"/>
        <v>Do Step 1 first</v>
      </c>
      <c r="I2377" s="3">
        <f t="shared" si="113"/>
        <v>0</v>
      </c>
    </row>
    <row r="2378" spans="7:9" x14ac:dyDescent="0.5">
      <c r="G2378" s="62" t="str">
        <f t="shared" si="111"/>
        <v>Do Step 1 first</v>
      </c>
      <c r="H2378" s="62" t="str">
        <f t="shared" si="112"/>
        <v>Do Step 1 first</v>
      </c>
      <c r="I2378" s="3">
        <f t="shared" si="113"/>
        <v>0</v>
      </c>
    </row>
    <row r="2379" spans="7:9" x14ac:dyDescent="0.5">
      <c r="G2379" s="62" t="str">
        <f t="shared" si="111"/>
        <v>Do Step 1 first</v>
      </c>
      <c r="H2379" s="62" t="str">
        <f t="shared" si="112"/>
        <v>Do Step 1 first</v>
      </c>
      <c r="I2379" s="3">
        <f t="shared" si="113"/>
        <v>0</v>
      </c>
    </row>
    <row r="2380" spans="7:9" x14ac:dyDescent="0.5">
      <c r="G2380" s="62" t="str">
        <f t="shared" si="111"/>
        <v>Do Step 1 first</v>
      </c>
      <c r="H2380" s="62" t="str">
        <f t="shared" si="112"/>
        <v>Do Step 1 first</v>
      </c>
      <c r="I2380" s="3">
        <f t="shared" si="113"/>
        <v>0</v>
      </c>
    </row>
    <row r="2381" spans="7:9" x14ac:dyDescent="0.5">
      <c r="G2381" s="62" t="str">
        <f t="shared" si="111"/>
        <v>Do Step 1 first</v>
      </c>
      <c r="H2381" s="62" t="str">
        <f t="shared" si="112"/>
        <v>Do Step 1 first</v>
      </c>
      <c r="I2381" s="3">
        <f t="shared" si="113"/>
        <v>0</v>
      </c>
    </row>
    <row r="2382" spans="7:9" x14ac:dyDescent="0.5">
      <c r="G2382" s="62" t="str">
        <f t="shared" si="111"/>
        <v>Do Step 1 first</v>
      </c>
      <c r="H2382" s="62" t="str">
        <f t="shared" si="112"/>
        <v>Do Step 1 first</v>
      </c>
      <c r="I2382" s="3">
        <f t="shared" si="113"/>
        <v>0</v>
      </c>
    </row>
    <row r="2383" spans="7:9" x14ac:dyDescent="0.5">
      <c r="G2383" s="62" t="str">
        <f t="shared" si="111"/>
        <v>Do Step 1 first</v>
      </c>
      <c r="H2383" s="62" t="str">
        <f t="shared" si="112"/>
        <v>Do Step 1 first</v>
      </c>
      <c r="I2383" s="3">
        <f t="shared" si="113"/>
        <v>0</v>
      </c>
    </row>
    <row r="2384" spans="7:9" x14ac:dyDescent="0.5">
      <c r="G2384" s="62" t="str">
        <f t="shared" si="111"/>
        <v>Do Step 1 first</v>
      </c>
      <c r="H2384" s="62" t="str">
        <f t="shared" si="112"/>
        <v>Do Step 1 first</v>
      </c>
      <c r="I2384" s="3">
        <f t="shared" si="113"/>
        <v>0</v>
      </c>
    </row>
    <row r="2385" spans="7:9" x14ac:dyDescent="0.5">
      <c r="G2385" s="62" t="str">
        <f t="shared" si="111"/>
        <v>Do Step 1 first</v>
      </c>
      <c r="H2385" s="62" t="str">
        <f t="shared" si="112"/>
        <v>Do Step 1 first</v>
      </c>
      <c r="I2385" s="3">
        <f t="shared" si="113"/>
        <v>0</v>
      </c>
    </row>
    <row r="2386" spans="7:9" x14ac:dyDescent="0.5">
      <c r="G2386" s="62" t="str">
        <f t="shared" si="111"/>
        <v>Do Step 1 first</v>
      </c>
      <c r="H2386" s="62" t="str">
        <f t="shared" si="112"/>
        <v>Do Step 1 first</v>
      </c>
      <c r="I2386" s="3">
        <f t="shared" si="113"/>
        <v>0</v>
      </c>
    </row>
    <row r="2387" spans="7:9" x14ac:dyDescent="0.5">
      <c r="G2387" s="62" t="str">
        <f t="shared" si="111"/>
        <v>Do Step 1 first</v>
      </c>
      <c r="H2387" s="62" t="str">
        <f t="shared" si="112"/>
        <v>Do Step 1 first</v>
      </c>
      <c r="I2387" s="3">
        <f t="shared" si="113"/>
        <v>0</v>
      </c>
    </row>
    <row r="2388" spans="7:9" x14ac:dyDescent="0.5">
      <c r="G2388" s="62" t="str">
        <f t="shared" si="111"/>
        <v>Do Step 1 first</v>
      </c>
      <c r="H2388" s="62" t="str">
        <f t="shared" si="112"/>
        <v>Do Step 1 first</v>
      </c>
      <c r="I2388" s="3">
        <f t="shared" si="113"/>
        <v>0</v>
      </c>
    </row>
    <row r="2389" spans="7:9" x14ac:dyDescent="0.5">
      <c r="G2389" s="62" t="str">
        <f t="shared" si="111"/>
        <v>Do Step 1 first</v>
      </c>
      <c r="H2389" s="62" t="str">
        <f t="shared" si="112"/>
        <v>Do Step 1 first</v>
      </c>
      <c r="I2389" s="3">
        <f t="shared" si="113"/>
        <v>0</v>
      </c>
    </row>
    <row r="2390" spans="7:9" x14ac:dyDescent="0.5">
      <c r="G2390" s="62" t="str">
        <f t="shared" si="111"/>
        <v>Do Step 1 first</v>
      </c>
      <c r="H2390" s="62" t="str">
        <f t="shared" si="112"/>
        <v>Do Step 1 first</v>
      </c>
      <c r="I2390" s="3">
        <f t="shared" si="113"/>
        <v>0</v>
      </c>
    </row>
    <row r="2391" spans="7:9" x14ac:dyDescent="0.5">
      <c r="G2391" s="62" t="str">
        <f t="shared" si="111"/>
        <v>Do Step 1 first</v>
      </c>
      <c r="H2391" s="62" t="str">
        <f t="shared" si="112"/>
        <v>Do Step 1 first</v>
      </c>
      <c r="I2391" s="3">
        <f t="shared" si="113"/>
        <v>0</v>
      </c>
    </row>
    <row r="2392" spans="7:9" x14ac:dyDescent="0.5">
      <c r="G2392" s="62" t="str">
        <f t="shared" si="111"/>
        <v>Do Step 1 first</v>
      </c>
      <c r="H2392" s="62" t="str">
        <f t="shared" si="112"/>
        <v>Do Step 1 first</v>
      </c>
      <c r="I2392" s="3">
        <f t="shared" si="113"/>
        <v>0</v>
      </c>
    </row>
    <row r="2393" spans="7:9" x14ac:dyDescent="0.5">
      <c r="G2393" s="62" t="str">
        <f t="shared" si="111"/>
        <v>Do Step 1 first</v>
      </c>
      <c r="H2393" s="62" t="str">
        <f t="shared" si="112"/>
        <v>Do Step 1 first</v>
      </c>
      <c r="I2393" s="3">
        <f t="shared" si="113"/>
        <v>0</v>
      </c>
    </row>
    <row r="2394" spans="7:9" x14ac:dyDescent="0.5">
      <c r="G2394" s="62" t="str">
        <f t="shared" si="111"/>
        <v>Do Step 1 first</v>
      </c>
      <c r="H2394" s="62" t="str">
        <f t="shared" si="112"/>
        <v>Do Step 1 first</v>
      </c>
      <c r="I2394" s="3">
        <f t="shared" si="113"/>
        <v>0</v>
      </c>
    </row>
    <row r="2395" spans="7:9" x14ac:dyDescent="0.5">
      <c r="G2395" s="62" t="str">
        <f t="shared" si="111"/>
        <v>Do Step 1 first</v>
      </c>
      <c r="H2395" s="62" t="str">
        <f t="shared" si="112"/>
        <v>Do Step 1 first</v>
      </c>
      <c r="I2395" s="3">
        <f t="shared" si="113"/>
        <v>0</v>
      </c>
    </row>
    <row r="2396" spans="7:9" x14ac:dyDescent="0.5">
      <c r="G2396" s="62" t="str">
        <f t="shared" si="111"/>
        <v>Do Step 1 first</v>
      </c>
      <c r="H2396" s="62" t="str">
        <f t="shared" si="112"/>
        <v>Do Step 1 first</v>
      </c>
      <c r="I2396" s="3">
        <f t="shared" si="113"/>
        <v>0</v>
      </c>
    </row>
    <row r="2397" spans="7:9" x14ac:dyDescent="0.5">
      <c r="G2397" s="62" t="str">
        <f t="shared" si="111"/>
        <v>Do Step 1 first</v>
      </c>
      <c r="H2397" s="62" t="str">
        <f t="shared" si="112"/>
        <v>Do Step 1 first</v>
      </c>
      <c r="I2397" s="3">
        <f t="shared" si="113"/>
        <v>0</v>
      </c>
    </row>
    <row r="2398" spans="7:9" x14ac:dyDescent="0.5">
      <c r="G2398" s="62" t="str">
        <f t="shared" si="111"/>
        <v>Do Step 1 first</v>
      </c>
      <c r="H2398" s="62" t="str">
        <f t="shared" si="112"/>
        <v>Do Step 1 first</v>
      </c>
      <c r="I2398" s="3">
        <f t="shared" si="113"/>
        <v>0</v>
      </c>
    </row>
    <row r="2399" spans="7:9" x14ac:dyDescent="0.5">
      <c r="G2399" s="62" t="str">
        <f t="shared" si="111"/>
        <v>Do Step 1 first</v>
      </c>
      <c r="H2399" s="62" t="str">
        <f t="shared" si="112"/>
        <v>Do Step 1 first</v>
      </c>
      <c r="I2399" s="3">
        <f t="shared" si="113"/>
        <v>0</v>
      </c>
    </row>
    <row r="2400" spans="7:9" x14ac:dyDescent="0.5">
      <c r="G2400" s="62" t="str">
        <f t="shared" si="111"/>
        <v>Do Step 1 first</v>
      </c>
      <c r="H2400" s="62" t="str">
        <f t="shared" si="112"/>
        <v>Do Step 1 first</v>
      </c>
      <c r="I2400" s="3">
        <f t="shared" si="113"/>
        <v>0</v>
      </c>
    </row>
    <row r="2401" spans="7:9" x14ac:dyDescent="0.5">
      <c r="G2401" s="62" t="str">
        <f t="shared" si="111"/>
        <v>Do Step 1 first</v>
      </c>
      <c r="H2401" s="62" t="str">
        <f t="shared" si="112"/>
        <v>Do Step 1 first</v>
      </c>
      <c r="I2401" s="3">
        <f t="shared" si="113"/>
        <v>0</v>
      </c>
    </row>
    <row r="2402" spans="7:9" x14ac:dyDescent="0.5">
      <c r="G2402" s="62" t="str">
        <f t="shared" si="111"/>
        <v>Do Step 1 first</v>
      </c>
      <c r="H2402" s="62" t="str">
        <f t="shared" si="112"/>
        <v>Do Step 1 first</v>
      </c>
      <c r="I2402" s="3">
        <f t="shared" si="113"/>
        <v>0</v>
      </c>
    </row>
    <row r="2403" spans="7:9" x14ac:dyDescent="0.5">
      <c r="G2403" s="62" t="str">
        <f t="shared" si="111"/>
        <v>Do Step 1 first</v>
      </c>
      <c r="H2403" s="62" t="str">
        <f t="shared" si="112"/>
        <v>Do Step 1 first</v>
      </c>
      <c r="I2403" s="3">
        <f t="shared" si="113"/>
        <v>0</v>
      </c>
    </row>
    <row r="2404" spans="7:9" x14ac:dyDescent="0.5">
      <c r="G2404" s="62" t="str">
        <f t="shared" si="111"/>
        <v>Do Step 1 first</v>
      </c>
      <c r="H2404" s="62" t="str">
        <f t="shared" si="112"/>
        <v>Do Step 1 first</v>
      </c>
      <c r="I2404" s="3">
        <f t="shared" si="113"/>
        <v>0</v>
      </c>
    </row>
    <row r="2405" spans="7:9" x14ac:dyDescent="0.5">
      <c r="G2405" s="62" t="str">
        <f t="shared" si="111"/>
        <v>Do Step 1 first</v>
      </c>
      <c r="H2405" s="62" t="str">
        <f t="shared" si="112"/>
        <v>Do Step 1 first</v>
      </c>
      <c r="I2405" s="3">
        <f t="shared" si="113"/>
        <v>0</v>
      </c>
    </row>
    <row r="2406" spans="7:9" x14ac:dyDescent="0.5">
      <c r="G2406" s="62" t="str">
        <f t="shared" si="111"/>
        <v>Do Step 1 first</v>
      </c>
      <c r="H2406" s="62" t="str">
        <f t="shared" si="112"/>
        <v>Do Step 1 first</v>
      </c>
      <c r="I2406" s="3">
        <f t="shared" si="113"/>
        <v>0</v>
      </c>
    </row>
    <row r="2407" spans="7:9" x14ac:dyDescent="0.5">
      <c r="G2407" s="62" t="str">
        <f t="shared" si="111"/>
        <v>Do Step 1 first</v>
      </c>
      <c r="H2407" s="62" t="str">
        <f t="shared" si="112"/>
        <v>Do Step 1 first</v>
      </c>
      <c r="I2407" s="3">
        <f t="shared" si="113"/>
        <v>0</v>
      </c>
    </row>
    <row r="2408" spans="7:9" x14ac:dyDescent="0.5">
      <c r="G2408" s="62" t="str">
        <f t="shared" si="111"/>
        <v>Do Step 1 first</v>
      </c>
      <c r="H2408" s="62" t="str">
        <f t="shared" si="112"/>
        <v>Do Step 1 first</v>
      </c>
      <c r="I2408" s="3">
        <f t="shared" si="113"/>
        <v>0</v>
      </c>
    </row>
    <row r="2409" spans="7:9" x14ac:dyDescent="0.5">
      <c r="G2409" s="62" t="str">
        <f t="shared" si="111"/>
        <v>Do Step 1 first</v>
      </c>
      <c r="H2409" s="62" t="str">
        <f t="shared" si="112"/>
        <v>Do Step 1 first</v>
      </c>
      <c r="I2409" s="3">
        <f t="shared" si="113"/>
        <v>0</v>
      </c>
    </row>
    <row r="2410" spans="7:9" x14ac:dyDescent="0.5">
      <c r="G2410" s="62" t="str">
        <f t="shared" si="111"/>
        <v>Do Step 1 first</v>
      </c>
      <c r="H2410" s="62" t="str">
        <f t="shared" si="112"/>
        <v>Do Step 1 first</v>
      </c>
      <c r="I2410" s="3">
        <f t="shared" si="113"/>
        <v>0</v>
      </c>
    </row>
    <row r="2411" spans="7:9" x14ac:dyDescent="0.5">
      <c r="G2411" s="62" t="str">
        <f t="shared" si="111"/>
        <v>Do Step 1 first</v>
      </c>
      <c r="H2411" s="62" t="str">
        <f t="shared" si="112"/>
        <v>Do Step 1 first</v>
      </c>
      <c r="I2411" s="3">
        <f t="shared" si="113"/>
        <v>0</v>
      </c>
    </row>
    <row r="2412" spans="7:9" x14ac:dyDescent="0.5">
      <c r="G2412" s="62" t="str">
        <f t="shared" si="111"/>
        <v>Do Step 1 first</v>
      </c>
      <c r="H2412" s="62" t="str">
        <f t="shared" si="112"/>
        <v>Do Step 1 first</v>
      </c>
      <c r="I2412" s="3">
        <f t="shared" si="113"/>
        <v>0</v>
      </c>
    </row>
    <row r="2413" spans="7:9" x14ac:dyDescent="0.5">
      <c r="G2413" s="62" t="str">
        <f t="shared" si="111"/>
        <v>Do Step 1 first</v>
      </c>
      <c r="H2413" s="62" t="str">
        <f t="shared" si="112"/>
        <v>Do Step 1 first</v>
      </c>
      <c r="I2413" s="3">
        <f t="shared" si="113"/>
        <v>0</v>
      </c>
    </row>
    <row r="2414" spans="7:9" x14ac:dyDescent="0.5">
      <c r="G2414" s="62" t="str">
        <f t="shared" si="111"/>
        <v>Do Step 1 first</v>
      </c>
      <c r="H2414" s="62" t="str">
        <f t="shared" si="112"/>
        <v>Do Step 1 first</v>
      </c>
      <c r="I2414" s="3">
        <f t="shared" si="113"/>
        <v>0</v>
      </c>
    </row>
    <row r="2415" spans="7:9" x14ac:dyDescent="0.5">
      <c r="G2415" s="62" t="str">
        <f t="shared" si="111"/>
        <v>Do Step 1 first</v>
      </c>
      <c r="H2415" s="62" t="str">
        <f t="shared" si="112"/>
        <v>Do Step 1 first</v>
      </c>
      <c r="I2415" s="3">
        <f t="shared" si="113"/>
        <v>0</v>
      </c>
    </row>
    <row r="2416" spans="7:9" x14ac:dyDescent="0.5">
      <c r="G2416" s="62" t="str">
        <f t="shared" si="111"/>
        <v>Do Step 1 first</v>
      </c>
      <c r="H2416" s="62" t="str">
        <f t="shared" si="112"/>
        <v>Do Step 1 first</v>
      </c>
      <c r="I2416" s="3">
        <f t="shared" si="113"/>
        <v>0</v>
      </c>
    </row>
    <row r="2417" spans="7:9" x14ac:dyDescent="0.5">
      <c r="G2417" s="62" t="str">
        <f t="shared" si="111"/>
        <v>Do Step 1 first</v>
      </c>
      <c r="H2417" s="62" t="str">
        <f t="shared" si="112"/>
        <v>Do Step 1 first</v>
      </c>
      <c r="I2417" s="3">
        <f t="shared" si="113"/>
        <v>0</v>
      </c>
    </row>
    <row r="2418" spans="7:9" x14ac:dyDescent="0.5">
      <c r="G2418" s="62" t="str">
        <f t="shared" si="111"/>
        <v>Do Step 1 first</v>
      </c>
      <c r="H2418" s="62" t="str">
        <f t="shared" si="112"/>
        <v>Do Step 1 first</v>
      </c>
      <c r="I2418" s="3">
        <f t="shared" si="113"/>
        <v>0</v>
      </c>
    </row>
    <row r="2419" spans="7:9" x14ac:dyDescent="0.5">
      <c r="G2419" s="62" t="str">
        <f t="shared" si="111"/>
        <v>Do Step 1 first</v>
      </c>
      <c r="H2419" s="62" t="str">
        <f t="shared" si="112"/>
        <v>Do Step 1 first</v>
      </c>
      <c r="I2419" s="3">
        <f t="shared" si="113"/>
        <v>0</v>
      </c>
    </row>
    <row r="2420" spans="7:9" x14ac:dyDescent="0.5">
      <c r="G2420" s="62" t="str">
        <f t="shared" si="111"/>
        <v>Do Step 1 first</v>
      </c>
      <c r="H2420" s="62" t="str">
        <f t="shared" si="112"/>
        <v>Do Step 1 first</v>
      </c>
      <c r="I2420" s="3">
        <f t="shared" si="113"/>
        <v>0</v>
      </c>
    </row>
    <row r="2421" spans="7:9" x14ac:dyDescent="0.5">
      <c r="G2421" s="62" t="str">
        <f t="shared" si="111"/>
        <v>Do Step 1 first</v>
      </c>
      <c r="H2421" s="62" t="str">
        <f t="shared" si="112"/>
        <v>Do Step 1 first</v>
      </c>
      <c r="I2421" s="3">
        <f t="shared" si="113"/>
        <v>0</v>
      </c>
    </row>
    <row r="2422" spans="7:9" x14ac:dyDescent="0.5">
      <c r="G2422" s="62" t="str">
        <f t="shared" si="111"/>
        <v>Do Step 1 first</v>
      </c>
      <c r="H2422" s="62" t="str">
        <f t="shared" si="112"/>
        <v>Do Step 1 first</v>
      </c>
      <c r="I2422" s="3">
        <f t="shared" si="113"/>
        <v>0</v>
      </c>
    </row>
    <row r="2423" spans="7:9" x14ac:dyDescent="0.5">
      <c r="G2423" s="62" t="str">
        <f t="shared" si="111"/>
        <v>Do Step 1 first</v>
      </c>
      <c r="H2423" s="62" t="str">
        <f t="shared" si="112"/>
        <v>Do Step 1 first</v>
      </c>
      <c r="I2423" s="3">
        <f t="shared" si="113"/>
        <v>0</v>
      </c>
    </row>
    <row r="2424" spans="7:9" x14ac:dyDescent="0.5">
      <c r="G2424" s="62" t="str">
        <f t="shared" si="111"/>
        <v>Do Step 1 first</v>
      </c>
      <c r="H2424" s="62" t="str">
        <f t="shared" si="112"/>
        <v>Do Step 1 first</v>
      </c>
      <c r="I2424" s="3">
        <f t="shared" si="113"/>
        <v>0</v>
      </c>
    </row>
    <row r="2425" spans="7:9" x14ac:dyDescent="0.5">
      <c r="G2425" s="62" t="str">
        <f t="shared" si="111"/>
        <v>Do Step 1 first</v>
      </c>
      <c r="H2425" s="62" t="str">
        <f t="shared" si="112"/>
        <v>Do Step 1 first</v>
      </c>
      <c r="I2425" s="3">
        <f t="shared" si="113"/>
        <v>0</v>
      </c>
    </row>
    <row r="2426" spans="7:9" x14ac:dyDescent="0.5">
      <c r="G2426" s="62" t="str">
        <f t="shared" si="111"/>
        <v>Do Step 1 first</v>
      </c>
      <c r="H2426" s="62" t="str">
        <f t="shared" si="112"/>
        <v>Do Step 1 first</v>
      </c>
      <c r="I2426" s="3">
        <f t="shared" si="113"/>
        <v>0</v>
      </c>
    </row>
    <row r="2427" spans="7:9" x14ac:dyDescent="0.5">
      <c r="G2427" s="62" t="str">
        <f t="shared" si="111"/>
        <v>Do Step 1 first</v>
      </c>
      <c r="H2427" s="62" t="str">
        <f t="shared" si="112"/>
        <v>Do Step 1 first</v>
      </c>
      <c r="I2427" s="3">
        <f t="shared" si="113"/>
        <v>0</v>
      </c>
    </row>
    <row r="2428" spans="7:9" x14ac:dyDescent="0.5">
      <c r="G2428" s="62" t="str">
        <f t="shared" si="111"/>
        <v>Do Step 1 first</v>
      </c>
      <c r="H2428" s="62" t="str">
        <f t="shared" si="112"/>
        <v>Do Step 1 first</v>
      </c>
      <c r="I2428" s="3">
        <f t="shared" si="113"/>
        <v>0</v>
      </c>
    </row>
    <row r="2429" spans="7:9" x14ac:dyDescent="0.5">
      <c r="G2429" s="62" t="str">
        <f t="shared" si="111"/>
        <v>Do Step 1 first</v>
      </c>
      <c r="H2429" s="62" t="str">
        <f t="shared" si="112"/>
        <v>Do Step 1 first</v>
      </c>
      <c r="I2429" s="3">
        <f t="shared" si="113"/>
        <v>0</v>
      </c>
    </row>
    <row r="2430" spans="7:9" x14ac:dyDescent="0.5">
      <c r="G2430" s="62" t="str">
        <f t="shared" si="111"/>
        <v>Do Step 1 first</v>
      </c>
      <c r="H2430" s="62" t="str">
        <f t="shared" si="112"/>
        <v>Do Step 1 first</v>
      </c>
      <c r="I2430" s="3">
        <f t="shared" si="113"/>
        <v>0</v>
      </c>
    </row>
    <row r="2431" spans="7:9" x14ac:dyDescent="0.5">
      <c r="G2431" s="62" t="str">
        <f t="shared" si="111"/>
        <v>Do Step 1 first</v>
      </c>
      <c r="H2431" s="62" t="str">
        <f t="shared" si="112"/>
        <v>Do Step 1 first</v>
      </c>
      <c r="I2431" s="3">
        <f t="shared" si="113"/>
        <v>0</v>
      </c>
    </row>
    <row r="2432" spans="7:9" x14ac:dyDescent="0.5">
      <c r="G2432" s="62" t="str">
        <f t="shared" si="111"/>
        <v>Do Step 1 first</v>
      </c>
      <c r="H2432" s="62" t="str">
        <f t="shared" si="112"/>
        <v>Do Step 1 first</v>
      </c>
      <c r="I2432" s="3">
        <f t="shared" si="113"/>
        <v>0</v>
      </c>
    </row>
    <row r="2433" spans="7:9" x14ac:dyDescent="0.5">
      <c r="G2433" s="62" t="str">
        <f t="shared" si="111"/>
        <v>Do Step 1 first</v>
      </c>
      <c r="H2433" s="62" t="str">
        <f t="shared" si="112"/>
        <v>Do Step 1 first</v>
      </c>
      <c r="I2433" s="3">
        <f t="shared" si="113"/>
        <v>0</v>
      </c>
    </row>
    <row r="2434" spans="7:9" x14ac:dyDescent="0.5">
      <c r="G2434" s="62" t="str">
        <f t="shared" si="111"/>
        <v>Do Step 1 first</v>
      </c>
      <c r="H2434" s="62" t="str">
        <f t="shared" si="112"/>
        <v>Do Step 1 first</v>
      </c>
      <c r="I2434" s="3">
        <f t="shared" si="113"/>
        <v>0</v>
      </c>
    </row>
    <row r="2435" spans="7:9" x14ac:dyDescent="0.5">
      <c r="G2435" s="62" t="str">
        <f t="shared" si="111"/>
        <v>Do Step 1 first</v>
      </c>
      <c r="H2435" s="62" t="str">
        <f t="shared" si="112"/>
        <v>Do Step 1 first</v>
      </c>
      <c r="I2435" s="3">
        <f t="shared" si="113"/>
        <v>0</v>
      </c>
    </row>
    <row r="2436" spans="7:9" x14ac:dyDescent="0.5">
      <c r="G2436" s="62" t="str">
        <f t="shared" si="111"/>
        <v>Do Step 1 first</v>
      </c>
      <c r="H2436" s="62" t="str">
        <f t="shared" si="112"/>
        <v>Do Step 1 first</v>
      </c>
      <c r="I2436" s="3">
        <f t="shared" si="113"/>
        <v>0</v>
      </c>
    </row>
    <row r="2437" spans="7:9" x14ac:dyDescent="0.5">
      <c r="G2437" s="62" t="str">
        <f t="shared" si="111"/>
        <v>Do Step 1 first</v>
      </c>
      <c r="H2437" s="62" t="str">
        <f t="shared" si="112"/>
        <v>Do Step 1 first</v>
      </c>
      <c r="I2437" s="3">
        <f t="shared" si="113"/>
        <v>0</v>
      </c>
    </row>
    <row r="2438" spans="7:9" x14ac:dyDescent="0.5">
      <c r="G2438" s="62" t="str">
        <f t="shared" ref="G2438:G2502" si="114">IF(ISTEXT(overallRate),"Do Step 1 first",IF($C2438="Yes","Use Step 2a) Weekly for employees on leave with pay",IF(OR(COUNT($D2438,E2438)&lt;&gt;2,overallRate=0),0,IF($B2438="No - non-arm's length",MIN(2258,E2438,$D2438)*overallRate,MIN(2258,E2438)*overallRate))))</f>
        <v>Do Step 1 first</v>
      </c>
      <c r="H2438" s="62" t="str">
        <f t="shared" ref="H2438:H2502" si="115">IF(ISTEXT(overallRate),"Do Step 1 first",IF($C2438="Yes","Use Step 2a) Weekly for employees on leave with pay",IF(OR(COUNT($D2438,F2438)&lt;&gt;2,overallRate=0),0,IF($B2438="No - non-arm's length",MIN(2258,F2438,$D2438)*overallRate,MIN(2258,F2438)*overallRate))))</f>
        <v>Do Step 1 first</v>
      </c>
      <c r="I2438" s="3">
        <f t="shared" si="113"/>
        <v>0</v>
      </c>
    </row>
    <row r="2439" spans="7:9" x14ac:dyDescent="0.5">
      <c r="G2439" s="62" t="str">
        <f t="shared" si="114"/>
        <v>Do Step 1 first</v>
      </c>
      <c r="H2439" s="62" t="str">
        <f t="shared" si="115"/>
        <v>Do Step 1 first</v>
      </c>
      <c r="I2439" s="3">
        <f t="shared" ref="I2439:I2502" si="116">IF(AND(COUNT(B2439:F2439)&gt;0,OR(COUNT(D2439:F2439)&lt;&gt;3,ISBLANK(B2439))),"Fill out all amounts",SUM(G2439:H2439))</f>
        <v>0</v>
      </c>
    </row>
    <row r="2440" spans="7:9" x14ac:dyDescent="0.5">
      <c r="G2440" s="62" t="str">
        <f t="shared" si="114"/>
        <v>Do Step 1 first</v>
      </c>
      <c r="H2440" s="62" t="str">
        <f t="shared" si="115"/>
        <v>Do Step 1 first</v>
      </c>
      <c r="I2440" s="3">
        <f t="shared" si="116"/>
        <v>0</v>
      </c>
    </row>
    <row r="2441" spans="7:9" x14ac:dyDescent="0.5">
      <c r="G2441" s="62" t="str">
        <f t="shared" si="114"/>
        <v>Do Step 1 first</v>
      </c>
      <c r="H2441" s="62" t="str">
        <f t="shared" si="115"/>
        <v>Do Step 1 first</v>
      </c>
      <c r="I2441" s="3">
        <f t="shared" si="116"/>
        <v>0</v>
      </c>
    </row>
    <row r="2442" spans="7:9" x14ac:dyDescent="0.5">
      <c r="G2442" s="62" t="str">
        <f t="shared" si="114"/>
        <v>Do Step 1 first</v>
      </c>
      <c r="H2442" s="62" t="str">
        <f t="shared" si="115"/>
        <v>Do Step 1 first</v>
      </c>
      <c r="I2442" s="3">
        <f t="shared" si="116"/>
        <v>0</v>
      </c>
    </row>
    <row r="2443" spans="7:9" x14ac:dyDescent="0.5">
      <c r="G2443" s="62" t="str">
        <f t="shared" si="114"/>
        <v>Do Step 1 first</v>
      </c>
      <c r="H2443" s="62" t="str">
        <f t="shared" si="115"/>
        <v>Do Step 1 first</v>
      </c>
      <c r="I2443" s="3">
        <f t="shared" si="116"/>
        <v>0</v>
      </c>
    </row>
    <row r="2444" spans="7:9" x14ac:dyDescent="0.5">
      <c r="G2444" s="62" t="str">
        <f t="shared" si="114"/>
        <v>Do Step 1 first</v>
      </c>
      <c r="H2444" s="62" t="str">
        <f t="shared" si="115"/>
        <v>Do Step 1 first</v>
      </c>
      <c r="I2444" s="3">
        <f t="shared" si="116"/>
        <v>0</v>
      </c>
    </row>
    <row r="2445" spans="7:9" x14ac:dyDescent="0.5">
      <c r="G2445" s="62" t="str">
        <f t="shared" si="114"/>
        <v>Do Step 1 first</v>
      </c>
      <c r="H2445" s="62" t="str">
        <f t="shared" si="115"/>
        <v>Do Step 1 first</v>
      </c>
      <c r="I2445" s="3">
        <f t="shared" si="116"/>
        <v>0</v>
      </c>
    </row>
    <row r="2446" spans="7:9" x14ac:dyDescent="0.5">
      <c r="G2446" s="62" t="str">
        <f t="shared" si="114"/>
        <v>Do Step 1 first</v>
      </c>
      <c r="H2446" s="62" t="str">
        <f t="shared" si="115"/>
        <v>Do Step 1 first</v>
      </c>
      <c r="I2446" s="3">
        <f t="shared" si="116"/>
        <v>0</v>
      </c>
    </row>
    <row r="2447" spans="7:9" x14ac:dyDescent="0.5">
      <c r="G2447" s="62" t="str">
        <f t="shared" si="114"/>
        <v>Do Step 1 first</v>
      </c>
      <c r="H2447" s="62" t="str">
        <f t="shared" si="115"/>
        <v>Do Step 1 first</v>
      </c>
      <c r="I2447" s="3">
        <f t="shared" si="116"/>
        <v>0</v>
      </c>
    </row>
    <row r="2448" spans="7:9" x14ac:dyDescent="0.5">
      <c r="G2448" s="62" t="str">
        <f t="shared" si="114"/>
        <v>Do Step 1 first</v>
      </c>
      <c r="H2448" s="62" t="str">
        <f t="shared" si="115"/>
        <v>Do Step 1 first</v>
      </c>
      <c r="I2448" s="3">
        <f t="shared" si="116"/>
        <v>0</v>
      </c>
    </row>
    <row r="2449" spans="7:9" x14ac:dyDescent="0.5">
      <c r="G2449" s="62" t="str">
        <f t="shared" si="114"/>
        <v>Do Step 1 first</v>
      </c>
      <c r="H2449" s="62" t="str">
        <f t="shared" si="115"/>
        <v>Do Step 1 first</v>
      </c>
      <c r="I2449" s="3">
        <f t="shared" si="116"/>
        <v>0</v>
      </c>
    </row>
    <row r="2450" spans="7:9" x14ac:dyDescent="0.5">
      <c r="G2450" s="62" t="str">
        <f t="shared" si="114"/>
        <v>Do Step 1 first</v>
      </c>
      <c r="H2450" s="62" t="str">
        <f t="shared" si="115"/>
        <v>Do Step 1 first</v>
      </c>
      <c r="I2450" s="3">
        <f t="shared" si="116"/>
        <v>0</v>
      </c>
    </row>
    <row r="2451" spans="7:9" x14ac:dyDescent="0.5">
      <c r="G2451" s="62" t="str">
        <f t="shared" si="114"/>
        <v>Do Step 1 first</v>
      </c>
      <c r="H2451" s="62" t="str">
        <f t="shared" si="115"/>
        <v>Do Step 1 first</v>
      </c>
      <c r="I2451" s="3">
        <f t="shared" si="116"/>
        <v>0</v>
      </c>
    </row>
    <row r="2452" spans="7:9" x14ac:dyDescent="0.5">
      <c r="G2452" s="62" t="str">
        <f t="shared" si="114"/>
        <v>Do Step 1 first</v>
      </c>
      <c r="H2452" s="62" t="str">
        <f t="shared" si="115"/>
        <v>Do Step 1 first</v>
      </c>
      <c r="I2452" s="3">
        <f t="shared" si="116"/>
        <v>0</v>
      </c>
    </row>
    <row r="2453" spans="7:9" x14ac:dyDescent="0.5">
      <c r="G2453" s="62" t="str">
        <f t="shared" si="114"/>
        <v>Do Step 1 first</v>
      </c>
      <c r="H2453" s="62" t="str">
        <f t="shared" si="115"/>
        <v>Do Step 1 first</v>
      </c>
      <c r="I2453" s="3">
        <f t="shared" si="116"/>
        <v>0</v>
      </c>
    </row>
    <row r="2454" spans="7:9" x14ac:dyDescent="0.5">
      <c r="G2454" s="62" t="str">
        <f t="shared" si="114"/>
        <v>Do Step 1 first</v>
      </c>
      <c r="H2454" s="62" t="str">
        <f t="shared" si="115"/>
        <v>Do Step 1 first</v>
      </c>
      <c r="I2454" s="3">
        <f t="shared" si="116"/>
        <v>0</v>
      </c>
    </row>
    <row r="2455" spans="7:9" x14ac:dyDescent="0.5">
      <c r="G2455" s="62" t="str">
        <f t="shared" si="114"/>
        <v>Do Step 1 first</v>
      </c>
      <c r="H2455" s="62" t="str">
        <f t="shared" si="115"/>
        <v>Do Step 1 first</v>
      </c>
      <c r="I2455" s="3">
        <f t="shared" si="116"/>
        <v>0</v>
      </c>
    </row>
    <row r="2456" spans="7:9" x14ac:dyDescent="0.5">
      <c r="G2456" s="62" t="str">
        <f t="shared" si="114"/>
        <v>Do Step 1 first</v>
      </c>
      <c r="H2456" s="62" t="str">
        <f t="shared" si="115"/>
        <v>Do Step 1 first</v>
      </c>
      <c r="I2456" s="3">
        <f t="shared" si="116"/>
        <v>0</v>
      </c>
    </row>
    <row r="2457" spans="7:9" x14ac:dyDescent="0.5">
      <c r="G2457" s="62" t="str">
        <f t="shared" si="114"/>
        <v>Do Step 1 first</v>
      </c>
      <c r="H2457" s="62" t="str">
        <f t="shared" si="115"/>
        <v>Do Step 1 first</v>
      </c>
      <c r="I2457" s="3">
        <f t="shared" si="116"/>
        <v>0</v>
      </c>
    </row>
    <row r="2458" spans="7:9" x14ac:dyDescent="0.5">
      <c r="G2458" s="62" t="str">
        <f t="shared" si="114"/>
        <v>Do Step 1 first</v>
      </c>
      <c r="H2458" s="62" t="str">
        <f t="shared" si="115"/>
        <v>Do Step 1 first</v>
      </c>
      <c r="I2458" s="3">
        <f t="shared" si="116"/>
        <v>0</v>
      </c>
    </row>
    <row r="2459" spans="7:9" x14ac:dyDescent="0.5">
      <c r="G2459" s="62" t="str">
        <f t="shared" si="114"/>
        <v>Do Step 1 first</v>
      </c>
      <c r="H2459" s="62" t="str">
        <f t="shared" si="115"/>
        <v>Do Step 1 first</v>
      </c>
      <c r="I2459" s="3">
        <f t="shared" si="116"/>
        <v>0</v>
      </c>
    </row>
    <row r="2460" spans="7:9" x14ac:dyDescent="0.5">
      <c r="G2460" s="62" t="str">
        <f t="shared" si="114"/>
        <v>Do Step 1 first</v>
      </c>
      <c r="H2460" s="62" t="str">
        <f t="shared" si="115"/>
        <v>Do Step 1 first</v>
      </c>
      <c r="I2460" s="3">
        <f t="shared" si="116"/>
        <v>0</v>
      </c>
    </row>
    <row r="2461" spans="7:9" x14ac:dyDescent="0.5">
      <c r="G2461" s="62" t="str">
        <f t="shared" si="114"/>
        <v>Do Step 1 first</v>
      </c>
      <c r="H2461" s="62" t="str">
        <f t="shared" si="115"/>
        <v>Do Step 1 first</v>
      </c>
      <c r="I2461" s="3">
        <f t="shared" si="116"/>
        <v>0</v>
      </c>
    </row>
    <row r="2462" spans="7:9" x14ac:dyDescent="0.5">
      <c r="G2462" s="62" t="str">
        <f t="shared" si="114"/>
        <v>Do Step 1 first</v>
      </c>
      <c r="H2462" s="62" t="str">
        <f t="shared" si="115"/>
        <v>Do Step 1 first</v>
      </c>
      <c r="I2462" s="3">
        <f t="shared" si="116"/>
        <v>0</v>
      </c>
    </row>
    <row r="2463" spans="7:9" x14ac:dyDescent="0.5">
      <c r="G2463" s="62" t="str">
        <f t="shared" si="114"/>
        <v>Do Step 1 first</v>
      </c>
      <c r="H2463" s="62" t="str">
        <f t="shared" si="115"/>
        <v>Do Step 1 first</v>
      </c>
      <c r="I2463" s="3">
        <f t="shared" si="116"/>
        <v>0</v>
      </c>
    </row>
    <row r="2464" spans="7:9" x14ac:dyDescent="0.5">
      <c r="G2464" s="62" t="str">
        <f t="shared" si="114"/>
        <v>Do Step 1 first</v>
      </c>
      <c r="H2464" s="62" t="str">
        <f t="shared" si="115"/>
        <v>Do Step 1 first</v>
      </c>
      <c r="I2464" s="3">
        <f t="shared" si="116"/>
        <v>0</v>
      </c>
    </row>
    <row r="2465" spans="7:9" x14ac:dyDescent="0.5">
      <c r="G2465" s="62" t="str">
        <f t="shared" si="114"/>
        <v>Do Step 1 first</v>
      </c>
      <c r="H2465" s="62" t="str">
        <f t="shared" si="115"/>
        <v>Do Step 1 first</v>
      </c>
      <c r="I2465" s="3">
        <f t="shared" si="116"/>
        <v>0</v>
      </c>
    </row>
    <row r="2466" spans="7:9" x14ac:dyDescent="0.5">
      <c r="G2466" s="62" t="str">
        <f t="shared" si="114"/>
        <v>Do Step 1 first</v>
      </c>
      <c r="H2466" s="62" t="str">
        <f t="shared" si="115"/>
        <v>Do Step 1 first</v>
      </c>
      <c r="I2466" s="3">
        <f t="shared" si="116"/>
        <v>0</v>
      </c>
    </row>
    <row r="2467" spans="7:9" x14ac:dyDescent="0.5">
      <c r="G2467" s="62" t="str">
        <f t="shared" si="114"/>
        <v>Do Step 1 first</v>
      </c>
      <c r="H2467" s="62" t="str">
        <f t="shared" si="115"/>
        <v>Do Step 1 first</v>
      </c>
      <c r="I2467" s="3">
        <f t="shared" si="116"/>
        <v>0</v>
      </c>
    </row>
    <row r="2468" spans="7:9" x14ac:dyDescent="0.5">
      <c r="G2468" s="62" t="str">
        <f t="shared" si="114"/>
        <v>Do Step 1 first</v>
      </c>
      <c r="H2468" s="62" t="str">
        <f t="shared" si="115"/>
        <v>Do Step 1 first</v>
      </c>
      <c r="I2468" s="3">
        <f t="shared" si="116"/>
        <v>0</v>
      </c>
    </row>
    <row r="2469" spans="7:9" x14ac:dyDescent="0.5">
      <c r="G2469" s="62" t="str">
        <f t="shared" si="114"/>
        <v>Do Step 1 first</v>
      </c>
      <c r="H2469" s="62" t="str">
        <f t="shared" si="115"/>
        <v>Do Step 1 first</v>
      </c>
      <c r="I2469" s="3">
        <f t="shared" si="116"/>
        <v>0</v>
      </c>
    </row>
    <row r="2470" spans="7:9" x14ac:dyDescent="0.5">
      <c r="G2470" s="62" t="str">
        <f t="shared" si="114"/>
        <v>Do Step 1 first</v>
      </c>
      <c r="H2470" s="62" t="str">
        <f t="shared" si="115"/>
        <v>Do Step 1 first</v>
      </c>
      <c r="I2470" s="3">
        <f t="shared" si="116"/>
        <v>0</v>
      </c>
    </row>
    <row r="2471" spans="7:9" x14ac:dyDescent="0.5">
      <c r="G2471" s="62" t="str">
        <f t="shared" si="114"/>
        <v>Do Step 1 first</v>
      </c>
      <c r="H2471" s="62" t="str">
        <f t="shared" si="115"/>
        <v>Do Step 1 first</v>
      </c>
      <c r="I2471" s="3">
        <f t="shared" si="116"/>
        <v>0</v>
      </c>
    </row>
    <row r="2472" spans="7:9" x14ac:dyDescent="0.5">
      <c r="G2472" s="62" t="str">
        <f t="shared" si="114"/>
        <v>Do Step 1 first</v>
      </c>
      <c r="H2472" s="62" t="str">
        <f t="shared" si="115"/>
        <v>Do Step 1 first</v>
      </c>
      <c r="I2472" s="3">
        <f t="shared" si="116"/>
        <v>0</v>
      </c>
    </row>
    <row r="2473" spans="7:9" x14ac:dyDescent="0.5">
      <c r="G2473" s="62" t="str">
        <f t="shared" si="114"/>
        <v>Do Step 1 first</v>
      </c>
      <c r="H2473" s="62" t="str">
        <f t="shared" si="115"/>
        <v>Do Step 1 first</v>
      </c>
      <c r="I2473" s="3">
        <f t="shared" si="116"/>
        <v>0</v>
      </c>
    </row>
    <row r="2474" spans="7:9" x14ac:dyDescent="0.5">
      <c r="G2474" s="62" t="str">
        <f t="shared" si="114"/>
        <v>Do Step 1 first</v>
      </c>
      <c r="H2474" s="62" t="str">
        <f t="shared" si="115"/>
        <v>Do Step 1 first</v>
      </c>
      <c r="I2474" s="3">
        <f t="shared" si="116"/>
        <v>0</v>
      </c>
    </row>
    <row r="2475" spans="7:9" x14ac:dyDescent="0.5">
      <c r="G2475" s="62" t="str">
        <f t="shared" si="114"/>
        <v>Do Step 1 first</v>
      </c>
      <c r="H2475" s="62" t="str">
        <f t="shared" si="115"/>
        <v>Do Step 1 first</v>
      </c>
      <c r="I2475" s="3">
        <f t="shared" si="116"/>
        <v>0</v>
      </c>
    </row>
    <row r="2476" spans="7:9" x14ac:dyDescent="0.5">
      <c r="G2476" s="62" t="str">
        <f t="shared" si="114"/>
        <v>Do Step 1 first</v>
      </c>
      <c r="H2476" s="62" t="str">
        <f t="shared" si="115"/>
        <v>Do Step 1 first</v>
      </c>
      <c r="I2476" s="3">
        <f t="shared" si="116"/>
        <v>0</v>
      </c>
    </row>
    <row r="2477" spans="7:9" x14ac:dyDescent="0.5">
      <c r="G2477" s="62" t="str">
        <f t="shared" si="114"/>
        <v>Do Step 1 first</v>
      </c>
      <c r="H2477" s="62" t="str">
        <f t="shared" si="115"/>
        <v>Do Step 1 first</v>
      </c>
      <c r="I2477" s="3">
        <f t="shared" si="116"/>
        <v>0</v>
      </c>
    </row>
    <row r="2478" spans="7:9" x14ac:dyDescent="0.5">
      <c r="G2478" s="62" t="str">
        <f t="shared" si="114"/>
        <v>Do Step 1 first</v>
      </c>
      <c r="H2478" s="62" t="str">
        <f t="shared" si="115"/>
        <v>Do Step 1 first</v>
      </c>
      <c r="I2478" s="3">
        <f t="shared" si="116"/>
        <v>0</v>
      </c>
    </row>
    <row r="2479" spans="7:9" x14ac:dyDescent="0.5">
      <c r="G2479" s="62" t="str">
        <f t="shared" si="114"/>
        <v>Do Step 1 first</v>
      </c>
      <c r="H2479" s="62" t="str">
        <f t="shared" si="115"/>
        <v>Do Step 1 first</v>
      </c>
      <c r="I2479" s="3">
        <f t="shared" si="116"/>
        <v>0</v>
      </c>
    </row>
    <row r="2480" spans="7:9" x14ac:dyDescent="0.5">
      <c r="G2480" s="62" t="str">
        <f t="shared" si="114"/>
        <v>Do Step 1 first</v>
      </c>
      <c r="H2480" s="62" t="str">
        <f t="shared" si="115"/>
        <v>Do Step 1 first</v>
      </c>
      <c r="I2480" s="3">
        <f t="shared" si="116"/>
        <v>0</v>
      </c>
    </row>
    <row r="2481" spans="7:9" x14ac:dyDescent="0.5">
      <c r="G2481" s="62" t="str">
        <f t="shared" si="114"/>
        <v>Do Step 1 first</v>
      </c>
      <c r="H2481" s="62" t="str">
        <f t="shared" si="115"/>
        <v>Do Step 1 first</v>
      </c>
      <c r="I2481" s="3">
        <f t="shared" si="116"/>
        <v>0</v>
      </c>
    </row>
    <row r="2482" spans="7:9" x14ac:dyDescent="0.5">
      <c r="G2482" s="62" t="str">
        <f t="shared" si="114"/>
        <v>Do Step 1 first</v>
      </c>
      <c r="H2482" s="62" t="str">
        <f t="shared" si="115"/>
        <v>Do Step 1 first</v>
      </c>
      <c r="I2482" s="3">
        <f t="shared" si="116"/>
        <v>0</v>
      </c>
    </row>
    <row r="2483" spans="7:9" x14ac:dyDescent="0.5">
      <c r="G2483" s="62" t="str">
        <f t="shared" si="114"/>
        <v>Do Step 1 first</v>
      </c>
      <c r="H2483" s="62" t="str">
        <f t="shared" si="115"/>
        <v>Do Step 1 first</v>
      </c>
      <c r="I2483" s="3">
        <f t="shared" si="116"/>
        <v>0</v>
      </c>
    </row>
    <row r="2484" spans="7:9" x14ac:dyDescent="0.5">
      <c r="G2484" s="62" t="str">
        <f t="shared" si="114"/>
        <v>Do Step 1 first</v>
      </c>
      <c r="H2484" s="62" t="str">
        <f t="shared" si="115"/>
        <v>Do Step 1 first</v>
      </c>
      <c r="I2484" s="3">
        <f t="shared" si="116"/>
        <v>0</v>
      </c>
    </row>
    <row r="2485" spans="7:9" x14ac:dyDescent="0.5">
      <c r="G2485" s="62" t="str">
        <f t="shared" si="114"/>
        <v>Do Step 1 first</v>
      </c>
      <c r="H2485" s="62" t="str">
        <f t="shared" si="115"/>
        <v>Do Step 1 first</v>
      </c>
      <c r="I2485" s="3">
        <f t="shared" si="116"/>
        <v>0</v>
      </c>
    </row>
    <row r="2486" spans="7:9" x14ac:dyDescent="0.5">
      <c r="G2486" s="62" t="str">
        <f t="shared" si="114"/>
        <v>Do Step 1 first</v>
      </c>
      <c r="H2486" s="62" t="str">
        <f t="shared" si="115"/>
        <v>Do Step 1 first</v>
      </c>
      <c r="I2486" s="3">
        <f t="shared" si="116"/>
        <v>0</v>
      </c>
    </row>
    <row r="2487" spans="7:9" x14ac:dyDescent="0.5">
      <c r="G2487" s="62" t="str">
        <f t="shared" si="114"/>
        <v>Do Step 1 first</v>
      </c>
      <c r="H2487" s="62" t="str">
        <f t="shared" si="115"/>
        <v>Do Step 1 first</v>
      </c>
      <c r="I2487" s="3">
        <f t="shared" si="116"/>
        <v>0</v>
      </c>
    </row>
    <row r="2488" spans="7:9" x14ac:dyDescent="0.5">
      <c r="G2488" s="62" t="str">
        <f t="shared" si="114"/>
        <v>Do Step 1 first</v>
      </c>
      <c r="H2488" s="62" t="str">
        <f t="shared" si="115"/>
        <v>Do Step 1 first</v>
      </c>
      <c r="I2488" s="3">
        <f t="shared" si="116"/>
        <v>0</v>
      </c>
    </row>
    <row r="2489" spans="7:9" x14ac:dyDescent="0.5">
      <c r="G2489" s="62" t="str">
        <f t="shared" si="114"/>
        <v>Do Step 1 first</v>
      </c>
      <c r="H2489" s="62" t="str">
        <f t="shared" si="115"/>
        <v>Do Step 1 first</v>
      </c>
      <c r="I2489" s="3">
        <f t="shared" si="116"/>
        <v>0</v>
      </c>
    </row>
    <row r="2490" spans="7:9" x14ac:dyDescent="0.5">
      <c r="G2490" s="62" t="str">
        <f t="shared" si="114"/>
        <v>Do Step 1 first</v>
      </c>
      <c r="H2490" s="62" t="str">
        <f t="shared" si="115"/>
        <v>Do Step 1 first</v>
      </c>
      <c r="I2490" s="3">
        <f t="shared" si="116"/>
        <v>0</v>
      </c>
    </row>
    <row r="2491" spans="7:9" x14ac:dyDescent="0.5">
      <c r="G2491" s="62" t="str">
        <f t="shared" si="114"/>
        <v>Do Step 1 first</v>
      </c>
      <c r="H2491" s="62" t="str">
        <f t="shared" si="115"/>
        <v>Do Step 1 first</v>
      </c>
      <c r="I2491" s="3">
        <f t="shared" si="116"/>
        <v>0</v>
      </c>
    </row>
    <row r="2492" spans="7:9" x14ac:dyDescent="0.5">
      <c r="G2492" s="62" t="str">
        <f t="shared" si="114"/>
        <v>Do Step 1 first</v>
      </c>
      <c r="H2492" s="62" t="str">
        <f t="shared" si="115"/>
        <v>Do Step 1 first</v>
      </c>
      <c r="I2492" s="3">
        <f t="shared" si="116"/>
        <v>0</v>
      </c>
    </row>
    <row r="2493" spans="7:9" x14ac:dyDescent="0.5">
      <c r="G2493" s="62" t="str">
        <f t="shared" si="114"/>
        <v>Do Step 1 first</v>
      </c>
      <c r="H2493" s="62" t="str">
        <f t="shared" si="115"/>
        <v>Do Step 1 first</v>
      </c>
      <c r="I2493" s="3">
        <f t="shared" si="116"/>
        <v>0</v>
      </c>
    </row>
    <row r="2494" spans="7:9" x14ac:dyDescent="0.5">
      <c r="G2494" s="62" t="str">
        <f t="shared" si="114"/>
        <v>Do Step 1 first</v>
      </c>
      <c r="H2494" s="62" t="str">
        <f t="shared" si="115"/>
        <v>Do Step 1 first</v>
      </c>
      <c r="I2494" s="3">
        <f t="shared" si="116"/>
        <v>0</v>
      </c>
    </row>
    <row r="2495" spans="7:9" x14ac:dyDescent="0.5">
      <c r="G2495" s="62" t="str">
        <f t="shared" si="114"/>
        <v>Do Step 1 first</v>
      </c>
      <c r="H2495" s="62" t="str">
        <f t="shared" si="115"/>
        <v>Do Step 1 first</v>
      </c>
      <c r="I2495" s="3">
        <f t="shared" si="116"/>
        <v>0</v>
      </c>
    </row>
    <row r="2496" spans="7:9" x14ac:dyDescent="0.5">
      <c r="G2496" s="62" t="str">
        <f t="shared" si="114"/>
        <v>Do Step 1 first</v>
      </c>
      <c r="H2496" s="62" t="str">
        <f t="shared" si="115"/>
        <v>Do Step 1 first</v>
      </c>
      <c r="I2496" s="3">
        <f t="shared" si="116"/>
        <v>0</v>
      </c>
    </row>
    <row r="2497" spans="7:9" x14ac:dyDescent="0.5">
      <c r="G2497" s="62" t="str">
        <f t="shared" si="114"/>
        <v>Do Step 1 first</v>
      </c>
      <c r="H2497" s="62" t="str">
        <f t="shared" si="115"/>
        <v>Do Step 1 first</v>
      </c>
      <c r="I2497" s="3">
        <f t="shared" si="116"/>
        <v>0</v>
      </c>
    </row>
    <row r="2498" spans="7:9" x14ac:dyDescent="0.5">
      <c r="G2498" s="62" t="str">
        <f t="shared" si="114"/>
        <v>Do Step 1 first</v>
      </c>
      <c r="H2498" s="62" t="str">
        <f t="shared" si="115"/>
        <v>Do Step 1 first</v>
      </c>
      <c r="I2498" s="3">
        <f t="shared" si="116"/>
        <v>0</v>
      </c>
    </row>
    <row r="2499" spans="7:9" x14ac:dyDescent="0.5">
      <c r="G2499" s="62" t="str">
        <f t="shared" si="114"/>
        <v>Do Step 1 first</v>
      </c>
      <c r="H2499" s="62" t="str">
        <f t="shared" si="115"/>
        <v>Do Step 1 first</v>
      </c>
      <c r="I2499" s="3">
        <f t="shared" si="116"/>
        <v>0</v>
      </c>
    </row>
    <row r="2500" spans="7:9" x14ac:dyDescent="0.5">
      <c r="G2500" s="62" t="str">
        <f t="shared" si="114"/>
        <v>Do Step 1 first</v>
      </c>
      <c r="H2500" s="62" t="str">
        <f t="shared" si="115"/>
        <v>Do Step 1 first</v>
      </c>
      <c r="I2500" s="3">
        <f t="shared" si="116"/>
        <v>0</v>
      </c>
    </row>
    <row r="2501" spans="7:9" x14ac:dyDescent="0.5">
      <c r="G2501" s="62" t="str">
        <f t="shared" si="114"/>
        <v>Do Step 1 first</v>
      </c>
      <c r="H2501" s="62" t="str">
        <f t="shared" si="115"/>
        <v>Do Step 1 first</v>
      </c>
      <c r="I2501" s="3">
        <f t="shared" si="116"/>
        <v>0</v>
      </c>
    </row>
    <row r="2502" spans="7:9" x14ac:dyDescent="0.5">
      <c r="G2502" s="62" t="str">
        <f t="shared" si="114"/>
        <v>Do Step 1 first</v>
      </c>
      <c r="H2502" s="62" t="str">
        <f t="shared" si="115"/>
        <v>Do Step 1 first</v>
      </c>
      <c r="I2502" s="3">
        <f t="shared" si="116"/>
        <v>0</v>
      </c>
    </row>
    <row r="2503" spans="7:9" x14ac:dyDescent="0.5">
      <c r="G2503" s="108" t="s">
        <v>129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1" customWidth="1"/>
    <col min="2" max="2" width="40.33203125" style="81" customWidth="1"/>
    <col min="3" max="3" width="4.46484375" style="81" customWidth="1"/>
    <col min="4" max="4" width="41.46484375" style="81" customWidth="1"/>
    <col min="5" max="5" width="6.86328125" style="81" customWidth="1"/>
    <col min="6" max="6" width="36.53125" style="81" customWidth="1"/>
    <col min="7" max="16384" width="9.1328125" style="81"/>
  </cols>
  <sheetData>
    <row r="1" spans="1:10" ht="30" customHeight="1" x14ac:dyDescent="0.5">
      <c r="A1" s="89" t="s">
        <v>41</v>
      </c>
      <c r="B1" s="90"/>
      <c r="C1" s="90"/>
      <c r="D1" s="90"/>
      <c r="E1" s="91"/>
      <c r="F1" s="91"/>
      <c r="G1" s="91"/>
      <c r="H1" s="91"/>
      <c r="I1" s="91"/>
      <c r="J1" s="91"/>
    </row>
    <row r="2" spans="1:10" s="95" customFormat="1" ht="24.4" customHeight="1" x14ac:dyDescent="0.5">
      <c r="A2" s="92" t="s">
        <v>98</v>
      </c>
      <c r="B2" s="93"/>
      <c r="C2" s="93"/>
      <c r="D2" s="93"/>
      <c r="E2" s="93"/>
      <c r="F2" s="93"/>
      <c r="G2" s="93"/>
      <c r="H2" s="94"/>
      <c r="I2" s="94"/>
      <c r="J2" s="94"/>
    </row>
    <row r="3" spans="1:10" s="95" customFormat="1" ht="22.9" customHeight="1" x14ac:dyDescent="0.5">
      <c r="A3" s="92" t="s">
        <v>27</v>
      </c>
      <c r="B3" s="93"/>
      <c r="C3" s="93"/>
      <c r="D3" s="93"/>
      <c r="E3" s="93"/>
      <c r="F3" s="93"/>
      <c r="G3" s="93"/>
      <c r="H3" s="94"/>
      <c r="I3" s="94"/>
      <c r="J3" s="94"/>
    </row>
    <row r="4" spans="1:10" ht="26.25" customHeight="1" x14ac:dyDescent="0.5">
      <c r="A4" s="96"/>
      <c r="B4" s="107"/>
      <c r="C4" s="107"/>
      <c r="D4" s="107"/>
      <c r="E4" s="107"/>
      <c r="F4" s="97"/>
    </row>
    <row r="5" spans="1:10" ht="23.25" customHeight="1" x14ac:dyDescent="0.5">
      <c r="C5" s="98"/>
      <c r="D5" s="98"/>
      <c r="E5" s="98"/>
      <c r="F5" s="98"/>
      <c r="G5" s="98"/>
      <c r="H5" s="98"/>
      <c r="I5" s="98"/>
    </row>
    <row r="6" spans="1:10" ht="36.75" customHeight="1" x14ac:dyDescent="0.5">
      <c r="A6" s="99" t="s">
        <v>97</v>
      </c>
      <c r="B6" s="100" t="s">
        <v>89</v>
      </c>
      <c r="C6" s="98"/>
      <c r="D6" s="100" t="s">
        <v>90</v>
      </c>
      <c r="E6" s="98"/>
      <c r="F6" s="100" t="s">
        <v>92</v>
      </c>
      <c r="G6" s="98"/>
      <c r="H6" s="98"/>
      <c r="I6" s="98"/>
    </row>
    <row r="7" spans="1:10" ht="59.25" customHeight="1" x14ac:dyDescent="0.5">
      <c r="A7" s="101" t="s">
        <v>15</v>
      </c>
      <c r="B7" s="51">
        <f>ROUNDUP(COUNTA('Step 2a) Weekly (52)'!C:C)-2+COUNTA('Step 2b) Bi-weekly (26)'!D:D)-2-(COUNTIF('Step 2a) Weekly (52)'!D:G,"Yes")/4),0)</f>
        <v>4</v>
      </c>
      <c r="C7" s="98"/>
      <c r="D7" s="51">
        <f>ROUNDUP(COUNTIF('Step 2a) Weekly (52)'!D:G,"Yes")/4,0)</f>
        <v>4</v>
      </c>
      <c r="E7" s="98"/>
      <c r="F7" s="52">
        <f>SUM('Step 2a) Weekly (52)'!H:K)+SUM('Step 2b) Bi-weekly (26)'!E:F)</f>
        <v>25800</v>
      </c>
      <c r="G7" s="98"/>
      <c r="H7" s="98"/>
      <c r="I7" s="98"/>
    </row>
    <row r="10" spans="1:10" ht="61.15" customHeight="1" x14ac:dyDescent="0.5">
      <c r="B10" s="100" t="s">
        <v>101</v>
      </c>
      <c r="C10" s="98"/>
      <c r="D10" s="100" t="s">
        <v>102</v>
      </c>
      <c r="F10" s="100" t="s">
        <v>100</v>
      </c>
    </row>
    <row r="11" spans="1:10" ht="51.4" customHeight="1" x14ac:dyDescent="0.5">
      <c r="B11" s="74">
        <f>MAX('Step 1) Rates'!B30, 0)</f>
        <v>0</v>
      </c>
      <c r="C11" s="98"/>
      <c r="D11" s="74">
        <f>MAX('Step 1) Rates'!B43, 0)</f>
        <v>0</v>
      </c>
      <c r="F11" s="74" t="str">
        <f>overallRate</f>
        <v xml:space="preserve"> -   </v>
      </c>
    </row>
    <row r="13" spans="1:10" ht="40.9" customHeight="1" x14ac:dyDescent="0.5">
      <c r="B13" s="100" t="str">
        <f>"Total basic CEWS "&amp;'Step 1) Rates'!A11</f>
        <v xml:space="preserve">Total basic CEWS </v>
      </c>
      <c r="C13" s="98"/>
      <c r="D13" s="102"/>
      <c r="E13" s="103"/>
      <c r="F13" s="102"/>
    </row>
    <row r="14" spans="1:10" ht="51.4" customHeight="1" x14ac:dyDescent="0.5">
      <c r="B14" s="52">
        <f>SUM('Step 2a) Weekly (52)'!P:P)+SUM('Step 2b) Bi-weekly (26)'!I:I)</f>
        <v>0</v>
      </c>
      <c r="C14" s="98"/>
      <c r="D14" s="73"/>
      <c r="E14" s="103"/>
      <c r="F14" s="73"/>
    </row>
    <row r="16" spans="1:10" ht="25.9" customHeight="1" x14ac:dyDescent="0.5">
      <c r="A16" s="104" t="s">
        <v>11</v>
      </c>
      <c r="B16" s="97"/>
      <c r="C16" s="97"/>
      <c r="D16" s="97"/>
      <c r="E16" s="97"/>
      <c r="F16" s="97"/>
      <c r="G16" s="105"/>
      <c r="H16" s="105"/>
      <c r="I16" s="105"/>
      <c r="J16" s="105"/>
    </row>
    <row r="18" spans="1:7" s="95" customFormat="1" ht="18" x14ac:dyDescent="0.5">
      <c r="A18" s="92" t="s">
        <v>30</v>
      </c>
      <c r="B18" s="93"/>
      <c r="C18" s="93"/>
      <c r="D18" s="93"/>
      <c r="E18" s="93"/>
      <c r="F18" s="93"/>
    </row>
    <row r="19" spans="1:7" x14ac:dyDescent="0.5">
      <c r="F19" s="98"/>
      <c r="G19" s="98"/>
    </row>
    <row r="20" spans="1:7" x14ac:dyDescent="0.5">
      <c r="A20" s="104"/>
      <c r="F20" s="98"/>
      <c r="G20" s="98"/>
    </row>
    <row r="21" spans="1:7" x14ac:dyDescent="0.5">
      <c r="F21" s="98"/>
      <c r="G21" s="98"/>
    </row>
    <row r="22" spans="1:7" x14ac:dyDescent="0.5">
      <c r="F22" s="98"/>
      <c r="G22" s="98"/>
    </row>
    <row r="23" spans="1:7" x14ac:dyDescent="0.5">
      <c r="F23" s="98"/>
      <c r="G23" s="98"/>
    </row>
    <row r="24" spans="1:7" x14ac:dyDescent="0.5">
      <c r="B24" s="98"/>
      <c r="C24" s="98"/>
      <c r="D24" s="98"/>
      <c r="E24" s="98"/>
      <c r="F24" s="98"/>
      <c r="G24" s="98"/>
    </row>
  </sheetData>
  <sheetProtection algorithmName="SHA-512" hashValue="uaU7E91nl2pkNXAZhw3oDEsNVBrt99ljB122C+NJAvHlRq2ZAFvyLqWgzjqLS6cqhyF2z56cvwpyIgG7alAEow==" saltValue="v2PN/8pv3HXJjoZ/s/iwZw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46"/>
  <sheetViews>
    <sheetView zoomScale="78" zoomScaleNormal="89" workbookViewId="0">
      <selection activeCell="E1" sqref="E1:E3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8" x14ac:dyDescent="0.45">
      <c r="A1" t="s">
        <v>106</v>
      </c>
      <c r="B1">
        <v>0.5</v>
      </c>
      <c r="C1">
        <v>1</v>
      </c>
      <c r="D1">
        <v>7</v>
      </c>
      <c r="E1" t="s">
        <v>130</v>
      </c>
      <c r="F1" t="s">
        <v>134</v>
      </c>
      <c r="G1" t="s">
        <v>135</v>
      </c>
      <c r="H1" t="s">
        <v>136</v>
      </c>
    </row>
    <row r="2" spans="1:8" x14ac:dyDescent="0.45">
      <c r="A2" t="s">
        <v>133</v>
      </c>
      <c r="B2">
        <v>0.4</v>
      </c>
      <c r="C2">
        <v>0.8</v>
      </c>
      <c r="D2">
        <v>8</v>
      </c>
      <c r="E2" t="s">
        <v>132</v>
      </c>
      <c r="F2" t="s">
        <v>130</v>
      </c>
      <c r="G2" t="s">
        <v>134</v>
      </c>
      <c r="H2" t="s">
        <v>135</v>
      </c>
    </row>
    <row r="3" spans="1:8" x14ac:dyDescent="0.45">
      <c r="A3" t="s">
        <v>108</v>
      </c>
      <c r="B3">
        <v>0.2</v>
      </c>
      <c r="C3">
        <v>0.4</v>
      </c>
      <c r="D3">
        <v>9</v>
      </c>
      <c r="E3" t="s">
        <v>131</v>
      </c>
      <c r="F3" t="s">
        <v>132</v>
      </c>
      <c r="G3" t="s">
        <v>130</v>
      </c>
      <c r="H3" t="s">
        <v>134</v>
      </c>
    </row>
    <row r="4" spans="1:8" x14ac:dyDescent="0.45">
      <c r="A4" t="s">
        <v>94</v>
      </c>
      <c r="B4">
        <v>0</v>
      </c>
      <c r="C4">
        <v>0</v>
      </c>
      <c r="D4" t="s">
        <v>94</v>
      </c>
    </row>
    <row r="6" spans="1:8" ht="15.75" x14ac:dyDescent="0.5">
      <c r="A6" s="1" t="s">
        <v>7</v>
      </c>
      <c r="B6" s="1" t="s">
        <v>6</v>
      </c>
      <c r="C6" t="s">
        <v>8</v>
      </c>
    </row>
    <row r="7" spans="1:8" x14ac:dyDescent="0.45">
      <c r="A7" t="s">
        <v>0</v>
      </c>
      <c r="B7" t="s">
        <v>106</v>
      </c>
      <c r="C7" s="2" t="s">
        <v>109</v>
      </c>
    </row>
    <row r="8" spans="1:8" x14ac:dyDescent="0.45">
      <c r="A8" t="s">
        <v>0</v>
      </c>
      <c r="B8" t="s">
        <v>133</v>
      </c>
      <c r="C8" s="2" t="s">
        <v>113</v>
      </c>
    </row>
    <row r="9" spans="1:8" x14ac:dyDescent="0.45">
      <c r="A9" t="s">
        <v>0</v>
      </c>
      <c r="B9" t="s">
        <v>108</v>
      </c>
      <c r="C9" s="2" t="s">
        <v>117</v>
      </c>
    </row>
    <row r="10" spans="1:8" x14ac:dyDescent="0.45">
      <c r="A10" t="s">
        <v>0</v>
      </c>
      <c r="B10" t="s">
        <v>10</v>
      </c>
      <c r="C10" t="s">
        <v>57</v>
      </c>
    </row>
    <row r="11" spans="1:8" x14ac:dyDescent="0.45">
      <c r="A11" t="s">
        <v>1</v>
      </c>
      <c r="B11" t="s">
        <v>106</v>
      </c>
      <c r="C11" s="2" t="s">
        <v>110</v>
      </c>
    </row>
    <row r="12" spans="1:8" x14ac:dyDescent="0.45">
      <c r="A12" t="s">
        <v>1</v>
      </c>
      <c r="B12" t="s">
        <v>133</v>
      </c>
      <c r="C12" s="2" t="s">
        <v>114</v>
      </c>
    </row>
    <row r="13" spans="1:8" x14ac:dyDescent="0.45">
      <c r="A13" t="s">
        <v>1</v>
      </c>
      <c r="B13" t="s">
        <v>108</v>
      </c>
      <c r="C13" s="2" t="s">
        <v>118</v>
      </c>
    </row>
    <row r="14" spans="1:8" x14ac:dyDescent="0.45">
      <c r="A14" t="s">
        <v>1</v>
      </c>
      <c r="B14" t="s">
        <v>10</v>
      </c>
      <c r="C14" t="s">
        <v>57</v>
      </c>
    </row>
    <row r="15" spans="1:8" x14ac:dyDescent="0.45">
      <c r="A15" t="s">
        <v>2</v>
      </c>
      <c r="B15" t="s">
        <v>106</v>
      </c>
      <c r="C15" s="2" t="s">
        <v>111</v>
      </c>
    </row>
    <row r="16" spans="1:8" x14ac:dyDescent="0.45">
      <c r="A16" t="s">
        <v>2</v>
      </c>
      <c r="B16" t="s">
        <v>133</v>
      </c>
      <c r="C16" s="2" t="s">
        <v>115</v>
      </c>
    </row>
    <row r="17" spans="1:3" x14ac:dyDescent="0.45">
      <c r="A17" t="s">
        <v>2</v>
      </c>
      <c r="B17" t="s">
        <v>108</v>
      </c>
      <c r="C17" s="2" t="s">
        <v>119</v>
      </c>
    </row>
    <row r="18" spans="1:3" x14ac:dyDescent="0.45">
      <c r="A18" t="s">
        <v>2</v>
      </c>
      <c r="B18" t="s">
        <v>10</v>
      </c>
      <c r="C18" t="s">
        <v>57</v>
      </c>
    </row>
    <row r="19" spans="1:3" x14ac:dyDescent="0.45">
      <c r="A19" t="s">
        <v>3</v>
      </c>
      <c r="B19" t="s">
        <v>106</v>
      </c>
      <c r="C19" s="2" t="s">
        <v>112</v>
      </c>
    </row>
    <row r="20" spans="1:3" x14ac:dyDescent="0.45">
      <c r="A20" t="s">
        <v>3</v>
      </c>
      <c r="B20" t="s">
        <v>133</v>
      </c>
      <c r="C20" s="2" t="s">
        <v>116</v>
      </c>
    </row>
    <row r="21" spans="1:3" x14ac:dyDescent="0.45">
      <c r="A21" t="s">
        <v>3</v>
      </c>
      <c r="B21" t="s">
        <v>108</v>
      </c>
      <c r="C21" s="2" t="s">
        <v>120</v>
      </c>
    </row>
    <row r="22" spans="1:3" x14ac:dyDescent="0.45">
      <c r="A22" t="s">
        <v>3</v>
      </c>
      <c r="B22" t="s">
        <v>10</v>
      </c>
      <c r="C22" t="s">
        <v>57</v>
      </c>
    </row>
    <row r="24" spans="1:3" x14ac:dyDescent="0.45">
      <c r="C24" t="s">
        <v>12</v>
      </c>
    </row>
    <row r="25" spans="1:3" x14ac:dyDescent="0.45">
      <c r="A25" t="s">
        <v>13</v>
      </c>
      <c r="B25" t="s">
        <v>106</v>
      </c>
      <c r="C25" s="2" t="s">
        <v>121</v>
      </c>
    </row>
    <row r="26" spans="1:3" x14ac:dyDescent="0.45">
      <c r="A26" t="s">
        <v>13</v>
      </c>
      <c r="B26" t="s">
        <v>133</v>
      </c>
      <c r="C26" s="2" t="s">
        <v>123</v>
      </c>
    </row>
    <row r="27" spans="1:3" x14ac:dyDescent="0.45">
      <c r="A27" t="s">
        <v>13</v>
      </c>
      <c r="B27" t="s">
        <v>108</v>
      </c>
      <c r="C27" s="2" t="s">
        <v>125</v>
      </c>
    </row>
    <row r="28" spans="1:3" x14ac:dyDescent="0.45">
      <c r="A28" t="s">
        <v>13</v>
      </c>
      <c r="B28" t="s">
        <v>10</v>
      </c>
      <c r="C28" t="s">
        <v>57</v>
      </c>
    </row>
    <row r="29" spans="1:3" x14ac:dyDescent="0.45">
      <c r="A29" t="s">
        <v>14</v>
      </c>
      <c r="B29" t="s">
        <v>106</v>
      </c>
      <c r="C29" s="2" t="s">
        <v>122</v>
      </c>
    </row>
    <row r="30" spans="1:3" x14ac:dyDescent="0.45">
      <c r="A30" t="s">
        <v>14</v>
      </c>
      <c r="B30" t="s">
        <v>133</v>
      </c>
      <c r="C30" s="2" t="s">
        <v>124</v>
      </c>
    </row>
    <row r="31" spans="1:3" x14ac:dyDescent="0.45">
      <c r="A31" t="s">
        <v>14</v>
      </c>
      <c r="B31" t="s">
        <v>108</v>
      </c>
      <c r="C31" s="2" t="s">
        <v>126</v>
      </c>
    </row>
    <row r="32" spans="1:3" x14ac:dyDescent="0.45">
      <c r="A32" t="s">
        <v>14</v>
      </c>
      <c r="B32" t="s">
        <v>10</v>
      </c>
      <c r="C32" t="s">
        <v>57</v>
      </c>
    </row>
    <row r="34" spans="1:3" x14ac:dyDescent="0.45">
      <c r="A34" t="s">
        <v>9</v>
      </c>
    </row>
    <row r="35" spans="1:3" x14ac:dyDescent="0.45">
      <c r="A35" t="s">
        <v>96</v>
      </c>
      <c r="B35" t="s">
        <v>5</v>
      </c>
    </row>
    <row r="36" spans="1:3" x14ac:dyDescent="0.45">
      <c r="A36" t="s">
        <v>54</v>
      </c>
      <c r="B36" t="s">
        <v>4</v>
      </c>
    </row>
    <row r="37" spans="1:3" ht="14.65" customHeight="1" x14ac:dyDescent="0.45"/>
    <row r="38" spans="1:3" ht="15.75" x14ac:dyDescent="0.5">
      <c r="A38" s="1" t="s">
        <v>6</v>
      </c>
    </row>
    <row r="39" spans="1:3" x14ac:dyDescent="0.45">
      <c r="A39" t="s">
        <v>106</v>
      </c>
      <c r="B39" t="s">
        <v>35</v>
      </c>
      <c r="C39" t="s">
        <v>20</v>
      </c>
    </row>
    <row r="40" spans="1:3" x14ac:dyDescent="0.45">
      <c r="A40" t="s">
        <v>107</v>
      </c>
      <c r="B40" t="s">
        <v>35</v>
      </c>
      <c r="C40" t="s">
        <v>21</v>
      </c>
    </row>
    <row r="41" spans="1:3" x14ac:dyDescent="0.45">
      <c r="A41" t="s">
        <v>108</v>
      </c>
    </row>
    <row r="42" spans="1:3" x14ac:dyDescent="0.45">
      <c r="A42" t="s">
        <v>94</v>
      </c>
      <c r="B42" t="s">
        <v>19</v>
      </c>
    </row>
    <row r="44" spans="1:3" x14ac:dyDescent="0.45">
      <c r="A44" t="s">
        <v>24</v>
      </c>
    </row>
    <row r="45" spans="1:3" x14ac:dyDescent="0.45">
      <c r="A45" t="s">
        <v>23</v>
      </c>
    </row>
    <row r="46" spans="1:3" x14ac:dyDescent="0.45">
      <c r="A46" t="s">
        <v>25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ClaimPeriodsMonths</vt:lpstr>
      <vt:lpstr>claimPeriodsPercent</vt:lpstr>
      <vt:lpstr>ClaimPeriodsPrevMonth</vt:lpstr>
      <vt:lpstr>'Step 2b) Bi-weekly (26)'!otherEmployees</vt:lpstr>
      <vt:lpstr>otherEmployees</vt:lpstr>
      <vt:lpstr>overallRate</vt:lpstr>
      <vt:lpstr>PeriodMonthName</vt:lpstr>
      <vt:lpstr>Prev2Month</vt:lpstr>
      <vt:lpstr>Prev3Month</vt:lpstr>
      <vt:lpstr>PrevMonthName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2020-09-09T14:37:24Z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