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 tabRatio="595" activeTab="3"/>
  </bookViews>
  <sheets>
    <sheet name="TOMATO" sheetId="1" r:id="rId1"/>
    <sheet name="BRINJAL" sheetId="2" r:id="rId2"/>
    <sheet name="VARIETY WISE ORDER BRINJAL" sheetId="3" r:id="rId3"/>
    <sheet name="VARIETY WISE ODRDER TOMATO" sheetId="4" r:id="rId4"/>
  </sheets>
  <definedNames>
    <definedName name="_xlnm._FilterDatabase" localSheetId="1" hidden="1">BRINJAL!$A$2:$O$54</definedName>
    <definedName name="_xlnm._FilterDatabase" localSheetId="0" hidden="1">TOMATO!$A$2:$M$77</definedName>
  </definedNames>
  <calcPr calcId="124519" iterate="1"/>
</workbook>
</file>

<file path=xl/calcChain.xml><?xml version="1.0" encoding="utf-8"?>
<calcChain xmlns="http://schemas.openxmlformats.org/spreadsheetml/2006/main">
  <c r="J3" i="4"/>
  <c r="J5"/>
  <c r="J2"/>
  <c r="H3"/>
  <c r="H4"/>
  <c r="J4" s="1"/>
  <c r="H5"/>
  <c r="H6"/>
  <c r="J6" s="1"/>
  <c r="J7" s="1"/>
  <c r="H2"/>
  <c r="C7"/>
  <c r="B12" i="3"/>
  <c r="I53" i="2"/>
  <c r="F53"/>
  <c r="H37"/>
  <c r="J37" s="1"/>
  <c r="B36"/>
  <c r="H36"/>
  <c r="J36" s="1"/>
  <c r="H35"/>
  <c r="J35" s="1"/>
  <c r="H34"/>
  <c r="J34" s="1"/>
  <c r="H33"/>
  <c r="J33" s="1"/>
  <c r="B31"/>
  <c r="B28"/>
  <c r="B29" s="1"/>
  <c r="H32"/>
  <c r="J32" s="1"/>
  <c r="H31"/>
  <c r="J31" s="1"/>
  <c r="H30"/>
  <c r="J30" s="1"/>
  <c r="H29"/>
  <c r="J29" s="1"/>
  <c r="H28"/>
  <c r="J28" s="1"/>
  <c r="H27"/>
  <c r="J27" s="1"/>
  <c r="B26"/>
  <c r="H26"/>
  <c r="J26" s="1"/>
  <c r="H25"/>
  <c r="J25" s="1"/>
  <c r="H24"/>
  <c r="J24" s="1"/>
  <c r="H23"/>
  <c r="J23" s="1"/>
  <c r="H22"/>
  <c r="J22" s="1"/>
  <c r="B21"/>
  <c r="B19"/>
  <c r="O20"/>
  <c r="B9"/>
  <c r="B7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3"/>
  <c r="J3" s="1"/>
  <c r="I77" i="1"/>
  <c r="J53" i="2" l="1"/>
  <c r="H53"/>
  <c r="H45" i="1"/>
  <c r="J45" s="1"/>
  <c r="H19"/>
  <c r="J19" s="1"/>
  <c r="B19"/>
  <c r="K4"/>
  <c r="B55"/>
  <c r="B56" s="1"/>
  <c r="B28"/>
  <c r="H67"/>
  <c r="J67" s="1"/>
  <c r="H66"/>
  <c r="J66" s="1"/>
  <c r="H65"/>
  <c r="J65" s="1"/>
  <c r="H64"/>
  <c r="J64" s="1"/>
  <c r="H63"/>
  <c r="J63" s="1"/>
  <c r="H62"/>
  <c r="J62" s="1"/>
  <c r="H61"/>
  <c r="J61" s="1"/>
  <c r="H60"/>
  <c r="J60" s="1"/>
  <c r="H59"/>
  <c r="J59" s="1"/>
  <c r="H58"/>
  <c r="J58" s="1"/>
  <c r="H57"/>
  <c r="J57" s="1"/>
  <c r="H56"/>
  <c r="J56" s="1"/>
  <c r="H55"/>
  <c r="J55" s="1"/>
  <c r="H54"/>
  <c r="J54" s="1"/>
  <c r="B53"/>
  <c r="H53"/>
  <c r="J53" s="1"/>
  <c r="H52"/>
  <c r="J52" s="1"/>
  <c r="H51"/>
  <c r="J51" s="1"/>
  <c r="H50"/>
  <c r="J50" s="1"/>
  <c r="H49"/>
  <c r="J49" s="1"/>
  <c r="H48"/>
  <c r="J48" s="1"/>
  <c r="B35"/>
  <c r="B37"/>
  <c r="B47"/>
  <c r="H47"/>
  <c r="J47" s="1"/>
  <c r="H46"/>
  <c r="J46" s="1"/>
  <c r="H44"/>
  <c r="J44" s="1"/>
  <c r="H43"/>
  <c r="J43" s="1"/>
  <c r="H42"/>
  <c r="J42" s="1"/>
  <c r="H41"/>
  <c r="J41" s="1"/>
  <c r="H40"/>
  <c r="J40" s="1"/>
  <c r="H39"/>
  <c r="J39" s="1"/>
  <c r="H38"/>
  <c r="J38" s="1"/>
  <c r="H37"/>
  <c r="J37" s="1"/>
  <c r="H36"/>
  <c r="J36" s="1"/>
  <c r="H35"/>
  <c r="J35" s="1"/>
  <c r="H34"/>
  <c r="J34" s="1"/>
  <c r="H33"/>
  <c r="J33" s="1"/>
  <c r="F77"/>
  <c r="H32"/>
  <c r="J32" s="1"/>
  <c r="H31"/>
  <c r="J31" s="1"/>
  <c r="H30"/>
  <c r="J30" s="1"/>
  <c r="H29"/>
  <c r="J29" s="1"/>
  <c r="H28"/>
  <c r="J28" s="1"/>
  <c r="H27"/>
  <c r="J27" s="1"/>
  <c r="H26"/>
  <c r="J26" s="1"/>
  <c r="H25"/>
  <c r="J25" s="1"/>
  <c r="H24"/>
  <c r="J24" s="1"/>
  <c r="H23"/>
  <c r="J23" s="1"/>
  <c r="H22"/>
  <c r="J22" s="1"/>
  <c r="B14"/>
  <c r="B15" s="1"/>
  <c r="B16" s="1"/>
  <c r="B11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20"/>
  <c r="J20" s="1"/>
  <c r="H21"/>
  <c r="J21" s="1"/>
  <c r="H3"/>
  <c r="J3" s="1"/>
  <c r="J77" l="1"/>
  <c r="H77"/>
</calcChain>
</file>

<file path=xl/sharedStrings.xml><?xml version="1.0" encoding="utf-8"?>
<sst xmlns="http://schemas.openxmlformats.org/spreadsheetml/2006/main" count="407" uniqueCount="84">
  <si>
    <t>Feb March April dispatch 2025</t>
  </si>
  <si>
    <t>ORDER NO</t>
  </si>
  <si>
    <t>VAREITY</t>
  </si>
  <si>
    <t>CROP</t>
  </si>
  <si>
    <t>NO OF PLANTS</t>
  </si>
  <si>
    <t>COST PER PLANT</t>
  </si>
  <si>
    <t>ADVANCE PAID</t>
  </si>
  <si>
    <t>BALANCE AMOUNT</t>
  </si>
  <si>
    <t>ACTUAL DISPATCH</t>
  </si>
  <si>
    <t>DATE OF DISPATCH</t>
  </si>
  <si>
    <t>REMARK</t>
  </si>
  <si>
    <t>SNO</t>
  </si>
  <si>
    <t>TOMATO</t>
  </si>
  <si>
    <t>SAHOO</t>
  </si>
  <si>
    <t>TOTAL AMOUNT</t>
  </si>
  <si>
    <t>WILT</t>
  </si>
  <si>
    <t>SPECIFIC ROOT</t>
  </si>
  <si>
    <t>KKNBW</t>
  </si>
  <si>
    <t>STRONGBOY</t>
  </si>
  <si>
    <t>KNBW</t>
  </si>
  <si>
    <t>JAYAHOO</t>
  </si>
  <si>
    <t>SAHITH</t>
  </si>
  <si>
    <t>JAYAOO</t>
  </si>
  <si>
    <t>CHAMPION</t>
  </si>
  <si>
    <t>BAHOO</t>
  </si>
  <si>
    <t>DEPARMENT</t>
  </si>
  <si>
    <t>DEVARAJ</t>
  </si>
  <si>
    <t>MARCH 1ST</t>
  </si>
  <si>
    <t>JANUARY</t>
  </si>
  <si>
    <t>FEB 15TH</t>
  </si>
  <si>
    <t>FEB 25TH</t>
  </si>
  <si>
    <t xml:space="preserve">MARCH </t>
  </si>
  <si>
    <t>FEB END</t>
  </si>
  <si>
    <t>MARCH</t>
  </si>
  <si>
    <t>FEB 20-30</t>
  </si>
  <si>
    <t>MARCH 1ST 2ND WEEK</t>
  </si>
  <si>
    <t>MARCH -7TH</t>
  </si>
  <si>
    <t>MARCH END</t>
  </si>
  <si>
    <t>JUNE END</t>
  </si>
  <si>
    <t>MARCH 25TH</t>
  </si>
  <si>
    <t>MARCH25TH</t>
  </si>
  <si>
    <t>APRIL 1OTH</t>
  </si>
  <si>
    <t>MARCH 25TH APRIL 5HT</t>
  </si>
  <si>
    <t>MARCH 30TH</t>
  </si>
  <si>
    <t>MARCHEND</t>
  </si>
  <si>
    <t>APRIL 1ST</t>
  </si>
  <si>
    <t>MARCH25 -APRIL1</t>
  </si>
  <si>
    <t>MARCH 20-30</t>
  </si>
  <si>
    <t>APRIL1 -2ND</t>
  </si>
  <si>
    <t>APRIL 1ST 2ND WEEK</t>
  </si>
  <si>
    <t>MARCH 25 APRIL 1ST</t>
  </si>
  <si>
    <t>APRIL 1ST SECOND WEEK</t>
  </si>
  <si>
    <t>APRIL10TH</t>
  </si>
  <si>
    <t>APRIL 15TH</t>
  </si>
  <si>
    <t>APRL 1ST</t>
  </si>
  <si>
    <t>APRIL15TH</t>
  </si>
  <si>
    <t>APRIL 10 15TH</t>
  </si>
  <si>
    <t>APRIL 1ST -15TH</t>
  </si>
  <si>
    <t>MARH25TH</t>
  </si>
  <si>
    <t>APRIL 10 -25TH</t>
  </si>
  <si>
    <t>APRIL 1-15TH</t>
  </si>
  <si>
    <t>BHARATHI</t>
  </si>
  <si>
    <t>BRINJAL</t>
  </si>
  <si>
    <t>UJALAGOLD</t>
  </si>
  <si>
    <t>FEB 2NDWEEK</t>
  </si>
  <si>
    <t>SHARPOVA</t>
  </si>
  <si>
    <t>SIMARAN</t>
  </si>
  <si>
    <t>VIJAY</t>
  </si>
  <si>
    <t>SIMRAN</t>
  </si>
  <si>
    <t>LALITHA</t>
  </si>
  <si>
    <t>LOOSE BRINJAL</t>
  </si>
  <si>
    <t>SHYAMALA</t>
  </si>
  <si>
    <t>SHYMALA</t>
  </si>
  <si>
    <t>MAHY252</t>
  </si>
  <si>
    <t>DRUVA</t>
  </si>
  <si>
    <t>VIJETHA</t>
  </si>
  <si>
    <t>SARPAN</t>
  </si>
  <si>
    <t>UJALA</t>
  </si>
  <si>
    <t>VIJKETHA</t>
  </si>
  <si>
    <t>VARIETY</t>
  </si>
  <si>
    <t>ORDER</t>
  </si>
  <si>
    <t>SIVA NURSERY</t>
  </si>
  <si>
    <t>LMR</t>
  </si>
  <si>
    <t>TOTAL SOWING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</si>
</sst>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1" fillId="0" borderId="0" xfId="0" applyFont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zoomScale="70" zoomScaleNormal="70" workbookViewId="0">
      <selection activeCell="E8" sqref="E8"/>
    </sheetView>
  </sheetViews>
  <sheetFormatPr defaultRowHeight="14.4"/>
  <cols>
    <col min="1" max="1" width="4.88671875" bestFit="1" customWidth="1"/>
    <col min="2" max="2" width="17.109375" style="4" customWidth="1"/>
    <col min="3" max="3" width="12.33203125" style="4" bestFit="1" customWidth="1"/>
    <col min="4" max="4" width="14.5546875" style="4" bestFit="1" customWidth="1"/>
    <col min="5" max="5" width="21" style="4" bestFit="1" customWidth="1"/>
    <col min="6" max="6" width="13.77734375" style="4" customWidth="1"/>
    <col min="7" max="7" width="14.21875" style="4" bestFit="1" customWidth="1"/>
    <col min="8" max="8" width="18.88671875" style="4" customWidth="1"/>
    <col min="9" max="9" width="14.88671875" customWidth="1"/>
    <col min="10" max="10" width="17.77734375" style="4" bestFit="1" customWidth="1"/>
    <col min="11" max="11" width="22.6640625" style="4" bestFit="1" customWidth="1"/>
    <col min="12" max="12" width="18" bestFit="1" customWidth="1"/>
    <col min="13" max="13" width="23.21875" bestFit="1" customWidth="1"/>
  </cols>
  <sheetData>
    <row r="1" spans="1:1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4" customFormat="1" ht="29.4" customHeight="1">
      <c r="A2" s="12" t="s">
        <v>11</v>
      </c>
      <c r="B2" s="12" t="s">
        <v>1</v>
      </c>
      <c r="C2" s="12" t="s">
        <v>3</v>
      </c>
      <c r="D2" s="12" t="s">
        <v>2</v>
      </c>
      <c r="E2" s="12" t="s">
        <v>16</v>
      </c>
      <c r="F2" s="12" t="s">
        <v>4</v>
      </c>
      <c r="G2" s="13" t="s">
        <v>5</v>
      </c>
      <c r="H2" s="12" t="s">
        <v>14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</row>
    <row r="3" spans="1:13">
      <c r="A3" s="1">
        <v>1</v>
      </c>
      <c r="B3" s="2">
        <v>1012268</v>
      </c>
      <c r="C3" s="2" t="s">
        <v>12</v>
      </c>
      <c r="D3" s="2" t="s">
        <v>13</v>
      </c>
      <c r="E3" s="2" t="s">
        <v>17</v>
      </c>
      <c r="F3" s="2">
        <v>10000</v>
      </c>
      <c r="G3" s="2">
        <v>7.5</v>
      </c>
      <c r="H3" s="2">
        <f>PRODUCT(F3:G3)</f>
        <v>75000</v>
      </c>
      <c r="I3" s="11">
        <v>30000</v>
      </c>
      <c r="J3" s="2">
        <f>H3-I3</f>
        <v>45000</v>
      </c>
      <c r="K3" s="3" t="s">
        <v>27</v>
      </c>
      <c r="L3" s="1"/>
      <c r="M3" s="1" t="s">
        <v>15</v>
      </c>
    </row>
    <row r="4" spans="1:13">
      <c r="A4" s="1">
        <v>2</v>
      </c>
      <c r="B4" s="2">
        <v>1012269</v>
      </c>
      <c r="C4" s="2" t="s">
        <v>12</v>
      </c>
      <c r="D4" s="2" t="s">
        <v>13</v>
      </c>
      <c r="E4" s="2" t="s">
        <v>17</v>
      </c>
      <c r="F4" s="2">
        <v>10000</v>
      </c>
      <c r="G4" s="2">
        <v>7.5</v>
      </c>
      <c r="H4" s="2">
        <f t="shared" ref="H4:H67" si="0">PRODUCT(F4:G4)</f>
        <v>75000</v>
      </c>
      <c r="I4" s="11">
        <v>10000</v>
      </c>
      <c r="J4" s="2">
        <f t="shared" ref="J4:J65" si="1">H4-I4</f>
        <v>65000</v>
      </c>
      <c r="K4" s="3" t="str">
        <f>K3</f>
        <v>MARCH 1ST</v>
      </c>
      <c r="L4" s="1"/>
      <c r="M4" s="1" t="s">
        <v>15</v>
      </c>
    </row>
    <row r="5" spans="1:13">
      <c r="A5" s="1">
        <v>3</v>
      </c>
      <c r="B5" s="2">
        <v>1112271</v>
      </c>
      <c r="C5" s="2" t="s">
        <v>12</v>
      </c>
      <c r="D5" s="2" t="s">
        <v>13</v>
      </c>
      <c r="E5" s="2" t="s">
        <v>17</v>
      </c>
      <c r="F5" s="2">
        <v>15000</v>
      </c>
      <c r="G5" s="2">
        <v>7.5</v>
      </c>
      <c r="H5" s="2">
        <f t="shared" si="0"/>
        <v>112500</v>
      </c>
      <c r="I5" s="10">
        <v>0</v>
      </c>
      <c r="J5" s="2">
        <f t="shared" si="1"/>
        <v>112500</v>
      </c>
      <c r="K5" s="3" t="s">
        <v>28</v>
      </c>
      <c r="L5" s="1"/>
      <c r="M5" s="1"/>
    </row>
    <row r="6" spans="1:13">
      <c r="A6" s="1">
        <v>4</v>
      </c>
      <c r="B6" s="2">
        <v>1112272</v>
      </c>
      <c r="C6" s="2" t="s">
        <v>12</v>
      </c>
      <c r="D6" s="2" t="s">
        <v>13</v>
      </c>
      <c r="E6" s="2" t="s">
        <v>17</v>
      </c>
      <c r="F6" s="2">
        <v>10000</v>
      </c>
      <c r="G6" s="2">
        <v>7.5</v>
      </c>
      <c r="H6" s="2">
        <f t="shared" si="0"/>
        <v>75000</v>
      </c>
      <c r="I6" s="11">
        <v>10000</v>
      </c>
      <c r="J6" s="2">
        <f t="shared" si="1"/>
        <v>65000</v>
      </c>
      <c r="K6" s="3" t="s">
        <v>29</v>
      </c>
      <c r="L6" s="1"/>
      <c r="M6" s="1"/>
    </row>
    <row r="7" spans="1:13">
      <c r="A7" s="1">
        <v>5</v>
      </c>
      <c r="B7" s="2">
        <v>1112272</v>
      </c>
      <c r="C7" s="2" t="s">
        <v>12</v>
      </c>
      <c r="D7" s="2" t="s">
        <v>13</v>
      </c>
      <c r="E7" s="2" t="s">
        <v>17</v>
      </c>
      <c r="F7" s="2">
        <v>10000</v>
      </c>
      <c r="G7" s="2">
        <v>7.5</v>
      </c>
      <c r="H7" s="2">
        <f t="shared" si="0"/>
        <v>75000</v>
      </c>
      <c r="I7" s="11">
        <v>18000</v>
      </c>
      <c r="J7" s="2">
        <f t="shared" si="1"/>
        <v>57000</v>
      </c>
      <c r="K7" s="3" t="s">
        <v>30</v>
      </c>
      <c r="L7" s="1"/>
      <c r="M7" s="1"/>
    </row>
    <row r="8" spans="1:13">
      <c r="A8" s="1">
        <v>6</v>
      </c>
      <c r="B8" s="2">
        <v>1112272</v>
      </c>
      <c r="C8" s="2" t="s">
        <v>12</v>
      </c>
      <c r="D8" s="2" t="s">
        <v>13</v>
      </c>
      <c r="E8" s="2" t="s">
        <v>17</v>
      </c>
      <c r="F8" s="2">
        <v>13000</v>
      </c>
      <c r="G8" s="2">
        <v>7.5</v>
      </c>
      <c r="H8" s="2">
        <f t="shared" si="0"/>
        <v>97500</v>
      </c>
      <c r="I8" s="11">
        <v>20000</v>
      </c>
      <c r="J8" s="2">
        <f t="shared" si="1"/>
        <v>77500</v>
      </c>
      <c r="K8" s="3" t="s">
        <v>31</v>
      </c>
      <c r="L8" s="1"/>
      <c r="M8" s="1"/>
    </row>
    <row r="9" spans="1:13">
      <c r="A9" s="1">
        <v>7</v>
      </c>
      <c r="B9" s="2">
        <v>1112273</v>
      </c>
      <c r="C9" s="2" t="s">
        <v>12</v>
      </c>
      <c r="D9" s="2" t="s">
        <v>13</v>
      </c>
      <c r="E9" s="2" t="s">
        <v>17</v>
      </c>
      <c r="F9" s="2">
        <v>18000</v>
      </c>
      <c r="G9" s="2">
        <v>7.5</v>
      </c>
      <c r="H9" s="2">
        <f t="shared" si="0"/>
        <v>135000</v>
      </c>
      <c r="I9" s="11">
        <v>10000</v>
      </c>
      <c r="J9" s="2">
        <f t="shared" si="1"/>
        <v>125000</v>
      </c>
      <c r="K9" s="3" t="s">
        <v>29</v>
      </c>
      <c r="L9" s="1"/>
      <c r="M9" s="1"/>
    </row>
    <row r="10" spans="1:13">
      <c r="A10" s="1">
        <v>8</v>
      </c>
      <c r="B10" s="2">
        <v>1312277</v>
      </c>
      <c r="C10" s="2" t="s">
        <v>12</v>
      </c>
      <c r="D10" s="2" t="s">
        <v>13</v>
      </c>
      <c r="E10" s="2" t="s">
        <v>17</v>
      </c>
      <c r="F10" s="2">
        <v>8000</v>
      </c>
      <c r="G10" s="2">
        <v>7.5</v>
      </c>
      <c r="H10" s="2">
        <f t="shared" si="0"/>
        <v>60000</v>
      </c>
      <c r="I10" s="10">
        <v>0</v>
      </c>
      <c r="J10" s="2">
        <f t="shared" si="1"/>
        <v>60000</v>
      </c>
      <c r="K10" s="9">
        <v>39142</v>
      </c>
      <c r="L10" s="1"/>
      <c r="M10" s="1"/>
    </row>
    <row r="11" spans="1:13">
      <c r="A11" s="1">
        <v>9</v>
      </c>
      <c r="B11" s="2">
        <f>B10</f>
        <v>1312277</v>
      </c>
      <c r="C11" s="2" t="s">
        <v>12</v>
      </c>
      <c r="D11" s="2" t="s">
        <v>13</v>
      </c>
      <c r="E11" s="2" t="s">
        <v>17</v>
      </c>
      <c r="F11" s="2">
        <v>12000</v>
      </c>
      <c r="G11" s="2">
        <v>7.5</v>
      </c>
      <c r="H11" s="2">
        <f t="shared" si="0"/>
        <v>90000</v>
      </c>
      <c r="I11" s="10">
        <v>0</v>
      </c>
      <c r="J11" s="2">
        <f t="shared" si="1"/>
        <v>90000</v>
      </c>
      <c r="K11" s="9">
        <v>42064</v>
      </c>
      <c r="L11" s="1"/>
      <c r="M11" s="1"/>
    </row>
    <row r="12" spans="1:13">
      <c r="A12" s="1">
        <v>10</v>
      </c>
      <c r="B12" s="2">
        <v>2112283</v>
      </c>
      <c r="C12" s="2" t="s">
        <v>12</v>
      </c>
      <c r="D12" s="2" t="s">
        <v>13</v>
      </c>
      <c r="E12" s="2" t="s">
        <v>17</v>
      </c>
      <c r="F12" s="2">
        <v>23000</v>
      </c>
      <c r="G12" s="2">
        <v>7.5</v>
      </c>
      <c r="H12" s="2">
        <f t="shared" si="0"/>
        <v>172500</v>
      </c>
      <c r="I12" s="11">
        <v>46000</v>
      </c>
      <c r="J12" s="2">
        <f t="shared" si="1"/>
        <v>126500</v>
      </c>
      <c r="K12" s="9">
        <v>36951</v>
      </c>
      <c r="L12" s="1"/>
      <c r="M12" s="1"/>
    </row>
    <row r="13" spans="1:13">
      <c r="A13" s="1">
        <v>11</v>
      </c>
      <c r="B13" s="2">
        <v>2112285</v>
      </c>
      <c r="C13" s="2" t="s">
        <v>12</v>
      </c>
      <c r="D13" s="2" t="s">
        <v>13</v>
      </c>
      <c r="E13" s="2" t="s">
        <v>18</v>
      </c>
      <c r="F13" s="2">
        <v>10000</v>
      </c>
      <c r="G13" s="2">
        <v>7.5</v>
      </c>
      <c r="H13" s="2">
        <f t="shared" si="0"/>
        <v>75000</v>
      </c>
      <c r="I13" s="11">
        <v>25000</v>
      </c>
      <c r="J13" s="2">
        <f t="shared" si="1"/>
        <v>50000</v>
      </c>
      <c r="K13" s="3" t="s">
        <v>29</v>
      </c>
      <c r="L13" s="1"/>
      <c r="M13" s="1"/>
    </row>
    <row r="14" spans="1:13">
      <c r="A14" s="1">
        <v>12</v>
      </c>
      <c r="B14" s="2">
        <f>B13</f>
        <v>2112285</v>
      </c>
      <c r="C14" s="2" t="s">
        <v>12</v>
      </c>
      <c r="D14" s="2" t="s">
        <v>13</v>
      </c>
      <c r="E14" s="2" t="s">
        <v>19</v>
      </c>
      <c r="F14" s="2">
        <v>10000</v>
      </c>
      <c r="G14" s="2">
        <v>7.5</v>
      </c>
      <c r="H14" s="2">
        <f t="shared" si="0"/>
        <v>75000</v>
      </c>
      <c r="I14" s="11">
        <v>25000</v>
      </c>
      <c r="J14" s="2">
        <f t="shared" si="1"/>
        <v>50000</v>
      </c>
      <c r="K14" s="3" t="s">
        <v>29</v>
      </c>
      <c r="L14" s="1"/>
      <c r="M14" s="1"/>
    </row>
    <row r="15" spans="1:13">
      <c r="A15" s="1">
        <v>13</v>
      </c>
      <c r="B15" s="2">
        <f>B14</f>
        <v>2112285</v>
      </c>
      <c r="C15" s="2" t="s">
        <v>12</v>
      </c>
      <c r="D15" s="2" t="s">
        <v>13</v>
      </c>
      <c r="E15" s="2" t="s">
        <v>18</v>
      </c>
      <c r="F15" s="2">
        <v>10000</v>
      </c>
      <c r="G15" s="2">
        <v>7.5</v>
      </c>
      <c r="H15" s="2">
        <f t="shared" si="0"/>
        <v>75000</v>
      </c>
      <c r="I15" s="11">
        <v>25000</v>
      </c>
      <c r="J15" s="2">
        <f t="shared" si="1"/>
        <v>50000</v>
      </c>
      <c r="K15" s="9">
        <v>42064</v>
      </c>
      <c r="L15" s="1"/>
      <c r="M15" s="1"/>
    </row>
    <row r="16" spans="1:13">
      <c r="A16" s="1">
        <v>14</v>
      </c>
      <c r="B16" s="2">
        <f>B15</f>
        <v>2112285</v>
      </c>
      <c r="C16" s="2" t="s">
        <v>12</v>
      </c>
      <c r="D16" s="2" t="s">
        <v>13</v>
      </c>
      <c r="E16" s="2" t="s">
        <v>19</v>
      </c>
      <c r="F16" s="2">
        <v>20000</v>
      </c>
      <c r="G16" s="2">
        <v>7.5</v>
      </c>
      <c r="H16" s="2">
        <f t="shared" si="0"/>
        <v>150000</v>
      </c>
      <c r="I16" s="11">
        <v>25000</v>
      </c>
      <c r="J16" s="2">
        <f t="shared" si="1"/>
        <v>125000</v>
      </c>
      <c r="K16" s="9">
        <v>42064</v>
      </c>
      <c r="L16" s="1"/>
      <c r="M16" s="1"/>
    </row>
    <row r="17" spans="1:13">
      <c r="A17" s="1">
        <v>15</v>
      </c>
      <c r="B17" s="2">
        <v>2212286</v>
      </c>
      <c r="C17" s="2" t="s">
        <v>12</v>
      </c>
      <c r="D17" s="2" t="s">
        <v>20</v>
      </c>
      <c r="E17" s="2" t="s">
        <v>17</v>
      </c>
      <c r="F17" s="2">
        <v>7000</v>
      </c>
      <c r="G17" s="2">
        <v>7.5</v>
      </c>
      <c r="H17" s="2">
        <f t="shared" si="0"/>
        <v>52500</v>
      </c>
      <c r="I17" s="10">
        <v>0</v>
      </c>
      <c r="J17" s="2">
        <f t="shared" si="1"/>
        <v>52500</v>
      </c>
      <c r="K17" s="9">
        <v>45689</v>
      </c>
      <c r="L17" s="1"/>
      <c r="M17" s="1"/>
    </row>
    <row r="18" spans="1:13">
      <c r="A18" s="1">
        <v>16</v>
      </c>
      <c r="B18" s="2">
        <v>2612301</v>
      </c>
      <c r="C18" s="2" t="s">
        <v>12</v>
      </c>
      <c r="D18" s="2" t="s">
        <v>13</v>
      </c>
      <c r="E18" s="2" t="s">
        <v>17</v>
      </c>
      <c r="F18" s="2">
        <v>6000</v>
      </c>
      <c r="G18" s="2">
        <v>7.5</v>
      </c>
      <c r="H18" s="2">
        <f t="shared" si="0"/>
        <v>45000</v>
      </c>
      <c r="I18" s="11">
        <v>8000</v>
      </c>
      <c r="J18" s="2">
        <f t="shared" si="1"/>
        <v>37000</v>
      </c>
      <c r="K18" s="3" t="s">
        <v>32</v>
      </c>
      <c r="L18" s="1"/>
      <c r="M18" s="1" t="s">
        <v>15</v>
      </c>
    </row>
    <row r="19" spans="1:13">
      <c r="A19" s="1">
        <v>17</v>
      </c>
      <c r="B19" s="2">
        <f>B18</f>
        <v>2612301</v>
      </c>
      <c r="C19" s="2" t="s">
        <v>12</v>
      </c>
      <c r="D19" s="2" t="s">
        <v>13</v>
      </c>
      <c r="E19" s="2" t="s">
        <v>17</v>
      </c>
      <c r="F19" s="2">
        <v>4000</v>
      </c>
      <c r="G19" s="2">
        <v>7.5</v>
      </c>
      <c r="H19" s="2">
        <f t="shared" si="0"/>
        <v>30000</v>
      </c>
      <c r="I19" s="11">
        <v>12000</v>
      </c>
      <c r="J19" s="2">
        <f t="shared" si="1"/>
        <v>18000</v>
      </c>
      <c r="K19" s="3" t="s">
        <v>32</v>
      </c>
      <c r="L19" s="1"/>
      <c r="M19" s="1" t="s">
        <v>15</v>
      </c>
    </row>
    <row r="20" spans="1:13">
      <c r="A20" s="1">
        <v>18</v>
      </c>
      <c r="B20" s="2">
        <v>2712305</v>
      </c>
      <c r="C20" s="2" t="s">
        <v>12</v>
      </c>
      <c r="D20" s="2" t="s">
        <v>13</v>
      </c>
      <c r="E20" s="2" t="s">
        <v>17</v>
      </c>
      <c r="F20" s="2">
        <v>11000</v>
      </c>
      <c r="G20" s="2">
        <v>7.5</v>
      </c>
      <c r="H20" s="2">
        <f t="shared" si="0"/>
        <v>82500</v>
      </c>
      <c r="I20" s="11">
        <v>22000</v>
      </c>
      <c r="J20" s="2">
        <f t="shared" si="1"/>
        <v>60500</v>
      </c>
      <c r="K20" s="9">
        <v>42064</v>
      </c>
      <c r="L20" s="1"/>
      <c r="M20" s="1"/>
    </row>
    <row r="21" spans="1:13">
      <c r="A21" s="1">
        <v>19</v>
      </c>
      <c r="B21" s="2">
        <v>3012308</v>
      </c>
      <c r="C21" s="2" t="s">
        <v>12</v>
      </c>
      <c r="D21" s="2" t="s">
        <v>13</v>
      </c>
      <c r="E21" s="2" t="s">
        <v>17</v>
      </c>
      <c r="F21" s="2">
        <v>6000</v>
      </c>
      <c r="G21" s="2">
        <v>7.5</v>
      </c>
      <c r="H21" s="2">
        <f t="shared" si="0"/>
        <v>45000</v>
      </c>
      <c r="I21" s="10">
        <v>0</v>
      </c>
      <c r="J21" s="2">
        <f t="shared" si="1"/>
        <v>45000</v>
      </c>
      <c r="K21" s="3" t="s">
        <v>33</v>
      </c>
      <c r="L21" s="1"/>
      <c r="M21" s="1"/>
    </row>
    <row r="22" spans="1:13">
      <c r="A22" s="1">
        <v>20</v>
      </c>
      <c r="B22" s="2">
        <v>3012309</v>
      </c>
      <c r="C22" s="2" t="s">
        <v>12</v>
      </c>
      <c r="D22" s="2" t="s">
        <v>13</v>
      </c>
      <c r="E22" s="2" t="s">
        <v>17</v>
      </c>
      <c r="F22" s="2">
        <v>12000</v>
      </c>
      <c r="G22" s="2">
        <v>7.5</v>
      </c>
      <c r="H22" s="2">
        <f t="shared" si="0"/>
        <v>90000</v>
      </c>
      <c r="I22" s="11">
        <v>24000</v>
      </c>
      <c r="J22" s="2">
        <f t="shared" si="1"/>
        <v>66000</v>
      </c>
      <c r="K22" s="3" t="s">
        <v>34</v>
      </c>
      <c r="L22" s="1"/>
      <c r="M22" s="1"/>
    </row>
    <row r="23" spans="1:13">
      <c r="A23" s="1">
        <v>22</v>
      </c>
      <c r="B23" s="2">
        <v>3012311</v>
      </c>
      <c r="C23" s="2" t="s">
        <v>12</v>
      </c>
      <c r="D23" s="2" t="s">
        <v>13</v>
      </c>
      <c r="E23" s="2" t="s">
        <v>17</v>
      </c>
      <c r="F23" s="2">
        <v>7000</v>
      </c>
      <c r="G23" s="2">
        <v>7.5</v>
      </c>
      <c r="H23" s="2">
        <f t="shared" si="0"/>
        <v>52500</v>
      </c>
      <c r="I23" s="10">
        <v>0</v>
      </c>
      <c r="J23" s="2">
        <f t="shared" si="1"/>
        <v>52500</v>
      </c>
      <c r="K23" s="9">
        <v>40238</v>
      </c>
      <c r="L23" s="1"/>
      <c r="M23" s="1"/>
    </row>
    <row r="24" spans="1:13">
      <c r="A24" s="1">
        <v>23</v>
      </c>
      <c r="B24" s="2">
        <v>201314</v>
      </c>
      <c r="C24" s="2" t="s">
        <v>12</v>
      </c>
      <c r="D24" s="2" t="s">
        <v>13</v>
      </c>
      <c r="E24" s="2" t="s">
        <v>17</v>
      </c>
      <c r="F24" s="2">
        <v>22000</v>
      </c>
      <c r="G24" s="2">
        <v>7.5</v>
      </c>
      <c r="H24" s="2">
        <f t="shared" si="0"/>
        <v>165000</v>
      </c>
      <c r="I24" s="11">
        <v>44000</v>
      </c>
      <c r="J24" s="2">
        <f t="shared" si="1"/>
        <v>121000</v>
      </c>
      <c r="K24" s="3" t="s">
        <v>35</v>
      </c>
      <c r="L24" s="1"/>
      <c r="M24" s="1"/>
    </row>
    <row r="25" spans="1:13">
      <c r="A25" s="1">
        <v>24</v>
      </c>
      <c r="B25" s="2">
        <v>201316</v>
      </c>
      <c r="C25" s="2" t="s">
        <v>12</v>
      </c>
      <c r="D25" s="2" t="s">
        <v>13</v>
      </c>
      <c r="E25" s="2" t="s">
        <v>17</v>
      </c>
      <c r="F25" s="2">
        <v>6500</v>
      </c>
      <c r="G25" s="2">
        <v>7.5</v>
      </c>
      <c r="H25" s="2">
        <f t="shared" si="0"/>
        <v>48750</v>
      </c>
      <c r="I25" s="11">
        <v>25796</v>
      </c>
      <c r="J25" s="2">
        <f t="shared" si="1"/>
        <v>22954</v>
      </c>
      <c r="K25" s="3" t="s">
        <v>36</v>
      </c>
      <c r="L25" s="1"/>
      <c r="M25" s="1"/>
    </row>
    <row r="26" spans="1:13">
      <c r="A26" s="1">
        <v>25</v>
      </c>
      <c r="B26" s="2">
        <v>201317</v>
      </c>
      <c r="C26" s="2" t="s">
        <v>12</v>
      </c>
      <c r="D26" s="2" t="s">
        <v>13</v>
      </c>
      <c r="E26" s="2" t="s">
        <v>17</v>
      </c>
      <c r="F26" s="2">
        <v>6000</v>
      </c>
      <c r="G26" s="2">
        <v>7.5</v>
      </c>
      <c r="H26" s="2">
        <f t="shared" si="0"/>
        <v>45000</v>
      </c>
      <c r="I26" s="11">
        <v>12000</v>
      </c>
      <c r="J26" s="2">
        <f t="shared" si="1"/>
        <v>33000</v>
      </c>
      <c r="K26" s="3" t="s">
        <v>34</v>
      </c>
      <c r="L26" s="1"/>
      <c r="M26" s="1"/>
    </row>
    <row r="27" spans="1:13">
      <c r="A27" s="1">
        <v>26</v>
      </c>
      <c r="B27" s="2">
        <v>201318</v>
      </c>
      <c r="C27" s="2" t="s">
        <v>12</v>
      </c>
      <c r="D27" s="2" t="s">
        <v>21</v>
      </c>
      <c r="E27" s="2" t="s">
        <v>17</v>
      </c>
      <c r="F27" s="2">
        <v>5000</v>
      </c>
      <c r="G27" s="2">
        <v>7.5</v>
      </c>
      <c r="H27" s="2">
        <f t="shared" si="0"/>
        <v>37500</v>
      </c>
      <c r="I27" s="11">
        <v>16000</v>
      </c>
      <c r="J27" s="2">
        <f t="shared" si="1"/>
        <v>21500</v>
      </c>
      <c r="K27" s="3" t="s">
        <v>27</v>
      </c>
      <c r="L27" s="1"/>
      <c r="M27" s="1"/>
    </row>
    <row r="28" spans="1:13">
      <c r="A28" s="1">
        <v>27</v>
      </c>
      <c r="B28" s="2">
        <f>B27</f>
        <v>201318</v>
      </c>
      <c r="C28" s="2" t="s">
        <v>12</v>
      </c>
      <c r="D28" s="2" t="s">
        <v>22</v>
      </c>
      <c r="E28" s="2" t="s">
        <v>17</v>
      </c>
      <c r="F28" s="2">
        <v>8000</v>
      </c>
      <c r="G28" s="2">
        <v>7.5</v>
      </c>
      <c r="H28" s="2">
        <f t="shared" si="0"/>
        <v>60000</v>
      </c>
      <c r="I28" s="11">
        <v>10000</v>
      </c>
      <c r="J28" s="2">
        <f t="shared" si="1"/>
        <v>50000</v>
      </c>
      <c r="K28" s="3" t="s">
        <v>27</v>
      </c>
      <c r="L28" s="1"/>
      <c r="M28" s="1"/>
    </row>
    <row r="29" spans="1:13">
      <c r="A29" s="1">
        <v>28</v>
      </c>
      <c r="B29" s="2">
        <v>301319</v>
      </c>
      <c r="C29" s="2" t="s">
        <v>12</v>
      </c>
      <c r="D29" s="2" t="s">
        <v>13</v>
      </c>
      <c r="E29" s="2" t="s">
        <v>17</v>
      </c>
      <c r="F29" s="2">
        <v>6000</v>
      </c>
      <c r="G29" s="2">
        <v>7.5</v>
      </c>
      <c r="H29" s="2">
        <f t="shared" si="0"/>
        <v>45000</v>
      </c>
      <c r="I29" s="10">
        <v>0</v>
      </c>
      <c r="J29" s="2">
        <f t="shared" si="1"/>
        <v>45000</v>
      </c>
      <c r="K29" s="3" t="s">
        <v>27</v>
      </c>
      <c r="L29" s="1"/>
      <c r="M29" s="1"/>
    </row>
    <row r="30" spans="1:13">
      <c r="A30" s="1">
        <v>29</v>
      </c>
      <c r="B30" s="2">
        <v>301321</v>
      </c>
      <c r="C30" s="2" t="s">
        <v>12</v>
      </c>
      <c r="D30" s="2" t="s">
        <v>13</v>
      </c>
      <c r="E30" s="2" t="s">
        <v>17</v>
      </c>
      <c r="F30" s="2">
        <v>5100</v>
      </c>
      <c r="G30" s="2">
        <v>7.5</v>
      </c>
      <c r="H30" s="2">
        <f t="shared" si="0"/>
        <v>38250</v>
      </c>
      <c r="I30" s="11">
        <v>23800</v>
      </c>
      <c r="J30" s="2">
        <f t="shared" si="1"/>
        <v>14450</v>
      </c>
      <c r="K30" s="3" t="s">
        <v>37</v>
      </c>
      <c r="L30" s="1"/>
      <c r="M30" s="1"/>
    </row>
    <row r="31" spans="1:13">
      <c r="A31" s="1">
        <v>30</v>
      </c>
      <c r="B31" s="2">
        <v>401323</v>
      </c>
      <c r="C31" s="2" t="s">
        <v>12</v>
      </c>
      <c r="D31" s="2" t="s">
        <v>13</v>
      </c>
      <c r="E31" s="2" t="s">
        <v>17</v>
      </c>
      <c r="F31" s="2">
        <v>20000</v>
      </c>
      <c r="G31" s="2">
        <v>7.5</v>
      </c>
      <c r="H31" s="2">
        <f t="shared" si="0"/>
        <v>150000</v>
      </c>
      <c r="I31" s="11">
        <v>33000</v>
      </c>
      <c r="J31" s="2">
        <f t="shared" si="1"/>
        <v>117000</v>
      </c>
      <c r="K31" s="3" t="s">
        <v>38</v>
      </c>
      <c r="L31" s="1"/>
      <c r="M31" s="1"/>
    </row>
    <row r="32" spans="1:13">
      <c r="A32" s="1">
        <v>31</v>
      </c>
      <c r="B32" s="2">
        <v>401324</v>
      </c>
      <c r="C32" s="2" t="s">
        <v>12</v>
      </c>
      <c r="D32" s="2" t="s">
        <v>13</v>
      </c>
      <c r="E32" s="2" t="s">
        <v>17</v>
      </c>
      <c r="F32" s="2">
        <v>15000</v>
      </c>
      <c r="G32" s="2">
        <v>7.5</v>
      </c>
      <c r="H32" s="2">
        <f t="shared" si="0"/>
        <v>112500</v>
      </c>
      <c r="I32" s="11">
        <v>30000</v>
      </c>
      <c r="J32" s="2">
        <f t="shared" si="1"/>
        <v>82500</v>
      </c>
      <c r="K32" s="3" t="s">
        <v>39</v>
      </c>
      <c r="L32" s="1"/>
      <c r="M32" s="1"/>
    </row>
    <row r="33" spans="1:13">
      <c r="A33" s="1">
        <v>32</v>
      </c>
      <c r="B33" s="2">
        <v>401325</v>
      </c>
      <c r="C33" s="2" t="s">
        <v>12</v>
      </c>
      <c r="D33" s="2" t="s">
        <v>13</v>
      </c>
      <c r="E33" s="2" t="s">
        <v>17</v>
      </c>
      <c r="F33" s="2">
        <v>20000</v>
      </c>
      <c r="G33" s="2">
        <v>7.5</v>
      </c>
      <c r="H33" s="2">
        <f t="shared" si="0"/>
        <v>150000</v>
      </c>
      <c r="I33" s="11">
        <v>40000</v>
      </c>
      <c r="J33" s="2">
        <f t="shared" si="1"/>
        <v>110000</v>
      </c>
      <c r="K33" s="3" t="s">
        <v>39</v>
      </c>
      <c r="L33" s="1"/>
      <c r="M33" s="1"/>
    </row>
    <row r="34" spans="1:13">
      <c r="A34" s="1">
        <v>34</v>
      </c>
      <c r="B34" s="2">
        <v>901332</v>
      </c>
      <c r="C34" s="2" t="s">
        <v>12</v>
      </c>
      <c r="D34" s="2" t="s">
        <v>13</v>
      </c>
      <c r="E34" s="2" t="s">
        <v>17</v>
      </c>
      <c r="F34" s="2">
        <v>20000</v>
      </c>
      <c r="G34" s="2">
        <v>7.5</v>
      </c>
      <c r="H34" s="2">
        <f t="shared" si="0"/>
        <v>150000</v>
      </c>
      <c r="I34" s="11">
        <v>40000</v>
      </c>
      <c r="J34" s="2">
        <f t="shared" si="1"/>
        <v>110000</v>
      </c>
      <c r="K34" s="9">
        <v>44986</v>
      </c>
      <c r="L34" s="1"/>
      <c r="M34" s="1"/>
    </row>
    <row r="35" spans="1:13">
      <c r="A35" s="1">
        <v>35</v>
      </c>
      <c r="B35" s="2">
        <f>B34</f>
        <v>901332</v>
      </c>
      <c r="C35" s="2" t="s">
        <v>12</v>
      </c>
      <c r="D35" s="2" t="s">
        <v>13</v>
      </c>
      <c r="E35" s="2" t="s">
        <v>17</v>
      </c>
      <c r="F35" s="2">
        <v>12000</v>
      </c>
      <c r="G35" s="2">
        <v>7.5</v>
      </c>
      <c r="H35" s="2">
        <f t="shared" si="0"/>
        <v>90000</v>
      </c>
      <c r="I35" s="11">
        <v>20000</v>
      </c>
      <c r="J35" s="2">
        <f t="shared" si="1"/>
        <v>70000</v>
      </c>
      <c r="K35" s="9">
        <v>44652</v>
      </c>
      <c r="L35" s="1"/>
      <c r="M35" s="1"/>
    </row>
    <row r="36" spans="1:13">
      <c r="A36" s="1">
        <v>36</v>
      </c>
      <c r="B36" s="2">
        <v>1401335</v>
      </c>
      <c r="C36" s="2" t="s">
        <v>12</v>
      </c>
      <c r="D36" s="2" t="s">
        <v>13</v>
      </c>
      <c r="E36" s="2" t="s">
        <v>17</v>
      </c>
      <c r="F36" s="2">
        <v>9000</v>
      </c>
      <c r="G36" s="2">
        <v>7.5</v>
      </c>
      <c r="H36" s="2">
        <f t="shared" si="0"/>
        <v>67500</v>
      </c>
      <c r="I36" s="11">
        <v>19000</v>
      </c>
      <c r="J36" s="2">
        <f t="shared" si="1"/>
        <v>48500</v>
      </c>
      <c r="K36" s="3" t="s">
        <v>40</v>
      </c>
      <c r="L36" s="1"/>
      <c r="M36" s="1"/>
    </row>
    <row r="37" spans="1:13">
      <c r="A37" s="1">
        <v>37</v>
      </c>
      <c r="B37" s="2">
        <f>B36</f>
        <v>1401335</v>
      </c>
      <c r="C37" s="2" t="s">
        <v>12</v>
      </c>
      <c r="D37" s="2" t="s">
        <v>13</v>
      </c>
      <c r="E37" s="2" t="s">
        <v>17</v>
      </c>
      <c r="F37" s="2">
        <v>10000</v>
      </c>
      <c r="G37" s="2">
        <v>7.5</v>
      </c>
      <c r="H37" s="2">
        <f t="shared" si="0"/>
        <v>75000</v>
      </c>
      <c r="I37" s="11">
        <v>19000</v>
      </c>
      <c r="J37" s="2">
        <f t="shared" si="1"/>
        <v>56000</v>
      </c>
      <c r="K37" s="3" t="s">
        <v>41</v>
      </c>
      <c r="L37" s="1"/>
      <c r="M37" s="1"/>
    </row>
    <row r="38" spans="1:13">
      <c r="A38" s="1">
        <v>38</v>
      </c>
      <c r="B38" s="2">
        <v>1501336</v>
      </c>
      <c r="C38" s="2" t="s">
        <v>12</v>
      </c>
      <c r="D38" s="2" t="s">
        <v>23</v>
      </c>
      <c r="E38" s="2" t="s">
        <v>18</v>
      </c>
      <c r="F38" s="2">
        <v>135000</v>
      </c>
      <c r="G38" s="2">
        <v>7.5</v>
      </c>
      <c r="H38" s="2">
        <f t="shared" si="0"/>
        <v>1012500</v>
      </c>
      <c r="I38" s="11">
        <v>280000</v>
      </c>
      <c r="J38" s="2">
        <f t="shared" si="1"/>
        <v>732500</v>
      </c>
      <c r="K38" s="3" t="s">
        <v>42</v>
      </c>
      <c r="L38" s="1"/>
      <c r="M38" s="1"/>
    </row>
    <row r="39" spans="1:13">
      <c r="A39" s="1">
        <v>39</v>
      </c>
      <c r="B39" s="2">
        <v>1601336</v>
      </c>
      <c r="C39" s="2" t="s">
        <v>12</v>
      </c>
      <c r="D39" s="2" t="s">
        <v>13</v>
      </c>
      <c r="E39" s="2" t="s">
        <v>17</v>
      </c>
      <c r="F39" s="2">
        <v>12000</v>
      </c>
      <c r="G39" s="2">
        <v>7.5</v>
      </c>
      <c r="H39" s="2">
        <f t="shared" si="0"/>
        <v>90000</v>
      </c>
      <c r="I39" s="10">
        <v>0</v>
      </c>
      <c r="J39" s="2">
        <f t="shared" si="1"/>
        <v>90000</v>
      </c>
      <c r="K39" s="3" t="s">
        <v>39</v>
      </c>
      <c r="L39" s="1"/>
      <c r="M39" s="1"/>
    </row>
    <row r="40" spans="1:13">
      <c r="A40" s="1">
        <v>40</v>
      </c>
      <c r="B40" s="2">
        <v>1701337</v>
      </c>
      <c r="C40" s="2" t="s">
        <v>12</v>
      </c>
      <c r="D40" s="2" t="s">
        <v>13</v>
      </c>
      <c r="E40" s="2" t="s">
        <v>17</v>
      </c>
      <c r="F40" s="2">
        <v>5000</v>
      </c>
      <c r="G40" s="2">
        <v>7.5</v>
      </c>
      <c r="H40" s="2">
        <f t="shared" si="0"/>
        <v>37500</v>
      </c>
      <c r="I40" s="10">
        <v>0</v>
      </c>
      <c r="J40" s="2">
        <f t="shared" si="1"/>
        <v>37500</v>
      </c>
      <c r="K40" s="9">
        <v>42064</v>
      </c>
      <c r="L40" s="1"/>
      <c r="M40" s="1"/>
    </row>
    <row r="41" spans="1:13">
      <c r="A41" s="1">
        <v>41</v>
      </c>
      <c r="B41" s="2">
        <v>1701338</v>
      </c>
      <c r="C41" s="2" t="s">
        <v>12</v>
      </c>
      <c r="D41" s="2" t="s">
        <v>20</v>
      </c>
      <c r="E41" s="2" t="s">
        <v>17</v>
      </c>
      <c r="F41" s="2">
        <v>10000</v>
      </c>
      <c r="G41" s="2">
        <v>7.5</v>
      </c>
      <c r="H41" s="2">
        <f t="shared" si="0"/>
        <v>75000</v>
      </c>
      <c r="I41" s="10">
        <v>0</v>
      </c>
      <c r="J41" s="2">
        <f t="shared" si="1"/>
        <v>75000</v>
      </c>
      <c r="K41" s="3" t="s">
        <v>37</v>
      </c>
      <c r="L41" s="1"/>
      <c r="M41" s="1"/>
    </row>
    <row r="42" spans="1:13">
      <c r="A42" s="1">
        <v>42</v>
      </c>
      <c r="B42" s="2">
        <v>1901344</v>
      </c>
      <c r="C42" s="2" t="s">
        <v>12</v>
      </c>
      <c r="D42" s="2" t="s">
        <v>13</v>
      </c>
      <c r="E42" s="2" t="s">
        <v>17</v>
      </c>
      <c r="F42" s="2">
        <v>6000</v>
      </c>
      <c r="G42" s="2">
        <v>7.5</v>
      </c>
      <c r="H42" s="2">
        <f t="shared" si="0"/>
        <v>45000</v>
      </c>
      <c r="I42" s="11">
        <v>12000</v>
      </c>
      <c r="J42" s="2">
        <f t="shared" si="1"/>
        <v>33000</v>
      </c>
      <c r="K42" s="3" t="s">
        <v>43</v>
      </c>
      <c r="L42" s="1"/>
      <c r="M42" s="1"/>
    </row>
    <row r="43" spans="1:13">
      <c r="A43" s="1">
        <v>43</v>
      </c>
      <c r="B43" s="2">
        <v>1901345</v>
      </c>
      <c r="C43" s="2" t="s">
        <v>12</v>
      </c>
      <c r="D43" s="2" t="s">
        <v>13</v>
      </c>
      <c r="E43" s="2" t="s">
        <v>17</v>
      </c>
      <c r="F43" s="2">
        <v>6000</v>
      </c>
      <c r="G43" s="2">
        <v>7.5</v>
      </c>
      <c r="H43" s="2">
        <f t="shared" si="0"/>
        <v>45000</v>
      </c>
      <c r="I43" s="11">
        <v>45000</v>
      </c>
      <c r="J43" s="2">
        <f t="shared" si="1"/>
        <v>0</v>
      </c>
      <c r="K43" s="3" t="s">
        <v>44</v>
      </c>
      <c r="L43" s="1"/>
      <c r="M43" s="1"/>
    </row>
    <row r="44" spans="1:13">
      <c r="A44" s="1">
        <v>44</v>
      </c>
      <c r="B44" s="2">
        <v>2001346</v>
      </c>
      <c r="C44" s="2" t="s">
        <v>12</v>
      </c>
      <c r="D44" s="2" t="s">
        <v>13</v>
      </c>
      <c r="E44" s="2" t="s">
        <v>17</v>
      </c>
      <c r="F44" s="2">
        <v>6000</v>
      </c>
      <c r="G44" s="2">
        <v>7.5</v>
      </c>
      <c r="H44" s="2">
        <f t="shared" si="0"/>
        <v>45000</v>
      </c>
      <c r="I44" s="10">
        <v>0</v>
      </c>
      <c r="J44" s="2">
        <f t="shared" si="1"/>
        <v>45000</v>
      </c>
      <c r="K44" s="3" t="s">
        <v>45</v>
      </c>
      <c r="L44" s="1"/>
      <c r="M44" s="1"/>
    </row>
    <row r="45" spans="1:13">
      <c r="A45" s="1">
        <v>45</v>
      </c>
      <c r="B45" s="2">
        <v>2001347</v>
      </c>
      <c r="C45" s="2" t="s">
        <v>12</v>
      </c>
      <c r="D45" s="2" t="s">
        <v>13</v>
      </c>
      <c r="E45" s="2" t="s">
        <v>17</v>
      </c>
      <c r="F45" s="2">
        <v>10000</v>
      </c>
      <c r="G45" s="2">
        <v>7.5</v>
      </c>
      <c r="H45" s="2">
        <f t="shared" si="0"/>
        <v>75000</v>
      </c>
      <c r="I45" s="10">
        <v>0</v>
      </c>
      <c r="J45" s="2">
        <f t="shared" si="1"/>
        <v>75000</v>
      </c>
      <c r="K45" s="3" t="s">
        <v>46</v>
      </c>
      <c r="L45" s="1"/>
      <c r="M45" s="1"/>
    </row>
    <row r="46" spans="1:13">
      <c r="A46" s="1">
        <v>46</v>
      </c>
      <c r="B46" s="2">
        <v>2301353</v>
      </c>
      <c r="C46" s="2" t="s">
        <v>12</v>
      </c>
      <c r="D46" s="2" t="s">
        <v>13</v>
      </c>
      <c r="E46" s="2" t="s">
        <v>17</v>
      </c>
      <c r="F46" s="2">
        <v>40000</v>
      </c>
      <c r="G46" s="2">
        <v>7.5</v>
      </c>
      <c r="H46" s="2">
        <f t="shared" si="0"/>
        <v>300000</v>
      </c>
      <c r="I46" s="11">
        <v>20000</v>
      </c>
      <c r="J46" s="2">
        <f t="shared" si="1"/>
        <v>280000</v>
      </c>
      <c r="K46" s="3" t="s">
        <v>47</v>
      </c>
      <c r="L46" s="1"/>
      <c r="M46" s="1"/>
    </row>
    <row r="47" spans="1:13">
      <c r="A47" s="1">
        <v>47</v>
      </c>
      <c r="B47" s="2">
        <f>B46</f>
        <v>2301353</v>
      </c>
      <c r="C47" s="2" t="s">
        <v>12</v>
      </c>
      <c r="D47" s="2" t="s">
        <v>13</v>
      </c>
      <c r="E47" s="2" t="s">
        <v>17</v>
      </c>
      <c r="F47" s="2">
        <v>30000</v>
      </c>
      <c r="G47" s="2">
        <v>7.5</v>
      </c>
      <c r="H47" s="2">
        <f t="shared" si="0"/>
        <v>225000</v>
      </c>
      <c r="I47" s="11">
        <v>30000</v>
      </c>
      <c r="J47" s="2">
        <f t="shared" si="1"/>
        <v>195000</v>
      </c>
      <c r="K47" s="3" t="s">
        <v>48</v>
      </c>
      <c r="L47" s="1"/>
      <c r="M47" s="1"/>
    </row>
    <row r="48" spans="1:13">
      <c r="A48" s="1">
        <v>48</v>
      </c>
      <c r="B48" s="2">
        <v>2401354</v>
      </c>
      <c r="C48" s="2" t="s">
        <v>12</v>
      </c>
      <c r="D48" s="2" t="s">
        <v>13</v>
      </c>
      <c r="E48" s="2" t="s">
        <v>17</v>
      </c>
      <c r="F48" s="2">
        <v>9000</v>
      </c>
      <c r="G48" s="2">
        <v>7.5</v>
      </c>
      <c r="H48" s="2">
        <f t="shared" si="0"/>
        <v>67500</v>
      </c>
      <c r="I48" s="10">
        <v>0</v>
      </c>
      <c r="J48" s="2">
        <f t="shared" si="1"/>
        <v>67500</v>
      </c>
      <c r="K48" s="3" t="s">
        <v>49</v>
      </c>
      <c r="L48" s="1"/>
      <c r="M48" s="1"/>
    </row>
    <row r="49" spans="1:13">
      <c r="A49" s="1">
        <v>49</v>
      </c>
      <c r="B49" s="2">
        <v>2501355</v>
      </c>
      <c r="C49" s="2" t="s">
        <v>12</v>
      </c>
      <c r="D49" s="2" t="s">
        <v>13</v>
      </c>
      <c r="E49" s="2" t="s">
        <v>17</v>
      </c>
      <c r="F49" s="2">
        <v>22000</v>
      </c>
      <c r="G49" s="2">
        <v>7.5</v>
      </c>
      <c r="H49" s="2">
        <f t="shared" si="0"/>
        <v>165000</v>
      </c>
      <c r="I49" s="10">
        <v>0</v>
      </c>
      <c r="J49" s="2">
        <f t="shared" si="1"/>
        <v>165000</v>
      </c>
      <c r="K49" s="3" t="s">
        <v>50</v>
      </c>
      <c r="L49" s="1"/>
      <c r="M49" s="1"/>
    </row>
    <row r="50" spans="1:13">
      <c r="A50" s="1">
        <v>50</v>
      </c>
      <c r="B50" s="2">
        <v>2601357</v>
      </c>
      <c r="C50" s="2" t="s">
        <v>12</v>
      </c>
      <c r="D50" s="2" t="s">
        <v>13</v>
      </c>
      <c r="E50" s="2" t="s">
        <v>17</v>
      </c>
      <c r="F50" s="2">
        <v>10000</v>
      </c>
      <c r="G50" s="2">
        <v>7.5</v>
      </c>
      <c r="H50" s="2">
        <f t="shared" si="0"/>
        <v>75000</v>
      </c>
      <c r="I50" s="10">
        <v>0</v>
      </c>
      <c r="J50" s="2">
        <f t="shared" si="1"/>
        <v>75000</v>
      </c>
      <c r="K50" s="3" t="s">
        <v>39</v>
      </c>
      <c r="L50" s="1"/>
      <c r="M50" s="1"/>
    </row>
    <row r="51" spans="1:13">
      <c r="A51" s="1">
        <v>51</v>
      </c>
      <c r="B51" s="2">
        <v>3001359</v>
      </c>
      <c r="C51" s="2" t="s">
        <v>12</v>
      </c>
      <c r="D51" s="2" t="s">
        <v>13</v>
      </c>
      <c r="E51" s="2" t="s">
        <v>17</v>
      </c>
      <c r="F51" s="2">
        <v>10000</v>
      </c>
      <c r="G51" s="2">
        <v>7.5</v>
      </c>
      <c r="H51" s="2">
        <f t="shared" si="0"/>
        <v>75000</v>
      </c>
      <c r="I51" s="11">
        <v>20000</v>
      </c>
      <c r="J51" s="2">
        <f t="shared" si="1"/>
        <v>55000</v>
      </c>
      <c r="K51" s="3" t="s">
        <v>51</v>
      </c>
      <c r="L51" s="1"/>
      <c r="M51" s="1"/>
    </row>
    <row r="52" spans="1:13">
      <c r="A52" s="1">
        <v>52</v>
      </c>
      <c r="B52" s="2">
        <v>402363</v>
      </c>
      <c r="C52" s="2" t="s">
        <v>12</v>
      </c>
      <c r="D52" s="2" t="s">
        <v>24</v>
      </c>
      <c r="E52" s="2" t="s">
        <v>17</v>
      </c>
      <c r="F52" s="2">
        <v>152000</v>
      </c>
      <c r="G52" s="2">
        <v>7.5</v>
      </c>
      <c r="H52" s="2">
        <f t="shared" si="0"/>
        <v>1140000</v>
      </c>
      <c r="I52" s="10">
        <v>0</v>
      </c>
      <c r="J52" s="2">
        <f t="shared" si="1"/>
        <v>1140000</v>
      </c>
      <c r="K52" s="3" t="s">
        <v>52</v>
      </c>
      <c r="L52" s="1"/>
      <c r="M52" s="1"/>
    </row>
    <row r="53" spans="1:13">
      <c r="A53" s="1">
        <v>53</v>
      </c>
      <c r="B53" s="2">
        <f>B52</f>
        <v>402363</v>
      </c>
      <c r="C53" s="2" t="s">
        <v>12</v>
      </c>
      <c r="D53" s="2" t="s">
        <v>24</v>
      </c>
      <c r="E53" s="2" t="s">
        <v>18</v>
      </c>
      <c r="F53" s="2">
        <v>18000</v>
      </c>
      <c r="G53" s="2">
        <v>7.5</v>
      </c>
      <c r="H53" s="2">
        <f t="shared" si="0"/>
        <v>135000</v>
      </c>
      <c r="I53" s="10">
        <v>0</v>
      </c>
      <c r="J53" s="2">
        <f t="shared" si="1"/>
        <v>135000</v>
      </c>
      <c r="K53" s="3" t="s">
        <v>53</v>
      </c>
      <c r="L53" s="1"/>
      <c r="M53" s="1"/>
    </row>
    <row r="54" spans="1:13">
      <c r="A54" s="1">
        <v>54</v>
      </c>
      <c r="B54" s="2">
        <v>402364</v>
      </c>
      <c r="C54" s="2" t="s">
        <v>12</v>
      </c>
      <c r="D54" s="2" t="s">
        <v>13</v>
      </c>
      <c r="E54" s="2" t="s">
        <v>17</v>
      </c>
      <c r="F54" s="2">
        <v>21000</v>
      </c>
      <c r="G54" s="2">
        <v>7.5</v>
      </c>
      <c r="H54" s="2">
        <f t="shared" si="0"/>
        <v>157500</v>
      </c>
      <c r="I54" s="10">
        <v>0</v>
      </c>
      <c r="J54" s="2">
        <f t="shared" si="1"/>
        <v>157500</v>
      </c>
      <c r="K54" s="3" t="s">
        <v>54</v>
      </c>
      <c r="L54" s="1"/>
      <c r="M54" s="1"/>
    </row>
    <row r="55" spans="1:13">
      <c r="A55" s="1">
        <v>55</v>
      </c>
      <c r="B55" s="2">
        <f>B54</f>
        <v>402364</v>
      </c>
      <c r="C55" s="2" t="s">
        <v>12</v>
      </c>
      <c r="D55" s="2" t="s">
        <v>24</v>
      </c>
      <c r="E55" s="2" t="s">
        <v>17</v>
      </c>
      <c r="F55" s="2">
        <v>10000</v>
      </c>
      <c r="G55" s="2">
        <v>7.5</v>
      </c>
      <c r="H55" s="2">
        <f t="shared" si="0"/>
        <v>75000</v>
      </c>
      <c r="I55" s="10">
        <v>0</v>
      </c>
      <c r="J55" s="2">
        <f t="shared" si="1"/>
        <v>75000</v>
      </c>
      <c r="K55" s="3" t="s">
        <v>37</v>
      </c>
      <c r="L55" s="1"/>
      <c r="M55" s="1"/>
    </row>
    <row r="56" spans="1:13">
      <c r="A56" s="1">
        <v>56</v>
      </c>
      <c r="B56" s="2">
        <f>B55</f>
        <v>402364</v>
      </c>
      <c r="C56" s="2" t="s">
        <v>12</v>
      </c>
      <c r="D56" s="2" t="s">
        <v>24</v>
      </c>
      <c r="E56" s="2" t="s">
        <v>18</v>
      </c>
      <c r="F56" s="2">
        <v>10000</v>
      </c>
      <c r="G56" s="2">
        <v>7.5</v>
      </c>
      <c r="H56" s="2">
        <f t="shared" si="0"/>
        <v>75000</v>
      </c>
      <c r="I56" s="10">
        <v>0</v>
      </c>
      <c r="J56" s="2">
        <f t="shared" si="1"/>
        <v>75000</v>
      </c>
      <c r="K56" s="3" t="s">
        <v>55</v>
      </c>
      <c r="L56" s="1"/>
      <c r="M56" s="1"/>
    </row>
    <row r="57" spans="1:13">
      <c r="A57" s="1">
        <v>57</v>
      </c>
      <c r="B57" s="2">
        <v>502366</v>
      </c>
      <c r="C57" s="2" t="s">
        <v>12</v>
      </c>
      <c r="D57" s="2" t="s">
        <v>13</v>
      </c>
      <c r="E57" s="2" t="s">
        <v>17</v>
      </c>
      <c r="F57" s="2">
        <v>8000</v>
      </c>
      <c r="G57" s="2">
        <v>7.5</v>
      </c>
      <c r="H57" s="2">
        <f t="shared" si="0"/>
        <v>60000</v>
      </c>
      <c r="I57" s="11">
        <v>16000</v>
      </c>
      <c r="J57" s="2">
        <f t="shared" si="1"/>
        <v>44000</v>
      </c>
      <c r="K57" s="9">
        <v>43922</v>
      </c>
      <c r="L57" s="1"/>
      <c r="M57" s="1"/>
    </row>
    <row r="58" spans="1:13">
      <c r="A58" s="1">
        <v>58</v>
      </c>
      <c r="B58" s="2">
        <v>502367</v>
      </c>
      <c r="C58" s="2" t="s">
        <v>12</v>
      </c>
      <c r="D58" s="2" t="s">
        <v>13</v>
      </c>
      <c r="E58" s="2" t="s">
        <v>17</v>
      </c>
      <c r="F58" s="2">
        <v>12000</v>
      </c>
      <c r="G58" s="2">
        <v>7.5</v>
      </c>
      <c r="H58" s="2">
        <f t="shared" si="0"/>
        <v>90000</v>
      </c>
      <c r="I58" s="11">
        <v>24000</v>
      </c>
      <c r="J58" s="2">
        <f t="shared" si="1"/>
        <v>66000</v>
      </c>
      <c r="K58" s="3" t="s">
        <v>56</v>
      </c>
      <c r="L58" s="1"/>
      <c r="M58" s="1"/>
    </row>
    <row r="59" spans="1:13">
      <c r="A59" s="1">
        <v>59</v>
      </c>
      <c r="B59" s="2">
        <v>602368</v>
      </c>
      <c r="C59" s="2" t="s">
        <v>12</v>
      </c>
      <c r="D59" s="2" t="s">
        <v>13</v>
      </c>
      <c r="E59" s="2" t="s">
        <v>17</v>
      </c>
      <c r="F59" s="2">
        <v>18000</v>
      </c>
      <c r="G59" s="2">
        <v>7.5</v>
      </c>
      <c r="H59" s="2">
        <f t="shared" si="0"/>
        <v>135000</v>
      </c>
      <c r="I59" s="11">
        <v>25000</v>
      </c>
      <c r="J59" s="2">
        <f t="shared" si="1"/>
        <v>110000</v>
      </c>
      <c r="K59" s="3" t="s">
        <v>57</v>
      </c>
      <c r="L59" s="1"/>
      <c r="M59" s="1"/>
    </row>
    <row r="60" spans="1:13">
      <c r="A60" s="1">
        <v>60</v>
      </c>
      <c r="B60" s="2">
        <v>602369</v>
      </c>
      <c r="C60" s="2" t="s">
        <v>12</v>
      </c>
      <c r="D60" s="2" t="s">
        <v>13</v>
      </c>
      <c r="E60" s="2" t="s">
        <v>17</v>
      </c>
      <c r="F60" s="2">
        <v>11000</v>
      </c>
      <c r="G60" s="2">
        <v>7.5</v>
      </c>
      <c r="H60" s="2">
        <f t="shared" si="0"/>
        <v>82500</v>
      </c>
      <c r="I60" s="11">
        <v>22000</v>
      </c>
      <c r="J60" s="2">
        <f t="shared" si="1"/>
        <v>60500</v>
      </c>
      <c r="K60" s="3" t="s">
        <v>49</v>
      </c>
      <c r="L60" s="1"/>
      <c r="M60" s="1"/>
    </row>
    <row r="61" spans="1:13">
      <c r="A61" s="1">
        <v>61</v>
      </c>
      <c r="B61" s="2">
        <v>802370</v>
      </c>
      <c r="C61" s="2" t="s">
        <v>12</v>
      </c>
      <c r="D61" s="2" t="s">
        <v>13</v>
      </c>
      <c r="E61" s="2" t="s">
        <v>17</v>
      </c>
      <c r="F61" s="2">
        <v>6000</v>
      </c>
      <c r="G61" s="2">
        <v>7.5</v>
      </c>
      <c r="H61" s="2">
        <f t="shared" si="0"/>
        <v>45000</v>
      </c>
      <c r="I61" s="11">
        <v>12000</v>
      </c>
      <c r="J61" s="2">
        <f t="shared" si="1"/>
        <v>33000</v>
      </c>
      <c r="K61" s="3" t="s">
        <v>32</v>
      </c>
      <c r="L61" s="1"/>
      <c r="M61" s="1"/>
    </row>
    <row r="62" spans="1:13">
      <c r="A62" s="1">
        <v>62</v>
      </c>
      <c r="B62" s="2">
        <v>902371</v>
      </c>
      <c r="C62" s="2" t="s">
        <v>12</v>
      </c>
      <c r="D62" s="2" t="s">
        <v>13</v>
      </c>
      <c r="E62" s="2" t="s">
        <v>17</v>
      </c>
      <c r="F62" s="2">
        <v>15000</v>
      </c>
      <c r="G62" s="2">
        <v>7.5</v>
      </c>
      <c r="H62" s="2">
        <f t="shared" si="0"/>
        <v>112500</v>
      </c>
      <c r="I62" s="11">
        <v>20000</v>
      </c>
      <c r="J62" s="2">
        <f t="shared" si="1"/>
        <v>92500</v>
      </c>
      <c r="K62" s="3" t="s">
        <v>37</v>
      </c>
      <c r="L62" s="1"/>
      <c r="M62" s="1"/>
    </row>
    <row r="63" spans="1:13">
      <c r="A63" s="1">
        <v>63</v>
      </c>
      <c r="B63" s="2">
        <v>1002372</v>
      </c>
      <c r="C63" s="2" t="s">
        <v>12</v>
      </c>
      <c r="D63" s="2" t="s">
        <v>13</v>
      </c>
      <c r="E63" s="2" t="s">
        <v>17</v>
      </c>
      <c r="F63" s="2">
        <v>1500</v>
      </c>
      <c r="G63" s="2">
        <v>7.5</v>
      </c>
      <c r="H63" s="2">
        <f t="shared" si="0"/>
        <v>11250</v>
      </c>
      <c r="I63" s="11">
        <v>3000</v>
      </c>
      <c r="J63" s="2">
        <f t="shared" si="1"/>
        <v>8250</v>
      </c>
      <c r="K63" s="3" t="s">
        <v>58</v>
      </c>
      <c r="L63" s="1"/>
      <c r="M63" s="1"/>
    </row>
    <row r="64" spans="1:13">
      <c r="A64" s="1">
        <v>64</v>
      </c>
      <c r="B64" s="2">
        <v>1202373</v>
      </c>
      <c r="C64" s="2" t="s">
        <v>12</v>
      </c>
      <c r="D64" s="2" t="s">
        <v>13</v>
      </c>
      <c r="E64" s="2" t="s">
        <v>17</v>
      </c>
      <c r="F64" s="2">
        <v>22000</v>
      </c>
      <c r="G64" s="2">
        <v>7.5</v>
      </c>
      <c r="H64" s="2">
        <f t="shared" si="0"/>
        <v>165000</v>
      </c>
      <c r="I64" s="11">
        <v>44000</v>
      </c>
      <c r="J64" s="2">
        <f t="shared" si="1"/>
        <v>121000</v>
      </c>
      <c r="K64" s="3" t="s">
        <v>59</v>
      </c>
      <c r="L64" s="1"/>
      <c r="M64" s="1"/>
    </row>
    <row r="65" spans="1:13">
      <c r="A65" s="1">
        <v>65</v>
      </c>
      <c r="B65" s="2">
        <v>1202374</v>
      </c>
      <c r="C65" s="2" t="s">
        <v>12</v>
      </c>
      <c r="D65" s="2" t="s">
        <v>13</v>
      </c>
      <c r="E65" s="2" t="s">
        <v>17</v>
      </c>
      <c r="F65" s="2">
        <v>30000</v>
      </c>
      <c r="G65" s="2">
        <v>7.5</v>
      </c>
      <c r="H65" s="2">
        <f t="shared" si="0"/>
        <v>225000</v>
      </c>
      <c r="I65" s="10">
        <v>0</v>
      </c>
      <c r="J65" s="2">
        <f t="shared" si="1"/>
        <v>225000</v>
      </c>
      <c r="K65" s="3" t="s">
        <v>60</v>
      </c>
      <c r="L65" s="1"/>
      <c r="M65" s="1"/>
    </row>
    <row r="66" spans="1:13">
      <c r="A66" s="1">
        <v>66</v>
      </c>
      <c r="B66" s="2" t="s">
        <v>25</v>
      </c>
      <c r="C66" s="2" t="s">
        <v>12</v>
      </c>
      <c r="D66" s="2" t="s">
        <v>13</v>
      </c>
      <c r="E66" s="2" t="s">
        <v>17</v>
      </c>
      <c r="F66" s="2">
        <v>90000</v>
      </c>
      <c r="G66" s="2">
        <v>7.5</v>
      </c>
      <c r="H66" s="2">
        <f t="shared" si="0"/>
        <v>675000</v>
      </c>
      <c r="I66" s="10">
        <v>0</v>
      </c>
      <c r="J66" s="2">
        <f t="shared" ref="J66:J67" si="2">H66-I66</f>
        <v>675000</v>
      </c>
      <c r="K66" s="3" t="s">
        <v>27</v>
      </c>
      <c r="L66" s="1"/>
      <c r="M66" s="1"/>
    </row>
    <row r="67" spans="1:13">
      <c r="A67" s="1">
        <v>67</v>
      </c>
      <c r="B67" s="2" t="s">
        <v>26</v>
      </c>
      <c r="C67" s="2" t="s">
        <v>12</v>
      </c>
      <c r="D67" s="2" t="s">
        <v>13</v>
      </c>
      <c r="E67" s="2" t="s">
        <v>17</v>
      </c>
      <c r="F67" s="2">
        <v>60000</v>
      </c>
      <c r="G67" s="2">
        <v>7.5</v>
      </c>
      <c r="H67" s="2">
        <f t="shared" si="0"/>
        <v>450000</v>
      </c>
      <c r="I67" s="11">
        <v>18000</v>
      </c>
      <c r="J67" s="2">
        <f t="shared" si="2"/>
        <v>432000</v>
      </c>
      <c r="K67" s="3" t="s">
        <v>37</v>
      </c>
      <c r="L67" s="1"/>
      <c r="M67" s="1"/>
    </row>
    <row r="68" spans="1:13">
      <c r="A68" s="1">
        <v>68</v>
      </c>
      <c r="B68" s="2"/>
      <c r="C68" s="2"/>
      <c r="D68" s="2"/>
      <c r="E68" s="2"/>
      <c r="F68" s="2"/>
      <c r="G68" s="2"/>
      <c r="H68" s="2"/>
      <c r="I68" s="1"/>
      <c r="J68" s="2"/>
      <c r="K68" s="3"/>
      <c r="L68" s="1"/>
      <c r="M68" s="1"/>
    </row>
    <row r="69" spans="1:13">
      <c r="A69" s="1">
        <v>69</v>
      </c>
      <c r="B69" s="2"/>
      <c r="C69" s="2"/>
      <c r="D69" s="2"/>
      <c r="E69" s="2"/>
      <c r="F69" s="2"/>
      <c r="G69" s="2"/>
      <c r="H69" s="2"/>
      <c r="I69" s="1"/>
      <c r="J69" s="2"/>
      <c r="K69" s="3"/>
      <c r="L69" s="1"/>
      <c r="M69" s="1"/>
    </row>
    <row r="70" spans="1:13">
      <c r="A70" s="1">
        <v>70</v>
      </c>
      <c r="B70" s="2"/>
      <c r="C70" s="2"/>
      <c r="D70" s="2"/>
      <c r="E70" s="2"/>
      <c r="F70" s="3"/>
      <c r="G70" s="2"/>
      <c r="H70" s="3"/>
      <c r="I70" s="1"/>
      <c r="J70" s="2"/>
      <c r="K70" s="3"/>
      <c r="L70" s="1"/>
      <c r="M70" s="1"/>
    </row>
    <row r="71" spans="1:13">
      <c r="A71" s="1">
        <v>71</v>
      </c>
      <c r="B71" s="2"/>
      <c r="C71" s="2"/>
      <c r="D71" s="2"/>
      <c r="E71" s="2"/>
      <c r="F71" s="3"/>
      <c r="G71" s="2"/>
      <c r="H71" s="3"/>
      <c r="I71" s="1"/>
      <c r="J71" s="2"/>
      <c r="K71" s="3"/>
      <c r="L71" s="1"/>
      <c r="M71" s="1"/>
    </row>
    <row r="72" spans="1:13">
      <c r="A72" s="1">
        <v>72</v>
      </c>
      <c r="B72" s="2"/>
      <c r="C72" s="2"/>
      <c r="D72" s="2"/>
      <c r="E72" s="2"/>
      <c r="F72" s="3"/>
      <c r="G72" s="2"/>
      <c r="H72" s="3"/>
      <c r="I72" s="1"/>
      <c r="J72" s="2"/>
      <c r="K72" s="3"/>
      <c r="L72" s="1"/>
      <c r="M72" s="1"/>
    </row>
    <row r="73" spans="1:13">
      <c r="A73" s="1">
        <v>73</v>
      </c>
      <c r="B73" s="2"/>
      <c r="C73" s="2"/>
      <c r="D73" s="2"/>
      <c r="E73" s="2"/>
      <c r="F73" s="3"/>
      <c r="G73" s="2"/>
      <c r="H73" s="3"/>
      <c r="I73" s="1"/>
      <c r="J73" s="2"/>
      <c r="K73" s="3"/>
      <c r="L73" s="1"/>
      <c r="M73" s="1"/>
    </row>
    <row r="74" spans="1:13">
      <c r="A74" s="1">
        <v>74</v>
      </c>
      <c r="B74" s="3"/>
      <c r="C74" s="3"/>
      <c r="D74" s="3"/>
      <c r="E74" s="3"/>
      <c r="F74" s="3"/>
      <c r="G74" s="2"/>
      <c r="H74" s="3"/>
      <c r="I74" s="1"/>
      <c r="J74" s="2"/>
      <c r="K74" s="3"/>
      <c r="L74" s="1"/>
      <c r="M74" s="1"/>
    </row>
    <row r="75" spans="1:13">
      <c r="A75" s="1">
        <v>75</v>
      </c>
      <c r="B75" s="3"/>
      <c r="C75" s="3"/>
      <c r="D75" s="3"/>
      <c r="E75" s="3"/>
      <c r="F75" s="3"/>
      <c r="G75" s="2"/>
      <c r="H75" s="3"/>
      <c r="I75" s="1"/>
      <c r="J75" s="2"/>
      <c r="K75" s="3"/>
      <c r="L75" s="1"/>
      <c r="M75" s="1"/>
    </row>
    <row r="76" spans="1:13">
      <c r="A76" s="1">
        <v>76</v>
      </c>
      <c r="B76" s="3"/>
      <c r="C76" s="3"/>
      <c r="D76" s="3"/>
      <c r="E76" s="3"/>
      <c r="F76" s="3"/>
      <c r="G76" s="2"/>
      <c r="H76" s="3"/>
      <c r="I76" s="1"/>
      <c r="J76" s="2"/>
      <c r="K76" s="3"/>
      <c r="L76" s="1"/>
      <c r="M76" s="1"/>
    </row>
    <row r="77" spans="1:13">
      <c r="A77" s="5"/>
      <c r="B77" s="8"/>
      <c r="C77" s="8"/>
      <c r="D77" s="8"/>
      <c r="E77" s="8"/>
      <c r="F77" s="6">
        <f>SUM(F3:F76)</f>
        <v>1192100</v>
      </c>
      <c r="G77" s="8"/>
      <c r="H77" s="6">
        <f>SUM(H3:H76)</f>
        <v>8940750</v>
      </c>
      <c r="I77" s="7">
        <f>SUM(I3:I76)</f>
        <v>1233596</v>
      </c>
      <c r="J77" s="6">
        <f>SUM(J3:J76)</f>
        <v>7707154</v>
      </c>
      <c r="K77" s="8"/>
      <c r="L77" s="5"/>
      <c r="M77" s="5"/>
    </row>
  </sheetData>
  <mergeCells count="1">
    <mergeCell ref="A1:M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topLeftCell="A21" zoomScale="90" zoomScaleNormal="90" workbookViewId="0">
      <selection activeCell="F37" sqref="F37"/>
    </sheetView>
  </sheetViews>
  <sheetFormatPr defaultRowHeight="14.4"/>
  <cols>
    <col min="2" max="2" width="15.21875" customWidth="1"/>
    <col min="4" max="4" width="10.77734375" bestFit="1" customWidth="1"/>
    <col min="5" max="5" width="13.6640625" bestFit="1" customWidth="1"/>
    <col min="6" max="6" width="13.44140625" bestFit="1" customWidth="1"/>
    <col min="7" max="7" width="13" customWidth="1"/>
    <col min="8" max="8" width="15.21875" customWidth="1"/>
    <col min="9" max="9" width="14" bestFit="1" customWidth="1"/>
    <col min="10" max="10" width="17.5546875" bestFit="1" customWidth="1"/>
    <col min="11" max="11" width="13" customWidth="1"/>
    <col min="12" max="12" width="17.21875" bestFit="1" customWidth="1"/>
    <col min="13" max="13" width="12.44140625" customWidth="1"/>
  </cols>
  <sheetData>
    <row r="1" spans="1:1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8.8">
      <c r="A2" s="12" t="s">
        <v>11</v>
      </c>
      <c r="B2" s="12" t="s">
        <v>1</v>
      </c>
      <c r="C2" s="12" t="s">
        <v>3</v>
      </c>
      <c r="D2" s="12" t="s">
        <v>2</v>
      </c>
      <c r="E2" s="12" t="s">
        <v>16</v>
      </c>
      <c r="F2" s="12" t="s">
        <v>4</v>
      </c>
      <c r="G2" s="13" t="s">
        <v>5</v>
      </c>
      <c r="H2" s="12" t="s">
        <v>14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</row>
    <row r="3" spans="1:13">
      <c r="A3" s="1">
        <v>1</v>
      </c>
      <c r="B3" s="1">
        <v>1112274</v>
      </c>
      <c r="C3" s="1" t="s">
        <v>62</v>
      </c>
      <c r="D3" s="1" t="s">
        <v>63</v>
      </c>
      <c r="E3" s="1" t="s">
        <v>61</v>
      </c>
      <c r="F3" s="15">
        <v>2100</v>
      </c>
      <c r="G3" s="15">
        <v>9</v>
      </c>
      <c r="H3" s="15">
        <f>PRODUCT(F3:G3)</f>
        <v>18900</v>
      </c>
      <c r="I3" s="11">
        <v>4200</v>
      </c>
      <c r="J3" s="15">
        <f>H3-I3</f>
        <v>14700</v>
      </c>
      <c r="K3" s="1" t="s">
        <v>64</v>
      </c>
      <c r="L3" s="1"/>
      <c r="M3" s="1"/>
    </row>
    <row r="4" spans="1:13">
      <c r="A4" s="1">
        <v>2</v>
      </c>
      <c r="B4" s="1">
        <v>1212275</v>
      </c>
      <c r="C4" s="1" t="s">
        <v>62</v>
      </c>
      <c r="D4" s="1" t="s">
        <v>65</v>
      </c>
      <c r="E4" s="1" t="s">
        <v>61</v>
      </c>
      <c r="F4" s="15">
        <v>3000</v>
      </c>
      <c r="G4" s="15">
        <v>16</v>
      </c>
      <c r="H4" s="15">
        <f t="shared" ref="H4:H37" si="0">PRODUCT(F4:G4)</f>
        <v>48000</v>
      </c>
      <c r="I4" s="11">
        <v>4200</v>
      </c>
      <c r="J4" s="15">
        <f t="shared" ref="J4:J37" si="1">H4-I4</f>
        <v>43800</v>
      </c>
      <c r="K4" s="1"/>
      <c r="L4" s="1"/>
      <c r="M4" s="1"/>
    </row>
    <row r="5" spans="1:13">
      <c r="A5" s="1">
        <v>3</v>
      </c>
      <c r="B5" s="1">
        <v>1212276</v>
      </c>
      <c r="C5" s="1" t="s">
        <v>62</v>
      </c>
      <c r="D5" s="1" t="s">
        <v>65</v>
      </c>
      <c r="E5" s="1" t="s">
        <v>61</v>
      </c>
      <c r="F5" s="15">
        <v>3000</v>
      </c>
      <c r="G5" s="15">
        <v>16</v>
      </c>
      <c r="H5" s="15">
        <f t="shared" si="0"/>
        <v>48000</v>
      </c>
      <c r="I5" s="11">
        <v>4200</v>
      </c>
      <c r="J5" s="15">
        <f t="shared" si="1"/>
        <v>43800</v>
      </c>
      <c r="K5" s="1"/>
      <c r="L5" s="1"/>
      <c r="M5" s="1"/>
    </row>
    <row r="6" spans="1:13">
      <c r="A6" s="1">
        <v>4</v>
      </c>
      <c r="B6" s="1">
        <v>1612279</v>
      </c>
      <c r="C6" s="1" t="s">
        <v>62</v>
      </c>
      <c r="D6" s="1" t="s">
        <v>63</v>
      </c>
      <c r="E6" s="1" t="s">
        <v>61</v>
      </c>
      <c r="F6" s="15">
        <v>4000</v>
      </c>
      <c r="G6" s="15">
        <v>9</v>
      </c>
      <c r="H6" s="15">
        <f t="shared" si="0"/>
        <v>36000</v>
      </c>
      <c r="I6" s="11">
        <v>10000</v>
      </c>
      <c r="J6" s="15">
        <f t="shared" si="1"/>
        <v>26000</v>
      </c>
      <c r="K6" s="1"/>
      <c r="L6" s="1"/>
      <c r="M6" s="1"/>
    </row>
    <row r="7" spans="1:13">
      <c r="A7" s="1">
        <v>5</v>
      </c>
      <c r="B7" s="1">
        <f>B6</f>
        <v>1612279</v>
      </c>
      <c r="C7" s="1" t="s">
        <v>62</v>
      </c>
      <c r="D7" s="1" t="s">
        <v>66</v>
      </c>
      <c r="E7" s="1" t="s">
        <v>61</v>
      </c>
      <c r="F7" s="15">
        <v>3000</v>
      </c>
      <c r="G7" s="15">
        <v>9</v>
      </c>
      <c r="H7" s="15">
        <f t="shared" si="0"/>
        <v>27000</v>
      </c>
      <c r="I7" s="11">
        <v>4000</v>
      </c>
      <c r="J7" s="15">
        <f t="shared" si="1"/>
        <v>23000</v>
      </c>
      <c r="K7" s="1"/>
      <c r="L7" s="1"/>
      <c r="M7" s="1"/>
    </row>
    <row r="8" spans="1:13">
      <c r="A8" s="1">
        <v>6</v>
      </c>
      <c r="B8" s="1">
        <v>1612280</v>
      </c>
      <c r="C8" s="1" t="s">
        <v>62</v>
      </c>
      <c r="D8" s="1" t="s">
        <v>63</v>
      </c>
      <c r="E8" s="1" t="s">
        <v>61</v>
      </c>
      <c r="F8" s="15">
        <v>4000</v>
      </c>
      <c r="G8" s="15">
        <v>9</v>
      </c>
      <c r="H8" s="15">
        <f t="shared" si="0"/>
        <v>36000</v>
      </c>
      <c r="I8" s="11">
        <v>10000</v>
      </c>
      <c r="J8" s="15">
        <f t="shared" si="1"/>
        <v>26000</v>
      </c>
      <c r="K8" s="1"/>
      <c r="L8" s="1"/>
      <c r="M8" s="1"/>
    </row>
    <row r="9" spans="1:13">
      <c r="A9" s="1">
        <v>7</v>
      </c>
      <c r="B9" s="1">
        <f>B8</f>
        <v>1612280</v>
      </c>
      <c r="C9" s="1" t="s">
        <v>62</v>
      </c>
      <c r="D9" s="1" t="s">
        <v>66</v>
      </c>
      <c r="E9" s="1" t="s">
        <v>61</v>
      </c>
      <c r="F9" s="15">
        <v>4000</v>
      </c>
      <c r="G9" s="15">
        <v>9</v>
      </c>
      <c r="H9" s="15">
        <f t="shared" si="0"/>
        <v>36000</v>
      </c>
      <c r="I9" s="11">
        <v>6000</v>
      </c>
      <c r="J9" s="15">
        <f t="shared" si="1"/>
        <v>30000</v>
      </c>
      <c r="K9" s="1"/>
      <c r="L9" s="1"/>
      <c r="M9" s="1"/>
    </row>
    <row r="10" spans="1:13">
      <c r="A10" s="1">
        <v>8</v>
      </c>
      <c r="B10" s="1">
        <v>2012281</v>
      </c>
      <c r="C10" s="1" t="s">
        <v>62</v>
      </c>
      <c r="D10" s="1" t="s">
        <v>63</v>
      </c>
      <c r="E10" s="1" t="s">
        <v>61</v>
      </c>
      <c r="F10" s="15">
        <v>3000</v>
      </c>
      <c r="G10" s="15">
        <v>9</v>
      </c>
      <c r="H10" s="15">
        <f t="shared" si="0"/>
        <v>27000</v>
      </c>
      <c r="I10" s="11">
        <v>6000</v>
      </c>
      <c r="J10" s="15">
        <f t="shared" si="1"/>
        <v>21000</v>
      </c>
      <c r="K10" s="1"/>
      <c r="L10" s="1"/>
      <c r="M10" s="1"/>
    </row>
    <row r="11" spans="1:13">
      <c r="A11" s="1">
        <v>9</v>
      </c>
      <c r="B11" s="1">
        <v>2312287</v>
      </c>
      <c r="C11" s="1" t="s">
        <v>62</v>
      </c>
      <c r="D11" s="1" t="s">
        <v>67</v>
      </c>
      <c r="E11" s="1" t="s">
        <v>61</v>
      </c>
      <c r="F11" s="15">
        <v>3000</v>
      </c>
      <c r="G11" s="15">
        <v>9</v>
      </c>
      <c r="H11" s="15">
        <f t="shared" si="0"/>
        <v>27000</v>
      </c>
      <c r="I11" s="10">
        <v>0</v>
      </c>
      <c r="J11" s="15">
        <f t="shared" si="1"/>
        <v>27000</v>
      </c>
      <c r="K11" s="1"/>
      <c r="L11" s="1"/>
      <c r="M11" s="1"/>
    </row>
    <row r="12" spans="1:13">
      <c r="A12" s="1">
        <v>10</v>
      </c>
      <c r="B12" s="1">
        <v>2312288</v>
      </c>
      <c r="C12" s="1" t="s">
        <v>62</v>
      </c>
      <c r="D12" s="1" t="s">
        <v>68</v>
      </c>
      <c r="E12" s="1" t="s">
        <v>61</v>
      </c>
      <c r="F12" s="15">
        <v>2000</v>
      </c>
      <c r="G12" s="15">
        <v>9</v>
      </c>
      <c r="H12" s="15">
        <f t="shared" si="0"/>
        <v>18000</v>
      </c>
      <c r="I12" s="11">
        <v>4000</v>
      </c>
      <c r="J12" s="15">
        <f t="shared" si="1"/>
        <v>14000</v>
      </c>
      <c r="K12" s="1"/>
      <c r="L12" s="1"/>
      <c r="M12" s="1"/>
    </row>
    <row r="13" spans="1:13">
      <c r="A13" s="1">
        <v>11</v>
      </c>
      <c r="B13" s="1">
        <v>2412289</v>
      </c>
      <c r="C13" s="1" t="s">
        <v>62</v>
      </c>
      <c r="D13" s="1" t="s">
        <v>69</v>
      </c>
      <c r="E13" s="1" t="s">
        <v>61</v>
      </c>
      <c r="F13" s="15">
        <v>6500</v>
      </c>
      <c r="G13" s="15">
        <v>9</v>
      </c>
      <c r="H13" s="15">
        <f t="shared" si="0"/>
        <v>58500</v>
      </c>
      <c r="I13" s="10">
        <v>0</v>
      </c>
      <c r="J13" s="15">
        <f t="shared" si="1"/>
        <v>58500</v>
      </c>
      <c r="K13" s="1"/>
      <c r="L13" s="1"/>
      <c r="M13" s="1"/>
    </row>
    <row r="14" spans="1:13">
      <c r="A14" s="1">
        <v>12</v>
      </c>
      <c r="B14" s="1">
        <v>2612302</v>
      </c>
      <c r="C14" s="1" t="s">
        <v>62</v>
      </c>
      <c r="D14" s="1" t="s">
        <v>63</v>
      </c>
      <c r="E14" s="1" t="s">
        <v>61</v>
      </c>
      <c r="F14" s="15">
        <v>6000</v>
      </c>
      <c r="G14" s="15">
        <v>9</v>
      </c>
      <c r="H14" s="15">
        <f t="shared" si="0"/>
        <v>54000</v>
      </c>
      <c r="I14" s="10">
        <v>0</v>
      </c>
      <c r="J14" s="15">
        <f t="shared" si="1"/>
        <v>54000</v>
      </c>
      <c r="K14" s="1"/>
      <c r="L14" s="1"/>
      <c r="M14" s="1"/>
    </row>
    <row r="15" spans="1:13">
      <c r="A15" s="1">
        <v>13</v>
      </c>
      <c r="B15" s="1">
        <v>2612303</v>
      </c>
      <c r="C15" s="1" t="s">
        <v>62</v>
      </c>
      <c r="D15" s="1" t="s">
        <v>70</v>
      </c>
      <c r="E15" s="1" t="s">
        <v>61</v>
      </c>
      <c r="F15" s="15">
        <v>2600</v>
      </c>
      <c r="G15" s="15">
        <v>9</v>
      </c>
      <c r="H15" s="15">
        <f t="shared" si="0"/>
        <v>23400</v>
      </c>
      <c r="I15" s="11">
        <v>5000</v>
      </c>
      <c r="J15" s="15">
        <f t="shared" si="1"/>
        <v>18400</v>
      </c>
      <c r="K15" s="1"/>
      <c r="L15" s="1"/>
      <c r="M15" s="1"/>
    </row>
    <row r="16" spans="1:13">
      <c r="A16" s="1">
        <v>14</v>
      </c>
      <c r="B16" s="1">
        <v>201313</v>
      </c>
      <c r="C16" s="1" t="s">
        <v>62</v>
      </c>
      <c r="D16" s="1" t="s">
        <v>71</v>
      </c>
      <c r="E16" s="1" t="s">
        <v>61</v>
      </c>
      <c r="F16" s="15">
        <v>2000</v>
      </c>
      <c r="G16" s="15">
        <v>9</v>
      </c>
      <c r="H16" s="15">
        <f t="shared" si="0"/>
        <v>18000</v>
      </c>
      <c r="I16" s="11">
        <v>4000</v>
      </c>
      <c r="J16" s="15">
        <f t="shared" si="1"/>
        <v>14000</v>
      </c>
      <c r="K16" s="1"/>
      <c r="L16" s="1"/>
      <c r="M16" s="1"/>
    </row>
    <row r="17" spans="1:15">
      <c r="A17" s="1">
        <v>15</v>
      </c>
      <c r="B17" s="1">
        <v>201315</v>
      </c>
      <c r="C17" s="1" t="s">
        <v>62</v>
      </c>
      <c r="D17" s="1" t="s">
        <v>72</v>
      </c>
      <c r="E17" s="1" t="s">
        <v>61</v>
      </c>
      <c r="F17" s="15">
        <v>3200</v>
      </c>
      <c r="G17" s="15">
        <v>9</v>
      </c>
      <c r="H17" s="15">
        <f t="shared" si="0"/>
        <v>28800</v>
      </c>
      <c r="I17" s="11">
        <v>6400</v>
      </c>
      <c r="J17" s="15">
        <f t="shared" si="1"/>
        <v>22400</v>
      </c>
      <c r="K17" s="1"/>
      <c r="L17" s="1"/>
      <c r="M17" s="1"/>
    </row>
    <row r="18" spans="1:15">
      <c r="A18" s="1">
        <v>16</v>
      </c>
      <c r="B18" s="1">
        <v>301321</v>
      </c>
      <c r="C18" s="1" t="s">
        <v>62</v>
      </c>
      <c r="D18" s="1" t="s">
        <v>69</v>
      </c>
      <c r="E18" s="1" t="s">
        <v>61</v>
      </c>
      <c r="F18" s="15">
        <v>3400</v>
      </c>
      <c r="G18" s="15">
        <v>9</v>
      </c>
      <c r="H18" s="15">
        <f t="shared" si="0"/>
        <v>30600</v>
      </c>
      <c r="I18" s="11">
        <v>6800</v>
      </c>
      <c r="J18" s="15">
        <f t="shared" si="1"/>
        <v>23800</v>
      </c>
      <c r="K18" s="1"/>
      <c r="L18" s="1"/>
      <c r="M18" s="1"/>
      <c r="O18">
        <v>23800</v>
      </c>
    </row>
    <row r="19" spans="1:15">
      <c r="A19" s="1">
        <v>17</v>
      </c>
      <c r="B19" s="1">
        <f>B18</f>
        <v>301321</v>
      </c>
      <c r="C19" s="1" t="s">
        <v>62</v>
      </c>
      <c r="D19" s="1" t="s">
        <v>73</v>
      </c>
      <c r="E19" s="1" t="s">
        <v>61</v>
      </c>
      <c r="F19" s="15">
        <v>3400</v>
      </c>
      <c r="G19" s="15">
        <v>9</v>
      </c>
      <c r="H19" s="15">
        <f t="shared" si="0"/>
        <v>30600</v>
      </c>
      <c r="I19" s="11">
        <v>6800</v>
      </c>
      <c r="J19" s="15">
        <f t="shared" si="1"/>
        <v>23800</v>
      </c>
      <c r="K19" s="1"/>
      <c r="L19" s="1"/>
      <c r="M19" s="1"/>
      <c r="O19">
        <v>10200</v>
      </c>
    </row>
    <row r="20" spans="1:15">
      <c r="A20" s="1">
        <v>18</v>
      </c>
      <c r="B20" s="1">
        <v>701328</v>
      </c>
      <c r="C20" s="1" t="s">
        <v>62</v>
      </c>
      <c r="D20" s="1" t="s">
        <v>69</v>
      </c>
      <c r="E20" s="1" t="s">
        <v>61</v>
      </c>
      <c r="F20" s="15">
        <v>3500</v>
      </c>
      <c r="G20" s="15">
        <v>9</v>
      </c>
      <c r="H20" s="15">
        <f t="shared" si="0"/>
        <v>31500</v>
      </c>
      <c r="I20" s="11">
        <v>3500</v>
      </c>
      <c r="J20" s="15">
        <f t="shared" si="1"/>
        <v>28000</v>
      </c>
      <c r="K20" s="1"/>
      <c r="L20" s="1"/>
      <c r="M20" s="1"/>
      <c r="O20">
        <f>O18-O19</f>
        <v>13600</v>
      </c>
    </row>
    <row r="21" spans="1:15">
      <c r="A21" s="1">
        <v>19</v>
      </c>
      <c r="B21" s="1">
        <f>B20</f>
        <v>701328</v>
      </c>
      <c r="C21" s="1" t="s">
        <v>62</v>
      </c>
      <c r="D21" s="1" t="s">
        <v>66</v>
      </c>
      <c r="E21" s="1" t="s">
        <v>61</v>
      </c>
      <c r="F21" s="15">
        <v>3000</v>
      </c>
      <c r="G21" s="15">
        <v>9</v>
      </c>
      <c r="H21" s="15">
        <f t="shared" si="0"/>
        <v>27000</v>
      </c>
      <c r="I21" s="11">
        <v>1500</v>
      </c>
      <c r="J21" s="15">
        <f t="shared" si="1"/>
        <v>25500</v>
      </c>
      <c r="K21" s="1"/>
      <c r="L21" s="1"/>
      <c r="M21" s="1"/>
    </row>
    <row r="22" spans="1:15">
      <c r="A22" s="1">
        <v>20</v>
      </c>
      <c r="B22" s="1">
        <v>701330</v>
      </c>
      <c r="C22" s="1" t="s">
        <v>62</v>
      </c>
      <c r="D22" s="1" t="s">
        <v>74</v>
      </c>
      <c r="E22" s="1" t="s">
        <v>61</v>
      </c>
      <c r="F22" s="15">
        <v>12000</v>
      </c>
      <c r="G22" s="15">
        <v>9</v>
      </c>
      <c r="H22" s="15">
        <f t="shared" si="0"/>
        <v>108000</v>
      </c>
      <c r="I22" s="10">
        <v>0</v>
      </c>
      <c r="J22" s="15">
        <f t="shared" si="1"/>
        <v>108000</v>
      </c>
      <c r="K22" s="1"/>
      <c r="L22" s="1"/>
      <c r="M22" s="1"/>
    </row>
    <row r="23" spans="1:15">
      <c r="A23" s="1">
        <v>21</v>
      </c>
      <c r="B23" s="1">
        <v>1701339</v>
      </c>
      <c r="C23" s="1" t="s">
        <v>62</v>
      </c>
      <c r="D23" s="1" t="s">
        <v>75</v>
      </c>
      <c r="E23" s="1" t="s">
        <v>61</v>
      </c>
      <c r="F23" s="15">
        <v>12000</v>
      </c>
      <c r="G23" s="15">
        <v>9</v>
      </c>
      <c r="H23" s="15">
        <f t="shared" si="0"/>
        <v>108000</v>
      </c>
      <c r="I23" s="10">
        <v>0</v>
      </c>
      <c r="J23" s="15">
        <f t="shared" si="1"/>
        <v>108000</v>
      </c>
      <c r="K23" s="1"/>
      <c r="L23" s="1"/>
      <c r="M23" s="1"/>
    </row>
    <row r="24" spans="1:15">
      <c r="A24" s="1">
        <v>22</v>
      </c>
      <c r="B24" s="1">
        <v>1801342</v>
      </c>
      <c r="C24" s="1" t="s">
        <v>62</v>
      </c>
      <c r="D24" s="1" t="s">
        <v>63</v>
      </c>
      <c r="E24" s="1" t="s">
        <v>61</v>
      </c>
      <c r="F24" s="15">
        <v>3000</v>
      </c>
      <c r="G24" s="15">
        <v>9</v>
      </c>
      <c r="H24" s="15">
        <f t="shared" si="0"/>
        <v>27000</v>
      </c>
      <c r="I24" s="10">
        <v>0</v>
      </c>
      <c r="J24" s="15">
        <f t="shared" si="1"/>
        <v>27000</v>
      </c>
      <c r="K24" s="1"/>
      <c r="L24" s="1"/>
      <c r="M24" s="1"/>
    </row>
    <row r="25" spans="1:15">
      <c r="A25" s="1">
        <v>23</v>
      </c>
      <c r="B25" s="1">
        <v>2001348</v>
      </c>
      <c r="C25" s="1" t="s">
        <v>62</v>
      </c>
      <c r="D25" s="1" t="s">
        <v>63</v>
      </c>
      <c r="E25" s="1" t="s">
        <v>61</v>
      </c>
      <c r="F25" s="15">
        <v>2500</v>
      </c>
      <c r="G25" s="15">
        <v>9</v>
      </c>
      <c r="H25" s="15">
        <f t="shared" si="0"/>
        <v>22500</v>
      </c>
      <c r="I25" s="11">
        <v>10000</v>
      </c>
      <c r="J25" s="15">
        <f t="shared" si="1"/>
        <v>12500</v>
      </c>
      <c r="K25" s="1"/>
      <c r="L25" s="1"/>
      <c r="M25" s="1"/>
    </row>
    <row r="26" spans="1:15">
      <c r="A26" s="1">
        <v>24</v>
      </c>
      <c r="B26" s="1">
        <f>B25</f>
        <v>2001348</v>
      </c>
      <c r="C26" s="1" t="s">
        <v>62</v>
      </c>
      <c r="D26" s="1" t="s">
        <v>69</v>
      </c>
      <c r="E26" s="1" t="s">
        <v>61</v>
      </c>
      <c r="F26" s="15">
        <v>9000</v>
      </c>
      <c r="G26" s="15">
        <v>9</v>
      </c>
      <c r="H26" s="15">
        <f t="shared" si="0"/>
        <v>81000</v>
      </c>
      <c r="I26" s="11">
        <v>13100</v>
      </c>
      <c r="J26" s="15">
        <f t="shared" si="1"/>
        <v>67900</v>
      </c>
      <c r="K26" s="1"/>
      <c r="L26" s="1"/>
      <c r="M26" s="1"/>
    </row>
    <row r="27" spans="1:15">
      <c r="A27" s="1">
        <v>25</v>
      </c>
      <c r="B27" s="1">
        <v>2001349</v>
      </c>
      <c r="C27" s="1" t="s">
        <v>62</v>
      </c>
      <c r="D27" s="1" t="s">
        <v>63</v>
      </c>
      <c r="E27" s="1" t="s">
        <v>61</v>
      </c>
      <c r="F27" s="15">
        <v>2000</v>
      </c>
      <c r="G27" s="15">
        <v>9</v>
      </c>
      <c r="H27" s="15">
        <f t="shared" si="0"/>
        <v>18000</v>
      </c>
      <c r="I27" s="10">
        <v>0</v>
      </c>
      <c r="J27" s="15">
        <f t="shared" si="1"/>
        <v>18000</v>
      </c>
      <c r="K27" s="1"/>
      <c r="L27" s="1"/>
      <c r="M27" s="1"/>
    </row>
    <row r="28" spans="1:15">
      <c r="A28" s="1">
        <v>26</v>
      </c>
      <c r="B28" s="1">
        <f>B27</f>
        <v>2001349</v>
      </c>
      <c r="C28" s="1" t="s">
        <v>62</v>
      </c>
      <c r="D28" s="1" t="s">
        <v>65</v>
      </c>
      <c r="E28" s="1" t="s">
        <v>61</v>
      </c>
      <c r="F28" s="15">
        <v>1000</v>
      </c>
      <c r="G28" s="15">
        <v>9</v>
      </c>
      <c r="H28" s="15">
        <f t="shared" si="0"/>
        <v>9000</v>
      </c>
      <c r="I28" s="10">
        <v>0</v>
      </c>
      <c r="J28" s="15">
        <f t="shared" si="1"/>
        <v>9000</v>
      </c>
      <c r="K28" s="1"/>
      <c r="L28" s="1"/>
      <c r="M28" s="1"/>
    </row>
    <row r="29" spans="1:15">
      <c r="A29" s="1">
        <v>27</v>
      </c>
      <c r="B29" s="1">
        <f>B28</f>
        <v>2001349</v>
      </c>
      <c r="C29" s="1" t="s">
        <v>62</v>
      </c>
      <c r="D29" s="1" t="s">
        <v>73</v>
      </c>
      <c r="E29" s="1" t="s">
        <v>61</v>
      </c>
      <c r="F29" s="15">
        <v>500</v>
      </c>
      <c r="G29" s="15">
        <v>9</v>
      </c>
      <c r="H29" s="15">
        <f t="shared" si="0"/>
        <v>4500</v>
      </c>
      <c r="I29" s="10">
        <v>0</v>
      </c>
      <c r="J29" s="15">
        <f t="shared" si="1"/>
        <v>4500</v>
      </c>
      <c r="K29" s="1"/>
      <c r="L29" s="1"/>
      <c r="M29" s="1"/>
    </row>
    <row r="30" spans="1:15">
      <c r="A30" s="1">
        <v>28</v>
      </c>
      <c r="B30" s="1">
        <v>2001350</v>
      </c>
      <c r="C30" s="1" t="s">
        <v>62</v>
      </c>
      <c r="D30" s="1" t="s">
        <v>63</v>
      </c>
      <c r="E30" s="1" t="s">
        <v>61</v>
      </c>
      <c r="F30" s="15">
        <v>8000</v>
      </c>
      <c r="G30" s="15">
        <v>9</v>
      </c>
      <c r="H30" s="15">
        <f t="shared" si="0"/>
        <v>72000</v>
      </c>
      <c r="I30" s="10">
        <v>0</v>
      </c>
      <c r="J30" s="15">
        <f t="shared" si="1"/>
        <v>72000</v>
      </c>
      <c r="K30" s="1"/>
      <c r="L30" s="1"/>
      <c r="M30" s="1"/>
    </row>
    <row r="31" spans="1:15">
      <c r="A31" s="1">
        <v>29</v>
      </c>
      <c r="B31" s="1">
        <f>B30</f>
        <v>2001350</v>
      </c>
      <c r="C31" s="1" t="s">
        <v>62</v>
      </c>
      <c r="D31" s="1" t="s">
        <v>69</v>
      </c>
      <c r="E31" s="1" t="s">
        <v>61</v>
      </c>
      <c r="F31" s="15">
        <v>3500</v>
      </c>
      <c r="G31" s="15">
        <v>9</v>
      </c>
      <c r="H31" s="15">
        <f t="shared" si="0"/>
        <v>31500</v>
      </c>
      <c r="I31" s="10">
        <v>0</v>
      </c>
      <c r="J31" s="15">
        <f t="shared" si="1"/>
        <v>31500</v>
      </c>
      <c r="K31" s="1"/>
      <c r="L31" s="1"/>
      <c r="M31" s="1"/>
    </row>
    <row r="32" spans="1:15">
      <c r="A32" s="1">
        <v>30</v>
      </c>
      <c r="B32" s="1">
        <v>2201351</v>
      </c>
      <c r="C32" s="1" t="s">
        <v>62</v>
      </c>
      <c r="D32" s="1" t="s">
        <v>66</v>
      </c>
      <c r="E32" s="1" t="s">
        <v>61</v>
      </c>
      <c r="F32" s="15">
        <v>3200</v>
      </c>
      <c r="G32" s="15">
        <v>9</v>
      </c>
      <c r="H32" s="15">
        <f t="shared" si="0"/>
        <v>28800</v>
      </c>
      <c r="I32" s="11">
        <v>9000</v>
      </c>
      <c r="J32" s="15">
        <f t="shared" si="1"/>
        <v>19800</v>
      </c>
      <c r="K32" s="1"/>
      <c r="L32" s="1"/>
      <c r="M32" s="1"/>
    </row>
    <row r="33" spans="1:13">
      <c r="A33" s="1">
        <v>31</v>
      </c>
      <c r="B33" s="1">
        <v>2201352</v>
      </c>
      <c r="C33" s="1" t="s">
        <v>62</v>
      </c>
      <c r="D33" s="1" t="s">
        <v>66</v>
      </c>
      <c r="E33" s="1" t="s">
        <v>61</v>
      </c>
      <c r="F33" s="15">
        <v>3000</v>
      </c>
      <c r="G33" s="15">
        <v>9</v>
      </c>
      <c r="H33" s="15">
        <f t="shared" si="0"/>
        <v>27000</v>
      </c>
      <c r="I33" s="11">
        <v>6000</v>
      </c>
      <c r="J33" s="15">
        <f t="shared" si="1"/>
        <v>21000</v>
      </c>
      <c r="K33" s="1"/>
      <c r="L33" s="1"/>
      <c r="M33" s="1"/>
    </row>
    <row r="34" spans="1:13">
      <c r="A34" s="1">
        <v>32</v>
      </c>
      <c r="B34" s="1">
        <v>3101360</v>
      </c>
      <c r="C34" s="1" t="s">
        <v>62</v>
      </c>
      <c r="D34" s="1" t="s">
        <v>65</v>
      </c>
      <c r="E34" s="1" t="s">
        <v>61</v>
      </c>
      <c r="F34" s="15">
        <v>1000</v>
      </c>
      <c r="G34" s="15">
        <v>16</v>
      </c>
      <c r="H34" s="15">
        <f t="shared" si="0"/>
        <v>16000</v>
      </c>
      <c r="I34" s="10">
        <v>0</v>
      </c>
      <c r="J34" s="15">
        <f t="shared" si="1"/>
        <v>16000</v>
      </c>
      <c r="K34" s="1"/>
      <c r="L34" s="1"/>
      <c r="M34" s="1"/>
    </row>
    <row r="35" spans="1:13">
      <c r="A35" s="1">
        <v>33</v>
      </c>
      <c r="B35" s="1">
        <v>302361</v>
      </c>
      <c r="C35" s="1" t="s">
        <v>62</v>
      </c>
      <c r="D35" s="1" t="s">
        <v>69</v>
      </c>
      <c r="E35" s="1" t="s">
        <v>61</v>
      </c>
      <c r="F35" s="15">
        <v>5000</v>
      </c>
      <c r="G35" s="15">
        <v>9</v>
      </c>
      <c r="H35" s="15">
        <f t="shared" si="0"/>
        <v>45000</v>
      </c>
      <c r="I35" s="11">
        <v>10000</v>
      </c>
      <c r="J35" s="15">
        <f t="shared" si="1"/>
        <v>35000</v>
      </c>
      <c r="K35" s="1"/>
      <c r="L35" s="1"/>
      <c r="M35" s="1"/>
    </row>
    <row r="36" spans="1:13">
      <c r="A36" s="1">
        <v>34</v>
      </c>
      <c r="B36" s="1">
        <f>B35</f>
        <v>302361</v>
      </c>
      <c r="C36" s="1" t="s">
        <v>62</v>
      </c>
      <c r="D36" s="1" t="s">
        <v>76</v>
      </c>
      <c r="E36" s="1" t="s">
        <v>61</v>
      </c>
      <c r="F36" s="15">
        <v>1000</v>
      </c>
      <c r="G36" s="15">
        <v>9</v>
      </c>
      <c r="H36" s="15">
        <f t="shared" si="0"/>
        <v>9000</v>
      </c>
      <c r="I36" s="11">
        <v>2000</v>
      </c>
      <c r="J36" s="15">
        <f t="shared" si="1"/>
        <v>7000</v>
      </c>
      <c r="K36" s="1"/>
      <c r="L36" s="1"/>
      <c r="M36" s="1"/>
    </row>
    <row r="37" spans="1:13">
      <c r="A37" s="1">
        <v>35</v>
      </c>
      <c r="B37" s="1">
        <v>302362</v>
      </c>
      <c r="C37" s="1" t="s">
        <v>62</v>
      </c>
      <c r="D37" s="1" t="s">
        <v>69</v>
      </c>
      <c r="E37" s="1" t="s">
        <v>61</v>
      </c>
      <c r="F37" s="15">
        <v>1000</v>
      </c>
      <c r="G37" s="15">
        <v>9</v>
      </c>
      <c r="H37" s="15">
        <f t="shared" si="0"/>
        <v>9000</v>
      </c>
      <c r="I37" s="10">
        <v>0</v>
      </c>
      <c r="J37" s="15">
        <f t="shared" si="1"/>
        <v>9000</v>
      </c>
      <c r="K37" s="1"/>
      <c r="L37" s="1"/>
      <c r="M37" s="1"/>
    </row>
    <row r="38" spans="1:13">
      <c r="A38" s="1">
        <v>36</v>
      </c>
      <c r="B38" s="1"/>
      <c r="C38" s="1"/>
      <c r="D38" s="1"/>
      <c r="E38" s="1"/>
      <c r="F38" s="15"/>
      <c r="G38" s="15"/>
      <c r="H38" s="15"/>
      <c r="I38" s="15"/>
      <c r="J38" s="15"/>
      <c r="K38" s="1"/>
      <c r="L38" s="1"/>
      <c r="M38" s="1"/>
    </row>
    <row r="39" spans="1:13">
      <c r="A39" s="1">
        <v>37</v>
      </c>
      <c r="B39" s="1"/>
      <c r="C39" s="1"/>
      <c r="D39" s="1"/>
      <c r="E39" s="1"/>
      <c r="F39" s="15"/>
      <c r="G39" s="15"/>
      <c r="H39" s="15"/>
      <c r="I39" s="15"/>
      <c r="J39" s="15"/>
      <c r="K39" s="1"/>
      <c r="L39" s="1"/>
      <c r="M39" s="1"/>
    </row>
    <row r="40" spans="1:13">
      <c r="A40" s="1">
        <v>38</v>
      </c>
      <c r="B40" s="1"/>
      <c r="C40" s="1"/>
      <c r="D40" s="1"/>
      <c r="E40" s="1"/>
      <c r="F40" s="15"/>
      <c r="G40" s="15"/>
      <c r="H40" s="15"/>
      <c r="I40" s="15"/>
      <c r="J40" s="15"/>
      <c r="K40" s="1"/>
      <c r="L40" s="1"/>
      <c r="M40" s="1"/>
    </row>
    <row r="41" spans="1:13">
      <c r="A41" s="1">
        <v>39</v>
      </c>
      <c r="B41" s="1"/>
      <c r="C41" s="1"/>
      <c r="D41" s="1"/>
      <c r="E41" s="1"/>
      <c r="F41" s="15"/>
      <c r="G41" s="15"/>
      <c r="H41" s="15"/>
      <c r="I41" s="15"/>
      <c r="J41" s="15"/>
      <c r="K41" s="1"/>
      <c r="L41" s="1"/>
      <c r="M41" s="1"/>
    </row>
    <row r="42" spans="1:13">
      <c r="A42" s="1">
        <v>40</v>
      </c>
      <c r="B42" s="1"/>
      <c r="C42" s="1"/>
      <c r="D42" s="1"/>
      <c r="E42" s="1"/>
      <c r="F42" s="15"/>
      <c r="G42" s="15"/>
      <c r="H42" s="15"/>
      <c r="I42" s="15"/>
      <c r="J42" s="15"/>
      <c r="K42" s="1"/>
      <c r="L42" s="1"/>
      <c r="M42" s="1"/>
    </row>
    <row r="43" spans="1:13">
      <c r="A43" s="1">
        <v>41</v>
      </c>
      <c r="B43" s="1"/>
      <c r="C43" s="1"/>
      <c r="D43" s="1"/>
      <c r="E43" s="1"/>
      <c r="F43" s="15"/>
      <c r="G43" s="15"/>
      <c r="H43" s="15"/>
      <c r="I43" s="15"/>
      <c r="J43" s="15"/>
      <c r="K43" s="1"/>
      <c r="L43" s="1"/>
      <c r="M43" s="1"/>
    </row>
    <row r="44" spans="1:13">
      <c r="A44" s="1">
        <v>42</v>
      </c>
      <c r="B44" s="1"/>
      <c r="C44" s="1"/>
      <c r="D44" s="1"/>
      <c r="E44" s="1"/>
      <c r="F44" s="15"/>
      <c r="G44" s="15"/>
      <c r="H44" s="15"/>
      <c r="I44" s="15"/>
      <c r="J44" s="15"/>
      <c r="K44" s="1"/>
      <c r="L44" s="1"/>
      <c r="M44" s="1"/>
    </row>
    <row r="45" spans="1:13">
      <c r="A45" s="1">
        <v>43</v>
      </c>
      <c r="B45" s="1"/>
      <c r="C45" s="1"/>
      <c r="D45" s="1"/>
      <c r="E45" s="1"/>
      <c r="F45" s="15"/>
      <c r="G45" s="15"/>
      <c r="H45" s="15"/>
      <c r="I45" s="15"/>
      <c r="J45" s="15"/>
      <c r="K45" s="1"/>
      <c r="L45" s="1"/>
      <c r="M45" s="1"/>
    </row>
    <row r="46" spans="1:13">
      <c r="A46" s="1">
        <v>44</v>
      </c>
      <c r="B46" s="1"/>
      <c r="C46" s="1"/>
      <c r="D46" s="1"/>
      <c r="E46" s="1"/>
      <c r="F46" s="15"/>
      <c r="G46" s="15"/>
      <c r="H46" s="15"/>
      <c r="I46" s="15"/>
      <c r="J46" s="15"/>
      <c r="K46" s="1"/>
      <c r="L46" s="1"/>
      <c r="M46" s="1"/>
    </row>
    <row r="47" spans="1:13">
      <c r="A47" s="1">
        <v>45</v>
      </c>
      <c r="B47" s="1"/>
      <c r="C47" s="1"/>
      <c r="D47" s="1"/>
      <c r="E47" s="1"/>
      <c r="F47" s="15"/>
      <c r="G47" s="15"/>
      <c r="H47" s="15"/>
      <c r="I47" s="15"/>
      <c r="J47" s="15"/>
      <c r="K47" s="1"/>
      <c r="L47" s="1"/>
      <c r="M47" s="1"/>
    </row>
    <row r="48" spans="1:13">
      <c r="A48" s="1">
        <v>46</v>
      </c>
      <c r="B48" s="1"/>
      <c r="C48" s="1"/>
      <c r="D48" s="1"/>
      <c r="E48" s="1"/>
      <c r="F48" s="15"/>
      <c r="G48" s="15"/>
      <c r="H48" s="15"/>
      <c r="I48" s="15"/>
      <c r="J48" s="15"/>
      <c r="K48" s="1"/>
      <c r="L48" s="1"/>
      <c r="M48" s="1"/>
    </row>
    <row r="49" spans="1:13">
      <c r="A49" s="1">
        <v>47</v>
      </c>
      <c r="B49" s="1"/>
      <c r="C49" s="1"/>
      <c r="D49" s="1"/>
      <c r="E49" s="1"/>
      <c r="F49" s="15"/>
      <c r="G49" s="15"/>
      <c r="H49" s="15"/>
      <c r="I49" s="15"/>
      <c r="J49" s="15"/>
      <c r="K49" s="1"/>
      <c r="L49" s="1"/>
      <c r="M49" s="1"/>
    </row>
    <row r="50" spans="1:13">
      <c r="A50" s="1">
        <v>48</v>
      </c>
      <c r="B50" s="1"/>
      <c r="C50" s="1"/>
      <c r="D50" s="1"/>
      <c r="E50" s="1"/>
      <c r="F50" s="15"/>
      <c r="G50" s="15"/>
      <c r="H50" s="15"/>
      <c r="I50" s="15"/>
      <c r="J50" s="15"/>
      <c r="K50" s="1"/>
      <c r="L50" s="1"/>
      <c r="M50" s="1"/>
    </row>
    <row r="51" spans="1:13">
      <c r="A51" s="1">
        <v>49</v>
      </c>
      <c r="B51" s="1"/>
      <c r="C51" s="1"/>
      <c r="D51" s="1"/>
      <c r="E51" s="1"/>
      <c r="F51" s="15"/>
      <c r="G51" s="15"/>
      <c r="H51" s="15"/>
      <c r="I51" s="15"/>
      <c r="J51" s="15"/>
      <c r="K51" s="1"/>
      <c r="L51" s="1"/>
      <c r="M51" s="1"/>
    </row>
    <row r="52" spans="1:13">
      <c r="A52" s="1">
        <v>50</v>
      </c>
      <c r="B52" s="1"/>
      <c r="C52" s="1"/>
      <c r="D52" s="1"/>
      <c r="E52" s="1"/>
      <c r="F52" s="15"/>
      <c r="G52" s="15"/>
      <c r="H52" s="15"/>
      <c r="I52" s="15"/>
      <c r="J52" s="15"/>
      <c r="K52" s="1"/>
      <c r="L52" s="1"/>
      <c r="M52" s="1"/>
    </row>
    <row r="53" spans="1:13">
      <c r="A53" s="5">
        <v>51</v>
      </c>
      <c r="B53" s="5"/>
      <c r="C53" s="5"/>
      <c r="D53" s="5"/>
      <c r="E53" s="5"/>
      <c r="F53" s="7">
        <f>SUM(F3:F52)</f>
        <v>132400</v>
      </c>
      <c r="G53" s="7"/>
      <c r="H53" s="7">
        <f>SUM(H3:H52)</f>
        <v>1240600</v>
      </c>
      <c r="I53" s="7">
        <f>SUM(I3:I52)</f>
        <v>136700</v>
      </c>
      <c r="J53" s="7">
        <f>SUM(J3:J52)</f>
        <v>1103900</v>
      </c>
      <c r="K53" s="5"/>
      <c r="L53" s="5"/>
      <c r="M53" s="1"/>
    </row>
    <row r="54" spans="1:13">
      <c r="A54">
        <v>52</v>
      </c>
    </row>
  </sheetData>
  <mergeCells count="1">
    <mergeCell ref="A1:M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4.4"/>
  <cols>
    <col min="1" max="1" width="10" bestFit="1" customWidth="1"/>
  </cols>
  <sheetData>
    <row r="1" spans="1:2">
      <c r="A1" t="s">
        <v>69</v>
      </c>
      <c r="B1" s="16">
        <v>31900</v>
      </c>
    </row>
    <row r="2" spans="1:2">
      <c r="A2" t="s">
        <v>71</v>
      </c>
      <c r="B2" s="16">
        <v>5200</v>
      </c>
    </row>
    <row r="3" spans="1:2">
      <c r="A3" t="s">
        <v>66</v>
      </c>
      <c r="B3" s="16">
        <v>18200</v>
      </c>
    </row>
    <row r="4" spans="1:2">
      <c r="A4" t="s">
        <v>77</v>
      </c>
      <c r="B4" s="16">
        <v>34600</v>
      </c>
    </row>
    <row r="5" spans="1:2">
      <c r="A5" t="s">
        <v>74</v>
      </c>
      <c r="B5" s="16">
        <v>12000</v>
      </c>
    </row>
    <row r="6" spans="1:2">
      <c r="A6" t="s">
        <v>78</v>
      </c>
      <c r="B6" s="16">
        <v>12000</v>
      </c>
    </row>
    <row r="7" spans="1:2">
      <c r="B7" s="16"/>
    </row>
    <row r="8" spans="1:2">
      <c r="B8" s="16"/>
    </row>
    <row r="9" spans="1:2">
      <c r="B9" s="16"/>
    </row>
    <row r="10" spans="1:2">
      <c r="B10" s="16"/>
    </row>
    <row r="11" spans="1:2">
      <c r="B11" s="16"/>
    </row>
    <row r="12" spans="1:2">
      <c r="B12" s="16">
        <f>SUM(B1:B11)</f>
        <v>113900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1" sqref="F1"/>
    </sheetView>
  </sheetViews>
  <sheetFormatPr defaultRowHeight="14.4"/>
  <cols>
    <col min="2" max="2" width="10.33203125" bestFit="1" customWidth="1"/>
    <col min="5" max="5" width="12.88671875" bestFit="1" customWidth="1"/>
    <col min="10" max="10" width="17.21875" style="4" customWidth="1"/>
  </cols>
  <sheetData>
    <row r="1" spans="1:10">
      <c r="A1" s="7" t="s">
        <v>11</v>
      </c>
      <c r="B1" s="7" t="s">
        <v>79</v>
      </c>
      <c r="C1" s="7" t="s">
        <v>80</v>
      </c>
      <c r="D1" s="7"/>
      <c r="E1" s="7" t="s">
        <v>81</v>
      </c>
      <c r="F1" s="7" t="s">
        <v>82</v>
      </c>
      <c r="G1" s="7" t="s">
        <v>82</v>
      </c>
      <c r="H1" s="7"/>
      <c r="I1" s="7"/>
      <c r="J1" s="6" t="s">
        <v>83</v>
      </c>
    </row>
    <row r="2" spans="1:10">
      <c r="A2" s="1">
        <v>1</v>
      </c>
      <c r="B2" s="1" t="s">
        <v>13</v>
      </c>
      <c r="C2" s="1">
        <v>837100</v>
      </c>
      <c r="D2" s="1"/>
      <c r="E2" s="1">
        <v>1000</v>
      </c>
      <c r="F2" s="1">
        <v>1296</v>
      </c>
      <c r="G2" s="1">
        <v>1645</v>
      </c>
      <c r="H2" s="1">
        <f>SUM(E2:G2)</f>
        <v>3941</v>
      </c>
      <c r="I2" s="1">
        <v>98</v>
      </c>
      <c r="J2" s="3">
        <f>I2*H2</f>
        <v>386218</v>
      </c>
    </row>
    <row r="3" spans="1:10">
      <c r="A3" s="1">
        <v>2</v>
      </c>
      <c r="B3" s="1" t="s">
        <v>21</v>
      </c>
      <c r="C3" s="1">
        <v>9000</v>
      </c>
      <c r="D3" s="1"/>
      <c r="E3" s="1">
        <v>0</v>
      </c>
      <c r="F3" s="1"/>
      <c r="G3" s="1"/>
      <c r="H3" s="1">
        <f>SUM(E3:G3)</f>
        <v>0</v>
      </c>
      <c r="I3" s="1">
        <v>98</v>
      </c>
      <c r="J3" s="3">
        <f t="shared" ref="J3:J6" si="0">I3*H3</f>
        <v>0</v>
      </c>
    </row>
    <row r="4" spans="1:10">
      <c r="A4" s="1">
        <v>3</v>
      </c>
      <c r="B4" s="1" t="s">
        <v>20</v>
      </c>
      <c r="C4" s="1">
        <v>25000</v>
      </c>
      <c r="D4" s="1"/>
      <c r="E4" s="1">
        <v>720</v>
      </c>
      <c r="F4" s="1" t="s">
        <v>82</v>
      </c>
      <c r="G4" s="1"/>
      <c r="H4" s="1">
        <f>SUM(E4:G4)</f>
        <v>720</v>
      </c>
      <c r="I4" s="1">
        <v>98</v>
      </c>
      <c r="J4" s="3">
        <f t="shared" si="0"/>
        <v>70560</v>
      </c>
    </row>
    <row r="5" spans="1:10">
      <c r="A5" s="1">
        <v>4</v>
      </c>
      <c r="B5" s="1" t="s">
        <v>24</v>
      </c>
      <c r="C5" s="1">
        <v>190000</v>
      </c>
      <c r="D5" s="1"/>
      <c r="E5" s="1">
        <v>0</v>
      </c>
      <c r="F5" s="1"/>
      <c r="G5" s="1"/>
      <c r="H5" s="1">
        <f>SUM(E5:G5)</f>
        <v>0</v>
      </c>
      <c r="I5" s="1">
        <v>98</v>
      </c>
      <c r="J5" s="3">
        <f t="shared" si="0"/>
        <v>0</v>
      </c>
    </row>
    <row r="6" spans="1:10">
      <c r="A6" s="1">
        <v>5</v>
      </c>
      <c r="B6" s="1" t="s">
        <v>23</v>
      </c>
      <c r="C6" s="1">
        <v>135000</v>
      </c>
      <c r="D6" s="1"/>
      <c r="E6" s="1">
        <v>1100</v>
      </c>
      <c r="F6" s="1" t="s">
        <v>82</v>
      </c>
      <c r="G6" s="1"/>
      <c r="H6" s="1">
        <f>SUM(E6:G6)</f>
        <v>1100</v>
      </c>
      <c r="I6" s="1">
        <v>98</v>
      </c>
      <c r="J6" s="3">
        <f t="shared" si="0"/>
        <v>107800</v>
      </c>
    </row>
    <row r="7" spans="1:10">
      <c r="A7" s="17"/>
      <c r="B7" s="17"/>
      <c r="C7" s="11">
        <f>SUM(C2:C6)</f>
        <v>1196100</v>
      </c>
      <c r="D7" s="17"/>
      <c r="E7" s="17"/>
      <c r="F7" s="17"/>
      <c r="G7" s="17"/>
      <c r="H7" s="17"/>
      <c r="I7" s="17"/>
      <c r="J7" s="18">
        <f>SUM(J2:J6)</f>
        <v>564578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TOMATO</vt:lpstr>
      <vt:lpstr>BRINJAL</vt:lpstr>
      <vt:lpstr>VARIETY WISE ORDER BRINJAL</vt:lpstr>
      <vt:lpstr>VARIETY WISE ODRDER TOMATO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2025-02-12T11:13:32Z</dcterms:created>
  <dcterms:modified xsi:type="dcterms:W3CDTF">2025-02-14T13:52:58Z</dcterms:modified>
</cp:coreProperties>
</file>