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25cb8ccd6f1ed00e/Desktop/Chapter 6(Anchal Saini)/"/>
    </mc:Choice>
  </mc:AlternateContent>
  <xr:revisionPtr revIDLastSave="2" documentId="8_{1B5E327E-82EA-42CD-A031-034152CF4B1D}" xr6:coauthVersionLast="47" xr6:coauthVersionMax="47" xr10:uidLastSave="{D100B884-F745-4C92-9633-60543196064E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81029"/>
</workbook>
</file>

<file path=xl/calcChain.xml><?xml version="1.0" encoding="utf-8"?>
<calcChain xmlns="http://schemas.openxmlformats.org/spreadsheetml/2006/main">
  <c r="D33" i="4" l="1"/>
  <c r="D1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28" i="4"/>
  <c r="D28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9" i="4"/>
  <c r="D29" i="4" s="1"/>
  <c r="C30" i="4"/>
  <c r="D30" i="4" s="1"/>
  <c r="C31" i="4"/>
  <c r="D31" i="4" s="1"/>
  <c r="C32" i="4"/>
  <c r="D32" i="4" s="1"/>
  <c r="C33" i="4"/>
  <c r="C2" i="4"/>
  <c r="D2" i="4" s="1"/>
</calcChain>
</file>

<file path=xl/sharedStrings.xml><?xml version="1.0" encoding="utf-8"?>
<sst xmlns="http://schemas.openxmlformats.org/spreadsheetml/2006/main" count="1276" uniqueCount="323">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</sst>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4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/>
    <xf numFmtId="165" fontId="4" fillId="0" borderId="1" xfId="0" applyNumberFormat="1" applyFont="1" applyBorder="1"/>
    <xf numFmtId="0" fontId="5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6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5" fontId="4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4" fillId="0" borderId="1" xfId="0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3" fontId="0" fillId="0" borderId="1" xfId="0" applyNumberFormat="1" applyBorder="1"/>
    <xf numFmtId="166" fontId="3" fillId="2" borderId="1" xfId="0" applyNumberFormat="1" applyFont="1" applyFill="1" applyBorder="1"/>
    <xf numFmtId="166" fontId="3" fillId="2" borderId="1" xfId="0" applyNumberFormat="1" applyFont="1" applyFill="1" applyBorder="1" applyAlignment="1">
      <alignment wrapText="1"/>
    </xf>
    <xf numFmtId="0" fontId="3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C5" sqref="C5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35" t="s">
        <v>83</v>
      </c>
      <c r="B1" s="36" t="s">
        <v>318</v>
      </c>
      <c r="C1" s="35" t="s">
        <v>321</v>
      </c>
      <c r="D1" s="35" t="s">
        <v>320</v>
      </c>
      <c r="E1" s="37" t="s">
        <v>84</v>
      </c>
      <c r="F1" s="37" t="s">
        <v>322</v>
      </c>
    </row>
    <row r="2" spans="1:12" ht="14.4" x14ac:dyDescent="0.3">
      <c r="A2" s="13">
        <v>9186</v>
      </c>
      <c r="B2" s="29" t="s">
        <v>160</v>
      </c>
      <c r="C2" s="13" t="str">
        <f>VLOOKUP(A2,Students!A3:D239,3,0)</f>
        <v>BL-SPEA</v>
      </c>
      <c r="D2" s="31">
        <f>VLOOKUP(C2,Fees!$A$2:$B$24,2,0)</f>
        <v>2800</v>
      </c>
      <c r="E2" s="15">
        <f>VLOOKUP(A2,TestScores!A2:C33,3,0)</f>
        <v>86</v>
      </c>
      <c r="F2" s="32" t="str">
        <f>IF(E2&gt;80,"Scholoarship of 50% of the fees",IF(AND(E2&lt;80,E2&gt;60),"Scholarship of 25% of program fees","No Scholarship"))</f>
        <v>Scholoarship of 50% of the fees</v>
      </c>
    </row>
    <row r="3" spans="1:12" ht="14.4" x14ac:dyDescent="0.3">
      <c r="A3" s="13">
        <v>9144</v>
      </c>
      <c r="B3" s="29" t="s">
        <v>126</v>
      </c>
      <c r="C3" s="13" t="str">
        <f>VLOOKUP(A3,Students!A4:D240,3,0)</f>
        <v>BL-EDUC</v>
      </c>
      <c r="D3" s="31">
        <f>VLOOKUP(C3,Fees!$A$2:$B$24,2,0)</f>
        <v>5920</v>
      </c>
      <c r="E3" s="15">
        <f>VLOOKUP(A3,TestScores!A3:C34,3,0)</f>
        <v>97</v>
      </c>
      <c r="F3" s="32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4" x14ac:dyDescent="0.3">
      <c r="A4" s="13">
        <v>9132</v>
      </c>
      <c r="B4" s="29" t="s">
        <v>114</v>
      </c>
      <c r="C4" s="13" t="str">
        <f>VLOOKUP(A4,Students!A5:D241,3,0)</f>
        <v>BL-HPER</v>
      </c>
      <c r="D4" s="31">
        <f>VLOOKUP(C4,Fees!$A$2:$B$24,2,0)</f>
        <v>4640</v>
      </c>
      <c r="E4" s="15">
        <f>VLOOKUP(A4,TestScores!A4:C35,3,0)</f>
        <v>90</v>
      </c>
      <c r="F4" s="32" t="str">
        <f t="shared" si="0"/>
        <v>Scholoarship of 50% of the fees</v>
      </c>
      <c r="I4" s="4"/>
      <c r="J4" s="4"/>
    </row>
    <row r="5" spans="1:12" ht="14.4" x14ac:dyDescent="0.3">
      <c r="A5" s="13">
        <v>9147</v>
      </c>
      <c r="B5" s="29" t="s">
        <v>129</v>
      </c>
      <c r="C5" s="13" t="str">
        <f>VLOOKUP(A5,Students!A6:D242,3,0)</f>
        <v>BL-FINA</v>
      </c>
      <c r="D5" s="31">
        <f>VLOOKUP(C5,Fees!$A$2:$B$24,2,0)</f>
        <v>3920</v>
      </c>
      <c r="E5" s="15">
        <f>VLOOKUP(A5,TestScores!A5:C36,3,0)</f>
        <v>79</v>
      </c>
      <c r="F5" s="32" t="str">
        <f t="shared" si="0"/>
        <v>Scholarship of 25% of program fees</v>
      </c>
      <c r="I5" s="4"/>
      <c r="J5" s="4"/>
    </row>
    <row r="6" spans="1:12" ht="14.4" x14ac:dyDescent="0.3">
      <c r="A6" s="13">
        <v>9149</v>
      </c>
      <c r="B6" s="29" t="s">
        <v>131</v>
      </c>
      <c r="C6" s="13" t="str">
        <f>VLOOKUP(A6,Students!A7:D243,3,0)</f>
        <v>BL-HPER</v>
      </c>
      <c r="D6" s="31">
        <f>VLOOKUP(C6,Fees!$A$2:$B$24,2,0)</f>
        <v>4640</v>
      </c>
      <c r="E6" s="15">
        <f>VLOOKUP(A6,TestScores!A6:C37,3,0)</f>
        <v>97</v>
      </c>
      <c r="F6" s="32" t="str">
        <f t="shared" si="0"/>
        <v>Scholoarship of 50% of the fees</v>
      </c>
      <c r="I6" s="4"/>
      <c r="J6" s="4"/>
    </row>
    <row r="7" spans="1:12" ht="14.4" x14ac:dyDescent="0.3">
      <c r="A7" s="13">
        <v>9153</v>
      </c>
      <c r="B7" s="29" t="s">
        <v>134</v>
      </c>
      <c r="C7" s="13" t="str">
        <f>VLOOKUP(A7,Students!A8:D244,3,0)</f>
        <v>BL-ANTH</v>
      </c>
      <c r="D7" s="31">
        <f>VLOOKUP(C7,Fees!$A$2:$B$24,2,0)</f>
        <v>1840</v>
      </c>
      <c r="E7" s="15">
        <f>VLOOKUP(A7,TestScores!A7:C38,3,0)</f>
        <v>95</v>
      </c>
      <c r="F7" s="32" t="str">
        <f t="shared" si="0"/>
        <v>Scholoarship of 50% of the fees</v>
      </c>
      <c r="I7" s="4"/>
      <c r="J7" s="4"/>
      <c r="K7" s="2"/>
      <c r="L7" s="2"/>
    </row>
    <row r="8" spans="1:12" ht="14.4" x14ac:dyDescent="0.3">
      <c r="A8" s="13">
        <v>9117</v>
      </c>
      <c r="B8" s="29" t="s">
        <v>103</v>
      </c>
      <c r="C8" s="13" t="str">
        <f>VLOOKUP(A8,Students!A9:D245,3,0)</f>
        <v>BL-EDUC</v>
      </c>
      <c r="D8" s="31">
        <f>VLOOKUP(C8,Fees!$A$2:$B$24,2,0)</f>
        <v>5920</v>
      </c>
      <c r="E8" s="15">
        <f>VLOOKUP(A8,TestScores!A8:C39,3,0)</f>
        <v>77</v>
      </c>
      <c r="F8" s="32" t="str">
        <f t="shared" si="0"/>
        <v>Scholarship of 25% of program fees</v>
      </c>
      <c r="I8" s="16"/>
      <c r="J8" s="16"/>
    </row>
    <row r="9" spans="1:12" ht="14.4" x14ac:dyDescent="0.3">
      <c r="A9" s="13">
        <v>9211</v>
      </c>
      <c r="B9" s="29" t="s">
        <v>178</v>
      </c>
      <c r="C9" s="13" t="str">
        <f>VLOOKUP(A9,Students!A10:D246,3,0)</f>
        <v>BL-PSY</v>
      </c>
      <c r="D9" s="31">
        <f>VLOOKUP(C9,Fees!$A$2:$B$24,2,0)</f>
        <v>1920</v>
      </c>
      <c r="E9" s="15">
        <f>VLOOKUP(A9,TestScores!A9:C40,3,0)</f>
        <v>75</v>
      </c>
      <c r="F9" s="32" t="str">
        <f t="shared" si="0"/>
        <v>Scholarship of 25% of program fees</v>
      </c>
    </row>
    <row r="10" spans="1:12" ht="14.4" x14ac:dyDescent="0.3">
      <c r="A10" s="13">
        <v>9144</v>
      </c>
      <c r="B10" s="29" t="s">
        <v>126</v>
      </c>
      <c r="C10" s="13" t="str">
        <f>VLOOKUP(A10,Students!A11:D247,3,0)</f>
        <v>BL-EDUC</v>
      </c>
      <c r="D10" s="31">
        <f>VLOOKUP(C10,Fees!$A$2:$B$24,2,0)</f>
        <v>5920</v>
      </c>
      <c r="E10" s="15">
        <f>VLOOKUP(A10,TestScores!A10:C41,3,0)</f>
        <v>100</v>
      </c>
      <c r="F10" s="32" t="str">
        <f t="shared" si="0"/>
        <v>Scholoarship of 50% of the fees</v>
      </c>
    </row>
    <row r="11" spans="1:12" ht="14.4" x14ac:dyDescent="0.3">
      <c r="A11" s="13">
        <v>9154</v>
      </c>
      <c r="B11" s="29" t="s">
        <v>135</v>
      </c>
      <c r="C11" s="13" t="str">
        <f>VLOOKUP(A11,Students!A12:D248,3,0)</f>
        <v>BL-BI</v>
      </c>
      <c r="D11" s="31">
        <f>VLOOKUP(C11,Fees!$A$2:$B$24,2,0)</f>
        <v>2160</v>
      </c>
      <c r="E11" s="15">
        <f>VLOOKUP(A11,TestScores!A11:C42,3,0)</f>
        <v>99</v>
      </c>
      <c r="F11" s="32" t="str">
        <f t="shared" si="0"/>
        <v>Scholoarship of 50% of the fees</v>
      </c>
    </row>
    <row r="12" spans="1:12" ht="14.4" x14ac:dyDescent="0.3">
      <c r="A12" s="13">
        <v>9194</v>
      </c>
      <c r="B12" s="29" t="s">
        <v>168</v>
      </c>
      <c r="C12" s="13" t="str">
        <f>VLOOKUP(A12,Students!A13:D249,3,0)</f>
        <v>BL-LAWS</v>
      </c>
      <c r="D12" s="31">
        <f>VLOOKUP(C12,Fees!$A$2:$B$24,2,0)</f>
        <v>5440</v>
      </c>
      <c r="E12" s="15">
        <f>VLOOKUP(A12,TestScores!A12:C43,3,0)</f>
        <v>84</v>
      </c>
      <c r="F12" s="32" t="str">
        <f t="shared" si="0"/>
        <v>Scholoarship of 50% of the fees</v>
      </c>
    </row>
    <row r="13" spans="1:12" ht="14.4" x14ac:dyDescent="0.3">
      <c r="A13" s="13">
        <v>9142</v>
      </c>
      <c r="B13" s="29" t="s">
        <v>124</v>
      </c>
      <c r="C13" s="13" t="str">
        <f>VLOOKUP(A13,Students!A14:D250,3,0)</f>
        <v>BL-BI</v>
      </c>
      <c r="D13" s="31">
        <f>VLOOKUP(C13,Fees!$A$2:$B$24,2,0)</f>
        <v>2160</v>
      </c>
      <c r="E13" s="15">
        <f>VLOOKUP(A13,TestScores!A13:C44,3,0)</f>
        <v>89</v>
      </c>
      <c r="F13" s="32" t="str">
        <f t="shared" si="0"/>
        <v>Scholoarship of 50% of the fees</v>
      </c>
    </row>
    <row r="14" spans="1:12" ht="14.4" x14ac:dyDescent="0.3">
      <c r="A14" s="13">
        <v>9124</v>
      </c>
      <c r="B14" s="29" t="s">
        <v>108</v>
      </c>
      <c r="C14" s="13" t="str">
        <f>VLOOKUP(A14,Students!A15:D251,3,0)</f>
        <v>BL-BUS</v>
      </c>
      <c r="D14" s="31">
        <f>VLOOKUP(C14,Fees!$A$2:$B$24,2,0)</f>
        <v>6880</v>
      </c>
      <c r="E14" s="15">
        <f>VLOOKUP(A14,TestScores!A14:C45,3,0)</f>
        <v>51</v>
      </c>
      <c r="F14" s="32" t="str">
        <f t="shared" si="0"/>
        <v>No Scholarship</v>
      </c>
    </row>
    <row r="15" spans="1:12" ht="14.4" x14ac:dyDescent="0.3">
      <c r="A15" s="13">
        <v>9120</v>
      </c>
      <c r="B15" s="29" t="s">
        <v>105</v>
      </c>
      <c r="C15" s="13" t="str">
        <f>VLOOKUP(A15,Students!A16:D252,3,0)</f>
        <v>BL-BI</v>
      </c>
      <c r="D15" s="31">
        <f>VLOOKUP(C15,Fees!$A$2:$B$24,2,0)</f>
        <v>2160</v>
      </c>
      <c r="E15" s="15">
        <f>VLOOKUP(A15,TestScores!A15:C46,3,0)</f>
        <v>58</v>
      </c>
      <c r="F15" s="32" t="str">
        <f t="shared" si="0"/>
        <v>No Scholarship</v>
      </c>
    </row>
    <row r="16" spans="1:12" ht="14.4" x14ac:dyDescent="0.3">
      <c r="A16" s="13">
        <v>9178</v>
      </c>
      <c r="B16" s="29" t="s">
        <v>154</v>
      </c>
      <c r="C16" s="13" t="str">
        <f>VLOOKUP(A16,Students!A17:D253,3,0)</f>
        <v>BL-BUS</v>
      </c>
      <c r="D16" s="31">
        <f>VLOOKUP(C16,Fees!$A$2:$B$24,2,0)</f>
        <v>6880</v>
      </c>
      <c r="E16" s="15">
        <f>VLOOKUP(A16,TestScores!A16:C47,3,0)</f>
        <v>95</v>
      </c>
      <c r="F16" s="32" t="str">
        <f t="shared" si="0"/>
        <v>Scholoarship of 50% of the fees</v>
      </c>
    </row>
    <row r="17" spans="1:6" ht="15.75" customHeight="1" x14ac:dyDescent="0.3">
      <c r="A17" s="13">
        <v>9211</v>
      </c>
      <c r="B17" s="29" t="s">
        <v>178</v>
      </c>
      <c r="C17" s="13" t="str">
        <f>VLOOKUP(A17,Students!A18:D254,3,0)</f>
        <v>BL-PSY</v>
      </c>
      <c r="D17" s="31">
        <f>VLOOKUP(C17,Fees!$A$2:$B$24,2,0)</f>
        <v>1920</v>
      </c>
      <c r="E17" s="15">
        <f>VLOOKUP(A17,TestScores!A17:C48,3,0)</f>
        <v>62</v>
      </c>
      <c r="F17" s="32" t="str">
        <f t="shared" si="0"/>
        <v>Scholarship of 25% of program fees</v>
      </c>
    </row>
    <row r="18" spans="1:6" ht="15.75" customHeight="1" x14ac:dyDescent="0.3">
      <c r="A18" s="13">
        <v>9169</v>
      </c>
      <c r="B18" s="29" t="s">
        <v>146</v>
      </c>
      <c r="C18" s="13" t="str">
        <f>VLOOKUP(A18,Students!A19:D255,3,0)</f>
        <v>BL-DENT</v>
      </c>
      <c r="D18" s="31">
        <f>VLOOKUP(C18,Fees!A2:B26,2,0)</f>
        <v>5219</v>
      </c>
      <c r="E18" s="15">
        <f>VLOOKUP(A18,TestScores!A18:C49,3,0)</f>
        <v>69</v>
      </c>
      <c r="F18" s="32" t="str">
        <f t="shared" si="0"/>
        <v>Scholarship of 25% of program fees</v>
      </c>
    </row>
    <row r="19" spans="1:6" ht="15.75" customHeight="1" x14ac:dyDescent="0.3">
      <c r="A19" s="13">
        <v>9158</v>
      </c>
      <c r="B19" s="29" t="s">
        <v>136</v>
      </c>
      <c r="C19" s="13" t="str">
        <f>VLOOKUP(A19,Students!A20:D256,3,0)</f>
        <v>BL-POLS</v>
      </c>
      <c r="D19" s="31">
        <f>VLOOKUP(C19,Fees!$A$2:$B$24,2,0)</f>
        <v>1600</v>
      </c>
      <c r="E19" s="15">
        <f>VLOOKUP(A19,TestScores!A19:C50,3,0)</f>
        <v>83</v>
      </c>
      <c r="F19" s="32" t="str">
        <f t="shared" si="0"/>
        <v>Scholoarship of 50% of the fees</v>
      </c>
    </row>
    <row r="20" spans="1:6" ht="15.75" customHeight="1" x14ac:dyDescent="0.3">
      <c r="A20" s="13">
        <v>9194</v>
      </c>
      <c r="B20" s="29" t="s">
        <v>168</v>
      </c>
      <c r="C20" s="13" t="str">
        <f>VLOOKUP(A20,Students!A21:D257,3,0)</f>
        <v>BL-LAWS</v>
      </c>
      <c r="D20" s="31">
        <f>VLOOKUP(C20,Fees!$A$2:$B$24,2,0)</f>
        <v>5440</v>
      </c>
      <c r="E20" s="15">
        <f>VLOOKUP(A20,TestScores!A20:C51,3,0)</f>
        <v>94</v>
      </c>
      <c r="F20" s="32" t="str">
        <f t="shared" si="0"/>
        <v>Scholoarship of 50% of the fees</v>
      </c>
    </row>
    <row r="21" spans="1:6" ht="15.75" customHeight="1" x14ac:dyDescent="0.3">
      <c r="A21" s="13">
        <v>9126</v>
      </c>
      <c r="B21" s="29" t="s">
        <v>131</v>
      </c>
      <c r="C21" s="13" t="str">
        <f>VLOOKUP(A21,Students!A22:D258,3,0)</f>
        <v>BL-FINA</v>
      </c>
      <c r="D21" s="31">
        <f>VLOOKUP(C21,Fees!$A$2:$B$24,2,0)</f>
        <v>3920</v>
      </c>
      <c r="E21" s="15">
        <f>VLOOKUP(A21,TestScores!A21:C52,3,0)</f>
        <v>51</v>
      </c>
      <c r="F21" s="32" t="str">
        <f t="shared" si="0"/>
        <v>No Scholarship</v>
      </c>
    </row>
    <row r="22" spans="1:6" ht="15.75" customHeight="1" x14ac:dyDescent="0.3">
      <c r="A22" s="13">
        <v>9137</v>
      </c>
      <c r="B22" s="29" t="s">
        <v>119</v>
      </c>
      <c r="C22" s="13" t="str">
        <f>VLOOKUP(A22,Students!A23:D259,3,0)</f>
        <v>BL-AMID</v>
      </c>
      <c r="D22" s="31">
        <f>VLOOKUP(C22,Fees!$A$2:$B$24,2,0)</f>
        <v>2000</v>
      </c>
      <c r="E22" s="15">
        <f>VLOOKUP(A22,TestScores!A22:C53,3,0)</f>
        <v>85</v>
      </c>
      <c r="F22" s="32" t="str">
        <f t="shared" si="0"/>
        <v>Scholoarship of 50% of the fees</v>
      </c>
    </row>
    <row r="23" spans="1:6" ht="15.75" customHeight="1" x14ac:dyDescent="0.3">
      <c r="A23" s="13">
        <v>9146</v>
      </c>
      <c r="B23" s="29" t="s">
        <v>128</v>
      </c>
      <c r="C23" s="13" t="str">
        <f>VLOOKUP(A23,Students!A24:D260,3,0)</f>
        <v>BL-EDUC</v>
      </c>
      <c r="D23" s="31">
        <f>VLOOKUP(C23,Fees!$A$2:$B$24,2,0)</f>
        <v>5920</v>
      </c>
      <c r="E23" s="15">
        <f>VLOOKUP(A23,TestScores!A23:C54,3,0)</f>
        <v>78</v>
      </c>
      <c r="F23" s="32" t="str">
        <f t="shared" si="0"/>
        <v>Scholarship of 25% of program fees</v>
      </c>
    </row>
    <row r="24" spans="1:6" ht="15.75" customHeight="1" x14ac:dyDescent="0.3">
      <c r="A24" s="13">
        <v>9181</v>
      </c>
      <c r="B24" s="29" t="s">
        <v>156</v>
      </c>
      <c r="C24" s="13" t="str">
        <f>VLOOKUP(A24,Students!A25:D261,3,0)</f>
        <v>BL-SPEA</v>
      </c>
      <c r="D24" s="31">
        <f>VLOOKUP(C24,Fees!$A$2:$B$24,2,0)</f>
        <v>2800</v>
      </c>
      <c r="E24" s="15">
        <f>VLOOKUP(A24,TestScores!A24:C55,3,0)</f>
        <v>56</v>
      </c>
      <c r="F24" s="32" t="str">
        <f t="shared" si="0"/>
        <v>No Scholarship</v>
      </c>
    </row>
    <row r="25" spans="1:6" ht="15.75" customHeight="1" x14ac:dyDescent="0.3">
      <c r="A25" s="13">
        <v>9133</v>
      </c>
      <c r="B25" s="29" t="s">
        <v>115</v>
      </c>
      <c r="C25" s="13" t="str">
        <f>VLOOKUP(A25,Students!A26:D262,3,0)</f>
        <v>BL-FINA</v>
      </c>
      <c r="D25" s="31">
        <f>VLOOKUP(C25,Fees!$A$2:$B$24,2,0)</f>
        <v>3920</v>
      </c>
      <c r="E25" s="15">
        <f>VLOOKUP(A25,TestScores!A25:C56,3,0)</f>
        <v>78</v>
      </c>
      <c r="F25" s="32" t="str">
        <f t="shared" si="0"/>
        <v>Scholarship of 25% of program fees</v>
      </c>
    </row>
    <row r="26" spans="1:6" ht="15.75" customHeight="1" x14ac:dyDescent="0.3">
      <c r="A26" s="13">
        <v>9154</v>
      </c>
      <c r="B26" s="29" t="s">
        <v>135</v>
      </c>
      <c r="C26" s="13" t="str">
        <f>VLOOKUP(A26,Students!A27:D263,3,0)</f>
        <v>BL-BI</v>
      </c>
      <c r="D26" s="31">
        <f>VLOOKUP(C26,Fees!$A$2:$B$24,2,0)</f>
        <v>2160</v>
      </c>
      <c r="E26" s="15">
        <f>VLOOKUP(A26,TestScores!A26:C57,3,0)</f>
        <v>59</v>
      </c>
      <c r="F26" s="32" t="str">
        <f t="shared" si="0"/>
        <v>No Scholarship</v>
      </c>
    </row>
    <row r="27" spans="1:6" ht="15.75" customHeight="1" x14ac:dyDescent="0.3">
      <c r="A27" s="13">
        <v>9201</v>
      </c>
      <c r="B27" s="29" t="s">
        <v>171</v>
      </c>
      <c r="C27" s="13" t="str">
        <f>VLOOKUP(A27,Students!A28:D264,3,0)</f>
        <v>BL-TELC</v>
      </c>
      <c r="D27" s="31">
        <f>VLOOKUP(C27,Fees!$A$2:$B$24,2,0)</f>
        <v>3280</v>
      </c>
      <c r="E27" s="15">
        <f>VLOOKUP(A27,TestScores!A27:C58,3,0)</f>
        <v>89</v>
      </c>
      <c r="F27" s="32" t="str">
        <f t="shared" si="0"/>
        <v>Scholoarship of 50% of the fees</v>
      </c>
    </row>
    <row r="28" spans="1:6" ht="15.75" customHeight="1" x14ac:dyDescent="0.3">
      <c r="A28" s="13">
        <v>9115</v>
      </c>
      <c r="B28" s="29" t="s">
        <v>101</v>
      </c>
      <c r="C28" s="13" t="str">
        <f>VLOOKUP(A28,Students!A3:D239,3,0)</f>
        <v>BL-BI</v>
      </c>
      <c r="D28" s="31">
        <f>VLOOKUP(C28,Fees!$A$2:$B$24,2,0)</f>
        <v>2160</v>
      </c>
      <c r="E28" s="15">
        <f>VLOOKUP(A28,TestScores!A28:C59,3,0)</f>
        <v>93</v>
      </c>
      <c r="F28" s="32" t="str">
        <f t="shared" si="0"/>
        <v>Scholoarship of 50% of the fees</v>
      </c>
    </row>
    <row r="29" spans="1:6" ht="15.75" customHeight="1" x14ac:dyDescent="0.3">
      <c r="A29" s="13">
        <v>9166</v>
      </c>
      <c r="B29" s="29" t="s">
        <v>143</v>
      </c>
      <c r="C29" s="13" t="str">
        <f>VLOOKUP(A29,Students!A30:D266,3,0)</f>
        <v>BL-BUS</v>
      </c>
      <c r="D29" s="31">
        <f>VLOOKUP(C29,Fees!$A$2:$B$24,2,0)</f>
        <v>6880</v>
      </c>
      <c r="E29" s="15">
        <f>VLOOKUP(A29,TestScores!A29:C60,3,0)</f>
        <v>98</v>
      </c>
      <c r="F29" s="32" t="str">
        <f t="shared" si="0"/>
        <v>Scholoarship of 50% of the fees</v>
      </c>
    </row>
    <row r="30" spans="1:6" ht="15.75" customHeight="1" x14ac:dyDescent="0.3">
      <c r="A30" s="13">
        <v>9206</v>
      </c>
      <c r="B30" s="29" t="s">
        <v>173</v>
      </c>
      <c r="C30" s="13" t="str">
        <f>VLOOKUP(A30,Students!A31:D267,3,0)</f>
        <v>BL-OPT</v>
      </c>
      <c r="D30" s="31">
        <f>VLOOKUP(C30,Fees!$A$2:$B$24,2,0)</f>
        <v>6000</v>
      </c>
      <c r="E30" s="15">
        <f>VLOOKUP(A30,TestScores!A30:C61,3,0)</f>
        <v>91</v>
      </c>
      <c r="F30" s="32" t="str">
        <f t="shared" si="0"/>
        <v>Scholoarship of 50% of the fees</v>
      </c>
    </row>
    <row r="31" spans="1:6" ht="15.75" customHeight="1" x14ac:dyDescent="0.3">
      <c r="A31" s="13">
        <v>9141</v>
      </c>
      <c r="B31" s="29" t="s">
        <v>123</v>
      </c>
      <c r="C31" s="13" t="str">
        <f>VLOOKUP(A31,Students!A32:D268,3,0)</f>
        <v>BL-EDUC</v>
      </c>
      <c r="D31" s="31">
        <f>VLOOKUP(C31,Fees!$A$2:$B$24,2,0)</f>
        <v>5920</v>
      </c>
      <c r="E31" s="15">
        <f>VLOOKUP(A31,TestScores!A31:C62,3,0)</f>
        <v>82</v>
      </c>
      <c r="F31" s="32" t="str">
        <f t="shared" si="0"/>
        <v>Scholoarship of 50% of the fees</v>
      </c>
    </row>
    <row r="32" spans="1:6" ht="15.75" customHeight="1" x14ac:dyDescent="0.3">
      <c r="A32" s="13">
        <v>9164</v>
      </c>
      <c r="B32" s="29" t="s">
        <v>142</v>
      </c>
      <c r="C32" s="13" t="str">
        <f>VLOOKUP(A32,Students!A33:D269,3,0)</f>
        <v>BL-HPER</v>
      </c>
      <c r="D32" s="31">
        <f>VLOOKUP(C32,Fees!$A$2:$B$24,2,0)</f>
        <v>4640</v>
      </c>
      <c r="E32" s="15">
        <f>VLOOKUP(A32,TestScores!A32:C63,3,0)</f>
        <v>99</v>
      </c>
      <c r="F32" s="32" t="str">
        <f t="shared" si="0"/>
        <v>Scholoarship of 50% of the fees</v>
      </c>
    </row>
    <row r="33" spans="1:6" ht="15.75" customHeight="1" x14ac:dyDescent="0.3">
      <c r="A33" s="13">
        <v>9161</v>
      </c>
      <c r="B33" s="29" t="s">
        <v>139</v>
      </c>
      <c r="C33" s="13" t="str">
        <f>VLOOKUP(A33,Students!A34:D270,3,0)</f>
        <v>BL-NELC</v>
      </c>
      <c r="D33" s="31">
        <f>VLOOKUP(C33,Fees!$A$2:$B$26,2,0)</f>
        <v>5990</v>
      </c>
      <c r="E33" s="15">
        <f>VLOOKUP(A33,TestScores!A33:C64,3,0)</f>
        <v>90</v>
      </c>
      <c r="F33" s="32" t="str">
        <f t="shared" si="0"/>
        <v>Scholoarship of 50% of the fees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196" workbookViewId="0">
      <selection activeCell="C213" sqref="C213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32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32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D6" sqref="D6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0">
        <v>1840</v>
      </c>
    </row>
    <row r="3" spans="1:2" ht="14.4" x14ac:dyDescent="0.3">
      <c r="A3" s="14" t="s">
        <v>30</v>
      </c>
      <c r="B3" s="30">
        <v>2000</v>
      </c>
    </row>
    <row r="4" spans="1:2" ht="14.4" x14ac:dyDescent="0.3">
      <c r="A4" s="14" t="s">
        <v>5</v>
      </c>
      <c r="B4" s="30">
        <v>2160</v>
      </c>
    </row>
    <row r="5" spans="1:2" ht="14.4" x14ac:dyDescent="0.3">
      <c r="A5" s="14" t="s">
        <v>12</v>
      </c>
      <c r="B5" s="30">
        <v>6880</v>
      </c>
    </row>
    <row r="6" spans="1:2" ht="14.4" x14ac:dyDescent="0.3">
      <c r="A6" s="14" t="s">
        <v>73</v>
      </c>
      <c r="B6" s="30">
        <v>1680</v>
      </c>
    </row>
    <row r="7" spans="1:2" ht="14.4" x14ac:dyDescent="0.3">
      <c r="A7" s="14" t="s">
        <v>39</v>
      </c>
      <c r="B7" s="30">
        <v>4800</v>
      </c>
    </row>
    <row r="8" spans="1:2" ht="14.4" x14ac:dyDescent="0.3">
      <c r="A8" s="14" t="s">
        <v>32</v>
      </c>
      <c r="B8" s="30">
        <v>4640</v>
      </c>
    </row>
    <row r="9" spans="1:2" ht="14.4" x14ac:dyDescent="0.3">
      <c r="A9" s="14" t="s">
        <v>18</v>
      </c>
      <c r="B9" s="30">
        <v>5920</v>
      </c>
    </row>
    <row r="10" spans="1:2" ht="14.4" x14ac:dyDescent="0.3">
      <c r="A10" s="14" t="s">
        <v>65</v>
      </c>
      <c r="B10" s="30">
        <v>2080</v>
      </c>
    </row>
    <row r="11" spans="1:2" ht="14.4" x14ac:dyDescent="0.3">
      <c r="A11" s="14" t="s">
        <v>37</v>
      </c>
      <c r="B11" s="30">
        <v>3920</v>
      </c>
    </row>
    <row r="12" spans="1:2" ht="14.4" x14ac:dyDescent="0.3">
      <c r="A12" s="14" t="s">
        <v>9</v>
      </c>
      <c r="B12" s="30">
        <v>2880</v>
      </c>
    </row>
    <row r="13" spans="1:2" ht="14.4" x14ac:dyDescent="0.3">
      <c r="A13" s="14" t="s">
        <v>35</v>
      </c>
      <c r="B13" s="30">
        <v>4640</v>
      </c>
    </row>
    <row r="14" spans="1:2" ht="14.4" x14ac:dyDescent="0.3">
      <c r="A14" s="14" t="s">
        <v>41</v>
      </c>
      <c r="B14" s="30">
        <v>6800</v>
      </c>
    </row>
    <row r="15" spans="1:2" ht="14.4" x14ac:dyDescent="0.3">
      <c r="A15" s="14" t="s">
        <v>21</v>
      </c>
      <c r="B15" s="30">
        <v>6480</v>
      </c>
    </row>
    <row r="16" spans="1:2" ht="14.4" x14ac:dyDescent="0.3">
      <c r="A16" s="14" t="s">
        <v>58</v>
      </c>
      <c r="B16" s="30">
        <v>5440</v>
      </c>
    </row>
    <row r="17" spans="1:2" ht="14.4" x14ac:dyDescent="0.3">
      <c r="A17" s="14" t="s">
        <v>49</v>
      </c>
      <c r="B17" s="30">
        <v>3360</v>
      </c>
    </row>
    <row r="18" spans="1:2" ht="14.4" x14ac:dyDescent="0.3">
      <c r="A18" s="14" t="s">
        <v>16</v>
      </c>
      <c r="B18" s="30">
        <v>3680</v>
      </c>
    </row>
    <row r="19" spans="1:2" ht="14.4" x14ac:dyDescent="0.3">
      <c r="A19" s="14" t="s">
        <v>24</v>
      </c>
      <c r="B19" s="30">
        <v>6000</v>
      </c>
    </row>
    <row r="20" spans="1:2" ht="14.4" x14ac:dyDescent="0.3">
      <c r="A20" s="14" t="s">
        <v>56</v>
      </c>
      <c r="B20" s="30">
        <v>1600</v>
      </c>
    </row>
    <row r="21" spans="1:2" ht="15.75" customHeight="1" x14ac:dyDescent="0.3">
      <c r="A21" s="14" t="s">
        <v>43</v>
      </c>
      <c r="B21" s="30">
        <v>1920</v>
      </c>
    </row>
    <row r="22" spans="1:2" ht="15.75" customHeight="1" x14ac:dyDescent="0.3">
      <c r="A22" s="14" t="s">
        <v>63</v>
      </c>
      <c r="B22" s="30">
        <v>2800</v>
      </c>
    </row>
    <row r="23" spans="1:2" ht="15.75" customHeight="1" x14ac:dyDescent="0.3">
      <c r="A23" s="14" t="s">
        <v>46</v>
      </c>
      <c r="B23" s="30">
        <v>3280</v>
      </c>
    </row>
    <row r="24" spans="1:2" ht="15.75" customHeight="1" x14ac:dyDescent="0.3">
      <c r="A24" s="14" t="s">
        <v>27</v>
      </c>
      <c r="B24" s="30">
        <v>5120</v>
      </c>
    </row>
    <row r="25" spans="1:2" ht="15.75" customHeight="1" x14ac:dyDescent="0.3">
      <c r="A25" s="33" t="s">
        <v>62</v>
      </c>
      <c r="B25" s="34">
        <v>5219</v>
      </c>
    </row>
    <row r="26" spans="1:2" ht="15.75" customHeight="1" x14ac:dyDescent="0.3">
      <c r="A26" s="15" t="s">
        <v>60</v>
      </c>
      <c r="B26" s="34">
        <v>5990</v>
      </c>
    </row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0" workbookViewId="0">
      <selection activeCell="E36" sqref="E36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Aanchal Saini</dc:creator>
  <cp:lastModifiedBy>Aanchal Saini</cp:lastModifiedBy>
  <dcterms:created xsi:type="dcterms:W3CDTF">2024-08-07T09:37:03Z</dcterms:created>
  <dcterms:modified xsi:type="dcterms:W3CDTF">2024-08-07T09:39:33Z</dcterms:modified>
</cp:coreProperties>
</file>