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Formula Exercise" sheetId="1" r:id="rId4"/>
    <sheet state="visible" name="INDEX AND MATCH" sheetId="2" r:id="rId5"/>
    <sheet state="visible" name="Mean,Median,Mode" sheetId="3" r:id="rId6"/>
  </sheets>
  <definedNames/>
  <calcPr/>
</workbook>
</file>

<file path=xl/sharedStrings.xml><?xml version="1.0" encoding="utf-8"?>
<sst xmlns="http://schemas.openxmlformats.org/spreadsheetml/2006/main" count="373" uniqueCount="59">
  <si>
    <t>Student ID</t>
  </si>
  <si>
    <t>First Name</t>
  </si>
  <si>
    <t>Last Name</t>
  </si>
  <si>
    <t>Gender</t>
  </si>
  <si>
    <t>Grade Level</t>
  </si>
  <si>
    <t>Math Score</t>
  </si>
  <si>
    <t>Science Score</t>
  </si>
  <si>
    <t>English Score</t>
  </si>
  <si>
    <t>Age</t>
  </si>
  <si>
    <t>Attendance</t>
  </si>
  <si>
    <t>Name</t>
  </si>
  <si>
    <t>Total Score</t>
  </si>
  <si>
    <t>Kabir</t>
  </si>
  <si>
    <t>Jain</t>
  </si>
  <si>
    <t>Male</t>
  </si>
  <si>
    <t>Aarav</t>
  </si>
  <si>
    <t>Sharma</t>
  </si>
  <si>
    <t>Anya</t>
  </si>
  <si>
    <t>Mukherjee</t>
  </si>
  <si>
    <t>Female</t>
  </si>
  <si>
    <t>Aryan</t>
  </si>
  <si>
    <t>Singh</t>
  </si>
  <si>
    <t>Diya</t>
  </si>
  <si>
    <t>Patel</t>
  </si>
  <si>
    <t>Menon</t>
  </si>
  <si>
    <t>Vihaan</t>
  </si>
  <si>
    <t>Isha</t>
  </si>
  <si>
    <t>Gupta</t>
  </si>
  <si>
    <t>Riya</t>
  </si>
  <si>
    <t>Khan</t>
  </si>
  <si>
    <t>Ethan</t>
  </si>
  <si>
    <t>Kumar</t>
  </si>
  <si>
    <t>SUMIF=&gt;</t>
  </si>
  <si>
    <t>LEFT=&gt;</t>
  </si>
  <si>
    <t>MIN=&gt;</t>
  </si>
  <si>
    <t>POWER=&gt;</t>
  </si>
  <si>
    <t>RIGHT=&gt;</t>
  </si>
  <si>
    <t>MAX=&gt;</t>
  </si>
  <si>
    <t>REPLACE=&gt;</t>
  </si>
  <si>
    <t>MID=&gt;</t>
  </si>
  <si>
    <t>AVRAGE=&gt;</t>
  </si>
  <si>
    <t>UPPERCASE=&gt;</t>
  </si>
  <si>
    <t>COUNT=&gt;</t>
  </si>
  <si>
    <t>LOWER=&gt;</t>
  </si>
  <si>
    <t>COUNTA=&gt;</t>
  </si>
  <si>
    <t>TRIM=&gt;</t>
  </si>
  <si>
    <t>COUNTBLANK=&gt;</t>
  </si>
  <si>
    <t>DATE=&gt;</t>
  </si>
  <si>
    <t>SECOND=&gt;</t>
  </si>
  <si>
    <t>HOURS=&gt;</t>
  </si>
  <si>
    <t>DAY=&gt;</t>
  </si>
  <si>
    <t>YEAR=&gt;</t>
  </si>
  <si>
    <t>INDEX</t>
  </si>
  <si>
    <t>NAME</t>
  </si>
  <si>
    <t>MATCH</t>
  </si>
  <si>
    <t>GRADE</t>
  </si>
  <si>
    <t>MEAN=&gt;</t>
  </si>
  <si>
    <t>MEDIAN=&gt;</t>
  </si>
  <si>
    <t>MODE=&gt;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</si>
</sst>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rgb="FFEFEFE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right" vertical="bottom"/>
    </xf>
    <xf borderId="0" fillId="3" fontId="1" numFmtId="0" xfId="0" applyAlignment="1" applyFont="1">
      <alignment readingOrder="0"/>
    </xf>
    <xf borderId="0" fillId="3" fontId="1" numFmtId="9" xfId="0" applyAlignment="1" applyFont="1" applyNumberFormat="1">
      <alignment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4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Font="1"/>
    <xf borderId="0" fillId="5" fontId="1" numFmtId="0" xfId="0" applyAlignment="1" applyFont="1">
      <alignment readingOrder="0"/>
    </xf>
    <xf borderId="0" fillId="5" fontId="1" numFmtId="0" xfId="0" applyFont="1"/>
    <xf borderId="0" fillId="6" fontId="3" numFmtId="164" xfId="0" applyAlignment="1" applyFont="1" applyNumberFormat="1">
      <alignment horizontal="center"/>
    </xf>
    <xf borderId="0" fillId="6" fontId="3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9" fontId="1" numFmtId="0" xfId="0" applyFill="1" applyFont="1"/>
    <xf borderId="0" fillId="0" fontId="1" numFmtId="0" xfId="0" applyFont="1"/>
    <xf borderId="0" fillId="10" fontId="1" numFmtId="0" xfId="0" applyAlignment="1" applyFill="1" applyFont="1">
      <alignment readingOrder="0"/>
    </xf>
    <xf borderId="0" fillId="0" fontId="1" numFmtId="9" xfId="0" applyAlignment="1" applyFont="1" applyNumberFormat="1">
      <alignment readingOrder="0"/>
    </xf>
    <xf borderId="0" fillId="11" fontId="1" numFmtId="0" xfId="0" applyFill="1" applyFont="1"/>
    <xf borderId="0" fillId="12" fontId="1" numFmtId="0" xfId="0" applyFill="1" applyFont="1"/>
    <xf borderId="0" fillId="13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5"/>
    <col customWidth="1" min="11" max="11" width="15.75"/>
    <col customWidth="1" min="12" max="1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1001.0</v>
      </c>
      <c r="B2" s="3" t="s">
        <v>12</v>
      </c>
      <c r="C2" s="3" t="s">
        <v>13</v>
      </c>
      <c r="D2" s="3" t="s">
        <v>14</v>
      </c>
      <c r="E2" s="3">
        <v>9.0</v>
      </c>
      <c r="F2" s="3">
        <v>78.0</v>
      </c>
      <c r="G2" s="3">
        <v>85.0</v>
      </c>
      <c r="H2" s="3">
        <v>98.0</v>
      </c>
      <c r="I2" s="3">
        <v>17.0</v>
      </c>
      <c r="J2" s="4">
        <v>0.94</v>
      </c>
      <c r="K2" s="5" t="str">
        <f t="shared" ref="K2:K51" si="1">CONCAT(B2,C2)</f>
        <v>KabirJain</v>
      </c>
      <c r="L2" s="6">
        <f t="shared" ref="L2:L51" si="2">sum(F2,G2,H2)</f>
        <v>261</v>
      </c>
    </row>
    <row r="3">
      <c r="A3" s="2">
        <v>1002.0</v>
      </c>
      <c r="B3" s="3" t="s">
        <v>15</v>
      </c>
      <c r="C3" s="3" t="s">
        <v>16</v>
      </c>
      <c r="D3" s="3" t="s">
        <v>14</v>
      </c>
      <c r="E3" s="3">
        <v>10.0</v>
      </c>
      <c r="F3" s="3">
        <v>81.0</v>
      </c>
      <c r="G3" s="3">
        <v>93.0</v>
      </c>
      <c r="H3" s="3">
        <v>80.0</v>
      </c>
      <c r="I3" s="3">
        <v>18.0</v>
      </c>
      <c r="J3" s="4">
        <v>0.95</v>
      </c>
      <c r="K3" s="5" t="str">
        <f t="shared" si="1"/>
        <v>AaravSharma</v>
      </c>
      <c r="L3" s="6">
        <f t="shared" si="2"/>
        <v>254</v>
      </c>
    </row>
    <row r="4">
      <c r="A4" s="2">
        <v>1003.0</v>
      </c>
      <c r="B4" s="3" t="s">
        <v>17</v>
      </c>
      <c r="C4" s="3" t="s">
        <v>18</v>
      </c>
      <c r="D4" s="3" t="s">
        <v>19</v>
      </c>
      <c r="E4" s="3">
        <v>10.0</v>
      </c>
      <c r="F4" s="3">
        <v>70.0</v>
      </c>
      <c r="G4" s="3">
        <v>78.0</v>
      </c>
      <c r="H4" s="3">
        <v>90.0</v>
      </c>
      <c r="I4" s="3">
        <v>16.0</v>
      </c>
      <c r="J4" s="4">
        <v>0.98</v>
      </c>
      <c r="K4" s="5" t="str">
        <f t="shared" si="1"/>
        <v>AnyaMukherjee</v>
      </c>
      <c r="L4" s="6">
        <f t="shared" si="2"/>
        <v>238</v>
      </c>
    </row>
    <row r="5">
      <c r="A5" s="2">
        <v>1004.0</v>
      </c>
      <c r="B5" s="3" t="s">
        <v>20</v>
      </c>
      <c r="C5" s="3" t="s">
        <v>21</v>
      </c>
      <c r="D5" s="3" t="s">
        <v>19</v>
      </c>
      <c r="E5" s="3">
        <v>10.0</v>
      </c>
      <c r="F5" s="3">
        <v>78.0</v>
      </c>
      <c r="G5" s="3">
        <v>95.0</v>
      </c>
      <c r="H5" s="3">
        <v>94.0</v>
      </c>
      <c r="I5" s="3">
        <v>17.0</v>
      </c>
      <c r="J5" s="4">
        <v>0.89</v>
      </c>
      <c r="K5" s="5" t="str">
        <f t="shared" si="1"/>
        <v>AryanSingh</v>
      </c>
      <c r="L5" s="6">
        <f t="shared" si="2"/>
        <v>267</v>
      </c>
    </row>
    <row r="6">
      <c r="A6" s="2">
        <v>1005.0</v>
      </c>
      <c r="B6" s="3" t="s">
        <v>17</v>
      </c>
      <c r="C6" s="3" t="s">
        <v>16</v>
      </c>
      <c r="D6" s="3" t="s">
        <v>14</v>
      </c>
      <c r="E6" s="3">
        <v>10.0</v>
      </c>
      <c r="F6" s="3">
        <v>78.0</v>
      </c>
      <c r="G6" s="3">
        <v>77.0</v>
      </c>
      <c r="H6" s="3">
        <v>76.0</v>
      </c>
      <c r="I6" s="3">
        <v>16.0</v>
      </c>
      <c r="J6" s="4">
        <v>0.93</v>
      </c>
      <c r="K6" s="5" t="str">
        <f t="shared" si="1"/>
        <v>AnyaSharma</v>
      </c>
      <c r="L6" s="6">
        <f t="shared" si="2"/>
        <v>231</v>
      </c>
    </row>
    <row r="7">
      <c r="A7" s="2">
        <v>1006.0</v>
      </c>
      <c r="B7" s="3" t="s">
        <v>17</v>
      </c>
      <c r="C7" s="3" t="s">
        <v>21</v>
      </c>
      <c r="D7" s="3" t="s">
        <v>19</v>
      </c>
      <c r="E7" s="3">
        <v>9.0</v>
      </c>
      <c r="F7" s="3">
        <v>97.0</v>
      </c>
      <c r="G7" s="3">
        <v>69.0</v>
      </c>
      <c r="H7" s="3">
        <v>74.0</v>
      </c>
      <c r="I7" s="3">
        <v>18.0</v>
      </c>
      <c r="J7" s="4">
        <v>0.96</v>
      </c>
      <c r="K7" s="5" t="str">
        <f t="shared" si="1"/>
        <v>AnyaSingh</v>
      </c>
      <c r="L7" s="6">
        <f t="shared" si="2"/>
        <v>240</v>
      </c>
    </row>
    <row r="8">
      <c r="A8" s="2">
        <v>1007.0</v>
      </c>
      <c r="B8" s="3" t="s">
        <v>22</v>
      </c>
      <c r="C8" s="3" t="s">
        <v>23</v>
      </c>
      <c r="D8" s="3" t="s">
        <v>14</v>
      </c>
      <c r="E8" s="3">
        <v>9.0</v>
      </c>
      <c r="F8" s="3">
        <v>91.0</v>
      </c>
      <c r="G8" s="3">
        <v>97.0</v>
      </c>
      <c r="H8" s="3">
        <v>85.0</v>
      </c>
      <c r="I8" s="3">
        <v>17.0</v>
      </c>
      <c r="J8" s="4">
        <v>0.99</v>
      </c>
      <c r="K8" s="5" t="str">
        <f t="shared" si="1"/>
        <v>DiyaPatel</v>
      </c>
      <c r="L8" s="6">
        <f t="shared" si="2"/>
        <v>273</v>
      </c>
    </row>
    <row r="9">
      <c r="A9" s="2">
        <v>1008.0</v>
      </c>
      <c r="B9" s="3" t="s">
        <v>20</v>
      </c>
      <c r="C9" s="3" t="s">
        <v>23</v>
      </c>
      <c r="D9" s="3" t="s">
        <v>14</v>
      </c>
      <c r="E9" s="3">
        <v>10.0</v>
      </c>
      <c r="F9" s="3">
        <v>71.0</v>
      </c>
      <c r="G9" s="3">
        <v>81.0</v>
      </c>
      <c r="H9" s="3">
        <v>84.0</v>
      </c>
      <c r="I9" s="3">
        <v>16.0</v>
      </c>
      <c r="J9" s="4">
        <v>0.96</v>
      </c>
      <c r="K9" s="5" t="str">
        <f t="shared" si="1"/>
        <v>AryanPatel</v>
      </c>
      <c r="L9" s="6">
        <f t="shared" si="2"/>
        <v>236</v>
      </c>
    </row>
    <row r="10">
      <c r="A10" s="2">
        <v>1009.0</v>
      </c>
      <c r="B10" s="3" t="s">
        <v>12</v>
      </c>
      <c r="C10" s="3" t="s">
        <v>23</v>
      </c>
      <c r="D10" s="3" t="s">
        <v>14</v>
      </c>
      <c r="E10" s="3">
        <v>10.0</v>
      </c>
      <c r="F10" s="3">
        <v>78.0</v>
      </c>
      <c r="G10" s="3">
        <v>83.0</v>
      </c>
      <c r="H10" s="3">
        <v>90.0</v>
      </c>
      <c r="I10" s="3">
        <v>17.0</v>
      </c>
      <c r="J10" s="4">
        <v>0.9</v>
      </c>
      <c r="K10" s="5" t="str">
        <f t="shared" si="1"/>
        <v>KabirPatel</v>
      </c>
      <c r="L10" s="6">
        <f t="shared" si="2"/>
        <v>251</v>
      </c>
    </row>
    <row r="11">
      <c r="A11" s="2">
        <v>1010.0</v>
      </c>
      <c r="B11" s="3" t="s">
        <v>12</v>
      </c>
      <c r="C11" s="3" t="s">
        <v>18</v>
      </c>
      <c r="D11" s="3" t="s">
        <v>19</v>
      </c>
      <c r="E11" s="3">
        <v>10.0</v>
      </c>
      <c r="F11" s="3">
        <v>88.0</v>
      </c>
      <c r="G11" s="3">
        <v>72.0</v>
      </c>
      <c r="H11" s="3">
        <v>93.0</v>
      </c>
      <c r="I11" s="3">
        <v>17.0</v>
      </c>
      <c r="J11" s="4">
        <v>0.9</v>
      </c>
      <c r="K11" s="5" t="str">
        <f t="shared" si="1"/>
        <v>KabirMukherjee</v>
      </c>
      <c r="L11" s="6">
        <f t="shared" si="2"/>
        <v>253</v>
      </c>
    </row>
    <row r="12">
      <c r="A12" s="2">
        <v>1011.0</v>
      </c>
      <c r="B12" s="3" t="s">
        <v>22</v>
      </c>
      <c r="C12" s="3" t="s">
        <v>24</v>
      </c>
      <c r="D12" s="3" t="s">
        <v>14</v>
      </c>
      <c r="E12" s="3">
        <v>9.0</v>
      </c>
      <c r="F12" s="3">
        <v>89.0</v>
      </c>
      <c r="G12" s="3">
        <v>75.0</v>
      </c>
      <c r="H12" s="3">
        <v>100.0</v>
      </c>
      <c r="I12" s="3">
        <v>16.0</v>
      </c>
      <c r="J12" s="4">
        <v>0.96</v>
      </c>
      <c r="K12" s="5" t="str">
        <f t="shared" si="1"/>
        <v>DiyaMenon</v>
      </c>
      <c r="L12" s="6">
        <f t="shared" si="2"/>
        <v>264</v>
      </c>
    </row>
    <row r="13">
      <c r="A13" s="2">
        <v>1012.0</v>
      </c>
      <c r="B13" s="3" t="s">
        <v>22</v>
      </c>
      <c r="C13" s="3" t="s">
        <v>21</v>
      </c>
      <c r="D13" s="3" t="s">
        <v>14</v>
      </c>
      <c r="E13" s="3">
        <v>9.0</v>
      </c>
      <c r="F13" s="3">
        <v>72.0</v>
      </c>
      <c r="G13" s="3">
        <v>88.0</v>
      </c>
      <c r="H13" s="3">
        <v>75.0</v>
      </c>
      <c r="I13" s="3">
        <v>17.0</v>
      </c>
      <c r="J13" s="4">
        <v>0.89</v>
      </c>
      <c r="K13" s="5" t="str">
        <f t="shared" si="1"/>
        <v>DiyaSingh</v>
      </c>
      <c r="L13" s="6">
        <f t="shared" si="2"/>
        <v>235</v>
      </c>
    </row>
    <row r="14">
      <c r="A14" s="2">
        <v>1013.0</v>
      </c>
      <c r="B14" s="3" t="s">
        <v>12</v>
      </c>
      <c r="C14" s="3" t="s">
        <v>21</v>
      </c>
      <c r="D14" s="3" t="s">
        <v>19</v>
      </c>
      <c r="E14" s="3">
        <v>9.0</v>
      </c>
      <c r="F14" s="3">
        <v>75.0</v>
      </c>
      <c r="G14" s="3">
        <v>92.0</v>
      </c>
      <c r="H14" s="3">
        <v>80.0</v>
      </c>
      <c r="I14" s="3">
        <v>18.0</v>
      </c>
      <c r="J14" s="4">
        <v>0.94</v>
      </c>
      <c r="K14" s="5" t="str">
        <f t="shared" si="1"/>
        <v>KabirSingh</v>
      </c>
      <c r="L14" s="6">
        <f t="shared" si="2"/>
        <v>247</v>
      </c>
    </row>
    <row r="15">
      <c r="A15" s="2">
        <v>1014.0</v>
      </c>
      <c r="B15" s="3" t="s">
        <v>22</v>
      </c>
      <c r="C15" s="3" t="s">
        <v>16</v>
      </c>
      <c r="D15" s="3" t="s">
        <v>14</v>
      </c>
      <c r="E15" s="3">
        <v>9.0</v>
      </c>
      <c r="F15" s="3">
        <v>98.0</v>
      </c>
      <c r="G15" s="3">
        <v>81.0</v>
      </c>
      <c r="H15" s="3">
        <v>72.0</v>
      </c>
      <c r="I15" s="3">
        <v>16.0</v>
      </c>
      <c r="J15" s="4">
        <v>0.87</v>
      </c>
      <c r="K15" s="5" t="str">
        <f t="shared" si="1"/>
        <v>DiyaSharma</v>
      </c>
      <c r="L15" s="6">
        <f t="shared" si="2"/>
        <v>251</v>
      </c>
    </row>
    <row r="16">
      <c r="A16" s="2">
        <v>1015.0</v>
      </c>
      <c r="B16" s="3" t="s">
        <v>15</v>
      </c>
      <c r="C16" s="3" t="s">
        <v>18</v>
      </c>
      <c r="D16" s="3" t="s">
        <v>19</v>
      </c>
      <c r="E16" s="3">
        <v>10.0</v>
      </c>
      <c r="F16" s="3">
        <v>85.0</v>
      </c>
      <c r="G16" s="3">
        <v>67.0</v>
      </c>
      <c r="H16" s="3">
        <v>70.0</v>
      </c>
      <c r="I16" s="3">
        <v>16.0</v>
      </c>
      <c r="J16" s="4">
        <v>0.91</v>
      </c>
      <c r="K16" s="5" t="str">
        <f t="shared" si="1"/>
        <v>AaravMukherjee</v>
      </c>
      <c r="L16" s="6">
        <f t="shared" si="2"/>
        <v>222</v>
      </c>
    </row>
    <row r="17">
      <c r="A17" s="2">
        <v>1016.0</v>
      </c>
      <c r="B17" s="3" t="s">
        <v>25</v>
      </c>
      <c r="C17" s="3" t="s">
        <v>13</v>
      </c>
      <c r="D17" s="3" t="s">
        <v>19</v>
      </c>
      <c r="E17" s="3">
        <v>9.0</v>
      </c>
      <c r="F17" s="3">
        <v>91.0</v>
      </c>
      <c r="G17" s="3">
        <v>90.0</v>
      </c>
      <c r="H17" s="3">
        <v>94.0</v>
      </c>
      <c r="I17" s="3">
        <v>16.0</v>
      </c>
      <c r="J17" s="4">
        <v>0.9</v>
      </c>
      <c r="K17" s="5" t="str">
        <f t="shared" si="1"/>
        <v>VihaanJain</v>
      </c>
      <c r="L17" s="6">
        <f t="shared" si="2"/>
        <v>275</v>
      </c>
    </row>
    <row r="18">
      <c r="A18" s="2">
        <v>1017.0</v>
      </c>
      <c r="B18" s="3" t="s">
        <v>20</v>
      </c>
      <c r="C18" s="3" t="s">
        <v>24</v>
      </c>
      <c r="D18" s="3" t="s">
        <v>19</v>
      </c>
      <c r="E18" s="3">
        <v>10.0</v>
      </c>
      <c r="F18" s="3">
        <v>73.0</v>
      </c>
      <c r="G18" s="3">
        <v>69.0</v>
      </c>
      <c r="H18" s="3">
        <v>77.0</v>
      </c>
      <c r="I18" s="3">
        <v>18.0</v>
      </c>
      <c r="J18" s="4">
        <v>0.91</v>
      </c>
      <c r="K18" s="5" t="str">
        <f t="shared" si="1"/>
        <v>AryanMenon</v>
      </c>
      <c r="L18" s="6">
        <f t="shared" si="2"/>
        <v>219</v>
      </c>
    </row>
    <row r="19">
      <c r="A19" s="2">
        <v>1018.0</v>
      </c>
      <c r="B19" s="3" t="s">
        <v>26</v>
      </c>
      <c r="C19" s="3" t="s">
        <v>27</v>
      </c>
      <c r="D19" s="3" t="s">
        <v>14</v>
      </c>
      <c r="E19" s="3">
        <v>9.0</v>
      </c>
      <c r="F19" s="3">
        <v>86.0</v>
      </c>
      <c r="G19" s="3">
        <v>96.0</v>
      </c>
      <c r="H19" s="3">
        <v>90.0</v>
      </c>
      <c r="I19" s="3">
        <v>18.0</v>
      </c>
      <c r="J19" s="4">
        <v>0.86</v>
      </c>
      <c r="K19" s="5" t="str">
        <f t="shared" si="1"/>
        <v>IshaGupta</v>
      </c>
      <c r="L19" s="6">
        <f t="shared" si="2"/>
        <v>272</v>
      </c>
    </row>
    <row r="20">
      <c r="A20" s="2">
        <v>1019.0</v>
      </c>
      <c r="B20" s="3" t="s">
        <v>15</v>
      </c>
      <c r="C20" s="3" t="s">
        <v>27</v>
      </c>
      <c r="D20" s="3" t="s">
        <v>19</v>
      </c>
      <c r="E20" s="3">
        <v>10.0</v>
      </c>
      <c r="F20" s="3">
        <v>89.0</v>
      </c>
      <c r="G20" s="3">
        <v>86.0</v>
      </c>
      <c r="H20" s="3">
        <v>71.0</v>
      </c>
      <c r="I20" s="3">
        <v>16.0</v>
      </c>
      <c r="J20" s="4">
        <v>0.94</v>
      </c>
      <c r="K20" s="5" t="str">
        <f t="shared" si="1"/>
        <v>AaravGupta</v>
      </c>
      <c r="L20" s="6">
        <f t="shared" si="2"/>
        <v>246</v>
      </c>
    </row>
    <row r="21">
      <c r="A21" s="2">
        <v>1020.0</v>
      </c>
      <c r="B21" s="3" t="s">
        <v>28</v>
      </c>
      <c r="C21" s="3" t="s">
        <v>16</v>
      </c>
      <c r="D21" s="3" t="s">
        <v>14</v>
      </c>
      <c r="E21" s="3">
        <v>9.0</v>
      </c>
      <c r="F21" s="3">
        <v>83.0</v>
      </c>
      <c r="G21" s="3">
        <v>92.0</v>
      </c>
      <c r="H21" s="3">
        <v>73.0</v>
      </c>
      <c r="I21" s="3">
        <v>18.0</v>
      </c>
      <c r="J21" s="4">
        <v>0.96</v>
      </c>
      <c r="K21" s="5" t="str">
        <f t="shared" si="1"/>
        <v>RiyaSharma</v>
      </c>
      <c r="L21" s="6">
        <f t="shared" si="2"/>
        <v>248</v>
      </c>
    </row>
    <row r="22">
      <c r="A22" s="2">
        <v>1021.0</v>
      </c>
      <c r="B22" s="3" t="s">
        <v>15</v>
      </c>
      <c r="C22" s="3" t="s">
        <v>27</v>
      </c>
      <c r="D22" s="3" t="s">
        <v>19</v>
      </c>
      <c r="E22" s="3">
        <v>10.0</v>
      </c>
      <c r="F22" s="3">
        <v>79.0</v>
      </c>
      <c r="G22" s="3">
        <v>85.0</v>
      </c>
      <c r="H22" s="3">
        <v>93.0</v>
      </c>
      <c r="I22" s="3">
        <v>14.0</v>
      </c>
      <c r="J22" s="4">
        <v>0.94</v>
      </c>
      <c r="K22" s="5" t="str">
        <f t="shared" si="1"/>
        <v>AaravGupta</v>
      </c>
      <c r="L22" s="6">
        <f t="shared" si="2"/>
        <v>257</v>
      </c>
    </row>
    <row r="23">
      <c r="A23" s="2">
        <v>1022.0</v>
      </c>
      <c r="B23" s="3" t="s">
        <v>28</v>
      </c>
      <c r="C23" s="3" t="s">
        <v>27</v>
      </c>
      <c r="D23" s="3" t="s">
        <v>14</v>
      </c>
      <c r="E23" s="3">
        <v>9.0</v>
      </c>
      <c r="F23" s="3">
        <v>86.0</v>
      </c>
      <c r="G23" s="3">
        <v>89.0</v>
      </c>
      <c r="H23" s="3">
        <v>82.0</v>
      </c>
      <c r="I23" s="3">
        <v>14.0</v>
      </c>
      <c r="J23" s="4">
        <v>0.91</v>
      </c>
      <c r="K23" s="5" t="str">
        <f t="shared" si="1"/>
        <v>RiyaGupta</v>
      </c>
      <c r="L23" s="6">
        <f t="shared" si="2"/>
        <v>257</v>
      </c>
    </row>
    <row r="24">
      <c r="A24" s="2">
        <v>1023.0</v>
      </c>
      <c r="B24" s="3" t="s">
        <v>20</v>
      </c>
      <c r="C24" s="3" t="s">
        <v>29</v>
      </c>
      <c r="D24" s="3" t="s">
        <v>19</v>
      </c>
      <c r="E24" s="3">
        <v>9.0</v>
      </c>
      <c r="F24" s="3">
        <v>71.0</v>
      </c>
      <c r="G24" s="3">
        <v>84.0</v>
      </c>
      <c r="H24" s="3">
        <v>86.0</v>
      </c>
      <c r="I24" s="3">
        <v>16.0</v>
      </c>
      <c r="J24" s="4">
        <v>0.85</v>
      </c>
      <c r="K24" s="5" t="str">
        <f t="shared" si="1"/>
        <v>AryanKhan</v>
      </c>
      <c r="L24" s="6">
        <f t="shared" si="2"/>
        <v>241</v>
      </c>
    </row>
    <row r="25">
      <c r="A25" s="2">
        <v>1024.0</v>
      </c>
      <c r="B25" s="3" t="s">
        <v>30</v>
      </c>
      <c r="C25" s="3" t="s">
        <v>16</v>
      </c>
      <c r="D25" s="3" t="s">
        <v>19</v>
      </c>
      <c r="E25" s="3">
        <v>9.0</v>
      </c>
      <c r="F25" s="3">
        <v>85.0</v>
      </c>
      <c r="G25" s="3">
        <v>99.0</v>
      </c>
      <c r="H25" s="3">
        <v>92.0</v>
      </c>
      <c r="I25" s="3">
        <v>15.0</v>
      </c>
      <c r="J25" s="4">
        <v>0.93</v>
      </c>
      <c r="K25" s="5" t="str">
        <f t="shared" si="1"/>
        <v>EthanSharma</v>
      </c>
      <c r="L25" s="6">
        <f t="shared" si="2"/>
        <v>276</v>
      </c>
    </row>
    <row r="26">
      <c r="A26" s="2">
        <v>1025.0</v>
      </c>
      <c r="B26" s="3" t="s">
        <v>26</v>
      </c>
      <c r="C26" s="3" t="s">
        <v>31</v>
      </c>
      <c r="D26" s="3" t="s">
        <v>14</v>
      </c>
      <c r="E26" s="3">
        <v>10.0</v>
      </c>
      <c r="F26" s="3">
        <v>97.0</v>
      </c>
      <c r="G26" s="3">
        <v>90.0</v>
      </c>
      <c r="H26" s="3">
        <v>82.0</v>
      </c>
      <c r="I26" s="3">
        <v>17.0</v>
      </c>
      <c r="J26" s="4">
        <v>0.86</v>
      </c>
      <c r="K26" s="5" t="str">
        <f t="shared" si="1"/>
        <v>IshaKumar</v>
      </c>
      <c r="L26" s="6">
        <f t="shared" si="2"/>
        <v>269</v>
      </c>
    </row>
    <row r="27">
      <c r="A27" s="2">
        <v>1026.0</v>
      </c>
      <c r="B27" s="3" t="s">
        <v>17</v>
      </c>
      <c r="C27" s="3" t="s">
        <v>29</v>
      </c>
      <c r="D27" s="3" t="s">
        <v>19</v>
      </c>
      <c r="E27" s="3">
        <v>9.0</v>
      </c>
      <c r="F27" s="3">
        <v>79.0</v>
      </c>
      <c r="G27" s="3">
        <v>74.0</v>
      </c>
      <c r="H27" s="3">
        <v>99.0</v>
      </c>
      <c r="I27" s="3">
        <v>18.0</v>
      </c>
      <c r="J27" s="4">
        <v>0.97</v>
      </c>
      <c r="K27" s="5" t="str">
        <f t="shared" si="1"/>
        <v>AnyaKhan</v>
      </c>
      <c r="L27" s="6">
        <f t="shared" si="2"/>
        <v>252</v>
      </c>
    </row>
    <row r="28">
      <c r="A28" s="2">
        <v>1027.0</v>
      </c>
      <c r="B28" s="3" t="s">
        <v>15</v>
      </c>
      <c r="C28" s="3" t="s">
        <v>23</v>
      </c>
      <c r="D28" s="3" t="s">
        <v>14</v>
      </c>
      <c r="E28" s="3">
        <v>10.0</v>
      </c>
      <c r="F28" s="3">
        <v>82.0</v>
      </c>
      <c r="G28" s="3">
        <v>87.0</v>
      </c>
      <c r="H28" s="3">
        <v>85.0</v>
      </c>
      <c r="I28" s="3">
        <v>17.0</v>
      </c>
      <c r="J28" s="4">
        <v>0.92</v>
      </c>
      <c r="K28" s="5" t="str">
        <f t="shared" si="1"/>
        <v>AaravPatel</v>
      </c>
      <c r="L28" s="6">
        <f t="shared" si="2"/>
        <v>254</v>
      </c>
    </row>
    <row r="29">
      <c r="A29" s="2">
        <v>1028.0</v>
      </c>
      <c r="B29" s="3" t="s">
        <v>22</v>
      </c>
      <c r="C29" s="3" t="s">
        <v>24</v>
      </c>
      <c r="D29" s="3" t="s">
        <v>19</v>
      </c>
      <c r="E29" s="3">
        <v>9.0</v>
      </c>
      <c r="F29" s="3">
        <v>75.0</v>
      </c>
      <c r="G29" s="3">
        <v>91.0</v>
      </c>
      <c r="H29" s="3">
        <v>88.0</v>
      </c>
      <c r="I29" s="3">
        <v>16.0</v>
      </c>
      <c r="J29" s="4">
        <v>0.95</v>
      </c>
      <c r="K29" s="5" t="str">
        <f t="shared" si="1"/>
        <v>DiyaMenon</v>
      </c>
      <c r="L29" s="6">
        <f t="shared" si="2"/>
        <v>254</v>
      </c>
    </row>
    <row r="30">
      <c r="A30" s="2">
        <v>1029.0</v>
      </c>
      <c r="B30" s="3" t="s">
        <v>12</v>
      </c>
      <c r="C30" s="3" t="s">
        <v>16</v>
      </c>
      <c r="D30" s="3" t="s">
        <v>14</v>
      </c>
      <c r="E30" s="3">
        <v>10.0</v>
      </c>
      <c r="F30" s="3">
        <v>89.0</v>
      </c>
      <c r="G30" s="3">
        <v>78.0</v>
      </c>
      <c r="H30" s="3">
        <v>93.0</v>
      </c>
      <c r="I30" s="3">
        <v>17.0</v>
      </c>
      <c r="J30" s="4">
        <v>0.9</v>
      </c>
      <c r="K30" s="5" t="str">
        <f t="shared" si="1"/>
        <v>KabirSharma</v>
      </c>
      <c r="L30" s="6">
        <f t="shared" si="2"/>
        <v>260</v>
      </c>
    </row>
    <row r="31">
      <c r="A31" s="2">
        <v>1030.0</v>
      </c>
      <c r="B31" s="3" t="s">
        <v>17</v>
      </c>
      <c r="C31" s="3" t="s">
        <v>21</v>
      </c>
      <c r="D31" s="3" t="s">
        <v>19</v>
      </c>
      <c r="E31" s="3">
        <v>9.0</v>
      </c>
      <c r="F31" s="3">
        <v>72.0</v>
      </c>
      <c r="G31" s="3">
        <v>85.0</v>
      </c>
      <c r="H31" s="3">
        <v>79.0</v>
      </c>
      <c r="I31" s="3">
        <v>18.0</v>
      </c>
      <c r="J31" s="4">
        <v>0.96</v>
      </c>
      <c r="K31" s="5" t="str">
        <f t="shared" si="1"/>
        <v>AnyaSingh</v>
      </c>
      <c r="L31" s="6">
        <f t="shared" si="2"/>
        <v>236</v>
      </c>
    </row>
    <row r="32">
      <c r="A32" s="2">
        <v>1031.0</v>
      </c>
      <c r="B32" s="3" t="s">
        <v>20</v>
      </c>
      <c r="C32" s="3" t="s">
        <v>13</v>
      </c>
      <c r="D32" s="3" t="s">
        <v>14</v>
      </c>
      <c r="E32" s="3">
        <v>10.0</v>
      </c>
      <c r="F32" s="3">
        <v>87.0</v>
      </c>
      <c r="G32" s="3">
        <v>92.0</v>
      </c>
      <c r="H32" s="3">
        <v>84.0</v>
      </c>
      <c r="I32" s="3">
        <v>17.0</v>
      </c>
      <c r="J32" s="4">
        <v>0.93</v>
      </c>
      <c r="K32" s="5" t="str">
        <f t="shared" si="1"/>
        <v>AryanJain</v>
      </c>
      <c r="L32" s="6">
        <f t="shared" si="2"/>
        <v>263</v>
      </c>
    </row>
    <row r="33">
      <c r="A33" s="2">
        <v>1032.0</v>
      </c>
      <c r="B33" s="3" t="s">
        <v>26</v>
      </c>
      <c r="C33" s="3" t="s">
        <v>23</v>
      </c>
      <c r="D33" s="3" t="s">
        <v>19</v>
      </c>
      <c r="E33" s="3">
        <v>9.0</v>
      </c>
      <c r="F33" s="3">
        <v>78.0</v>
      </c>
      <c r="G33" s="3">
        <v>81.0</v>
      </c>
      <c r="H33" s="3">
        <v>90.0</v>
      </c>
      <c r="I33" s="3">
        <v>16.0</v>
      </c>
      <c r="J33" s="4">
        <v>0.91</v>
      </c>
      <c r="K33" s="5" t="str">
        <f t="shared" si="1"/>
        <v>IshaPatel</v>
      </c>
      <c r="L33" s="6">
        <f t="shared" si="2"/>
        <v>249</v>
      </c>
    </row>
    <row r="34">
      <c r="A34" s="2">
        <v>1033.0</v>
      </c>
      <c r="B34" s="3" t="s">
        <v>12</v>
      </c>
      <c r="C34" s="3" t="s">
        <v>18</v>
      </c>
      <c r="D34" s="3" t="s">
        <v>14</v>
      </c>
      <c r="E34" s="3">
        <v>10.0</v>
      </c>
      <c r="F34" s="3">
        <v>85.0</v>
      </c>
      <c r="G34" s="3">
        <v>79.0</v>
      </c>
      <c r="H34" s="3">
        <v>87.0</v>
      </c>
      <c r="I34" s="3">
        <v>17.0</v>
      </c>
      <c r="J34" s="4">
        <v>0.94</v>
      </c>
      <c r="K34" s="5" t="str">
        <f t="shared" si="1"/>
        <v>KabirMukherjee</v>
      </c>
      <c r="L34" s="6">
        <f t="shared" si="2"/>
        <v>251</v>
      </c>
    </row>
    <row r="35">
      <c r="A35" s="2">
        <v>1034.0</v>
      </c>
      <c r="B35" s="3" t="s">
        <v>22</v>
      </c>
      <c r="C35" s="3" t="s">
        <v>16</v>
      </c>
      <c r="D35" s="3" t="s">
        <v>19</v>
      </c>
      <c r="E35" s="3">
        <v>9.0</v>
      </c>
      <c r="F35" s="3">
        <v>92.0</v>
      </c>
      <c r="G35" s="3">
        <v>83.0</v>
      </c>
      <c r="H35" s="3">
        <v>86.0</v>
      </c>
      <c r="I35" s="3">
        <v>18.0</v>
      </c>
      <c r="J35" s="4">
        <v>0.9</v>
      </c>
      <c r="K35" s="5" t="str">
        <f t="shared" si="1"/>
        <v>DiyaSharma</v>
      </c>
      <c r="L35" s="6">
        <f t="shared" si="2"/>
        <v>261</v>
      </c>
    </row>
    <row r="36">
      <c r="A36" s="2">
        <v>1035.0</v>
      </c>
      <c r="B36" s="3" t="s">
        <v>15</v>
      </c>
      <c r="C36" s="3" t="s">
        <v>24</v>
      </c>
      <c r="D36" s="3" t="s">
        <v>14</v>
      </c>
      <c r="E36" s="3">
        <v>10.0</v>
      </c>
      <c r="F36" s="3">
        <v>77.0</v>
      </c>
      <c r="G36" s="3">
        <v>88.0</v>
      </c>
      <c r="H36" s="3">
        <v>75.0</v>
      </c>
      <c r="I36" s="3">
        <v>16.0</v>
      </c>
      <c r="J36" s="4">
        <v>0.93</v>
      </c>
      <c r="K36" s="5" t="str">
        <f t="shared" si="1"/>
        <v>AaravMenon</v>
      </c>
      <c r="L36" s="6">
        <f t="shared" si="2"/>
        <v>240</v>
      </c>
    </row>
    <row r="37">
      <c r="A37" s="2">
        <v>1036.0</v>
      </c>
      <c r="B37" s="3" t="s">
        <v>17</v>
      </c>
      <c r="C37" s="3" t="s">
        <v>27</v>
      </c>
      <c r="D37" s="3" t="s">
        <v>19</v>
      </c>
      <c r="E37" s="3">
        <v>9.0</v>
      </c>
      <c r="F37" s="3">
        <v>84.0</v>
      </c>
      <c r="G37" s="3">
        <v>76.0</v>
      </c>
      <c r="H37" s="3">
        <v>92.0</v>
      </c>
      <c r="I37" s="3">
        <v>17.0</v>
      </c>
      <c r="J37" s="4">
        <v>0.95</v>
      </c>
      <c r="K37" s="5" t="str">
        <f t="shared" si="1"/>
        <v>AnyaGupta</v>
      </c>
      <c r="L37" s="6">
        <f t="shared" si="2"/>
        <v>252</v>
      </c>
    </row>
    <row r="38">
      <c r="A38" s="2">
        <v>1037.0</v>
      </c>
      <c r="B38" s="3" t="s">
        <v>12</v>
      </c>
      <c r="C38" s="3" t="s">
        <v>21</v>
      </c>
      <c r="D38" s="3" t="s">
        <v>14</v>
      </c>
      <c r="E38" s="3">
        <v>10.0</v>
      </c>
      <c r="F38" s="3">
        <v>81.0</v>
      </c>
      <c r="G38" s="3">
        <v>90.0</v>
      </c>
      <c r="H38" s="3">
        <v>83.0</v>
      </c>
      <c r="I38" s="3">
        <v>18.0</v>
      </c>
      <c r="J38" s="4">
        <v>0.92</v>
      </c>
      <c r="K38" s="5" t="str">
        <f t="shared" si="1"/>
        <v>KabirSingh</v>
      </c>
      <c r="L38" s="6">
        <f t="shared" si="2"/>
        <v>254</v>
      </c>
    </row>
    <row r="39">
      <c r="A39" s="2">
        <v>1038.0</v>
      </c>
      <c r="B39" s="3" t="s">
        <v>22</v>
      </c>
      <c r="C39" s="3" t="s">
        <v>23</v>
      </c>
      <c r="D39" s="3" t="s">
        <v>19</v>
      </c>
      <c r="E39" s="3">
        <v>9.0</v>
      </c>
      <c r="F39" s="3">
        <v>79.0</v>
      </c>
      <c r="G39" s="3">
        <v>85.0</v>
      </c>
      <c r="H39" s="3">
        <v>78.0</v>
      </c>
      <c r="I39" s="3">
        <v>16.0</v>
      </c>
      <c r="J39" s="4">
        <v>0.94</v>
      </c>
      <c r="K39" s="5" t="str">
        <f t="shared" si="1"/>
        <v>DiyaPatel</v>
      </c>
      <c r="L39" s="6">
        <f t="shared" si="2"/>
        <v>242</v>
      </c>
    </row>
    <row r="40">
      <c r="A40" s="2">
        <v>1039.0</v>
      </c>
      <c r="B40" s="3" t="s">
        <v>20</v>
      </c>
      <c r="C40" s="3" t="s">
        <v>16</v>
      </c>
      <c r="D40" s="3" t="s">
        <v>14</v>
      </c>
      <c r="E40" s="3">
        <v>10.0</v>
      </c>
      <c r="F40" s="3">
        <v>86.0</v>
      </c>
      <c r="G40" s="3">
        <v>91.0</v>
      </c>
      <c r="H40" s="3">
        <v>87.0</v>
      </c>
      <c r="I40" s="3">
        <v>17.0</v>
      </c>
      <c r="J40" s="4">
        <v>0.9</v>
      </c>
      <c r="K40" s="5" t="str">
        <f t="shared" si="1"/>
        <v>AryanSharma</v>
      </c>
      <c r="L40" s="6">
        <f t="shared" si="2"/>
        <v>264</v>
      </c>
    </row>
    <row r="41">
      <c r="A41" s="2">
        <v>1040.0</v>
      </c>
      <c r="B41" s="3" t="s">
        <v>26</v>
      </c>
      <c r="C41" s="3" t="s">
        <v>13</v>
      </c>
      <c r="D41" s="3" t="s">
        <v>19</v>
      </c>
      <c r="E41" s="3">
        <v>9.0</v>
      </c>
      <c r="F41" s="3">
        <v>75.0</v>
      </c>
      <c r="G41" s="3">
        <v>82.0</v>
      </c>
      <c r="H41" s="3">
        <v>93.0</v>
      </c>
      <c r="I41" s="3">
        <v>18.0</v>
      </c>
      <c r="J41" s="4">
        <v>0.95</v>
      </c>
      <c r="K41" s="5" t="str">
        <f t="shared" si="1"/>
        <v>IshaJain</v>
      </c>
      <c r="L41" s="6">
        <f t="shared" si="2"/>
        <v>250</v>
      </c>
    </row>
    <row r="42">
      <c r="A42" s="2">
        <v>1041.0</v>
      </c>
      <c r="B42" s="3" t="s">
        <v>12</v>
      </c>
      <c r="C42" s="3" t="s">
        <v>18</v>
      </c>
      <c r="D42" s="3" t="s">
        <v>14</v>
      </c>
      <c r="E42" s="3">
        <v>10.0</v>
      </c>
      <c r="F42" s="3">
        <v>88.0</v>
      </c>
      <c r="G42" s="3">
        <v>79.0</v>
      </c>
      <c r="H42" s="3">
        <v>86.0</v>
      </c>
      <c r="I42" s="3">
        <v>17.0</v>
      </c>
      <c r="J42" s="4">
        <v>0.92</v>
      </c>
      <c r="K42" s="5" t="str">
        <f t="shared" si="1"/>
        <v>KabirMukherjee</v>
      </c>
      <c r="L42" s="6">
        <f t="shared" si="2"/>
        <v>253</v>
      </c>
    </row>
    <row r="43">
      <c r="A43" s="2">
        <v>1042.0</v>
      </c>
      <c r="B43" s="3" t="s">
        <v>22</v>
      </c>
      <c r="C43" s="3" t="s">
        <v>24</v>
      </c>
      <c r="D43" s="3" t="s">
        <v>19</v>
      </c>
      <c r="E43" s="3">
        <v>9.0</v>
      </c>
      <c r="F43" s="3">
        <v>72.0</v>
      </c>
      <c r="G43" s="3">
        <v>84.0</v>
      </c>
      <c r="H43" s="3">
        <v>77.0</v>
      </c>
      <c r="I43" s="3">
        <v>16.0</v>
      </c>
      <c r="J43" s="4">
        <v>0.93</v>
      </c>
      <c r="K43" s="5" t="str">
        <f t="shared" si="1"/>
        <v>DiyaMenon</v>
      </c>
      <c r="L43" s="6">
        <f t="shared" si="2"/>
        <v>233</v>
      </c>
    </row>
    <row r="44">
      <c r="A44" s="2">
        <v>1043.0</v>
      </c>
      <c r="B44" s="3" t="s">
        <v>15</v>
      </c>
      <c r="C44" s="3" t="s">
        <v>16</v>
      </c>
      <c r="D44" s="3" t="s">
        <v>14</v>
      </c>
      <c r="E44" s="3">
        <v>10.0</v>
      </c>
      <c r="F44" s="3">
        <v>85.0</v>
      </c>
      <c r="G44" s="3">
        <v>91.0</v>
      </c>
      <c r="H44" s="3">
        <v>80.0</v>
      </c>
      <c r="I44" s="3">
        <v>17.0</v>
      </c>
      <c r="J44" s="4">
        <v>0.94</v>
      </c>
      <c r="K44" s="5" t="str">
        <f t="shared" si="1"/>
        <v>AaravSharma</v>
      </c>
      <c r="L44" s="6">
        <f t="shared" si="2"/>
        <v>256</v>
      </c>
    </row>
    <row r="45">
      <c r="A45" s="2">
        <v>1044.0</v>
      </c>
      <c r="B45" s="3" t="s">
        <v>17</v>
      </c>
      <c r="C45" s="3" t="s">
        <v>27</v>
      </c>
      <c r="D45" s="3" t="s">
        <v>19</v>
      </c>
      <c r="E45" s="3">
        <v>9.0</v>
      </c>
      <c r="F45" s="3">
        <v>78.0</v>
      </c>
      <c r="G45" s="3">
        <v>83.0</v>
      </c>
      <c r="H45" s="3">
        <v>82.0</v>
      </c>
      <c r="I45" s="3">
        <v>18.0</v>
      </c>
      <c r="J45" s="4">
        <v>0.9</v>
      </c>
      <c r="K45" s="5" t="str">
        <f t="shared" si="1"/>
        <v>AnyaGupta</v>
      </c>
      <c r="L45" s="6">
        <f t="shared" si="2"/>
        <v>243</v>
      </c>
    </row>
    <row r="46">
      <c r="A46" s="2">
        <v>1045.0</v>
      </c>
      <c r="B46" s="3" t="s">
        <v>12</v>
      </c>
      <c r="C46" s="3" t="s">
        <v>23</v>
      </c>
      <c r="D46" s="3" t="s">
        <v>14</v>
      </c>
      <c r="E46" s="3">
        <v>10.0</v>
      </c>
      <c r="F46" s="3">
        <v>86.0</v>
      </c>
      <c r="G46" s="3">
        <v>79.0</v>
      </c>
      <c r="H46" s="3">
        <v>85.0</v>
      </c>
      <c r="I46" s="3">
        <v>17.0</v>
      </c>
      <c r="J46" s="4">
        <v>0.95</v>
      </c>
      <c r="K46" s="5" t="str">
        <f t="shared" si="1"/>
        <v>KabirPatel</v>
      </c>
      <c r="L46" s="6">
        <f t="shared" si="2"/>
        <v>250</v>
      </c>
    </row>
    <row r="47">
      <c r="A47" s="2">
        <v>1046.0</v>
      </c>
      <c r="B47" s="3" t="s">
        <v>22</v>
      </c>
      <c r="C47" s="3" t="s">
        <v>21</v>
      </c>
      <c r="D47" s="3" t="s">
        <v>19</v>
      </c>
      <c r="E47" s="3">
        <v>9.0</v>
      </c>
      <c r="F47" s="3">
        <v>71.0</v>
      </c>
      <c r="G47" s="3">
        <v>88.0</v>
      </c>
      <c r="H47" s="3">
        <v>90.0</v>
      </c>
      <c r="I47" s="3">
        <v>16.0</v>
      </c>
      <c r="J47" s="4">
        <v>0.92</v>
      </c>
      <c r="K47" s="5" t="str">
        <f t="shared" si="1"/>
        <v>DiyaSingh</v>
      </c>
      <c r="L47" s="6">
        <f t="shared" si="2"/>
        <v>249</v>
      </c>
    </row>
    <row r="48">
      <c r="A48" s="2">
        <v>1047.0</v>
      </c>
      <c r="B48" s="3" t="s">
        <v>20</v>
      </c>
      <c r="C48" s="3" t="s">
        <v>13</v>
      </c>
      <c r="D48" s="3" t="s">
        <v>14</v>
      </c>
      <c r="E48" s="3">
        <v>10.0</v>
      </c>
      <c r="F48" s="3">
        <v>84.0</v>
      </c>
      <c r="G48" s="3">
        <v>92.0</v>
      </c>
      <c r="H48" s="3">
        <v>77.0</v>
      </c>
      <c r="I48" s="3">
        <v>17.0</v>
      </c>
      <c r="J48" s="4">
        <v>0.93</v>
      </c>
      <c r="K48" s="5" t="str">
        <f t="shared" si="1"/>
        <v>AryanJain</v>
      </c>
      <c r="L48" s="6">
        <f t="shared" si="2"/>
        <v>253</v>
      </c>
    </row>
    <row r="49">
      <c r="A49" s="2">
        <v>1048.0</v>
      </c>
      <c r="B49" s="3" t="s">
        <v>26</v>
      </c>
      <c r="C49" s="3" t="s">
        <v>16</v>
      </c>
      <c r="D49" s="3" t="s">
        <v>19</v>
      </c>
      <c r="E49" s="3">
        <v>9.0</v>
      </c>
      <c r="F49" s="3">
        <v>79.0</v>
      </c>
      <c r="G49" s="3">
        <v>85.0</v>
      </c>
      <c r="H49" s="3">
        <v>86.0</v>
      </c>
      <c r="I49" s="3">
        <v>18.0</v>
      </c>
      <c r="J49" s="4">
        <v>0.91</v>
      </c>
      <c r="K49" s="5" t="str">
        <f t="shared" si="1"/>
        <v>IshaSharma</v>
      </c>
      <c r="L49" s="6">
        <f t="shared" si="2"/>
        <v>250</v>
      </c>
    </row>
    <row r="50">
      <c r="A50" s="2">
        <v>1049.0</v>
      </c>
      <c r="B50" s="3" t="s">
        <v>12</v>
      </c>
      <c r="C50" s="3" t="s">
        <v>18</v>
      </c>
      <c r="D50" s="3" t="s">
        <v>14</v>
      </c>
      <c r="E50" s="3">
        <v>10.0</v>
      </c>
      <c r="F50" s="3">
        <v>82.0</v>
      </c>
      <c r="G50" s="3">
        <v>78.0</v>
      </c>
      <c r="H50" s="3">
        <v>91.0</v>
      </c>
      <c r="I50" s="3">
        <v>17.0</v>
      </c>
      <c r="J50" s="4">
        <v>0.94</v>
      </c>
      <c r="K50" s="5" t="str">
        <f t="shared" si="1"/>
        <v>KabirMukherjee</v>
      </c>
      <c r="L50" s="6">
        <f t="shared" si="2"/>
        <v>251</v>
      </c>
    </row>
    <row r="51">
      <c r="A51" s="2">
        <v>1050.0</v>
      </c>
      <c r="B51" s="3" t="s">
        <v>22</v>
      </c>
      <c r="C51" s="3" t="s">
        <v>24</v>
      </c>
      <c r="D51" s="3" t="s">
        <v>19</v>
      </c>
      <c r="E51" s="3">
        <v>9.0</v>
      </c>
      <c r="F51" s="3">
        <v>75.0</v>
      </c>
      <c r="G51" s="3">
        <v>89.0</v>
      </c>
      <c r="H51" s="3">
        <v>83.0</v>
      </c>
      <c r="I51" s="3">
        <v>16.0</v>
      </c>
      <c r="J51" s="4">
        <v>0.9</v>
      </c>
      <c r="K51" s="5" t="str">
        <f t="shared" si="1"/>
        <v>DiyaMenon</v>
      </c>
      <c r="L51" s="6">
        <f t="shared" si="2"/>
        <v>247</v>
      </c>
    </row>
    <row r="53">
      <c r="D53" s="7" t="s">
        <v>32</v>
      </c>
      <c r="E53" s="8">
        <f>SUMIF(E2:E51,"&gt;9")</f>
        <v>240</v>
      </c>
      <c r="I53" s="9" t="s">
        <v>33</v>
      </c>
      <c r="J53" s="10" t="str">
        <f>LEFT(K51,4)</f>
        <v>Diya</v>
      </c>
      <c r="K53" s="11" t="s">
        <v>34</v>
      </c>
      <c r="L53" s="12">
        <f>MIN(L2:L51)</f>
        <v>219</v>
      </c>
    </row>
    <row r="54">
      <c r="D54" s="7" t="s">
        <v>35</v>
      </c>
      <c r="E54" s="8">
        <f>POWER(E51,2)</f>
        <v>81</v>
      </c>
      <c r="I54" s="9" t="s">
        <v>36</v>
      </c>
      <c r="J54" s="10" t="str">
        <f>RIGHTB(K51,5)</f>
        <v>Menon</v>
      </c>
      <c r="K54" s="11" t="s">
        <v>37</v>
      </c>
      <c r="L54" s="12">
        <f>MAX(L2:L51)</f>
        <v>276</v>
      </c>
    </row>
    <row r="55">
      <c r="D55" s="7" t="s">
        <v>38</v>
      </c>
      <c r="E55" s="8" t="str">
        <f>REPLACE(B51,1,1,"P")</f>
        <v>Piya</v>
      </c>
      <c r="I55" s="9" t="s">
        <v>39</v>
      </c>
      <c r="J55" s="10" t="str">
        <f>MID(K50,9,5)</f>
        <v>herje</v>
      </c>
      <c r="K55" s="11" t="s">
        <v>40</v>
      </c>
      <c r="L55" s="12">
        <f>AVERAGE(L2:L51)</f>
        <v>251</v>
      </c>
    </row>
    <row r="56">
      <c r="D56" s="13"/>
      <c r="I56" s="9" t="s">
        <v>41</v>
      </c>
      <c r="J56" s="10" t="str">
        <f>UPPER(K51)</f>
        <v>DIYAMENON</v>
      </c>
      <c r="K56" s="11" t="s">
        <v>42</v>
      </c>
      <c r="L56" s="12">
        <f>COUNT(L2:L51)</f>
        <v>50</v>
      </c>
    </row>
    <row r="57">
      <c r="H57" s="14"/>
      <c r="I57" s="9" t="s">
        <v>43</v>
      </c>
      <c r="J57" s="10" t="str">
        <f>LOWER(K51)</f>
        <v>diyamenon</v>
      </c>
      <c r="K57" s="11" t="s">
        <v>44</v>
      </c>
      <c r="L57" s="12">
        <f>COUNTA(A1:L1)</f>
        <v>12</v>
      </c>
    </row>
    <row r="58">
      <c r="I58" s="15" t="s">
        <v>45</v>
      </c>
      <c r="J58" s="16" t="str">
        <f>TRIM(K51)</f>
        <v>DiyaMenon</v>
      </c>
      <c r="K58" s="11" t="s">
        <v>46</v>
      </c>
      <c r="L58" s="12">
        <f>COUNTBLANK(L2:L51)</f>
        <v>0</v>
      </c>
    </row>
    <row r="59">
      <c r="K59" s="11" t="s">
        <v>47</v>
      </c>
      <c r="L59" s="17">
        <f>NOW()</f>
        <v>45505.3343</v>
      </c>
    </row>
    <row r="60">
      <c r="K60" s="11" t="s">
        <v>48</v>
      </c>
      <c r="L60" s="18">
        <f>SECOND(NOW())</f>
        <v>23</v>
      </c>
    </row>
    <row r="61">
      <c r="K61" s="11" t="s">
        <v>34</v>
      </c>
      <c r="L61" s="12">
        <f>MIN(L15:L59)</f>
        <v>0</v>
      </c>
    </row>
    <row r="62">
      <c r="K62" s="11" t="s">
        <v>49</v>
      </c>
      <c r="L62" s="12">
        <f>MAX(L15:L59)</f>
        <v>45505.3343</v>
      </c>
    </row>
    <row r="63">
      <c r="K63" s="11" t="s">
        <v>50</v>
      </c>
      <c r="L63" s="12">
        <f>AVERAGE(L15:L59)</f>
        <v>1263.939416</v>
      </c>
    </row>
    <row r="64">
      <c r="K64" s="11" t="s">
        <v>51</v>
      </c>
      <c r="L64" s="12">
        <f>COUNT(L15:L59)</f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5"/>
  </cols>
  <sheetData>
    <row r="1">
      <c r="A1" s="1" t="s">
        <v>0</v>
      </c>
      <c r="B1" s="1" t="s">
        <v>1</v>
      </c>
      <c r="C1" s="1" t="s">
        <v>2</v>
      </c>
      <c r="D1" s="19" t="s">
        <v>52</v>
      </c>
      <c r="E1" s="20" t="s">
        <v>53</v>
      </c>
      <c r="F1" s="19" t="s">
        <v>54</v>
      </c>
    </row>
    <row r="2">
      <c r="A2" s="21">
        <v>1001.0</v>
      </c>
      <c r="B2" s="13" t="s">
        <v>12</v>
      </c>
      <c r="C2" s="13" t="s">
        <v>13</v>
      </c>
      <c r="D2" s="22" t="str">
        <f t="shared" ref="D2:D10" si="1">INDEX(B2:B10,1)</f>
        <v>Kabir</v>
      </c>
      <c r="E2" s="23" t="str">
        <f t="shared" ref="E2:E10" si="2">CONCAT(B2,C2)</f>
        <v>KabirJain</v>
      </c>
      <c r="F2" s="22">
        <f>MATCH(E2,E2:E10,0)</f>
        <v>1</v>
      </c>
    </row>
    <row r="3">
      <c r="A3" s="21">
        <v>1002.0</v>
      </c>
      <c r="B3" s="13" t="s">
        <v>15</v>
      </c>
      <c r="C3" s="13" t="s">
        <v>16</v>
      </c>
      <c r="D3" s="22" t="str">
        <f t="shared" si="1"/>
        <v>Aarav</v>
      </c>
      <c r="E3" s="23" t="str">
        <f t="shared" si="2"/>
        <v>AaravSharma</v>
      </c>
      <c r="F3" s="22">
        <f>MATCH(E3,E2:E11,0)</f>
        <v>2</v>
      </c>
    </row>
    <row r="4">
      <c r="A4" s="21">
        <v>1003.0</v>
      </c>
      <c r="B4" s="13" t="s">
        <v>17</v>
      </c>
      <c r="C4" s="13" t="s">
        <v>18</v>
      </c>
      <c r="D4" s="22" t="str">
        <f t="shared" si="1"/>
        <v>Anya</v>
      </c>
      <c r="E4" s="23" t="str">
        <f t="shared" si="2"/>
        <v>AnyaMukherjee</v>
      </c>
      <c r="F4" s="22">
        <f>MATCH(E4,E2:E12,0)</f>
        <v>3</v>
      </c>
    </row>
    <row r="5">
      <c r="A5" s="21">
        <v>1004.0</v>
      </c>
      <c r="B5" s="13" t="s">
        <v>20</v>
      </c>
      <c r="C5" s="13" t="s">
        <v>21</v>
      </c>
      <c r="D5" s="22" t="str">
        <f t="shared" si="1"/>
        <v>Aryan</v>
      </c>
      <c r="E5" s="23" t="str">
        <f t="shared" si="2"/>
        <v>AryanSingh</v>
      </c>
      <c r="F5" s="22">
        <f>MATCH(E5,E2:E13,0)</f>
        <v>4</v>
      </c>
    </row>
    <row r="6">
      <c r="A6" s="21">
        <v>1005.0</v>
      </c>
      <c r="B6" s="13" t="s">
        <v>17</v>
      </c>
      <c r="C6" s="13" t="s">
        <v>16</v>
      </c>
      <c r="D6" s="22" t="str">
        <f t="shared" si="1"/>
        <v>Anya</v>
      </c>
      <c r="E6" s="23" t="str">
        <f t="shared" si="2"/>
        <v>AnyaSharma</v>
      </c>
      <c r="F6" s="22">
        <f>MATCH(E6,E2:E14,0)</f>
        <v>5</v>
      </c>
    </row>
    <row r="7">
      <c r="A7" s="21">
        <v>1006.0</v>
      </c>
      <c r="B7" s="13" t="s">
        <v>17</v>
      </c>
      <c r="C7" s="13" t="s">
        <v>21</v>
      </c>
      <c r="D7" s="22" t="str">
        <f t="shared" si="1"/>
        <v>Anya</v>
      </c>
      <c r="E7" s="23" t="str">
        <f t="shared" si="2"/>
        <v>AnyaSingh</v>
      </c>
      <c r="F7" s="22">
        <f>MATCH("AnyaSingh",E2:E15,0)</f>
        <v>6</v>
      </c>
    </row>
    <row r="8">
      <c r="A8" s="21">
        <v>1007.0</v>
      </c>
      <c r="B8" s="13" t="s">
        <v>22</v>
      </c>
      <c r="C8" s="13" t="s">
        <v>23</v>
      </c>
      <c r="D8" s="22" t="str">
        <f t="shared" si="1"/>
        <v>Diya</v>
      </c>
      <c r="E8" s="23" t="str">
        <f t="shared" si="2"/>
        <v>DiyaPatel</v>
      </c>
      <c r="F8" s="22">
        <f>MATCH("DiyaPatel",E2:E16,0)</f>
        <v>7</v>
      </c>
    </row>
    <row r="9">
      <c r="A9" s="21">
        <v>1008.0</v>
      </c>
      <c r="B9" s="13" t="s">
        <v>20</v>
      </c>
      <c r="C9" s="13" t="s">
        <v>23</v>
      </c>
      <c r="D9" s="22" t="str">
        <f t="shared" si="1"/>
        <v>Aryan</v>
      </c>
      <c r="E9" s="23" t="str">
        <f t="shared" si="2"/>
        <v>AryanPatel</v>
      </c>
      <c r="F9" s="22">
        <f>MATCH("AryanPatel",E2:E17,0)</f>
        <v>8</v>
      </c>
    </row>
    <row r="10">
      <c r="A10" s="21">
        <v>1009.0</v>
      </c>
      <c r="B10" s="13" t="s">
        <v>12</v>
      </c>
      <c r="C10" s="13" t="s">
        <v>23</v>
      </c>
      <c r="D10" s="22" t="str">
        <f t="shared" si="1"/>
        <v>Kabir</v>
      </c>
      <c r="E10" s="23" t="str">
        <f t="shared" si="2"/>
        <v>KabirPatel</v>
      </c>
      <c r="F10" s="22">
        <f>MATCH("KabirPatel",E2:E18,0)</f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4" t="s">
        <v>55</v>
      </c>
    </row>
    <row r="2">
      <c r="A2" s="21">
        <v>1017.0</v>
      </c>
      <c r="B2" s="13" t="s">
        <v>20</v>
      </c>
      <c r="C2" s="13" t="s">
        <v>24</v>
      </c>
      <c r="D2" s="13" t="s">
        <v>19</v>
      </c>
      <c r="E2" s="13">
        <v>10.0</v>
      </c>
      <c r="F2" s="13">
        <v>73.0</v>
      </c>
      <c r="G2" s="13">
        <v>69.0</v>
      </c>
      <c r="H2" s="13">
        <v>77.0</v>
      </c>
      <c r="I2" s="13">
        <v>18.0</v>
      </c>
      <c r="J2" s="25">
        <v>0.91</v>
      </c>
      <c r="K2" s="23" t="str">
        <f t="shared" ref="K2:K51" si="1">CONCAT(B2,C2)</f>
        <v>AryanMenon</v>
      </c>
      <c r="L2" s="26">
        <f t="shared" ref="L2:L51" si="2">sum(F2,G2,H2)</f>
        <v>219</v>
      </c>
      <c r="M2" s="27" t="str">
        <f t="shared" ref="M2:M51" si="3">IF(L2&gt;250,"Very Good","Good")</f>
        <v>Good</v>
      </c>
    </row>
    <row r="3">
      <c r="A3" s="21">
        <v>1015.0</v>
      </c>
      <c r="B3" s="13" t="s">
        <v>15</v>
      </c>
      <c r="C3" s="13" t="s">
        <v>18</v>
      </c>
      <c r="D3" s="13" t="s">
        <v>19</v>
      </c>
      <c r="E3" s="13">
        <v>10.0</v>
      </c>
      <c r="F3" s="13">
        <v>85.0</v>
      </c>
      <c r="G3" s="13">
        <v>67.0</v>
      </c>
      <c r="H3" s="13">
        <v>70.0</v>
      </c>
      <c r="I3" s="13">
        <v>16.0</v>
      </c>
      <c r="J3" s="25">
        <v>0.91</v>
      </c>
      <c r="K3" s="23" t="str">
        <f t="shared" si="1"/>
        <v>AaravMukherjee</v>
      </c>
      <c r="L3" s="26">
        <f t="shared" si="2"/>
        <v>222</v>
      </c>
      <c r="M3" s="27" t="str">
        <f t="shared" si="3"/>
        <v>Good</v>
      </c>
    </row>
    <row r="4">
      <c r="A4" s="21">
        <v>1005.0</v>
      </c>
      <c r="B4" s="13" t="s">
        <v>17</v>
      </c>
      <c r="C4" s="13" t="s">
        <v>16</v>
      </c>
      <c r="D4" s="13" t="s">
        <v>14</v>
      </c>
      <c r="E4" s="13">
        <v>10.0</v>
      </c>
      <c r="F4" s="13">
        <v>78.0</v>
      </c>
      <c r="G4" s="13">
        <v>77.0</v>
      </c>
      <c r="H4" s="13">
        <v>76.0</v>
      </c>
      <c r="I4" s="13">
        <v>16.0</v>
      </c>
      <c r="J4" s="25">
        <v>0.93</v>
      </c>
      <c r="K4" s="23" t="str">
        <f t="shared" si="1"/>
        <v>AnyaSharma</v>
      </c>
      <c r="L4" s="26">
        <f t="shared" si="2"/>
        <v>231</v>
      </c>
      <c r="M4" s="27" t="str">
        <f t="shared" si="3"/>
        <v>Good</v>
      </c>
    </row>
    <row r="5">
      <c r="A5" s="21">
        <v>1042.0</v>
      </c>
      <c r="B5" s="13" t="s">
        <v>22</v>
      </c>
      <c r="C5" s="13" t="s">
        <v>24</v>
      </c>
      <c r="D5" s="13" t="s">
        <v>19</v>
      </c>
      <c r="E5" s="13">
        <v>9.0</v>
      </c>
      <c r="F5" s="13">
        <v>72.0</v>
      </c>
      <c r="G5" s="13">
        <v>84.0</v>
      </c>
      <c r="H5" s="13">
        <v>77.0</v>
      </c>
      <c r="I5" s="13">
        <v>16.0</v>
      </c>
      <c r="J5" s="25">
        <v>0.93</v>
      </c>
      <c r="K5" s="23" t="str">
        <f t="shared" si="1"/>
        <v>DiyaMenon</v>
      </c>
      <c r="L5" s="26">
        <f t="shared" si="2"/>
        <v>233</v>
      </c>
      <c r="M5" s="27" t="str">
        <f t="shared" si="3"/>
        <v>Good</v>
      </c>
    </row>
    <row r="6">
      <c r="A6" s="21">
        <v>1012.0</v>
      </c>
      <c r="B6" s="13" t="s">
        <v>22</v>
      </c>
      <c r="C6" s="13" t="s">
        <v>21</v>
      </c>
      <c r="D6" s="13" t="s">
        <v>14</v>
      </c>
      <c r="E6" s="13">
        <v>9.0</v>
      </c>
      <c r="F6" s="13">
        <v>72.0</v>
      </c>
      <c r="G6" s="13">
        <v>88.0</v>
      </c>
      <c r="H6" s="13">
        <v>75.0</v>
      </c>
      <c r="I6" s="13">
        <v>17.0</v>
      </c>
      <c r="J6" s="25">
        <v>0.89</v>
      </c>
      <c r="K6" s="23" t="str">
        <f t="shared" si="1"/>
        <v>DiyaSingh</v>
      </c>
      <c r="L6" s="26">
        <f t="shared" si="2"/>
        <v>235</v>
      </c>
      <c r="M6" s="27" t="str">
        <f t="shared" si="3"/>
        <v>Good</v>
      </c>
    </row>
    <row r="7">
      <c r="A7" s="21">
        <v>1008.0</v>
      </c>
      <c r="B7" s="13" t="s">
        <v>20</v>
      </c>
      <c r="C7" s="13" t="s">
        <v>23</v>
      </c>
      <c r="D7" s="13" t="s">
        <v>14</v>
      </c>
      <c r="E7" s="13">
        <v>10.0</v>
      </c>
      <c r="F7" s="13">
        <v>71.0</v>
      </c>
      <c r="G7" s="13">
        <v>81.0</v>
      </c>
      <c r="H7" s="13">
        <v>84.0</v>
      </c>
      <c r="I7" s="13">
        <v>16.0</v>
      </c>
      <c r="J7" s="25">
        <v>0.96</v>
      </c>
      <c r="K7" s="23" t="str">
        <f t="shared" si="1"/>
        <v>AryanPatel</v>
      </c>
      <c r="L7" s="26">
        <f t="shared" si="2"/>
        <v>236</v>
      </c>
      <c r="M7" s="27" t="str">
        <f t="shared" si="3"/>
        <v>Good</v>
      </c>
    </row>
    <row r="8">
      <c r="A8" s="21">
        <v>1030.0</v>
      </c>
      <c r="B8" s="13" t="s">
        <v>17</v>
      </c>
      <c r="C8" s="13" t="s">
        <v>21</v>
      </c>
      <c r="D8" s="13" t="s">
        <v>19</v>
      </c>
      <c r="E8" s="13">
        <v>9.0</v>
      </c>
      <c r="F8" s="13">
        <v>72.0</v>
      </c>
      <c r="G8" s="13">
        <v>85.0</v>
      </c>
      <c r="H8" s="13">
        <v>79.0</v>
      </c>
      <c r="I8" s="13">
        <v>18.0</v>
      </c>
      <c r="J8" s="25">
        <v>0.96</v>
      </c>
      <c r="K8" s="23" t="str">
        <f t="shared" si="1"/>
        <v>AnyaSingh</v>
      </c>
      <c r="L8" s="26">
        <f t="shared" si="2"/>
        <v>236</v>
      </c>
      <c r="M8" s="27" t="str">
        <f t="shared" si="3"/>
        <v>Good</v>
      </c>
    </row>
    <row r="9">
      <c r="A9" s="21">
        <v>1003.0</v>
      </c>
      <c r="B9" s="13" t="s">
        <v>17</v>
      </c>
      <c r="C9" s="13" t="s">
        <v>18</v>
      </c>
      <c r="D9" s="13" t="s">
        <v>19</v>
      </c>
      <c r="E9" s="13">
        <v>10.0</v>
      </c>
      <c r="F9" s="13">
        <v>70.0</v>
      </c>
      <c r="G9" s="13">
        <v>78.0</v>
      </c>
      <c r="H9" s="13">
        <v>90.0</v>
      </c>
      <c r="I9" s="13">
        <v>16.0</v>
      </c>
      <c r="J9" s="25">
        <v>0.98</v>
      </c>
      <c r="K9" s="23" t="str">
        <f t="shared" si="1"/>
        <v>AnyaMukherjee</v>
      </c>
      <c r="L9" s="26">
        <f t="shared" si="2"/>
        <v>238</v>
      </c>
      <c r="M9" s="27" t="str">
        <f t="shared" si="3"/>
        <v>Good</v>
      </c>
    </row>
    <row r="10">
      <c r="A10" s="21">
        <v>1006.0</v>
      </c>
      <c r="B10" s="13" t="s">
        <v>17</v>
      </c>
      <c r="C10" s="13" t="s">
        <v>21</v>
      </c>
      <c r="D10" s="13" t="s">
        <v>19</v>
      </c>
      <c r="E10" s="13">
        <v>9.0</v>
      </c>
      <c r="F10" s="13">
        <v>97.0</v>
      </c>
      <c r="G10" s="13">
        <v>69.0</v>
      </c>
      <c r="H10" s="13">
        <v>74.0</v>
      </c>
      <c r="I10" s="13">
        <v>18.0</v>
      </c>
      <c r="J10" s="25">
        <v>0.96</v>
      </c>
      <c r="K10" s="23" t="str">
        <f t="shared" si="1"/>
        <v>AnyaSingh</v>
      </c>
      <c r="L10" s="26">
        <f t="shared" si="2"/>
        <v>240</v>
      </c>
      <c r="M10" s="27" t="str">
        <f t="shared" si="3"/>
        <v>Good</v>
      </c>
    </row>
    <row r="11">
      <c r="A11" s="21">
        <v>1035.0</v>
      </c>
      <c r="B11" s="13" t="s">
        <v>15</v>
      </c>
      <c r="C11" s="13" t="s">
        <v>24</v>
      </c>
      <c r="D11" s="13" t="s">
        <v>14</v>
      </c>
      <c r="E11" s="13">
        <v>10.0</v>
      </c>
      <c r="F11" s="13">
        <v>77.0</v>
      </c>
      <c r="G11" s="13">
        <v>88.0</v>
      </c>
      <c r="H11" s="13">
        <v>75.0</v>
      </c>
      <c r="I11" s="13">
        <v>16.0</v>
      </c>
      <c r="J11" s="25">
        <v>0.93</v>
      </c>
      <c r="K11" s="23" t="str">
        <f t="shared" si="1"/>
        <v>AaravMenon</v>
      </c>
      <c r="L11" s="26">
        <f t="shared" si="2"/>
        <v>240</v>
      </c>
      <c r="M11" s="27" t="str">
        <f t="shared" si="3"/>
        <v>Good</v>
      </c>
    </row>
    <row r="12">
      <c r="A12" s="21">
        <v>1023.0</v>
      </c>
      <c r="B12" s="13" t="s">
        <v>20</v>
      </c>
      <c r="C12" s="13" t="s">
        <v>29</v>
      </c>
      <c r="D12" s="13" t="s">
        <v>19</v>
      </c>
      <c r="E12" s="13">
        <v>9.0</v>
      </c>
      <c r="F12" s="13">
        <v>71.0</v>
      </c>
      <c r="G12" s="13">
        <v>84.0</v>
      </c>
      <c r="H12" s="13">
        <v>86.0</v>
      </c>
      <c r="I12" s="13">
        <v>16.0</v>
      </c>
      <c r="J12" s="25">
        <v>0.85</v>
      </c>
      <c r="K12" s="23" t="str">
        <f t="shared" si="1"/>
        <v>AryanKhan</v>
      </c>
      <c r="L12" s="26">
        <f t="shared" si="2"/>
        <v>241</v>
      </c>
      <c r="M12" s="27" t="str">
        <f t="shared" si="3"/>
        <v>Good</v>
      </c>
    </row>
    <row r="13">
      <c r="A13" s="21">
        <v>1038.0</v>
      </c>
      <c r="B13" s="13" t="s">
        <v>22</v>
      </c>
      <c r="C13" s="13" t="s">
        <v>23</v>
      </c>
      <c r="D13" s="13" t="s">
        <v>19</v>
      </c>
      <c r="E13" s="13">
        <v>9.0</v>
      </c>
      <c r="F13" s="13">
        <v>79.0</v>
      </c>
      <c r="G13" s="13">
        <v>85.0</v>
      </c>
      <c r="H13" s="13">
        <v>78.0</v>
      </c>
      <c r="I13" s="13">
        <v>16.0</v>
      </c>
      <c r="J13" s="25">
        <v>0.94</v>
      </c>
      <c r="K13" s="23" t="str">
        <f t="shared" si="1"/>
        <v>DiyaPatel</v>
      </c>
      <c r="L13" s="26">
        <f t="shared" si="2"/>
        <v>242</v>
      </c>
      <c r="M13" s="27" t="str">
        <f t="shared" si="3"/>
        <v>Good</v>
      </c>
    </row>
    <row r="14">
      <c r="A14" s="21">
        <v>1044.0</v>
      </c>
      <c r="B14" s="13" t="s">
        <v>17</v>
      </c>
      <c r="C14" s="13" t="s">
        <v>27</v>
      </c>
      <c r="D14" s="13" t="s">
        <v>19</v>
      </c>
      <c r="E14" s="13">
        <v>9.0</v>
      </c>
      <c r="F14" s="13">
        <v>78.0</v>
      </c>
      <c r="G14" s="13">
        <v>83.0</v>
      </c>
      <c r="H14" s="13">
        <v>82.0</v>
      </c>
      <c r="I14" s="13">
        <v>18.0</v>
      </c>
      <c r="J14" s="25">
        <v>0.9</v>
      </c>
      <c r="K14" s="23" t="str">
        <f t="shared" si="1"/>
        <v>AnyaGupta</v>
      </c>
      <c r="L14" s="26">
        <f t="shared" si="2"/>
        <v>243</v>
      </c>
      <c r="M14" s="27" t="str">
        <f t="shared" si="3"/>
        <v>Good</v>
      </c>
    </row>
    <row r="15">
      <c r="A15" s="21">
        <v>1019.0</v>
      </c>
      <c r="B15" s="13" t="s">
        <v>15</v>
      </c>
      <c r="C15" s="13" t="s">
        <v>27</v>
      </c>
      <c r="D15" s="13" t="s">
        <v>19</v>
      </c>
      <c r="E15" s="13">
        <v>10.0</v>
      </c>
      <c r="F15" s="13">
        <v>89.0</v>
      </c>
      <c r="G15" s="13">
        <v>86.0</v>
      </c>
      <c r="H15" s="13">
        <v>71.0</v>
      </c>
      <c r="I15" s="13">
        <v>16.0</v>
      </c>
      <c r="J15" s="25">
        <v>0.94</v>
      </c>
      <c r="K15" s="23" t="str">
        <f t="shared" si="1"/>
        <v>AaravGupta</v>
      </c>
      <c r="L15" s="26">
        <f t="shared" si="2"/>
        <v>246</v>
      </c>
      <c r="M15" s="27" t="str">
        <f t="shared" si="3"/>
        <v>Good</v>
      </c>
    </row>
    <row r="16">
      <c r="A16" s="21">
        <v>1013.0</v>
      </c>
      <c r="B16" s="13" t="s">
        <v>12</v>
      </c>
      <c r="C16" s="13" t="s">
        <v>21</v>
      </c>
      <c r="D16" s="13" t="s">
        <v>19</v>
      </c>
      <c r="E16" s="13">
        <v>9.0</v>
      </c>
      <c r="F16" s="13">
        <v>75.0</v>
      </c>
      <c r="G16" s="13">
        <v>92.0</v>
      </c>
      <c r="H16" s="13">
        <v>80.0</v>
      </c>
      <c r="I16" s="13">
        <v>18.0</v>
      </c>
      <c r="J16" s="25">
        <v>0.94</v>
      </c>
      <c r="K16" s="23" t="str">
        <f t="shared" si="1"/>
        <v>KabirSingh</v>
      </c>
      <c r="L16" s="26">
        <f t="shared" si="2"/>
        <v>247</v>
      </c>
      <c r="M16" s="27" t="str">
        <f t="shared" si="3"/>
        <v>Good</v>
      </c>
    </row>
    <row r="17">
      <c r="A17" s="21">
        <v>1050.0</v>
      </c>
      <c r="B17" s="13" t="s">
        <v>22</v>
      </c>
      <c r="C17" s="13" t="s">
        <v>24</v>
      </c>
      <c r="D17" s="13" t="s">
        <v>19</v>
      </c>
      <c r="E17" s="13">
        <v>9.0</v>
      </c>
      <c r="F17" s="13">
        <v>75.0</v>
      </c>
      <c r="G17" s="13">
        <v>89.0</v>
      </c>
      <c r="H17" s="13">
        <v>83.0</v>
      </c>
      <c r="I17" s="13">
        <v>16.0</v>
      </c>
      <c r="J17" s="25">
        <v>0.9</v>
      </c>
      <c r="K17" s="23" t="str">
        <f t="shared" si="1"/>
        <v>DiyaMenon</v>
      </c>
      <c r="L17" s="26">
        <f t="shared" si="2"/>
        <v>247</v>
      </c>
      <c r="M17" s="27" t="str">
        <f t="shared" si="3"/>
        <v>Good</v>
      </c>
    </row>
    <row r="18">
      <c r="A18" s="21">
        <v>1020.0</v>
      </c>
      <c r="B18" s="13" t="s">
        <v>28</v>
      </c>
      <c r="C18" s="13" t="s">
        <v>16</v>
      </c>
      <c r="D18" s="13" t="s">
        <v>14</v>
      </c>
      <c r="E18" s="13">
        <v>9.0</v>
      </c>
      <c r="F18" s="13">
        <v>83.0</v>
      </c>
      <c r="G18" s="13">
        <v>92.0</v>
      </c>
      <c r="H18" s="13">
        <v>73.0</v>
      </c>
      <c r="I18" s="13">
        <v>18.0</v>
      </c>
      <c r="J18" s="25">
        <v>0.96</v>
      </c>
      <c r="K18" s="23" t="str">
        <f t="shared" si="1"/>
        <v>RiyaSharma</v>
      </c>
      <c r="L18" s="26">
        <f t="shared" si="2"/>
        <v>248</v>
      </c>
      <c r="M18" s="27" t="str">
        <f t="shared" si="3"/>
        <v>Good</v>
      </c>
    </row>
    <row r="19">
      <c r="A19" s="21">
        <v>1032.0</v>
      </c>
      <c r="B19" s="13" t="s">
        <v>26</v>
      </c>
      <c r="C19" s="13" t="s">
        <v>23</v>
      </c>
      <c r="D19" s="13" t="s">
        <v>19</v>
      </c>
      <c r="E19" s="13">
        <v>9.0</v>
      </c>
      <c r="F19" s="13">
        <v>78.0</v>
      </c>
      <c r="G19" s="13">
        <v>81.0</v>
      </c>
      <c r="H19" s="13">
        <v>90.0</v>
      </c>
      <c r="I19" s="13">
        <v>16.0</v>
      </c>
      <c r="J19" s="25">
        <v>0.91</v>
      </c>
      <c r="K19" s="23" t="str">
        <f t="shared" si="1"/>
        <v>IshaPatel</v>
      </c>
      <c r="L19" s="26">
        <f t="shared" si="2"/>
        <v>249</v>
      </c>
      <c r="M19" s="27" t="str">
        <f t="shared" si="3"/>
        <v>Good</v>
      </c>
    </row>
    <row r="20">
      <c r="A20" s="21">
        <v>1046.0</v>
      </c>
      <c r="B20" s="13" t="s">
        <v>22</v>
      </c>
      <c r="C20" s="13" t="s">
        <v>21</v>
      </c>
      <c r="D20" s="13" t="s">
        <v>19</v>
      </c>
      <c r="E20" s="13">
        <v>9.0</v>
      </c>
      <c r="F20" s="13">
        <v>71.0</v>
      </c>
      <c r="G20" s="13">
        <v>88.0</v>
      </c>
      <c r="H20" s="13">
        <v>90.0</v>
      </c>
      <c r="I20" s="13">
        <v>16.0</v>
      </c>
      <c r="J20" s="25">
        <v>0.92</v>
      </c>
      <c r="K20" s="23" t="str">
        <f t="shared" si="1"/>
        <v>DiyaSingh</v>
      </c>
      <c r="L20" s="26">
        <f t="shared" si="2"/>
        <v>249</v>
      </c>
      <c r="M20" s="27" t="str">
        <f t="shared" si="3"/>
        <v>Good</v>
      </c>
    </row>
    <row r="21">
      <c r="A21" s="21">
        <v>1040.0</v>
      </c>
      <c r="B21" s="13" t="s">
        <v>26</v>
      </c>
      <c r="C21" s="13" t="s">
        <v>13</v>
      </c>
      <c r="D21" s="13" t="s">
        <v>19</v>
      </c>
      <c r="E21" s="13">
        <v>9.0</v>
      </c>
      <c r="F21" s="13">
        <v>75.0</v>
      </c>
      <c r="G21" s="13">
        <v>82.0</v>
      </c>
      <c r="H21" s="13">
        <v>93.0</v>
      </c>
      <c r="I21" s="13">
        <v>18.0</v>
      </c>
      <c r="J21" s="25">
        <v>0.95</v>
      </c>
      <c r="K21" s="23" t="str">
        <f t="shared" si="1"/>
        <v>IshaJain</v>
      </c>
      <c r="L21" s="26">
        <f t="shared" si="2"/>
        <v>250</v>
      </c>
      <c r="M21" s="27" t="str">
        <f t="shared" si="3"/>
        <v>Good</v>
      </c>
    </row>
    <row r="22">
      <c r="A22" s="21">
        <v>1045.0</v>
      </c>
      <c r="B22" s="13" t="s">
        <v>12</v>
      </c>
      <c r="C22" s="13" t="s">
        <v>23</v>
      </c>
      <c r="D22" s="13" t="s">
        <v>14</v>
      </c>
      <c r="E22" s="13">
        <v>10.0</v>
      </c>
      <c r="F22" s="13">
        <v>86.0</v>
      </c>
      <c r="G22" s="13">
        <v>79.0</v>
      </c>
      <c r="H22" s="13">
        <v>85.0</v>
      </c>
      <c r="I22" s="13">
        <v>17.0</v>
      </c>
      <c r="J22" s="25">
        <v>0.95</v>
      </c>
      <c r="K22" s="23" t="str">
        <f t="shared" si="1"/>
        <v>KabirPatel</v>
      </c>
      <c r="L22" s="26">
        <f t="shared" si="2"/>
        <v>250</v>
      </c>
      <c r="M22" s="27" t="str">
        <f t="shared" si="3"/>
        <v>Good</v>
      </c>
    </row>
    <row r="23">
      <c r="A23" s="21">
        <v>1048.0</v>
      </c>
      <c r="B23" s="13" t="s">
        <v>26</v>
      </c>
      <c r="C23" s="13" t="s">
        <v>16</v>
      </c>
      <c r="D23" s="13" t="s">
        <v>19</v>
      </c>
      <c r="E23" s="13">
        <v>9.0</v>
      </c>
      <c r="F23" s="13">
        <v>79.0</v>
      </c>
      <c r="G23" s="13">
        <v>85.0</v>
      </c>
      <c r="H23" s="13">
        <v>86.0</v>
      </c>
      <c r="I23" s="13">
        <v>18.0</v>
      </c>
      <c r="J23" s="25">
        <v>0.91</v>
      </c>
      <c r="K23" s="23" t="str">
        <f t="shared" si="1"/>
        <v>IshaSharma</v>
      </c>
      <c r="L23" s="26">
        <f t="shared" si="2"/>
        <v>250</v>
      </c>
      <c r="M23" s="27" t="str">
        <f t="shared" si="3"/>
        <v>Good</v>
      </c>
    </row>
    <row r="24">
      <c r="A24" s="21">
        <v>1009.0</v>
      </c>
      <c r="B24" s="13" t="s">
        <v>12</v>
      </c>
      <c r="C24" s="13" t="s">
        <v>23</v>
      </c>
      <c r="D24" s="13" t="s">
        <v>14</v>
      </c>
      <c r="E24" s="13">
        <v>10.0</v>
      </c>
      <c r="F24" s="13">
        <v>78.0</v>
      </c>
      <c r="G24" s="13">
        <v>83.0</v>
      </c>
      <c r="H24" s="13">
        <v>90.0</v>
      </c>
      <c r="I24" s="13">
        <v>17.0</v>
      </c>
      <c r="J24" s="25">
        <v>0.9</v>
      </c>
      <c r="K24" s="23" t="str">
        <f t="shared" si="1"/>
        <v>KabirPatel</v>
      </c>
      <c r="L24" s="26">
        <f t="shared" si="2"/>
        <v>251</v>
      </c>
      <c r="M24" s="27" t="str">
        <f t="shared" si="3"/>
        <v>Very Good</v>
      </c>
    </row>
    <row r="25">
      <c r="A25" s="21">
        <v>1014.0</v>
      </c>
      <c r="B25" s="13" t="s">
        <v>22</v>
      </c>
      <c r="C25" s="13" t="s">
        <v>16</v>
      </c>
      <c r="D25" s="13" t="s">
        <v>14</v>
      </c>
      <c r="E25" s="13">
        <v>9.0</v>
      </c>
      <c r="F25" s="13">
        <v>98.0</v>
      </c>
      <c r="G25" s="13">
        <v>81.0</v>
      </c>
      <c r="H25" s="13">
        <v>72.0</v>
      </c>
      <c r="I25" s="13">
        <v>16.0</v>
      </c>
      <c r="J25" s="25">
        <v>0.87</v>
      </c>
      <c r="K25" s="23" t="str">
        <f t="shared" si="1"/>
        <v>DiyaSharma</v>
      </c>
      <c r="L25" s="26">
        <f t="shared" si="2"/>
        <v>251</v>
      </c>
      <c r="M25" s="27" t="str">
        <f t="shared" si="3"/>
        <v>Very Good</v>
      </c>
    </row>
    <row r="26">
      <c r="A26" s="21">
        <v>1033.0</v>
      </c>
      <c r="B26" s="13" t="s">
        <v>12</v>
      </c>
      <c r="C26" s="13" t="s">
        <v>18</v>
      </c>
      <c r="D26" s="13" t="s">
        <v>14</v>
      </c>
      <c r="E26" s="13">
        <v>10.0</v>
      </c>
      <c r="F26" s="13">
        <v>85.0</v>
      </c>
      <c r="G26" s="13">
        <v>79.0</v>
      </c>
      <c r="H26" s="13">
        <v>87.0</v>
      </c>
      <c r="I26" s="13">
        <v>17.0</v>
      </c>
      <c r="J26" s="25">
        <v>0.94</v>
      </c>
      <c r="K26" s="23" t="str">
        <f t="shared" si="1"/>
        <v>KabirMukherjee</v>
      </c>
      <c r="L26" s="26">
        <f t="shared" si="2"/>
        <v>251</v>
      </c>
      <c r="M26" s="27" t="str">
        <f t="shared" si="3"/>
        <v>Very Good</v>
      </c>
    </row>
    <row r="27">
      <c r="A27" s="21">
        <v>1049.0</v>
      </c>
      <c r="B27" s="13" t="s">
        <v>12</v>
      </c>
      <c r="C27" s="13" t="s">
        <v>18</v>
      </c>
      <c r="D27" s="13" t="s">
        <v>14</v>
      </c>
      <c r="E27" s="13">
        <v>10.0</v>
      </c>
      <c r="F27" s="13">
        <v>82.0</v>
      </c>
      <c r="G27" s="13">
        <v>78.0</v>
      </c>
      <c r="H27" s="13">
        <v>91.0</v>
      </c>
      <c r="I27" s="13">
        <v>17.0</v>
      </c>
      <c r="J27" s="25">
        <v>0.94</v>
      </c>
      <c r="K27" s="23" t="str">
        <f t="shared" si="1"/>
        <v>KabirMukherjee</v>
      </c>
      <c r="L27" s="26">
        <f t="shared" si="2"/>
        <v>251</v>
      </c>
      <c r="M27" s="27" t="str">
        <f t="shared" si="3"/>
        <v>Very Good</v>
      </c>
    </row>
    <row r="28">
      <c r="A28" s="21">
        <v>1026.0</v>
      </c>
      <c r="B28" s="13" t="s">
        <v>17</v>
      </c>
      <c r="C28" s="13" t="s">
        <v>29</v>
      </c>
      <c r="D28" s="13" t="s">
        <v>19</v>
      </c>
      <c r="E28" s="13">
        <v>9.0</v>
      </c>
      <c r="F28" s="13">
        <v>79.0</v>
      </c>
      <c r="G28" s="13">
        <v>74.0</v>
      </c>
      <c r="H28" s="13">
        <v>99.0</v>
      </c>
      <c r="I28" s="13">
        <v>18.0</v>
      </c>
      <c r="J28" s="25">
        <v>0.97</v>
      </c>
      <c r="K28" s="23" t="str">
        <f t="shared" si="1"/>
        <v>AnyaKhan</v>
      </c>
      <c r="L28" s="26">
        <f t="shared" si="2"/>
        <v>252</v>
      </c>
      <c r="M28" s="27" t="str">
        <f t="shared" si="3"/>
        <v>Very Good</v>
      </c>
    </row>
    <row r="29">
      <c r="A29" s="21">
        <v>1036.0</v>
      </c>
      <c r="B29" s="13" t="s">
        <v>17</v>
      </c>
      <c r="C29" s="13" t="s">
        <v>27</v>
      </c>
      <c r="D29" s="13" t="s">
        <v>19</v>
      </c>
      <c r="E29" s="13">
        <v>9.0</v>
      </c>
      <c r="F29" s="13">
        <v>84.0</v>
      </c>
      <c r="G29" s="13">
        <v>76.0</v>
      </c>
      <c r="H29" s="13">
        <v>92.0</v>
      </c>
      <c r="I29" s="13">
        <v>17.0</v>
      </c>
      <c r="J29" s="25">
        <v>0.95</v>
      </c>
      <c r="K29" s="23" t="str">
        <f t="shared" si="1"/>
        <v>AnyaGupta</v>
      </c>
      <c r="L29" s="26">
        <f t="shared" si="2"/>
        <v>252</v>
      </c>
      <c r="M29" s="27" t="str">
        <f t="shared" si="3"/>
        <v>Very Good</v>
      </c>
    </row>
    <row r="30">
      <c r="A30" s="21">
        <v>1010.0</v>
      </c>
      <c r="B30" s="13" t="s">
        <v>12</v>
      </c>
      <c r="C30" s="13" t="s">
        <v>18</v>
      </c>
      <c r="D30" s="13" t="s">
        <v>19</v>
      </c>
      <c r="E30" s="13">
        <v>10.0</v>
      </c>
      <c r="F30" s="13">
        <v>88.0</v>
      </c>
      <c r="G30" s="13">
        <v>72.0</v>
      </c>
      <c r="H30" s="13">
        <v>93.0</v>
      </c>
      <c r="I30" s="13">
        <v>17.0</v>
      </c>
      <c r="J30" s="25">
        <v>0.9</v>
      </c>
      <c r="K30" s="23" t="str">
        <f t="shared" si="1"/>
        <v>KabirMukherjee</v>
      </c>
      <c r="L30" s="26">
        <f t="shared" si="2"/>
        <v>253</v>
      </c>
      <c r="M30" s="27" t="str">
        <f t="shared" si="3"/>
        <v>Very Good</v>
      </c>
    </row>
    <row r="31">
      <c r="A31" s="21">
        <v>1041.0</v>
      </c>
      <c r="B31" s="13" t="s">
        <v>12</v>
      </c>
      <c r="C31" s="13" t="s">
        <v>18</v>
      </c>
      <c r="D31" s="13" t="s">
        <v>14</v>
      </c>
      <c r="E31" s="13">
        <v>10.0</v>
      </c>
      <c r="F31" s="13">
        <v>88.0</v>
      </c>
      <c r="G31" s="13">
        <v>79.0</v>
      </c>
      <c r="H31" s="13">
        <v>86.0</v>
      </c>
      <c r="I31" s="13">
        <v>17.0</v>
      </c>
      <c r="J31" s="25">
        <v>0.92</v>
      </c>
      <c r="K31" s="23" t="str">
        <f t="shared" si="1"/>
        <v>KabirMukherjee</v>
      </c>
      <c r="L31" s="26">
        <f t="shared" si="2"/>
        <v>253</v>
      </c>
      <c r="M31" s="27" t="str">
        <f t="shared" si="3"/>
        <v>Very Good</v>
      </c>
    </row>
    <row r="32">
      <c r="A32" s="21">
        <v>1047.0</v>
      </c>
      <c r="B32" s="13" t="s">
        <v>20</v>
      </c>
      <c r="C32" s="13" t="s">
        <v>13</v>
      </c>
      <c r="D32" s="13" t="s">
        <v>14</v>
      </c>
      <c r="E32" s="13">
        <v>10.0</v>
      </c>
      <c r="F32" s="13">
        <v>84.0</v>
      </c>
      <c r="G32" s="13">
        <v>92.0</v>
      </c>
      <c r="H32" s="13">
        <v>77.0</v>
      </c>
      <c r="I32" s="13">
        <v>17.0</v>
      </c>
      <c r="J32" s="25">
        <v>0.93</v>
      </c>
      <c r="K32" s="23" t="str">
        <f t="shared" si="1"/>
        <v>AryanJain</v>
      </c>
      <c r="L32" s="26">
        <f t="shared" si="2"/>
        <v>253</v>
      </c>
      <c r="M32" s="27" t="str">
        <f t="shared" si="3"/>
        <v>Very Good</v>
      </c>
    </row>
    <row r="33">
      <c r="A33" s="21">
        <v>1002.0</v>
      </c>
      <c r="B33" s="13" t="s">
        <v>15</v>
      </c>
      <c r="C33" s="13" t="s">
        <v>16</v>
      </c>
      <c r="D33" s="13" t="s">
        <v>14</v>
      </c>
      <c r="E33" s="13">
        <v>10.0</v>
      </c>
      <c r="F33" s="13">
        <v>81.0</v>
      </c>
      <c r="G33" s="13">
        <v>93.0</v>
      </c>
      <c r="H33" s="13">
        <v>80.0</v>
      </c>
      <c r="I33" s="13">
        <v>18.0</v>
      </c>
      <c r="J33" s="25">
        <v>0.95</v>
      </c>
      <c r="K33" s="23" t="str">
        <f t="shared" si="1"/>
        <v>AaravSharma</v>
      </c>
      <c r="L33" s="26">
        <f t="shared" si="2"/>
        <v>254</v>
      </c>
      <c r="M33" s="27" t="str">
        <f t="shared" si="3"/>
        <v>Very Good</v>
      </c>
    </row>
    <row r="34">
      <c r="A34" s="21">
        <v>1027.0</v>
      </c>
      <c r="B34" s="13" t="s">
        <v>15</v>
      </c>
      <c r="C34" s="13" t="s">
        <v>23</v>
      </c>
      <c r="D34" s="13" t="s">
        <v>14</v>
      </c>
      <c r="E34" s="13">
        <v>10.0</v>
      </c>
      <c r="F34" s="13">
        <v>82.0</v>
      </c>
      <c r="G34" s="13">
        <v>87.0</v>
      </c>
      <c r="H34" s="13">
        <v>85.0</v>
      </c>
      <c r="I34" s="13">
        <v>17.0</v>
      </c>
      <c r="J34" s="25">
        <v>0.92</v>
      </c>
      <c r="K34" s="23" t="str">
        <f t="shared" si="1"/>
        <v>AaravPatel</v>
      </c>
      <c r="L34" s="26">
        <f t="shared" si="2"/>
        <v>254</v>
      </c>
      <c r="M34" s="27" t="str">
        <f t="shared" si="3"/>
        <v>Very Good</v>
      </c>
    </row>
    <row r="35">
      <c r="A35" s="21">
        <v>1028.0</v>
      </c>
      <c r="B35" s="13" t="s">
        <v>22</v>
      </c>
      <c r="C35" s="13" t="s">
        <v>24</v>
      </c>
      <c r="D35" s="13" t="s">
        <v>19</v>
      </c>
      <c r="E35" s="13">
        <v>9.0</v>
      </c>
      <c r="F35" s="13">
        <v>75.0</v>
      </c>
      <c r="G35" s="13">
        <v>91.0</v>
      </c>
      <c r="H35" s="13">
        <v>88.0</v>
      </c>
      <c r="I35" s="13">
        <v>16.0</v>
      </c>
      <c r="J35" s="25">
        <v>0.95</v>
      </c>
      <c r="K35" s="23" t="str">
        <f t="shared" si="1"/>
        <v>DiyaMenon</v>
      </c>
      <c r="L35" s="26">
        <f t="shared" si="2"/>
        <v>254</v>
      </c>
      <c r="M35" s="27" t="str">
        <f t="shared" si="3"/>
        <v>Very Good</v>
      </c>
    </row>
    <row r="36">
      <c r="A36" s="21">
        <v>1037.0</v>
      </c>
      <c r="B36" s="13" t="s">
        <v>12</v>
      </c>
      <c r="C36" s="13" t="s">
        <v>21</v>
      </c>
      <c r="D36" s="13" t="s">
        <v>14</v>
      </c>
      <c r="E36" s="13">
        <v>10.0</v>
      </c>
      <c r="F36" s="13">
        <v>81.0</v>
      </c>
      <c r="G36" s="13">
        <v>90.0</v>
      </c>
      <c r="H36" s="13">
        <v>83.0</v>
      </c>
      <c r="I36" s="13">
        <v>18.0</v>
      </c>
      <c r="J36" s="25">
        <v>0.92</v>
      </c>
      <c r="K36" s="23" t="str">
        <f t="shared" si="1"/>
        <v>KabirSingh</v>
      </c>
      <c r="L36" s="26">
        <f t="shared" si="2"/>
        <v>254</v>
      </c>
      <c r="M36" s="27" t="str">
        <f t="shared" si="3"/>
        <v>Very Good</v>
      </c>
    </row>
    <row r="37">
      <c r="A37" s="21">
        <v>1043.0</v>
      </c>
      <c r="B37" s="13" t="s">
        <v>15</v>
      </c>
      <c r="C37" s="13" t="s">
        <v>16</v>
      </c>
      <c r="D37" s="13" t="s">
        <v>14</v>
      </c>
      <c r="E37" s="13">
        <v>10.0</v>
      </c>
      <c r="F37" s="13">
        <v>85.0</v>
      </c>
      <c r="G37" s="13">
        <v>91.0</v>
      </c>
      <c r="H37" s="13">
        <v>80.0</v>
      </c>
      <c r="I37" s="13">
        <v>17.0</v>
      </c>
      <c r="J37" s="25">
        <v>0.94</v>
      </c>
      <c r="K37" s="23" t="str">
        <f t="shared" si="1"/>
        <v>AaravSharma</v>
      </c>
      <c r="L37" s="26">
        <f t="shared" si="2"/>
        <v>256</v>
      </c>
      <c r="M37" s="27" t="str">
        <f t="shared" si="3"/>
        <v>Very Good</v>
      </c>
    </row>
    <row r="38">
      <c r="A38" s="21">
        <v>1021.0</v>
      </c>
      <c r="B38" s="13" t="s">
        <v>15</v>
      </c>
      <c r="C38" s="13" t="s">
        <v>27</v>
      </c>
      <c r="D38" s="13" t="s">
        <v>19</v>
      </c>
      <c r="E38" s="13">
        <v>10.0</v>
      </c>
      <c r="F38" s="13">
        <v>79.0</v>
      </c>
      <c r="G38" s="13">
        <v>85.0</v>
      </c>
      <c r="H38" s="13">
        <v>93.0</v>
      </c>
      <c r="I38" s="13">
        <v>14.0</v>
      </c>
      <c r="J38" s="25">
        <v>0.94</v>
      </c>
      <c r="K38" s="23" t="str">
        <f t="shared" si="1"/>
        <v>AaravGupta</v>
      </c>
      <c r="L38" s="26">
        <f t="shared" si="2"/>
        <v>257</v>
      </c>
      <c r="M38" s="27" t="str">
        <f t="shared" si="3"/>
        <v>Very Good</v>
      </c>
    </row>
    <row r="39">
      <c r="A39" s="21">
        <v>1022.0</v>
      </c>
      <c r="B39" s="13" t="s">
        <v>28</v>
      </c>
      <c r="C39" s="13" t="s">
        <v>27</v>
      </c>
      <c r="D39" s="13" t="s">
        <v>14</v>
      </c>
      <c r="E39" s="13">
        <v>9.0</v>
      </c>
      <c r="F39" s="13">
        <v>86.0</v>
      </c>
      <c r="G39" s="13">
        <v>89.0</v>
      </c>
      <c r="H39" s="13">
        <v>82.0</v>
      </c>
      <c r="I39" s="13">
        <v>14.0</v>
      </c>
      <c r="J39" s="25">
        <v>0.91</v>
      </c>
      <c r="K39" s="23" t="str">
        <f t="shared" si="1"/>
        <v>RiyaGupta</v>
      </c>
      <c r="L39" s="26">
        <f t="shared" si="2"/>
        <v>257</v>
      </c>
      <c r="M39" s="27" t="str">
        <f t="shared" si="3"/>
        <v>Very Good</v>
      </c>
    </row>
    <row r="40">
      <c r="A40" s="21">
        <v>1029.0</v>
      </c>
      <c r="B40" s="13" t="s">
        <v>12</v>
      </c>
      <c r="C40" s="13" t="s">
        <v>16</v>
      </c>
      <c r="D40" s="13" t="s">
        <v>14</v>
      </c>
      <c r="E40" s="13">
        <v>10.0</v>
      </c>
      <c r="F40" s="13">
        <v>89.0</v>
      </c>
      <c r="G40" s="13">
        <v>78.0</v>
      </c>
      <c r="H40" s="13">
        <v>93.0</v>
      </c>
      <c r="I40" s="13">
        <v>17.0</v>
      </c>
      <c r="J40" s="25">
        <v>0.9</v>
      </c>
      <c r="K40" s="23" t="str">
        <f t="shared" si="1"/>
        <v>KabirSharma</v>
      </c>
      <c r="L40" s="26">
        <f t="shared" si="2"/>
        <v>260</v>
      </c>
      <c r="M40" s="27" t="str">
        <f t="shared" si="3"/>
        <v>Very Good</v>
      </c>
    </row>
    <row r="41">
      <c r="A41" s="21">
        <v>1001.0</v>
      </c>
      <c r="B41" s="13" t="s">
        <v>12</v>
      </c>
      <c r="C41" s="13" t="s">
        <v>13</v>
      </c>
      <c r="D41" s="13" t="s">
        <v>14</v>
      </c>
      <c r="E41" s="13">
        <v>9.0</v>
      </c>
      <c r="F41" s="13">
        <v>78.0</v>
      </c>
      <c r="G41" s="13">
        <v>85.0</v>
      </c>
      <c r="H41" s="13">
        <v>98.0</v>
      </c>
      <c r="I41" s="13">
        <v>17.0</v>
      </c>
      <c r="J41" s="25">
        <v>0.94</v>
      </c>
      <c r="K41" s="23" t="str">
        <f t="shared" si="1"/>
        <v>KabirJain</v>
      </c>
      <c r="L41" s="26">
        <f t="shared" si="2"/>
        <v>261</v>
      </c>
      <c r="M41" s="27" t="str">
        <f t="shared" si="3"/>
        <v>Very Good</v>
      </c>
    </row>
    <row r="42">
      <c r="A42" s="21">
        <v>1034.0</v>
      </c>
      <c r="B42" s="13" t="s">
        <v>22</v>
      </c>
      <c r="C42" s="13" t="s">
        <v>16</v>
      </c>
      <c r="D42" s="13" t="s">
        <v>19</v>
      </c>
      <c r="E42" s="13">
        <v>9.0</v>
      </c>
      <c r="F42" s="13">
        <v>92.0</v>
      </c>
      <c r="G42" s="13">
        <v>83.0</v>
      </c>
      <c r="H42" s="13">
        <v>86.0</v>
      </c>
      <c r="I42" s="13">
        <v>18.0</v>
      </c>
      <c r="J42" s="25">
        <v>0.9</v>
      </c>
      <c r="K42" s="23" t="str">
        <f t="shared" si="1"/>
        <v>DiyaSharma</v>
      </c>
      <c r="L42" s="26">
        <f t="shared" si="2"/>
        <v>261</v>
      </c>
      <c r="M42" s="27" t="str">
        <f t="shared" si="3"/>
        <v>Very Good</v>
      </c>
    </row>
    <row r="43">
      <c r="A43" s="21">
        <v>1031.0</v>
      </c>
      <c r="B43" s="13" t="s">
        <v>20</v>
      </c>
      <c r="C43" s="13" t="s">
        <v>13</v>
      </c>
      <c r="D43" s="13" t="s">
        <v>14</v>
      </c>
      <c r="E43" s="13">
        <v>10.0</v>
      </c>
      <c r="F43" s="13">
        <v>87.0</v>
      </c>
      <c r="G43" s="13">
        <v>92.0</v>
      </c>
      <c r="H43" s="13">
        <v>84.0</v>
      </c>
      <c r="I43" s="13">
        <v>17.0</v>
      </c>
      <c r="J43" s="25">
        <v>0.93</v>
      </c>
      <c r="K43" s="23" t="str">
        <f t="shared" si="1"/>
        <v>AryanJain</v>
      </c>
      <c r="L43" s="26">
        <f t="shared" si="2"/>
        <v>263</v>
      </c>
      <c r="M43" s="27" t="str">
        <f t="shared" si="3"/>
        <v>Very Good</v>
      </c>
    </row>
    <row r="44">
      <c r="A44" s="21">
        <v>1011.0</v>
      </c>
      <c r="B44" s="13" t="s">
        <v>22</v>
      </c>
      <c r="C44" s="13" t="s">
        <v>24</v>
      </c>
      <c r="D44" s="13" t="s">
        <v>14</v>
      </c>
      <c r="E44" s="13">
        <v>9.0</v>
      </c>
      <c r="F44" s="13">
        <v>89.0</v>
      </c>
      <c r="G44" s="13">
        <v>75.0</v>
      </c>
      <c r="H44" s="13">
        <v>100.0</v>
      </c>
      <c r="I44" s="13">
        <v>16.0</v>
      </c>
      <c r="J44" s="25">
        <v>0.96</v>
      </c>
      <c r="K44" s="23" t="str">
        <f t="shared" si="1"/>
        <v>DiyaMenon</v>
      </c>
      <c r="L44" s="26">
        <f t="shared" si="2"/>
        <v>264</v>
      </c>
      <c r="M44" s="27" t="str">
        <f t="shared" si="3"/>
        <v>Very Good</v>
      </c>
    </row>
    <row r="45">
      <c r="A45" s="21">
        <v>1039.0</v>
      </c>
      <c r="B45" s="13" t="s">
        <v>20</v>
      </c>
      <c r="C45" s="13" t="s">
        <v>16</v>
      </c>
      <c r="D45" s="13" t="s">
        <v>14</v>
      </c>
      <c r="E45" s="13">
        <v>10.0</v>
      </c>
      <c r="F45" s="13">
        <v>86.0</v>
      </c>
      <c r="G45" s="13">
        <v>91.0</v>
      </c>
      <c r="H45" s="13">
        <v>87.0</v>
      </c>
      <c r="I45" s="13">
        <v>17.0</v>
      </c>
      <c r="J45" s="25">
        <v>0.9</v>
      </c>
      <c r="K45" s="23" t="str">
        <f t="shared" si="1"/>
        <v>AryanSharma</v>
      </c>
      <c r="L45" s="26">
        <f t="shared" si="2"/>
        <v>264</v>
      </c>
      <c r="M45" s="27" t="str">
        <f t="shared" si="3"/>
        <v>Very Good</v>
      </c>
    </row>
    <row r="46">
      <c r="A46" s="21">
        <v>1004.0</v>
      </c>
      <c r="B46" s="13" t="s">
        <v>20</v>
      </c>
      <c r="C46" s="13" t="s">
        <v>21</v>
      </c>
      <c r="D46" s="13" t="s">
        <v>19</v>
      </c>
      <c r="E46" s="13">
        <v>10.0</v>
      </c>
      <c r="F46" s="13">
        <v>78.0</v>
      </c>
      <c r="G46" s="13">
        <v>95.0</v>
      </c>
      <c r="H46" s="13">
        <v>94.0</v>
      </c>
      <c r="I46" s="13">
        <v>17.0</v>
      </c>
      <c r="J46" s="25">
        <v>0.89</v>
      </c>
      <c r="K46" s="23" t="str">
        <f t="shared" si="1"/>
        <v>AryanSingh</v>
      </c>
      <c r="L46" s="26">
        <f t="shared" si="2"/>
        <v>267</v>
      </c>
      <c r="M46" s="27" t="str">
        <f t="shared" si="3"/>
        <v>Very Good</v>
      </c>
    </row>
    <row r="47">
      <c r="A47" s="21">
        <v>1025.0</v>
      </c>
      <c r="B47" s="13" t="s">
        <v>26</v>
      </c>
      <c r="C47" s="13" t="s">
        <v>31</v>
      </c>
      <c r="D47" s="13" t="s">
        <v>14</v>
      </c>
      <c r="E47" s="13">
        <v>10.0</v>
      </c>
      <c r="F47" s="13">
        <v>97.0</v>
      </c>
      <c r="G47" s="13">
        <v>90.0</v>
      </c>
      <c r="H47" s="13">
        <v>82.0</v>
      </c>
      <c r="I47" s="13">
        <v>17.0</v>
      </c>
      <c r="J47" s="25">
        <v>0.86</v>
      </c>
      <c r="K47" s="23" t="str">
        <f t="shared" si="1"/>
        <v>IshaKumar</v>
      </c>
      <c r="L47" s="26">
        <f t="shared" si="2"/>
        <v>269</v>
      </c>
      <c r="M47" s="27" t="str">
        <f t="shared" si="3"/>
        <v>Very Good</v>
      </c>
    </row>
    <row r="48">
      <c r="A48" s="21">
        <v>1018.0</v>
      </c>
      <c r="B48" s="13" t="s">
        <v>26</v>
      </c>
      <c r="C48" s="13" t="s">
        <v>27</v>
      </c>
      <c r="D48" s="13" t="s">
        <v>14</v>
      </c>
      <c r="E48" s="13">
        <v>9.0</v>
      </c>
      <c r="F48" s="13">
        <v>86.0</v>
      </c>
      <c r="G48" s="13">
        <v>96.0</v>
      </c>
      <c r="H48" s="13">
        <v>90.0</v>
      </c>
      <c r="I48" s="13">
        <v>18.0</v>
      </c>
      <c r="J48" s="25">
        <v>0.86</v>
      </c>
      <c r="K48" s="23" t="str">
        <f t="shared" si="1"/>
        <v>IshaGupta</v>
      </c>
      <c r="L48" s="26">
        <f t="shared" si="2"/>
        <v>272</v>
      </c>
      <c r="M48" s="27" t="str">
        <f t="shared" si="3"/>
        <v>Very Good</v>
      </c>
    </row>
    <row r="49">
      <c r="A49" s="21">
        <v>1007.0</v>
      </c>
      <c r="B49" s="13" t="s">
        <v>22</v>
      </c>
      <c r="C49" s="13" t="s">
        <v>23</v>
      </c>
      <c r="D49" s="13" t="s">
        <v>14</v>
      </c>
      <c r="E49" s="13">
        <v>9.0</v>
      </c>
      <c r="F49" s="13">
        <v>91.0</v>
      </c>
      <c r="G49" s="13">
        <v>97.0</v>
      </c>
      <c r="H49" s="13">
        <v>85.0</v>
      </c>
      <c r="I49" s="13">
        <v>17.0</v>
      </c>
      <c r="J49" s="25">
        <v>0.99</v>
      </c>
      <c r="K49" s="23" t="str">
        <f t="shared" si="1"/>
        <v>DiyaPatel</v>
      </c>
      <c r="L49" s="26">
        <f t="shared" si="2"/>
        <v>273</v>
      </c>
      <c r="M49" s="27" t="str">
        <f t="shared" si="3"/>
        <v>Very Good</v>
      </c>
    </row>
    <row r="50">
      <c r="A50" s="21">
        <v>1016.0</v>
      </c>
      <c r="B50" s="13" t="s">
        <v>25</v>
      </c>
      <c r="C50" s="13" t="s">
        <v>13</v>
      </c>
      <c r="D50" s="13" t="s">
        <v>19</v>
      </c>
      <c r="E50" s="13">
        <v>9.0</v>
      </c>
      <c r="F50" s="13">
        <v>91.0</v>
      </c>
      <c r="G50" s="13">
        <v>90.0</v>
      </c>
      <c r="H50" s="13">
        <v>94.0</v>
      </c>
      <c r="I50" s="13">
        <v>16.0</v>
      </c>
      <c r="J50" s="25">
        <v>0.9</v>
      </c>
      <c r="K50" s="23" t="str">
        <f t="shared" si="1"/>
        <v>VihaanJain</v>
      </c>
      <c r="L50" s="26">
        <f t="shared" si="2"/>
        <v>275</v>
      </c>
      <c r="M50" s="27" t="str">
        <f t="shared" si="3"/>
        <v>Very Good</v>
      </c>
    </row>
    <row r="51">
      <c r="A51" s="21">
        <v>1024.0</v>
      </c>
      <c r="B51" s="13" t="s">
        <v>30</v>
      </c>
      <c r="C51" s="13" t="s">
        <v>16</v>
      </c>
      <c r="D51" s="13" t="s">
        <v>19</v>
      </c>
      <c r="E51" s="13">
        <v>9.0</v>
      </c>
      <c r="F51" s="13">
        <v>85.0</v>
      </c>
      <c r="G51" s="13">
        <v>99.0</v>
      </c>
      <c r="H51" s="13">
        <v>92.0</v>
      </c>
      <c r="I51" s="13">
        <v>15.0</v>
      </c>
      <c r="J51" s="25">
        <v>0.93</v>
      </c>
      <c r="K51" s="23" t="str">
        <f t="shared" si="1"/>
        <v>EthanSharma</v>
      </c>
      <c r="L51" s="26">
        <f t="shared" si="2"/>
        <v>276</v>
      </c>
      <c r="M51" s="27" t="str">
        <f t="shared" si="3"/>
        <v>Very Good</v>
      </c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>
      <c r="A53" s="28"/>
      <c r="B53" s="28"/>
      <c r="C53" s="28"/>
      <c r="D53" s="28"/>
      <c r="K53" s="29" t="s">
        <v>56</v>
      </c>
      <c r="L53" s="30">
        <f>AVERAGE(L2:L51)</f>
        <v>251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>
      <c r="K54" s="29" t="s">
        <v>57</v>
      </c>
      <c r="L54" s="30">
        <f>MEDIAN(L2:L51)</f>
        <v>251</v>
      </c>
    </row>
    <row r="55">
      <c r="K55" s="29" t="s">
        <v>58</v>
      </c>
      <c r="L55" s="30">
        <f>MODE(L2:L51)</f>
        <v>251</v>
      </c>
    </row>
  </sheetData>
  <drawing r:id="rId1"/>
</worksheet>
</file>