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51D802E2-B93E-4058-AE93-D864CB3AE2B2}" xr6:coauthVersionLast="43" xr6:coauthVersionMax="43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 l="1"/>
  <c r="J64" i="1" l="1"/>
  <c r="H64" i="1"/>
  <c r="E64" i="1"/>
  <c r="J63" i="1"/>
  <c r="H63" i="1"/>
  <c r="E63" i="1"/>
  <c r="J62" i="1"/>
  <c r="H62" i="1"/>
  <c r="E62" i="1"/>
  <c r="J61" i="1"/>
  <c r="H61" i="1"/>
  <c r="E61" i="1"/>
  <c r="J60" i="1"/>
  <c r="H60" i="1"/>
  <c r="E60" i="1"/>
  <c r="J59" i="1"/>
  <c r="H59" i="1"/>
  <c r="E59" i="1"/>
  <c r="J58" i="1"/>
  <c r="H58" i="1"/>
  <c r="E58" i="1"/>
  <c r="J57" i="1"/>
  <c r="H57" i="1"/>
  <c r="E57" i="1"/>
  <c r="J56" i="1"/>
  <c r="H56" i="1"/>
  <c r="E56" i="1"/>
  <c r="J55" i="1"/>
  <c r="H55" i="1"/>
  <c r="E55" i="1"/>
  <c r="J54" i="1"/>
  <c r="H54" i="1"/>
  <c r="E54" i="1"/>
  <c r="J53" i="1"/>
  <c r="H53" i="1"/>
  <c r="E53" i="1"/>
  <c r="J52" i="1"/>
  <c r="H52" i="1"/>
  <c r="E52" i="1"/>
  <c r="J51" i="1"/>
  <c r="H51" i="1"/>
  <c r="E51" i="1"/>
  <c r="J50" i="1"/>
  <c r="H50" i="1"/>
  <c r="E50" i="1"/>
  <c r="J49" i="1"/>
  <c r="H49" i="1"/>
  <c r="E49" i="1"/>
  <c r="J48" i="1"/>
  <c r="H48" i="1"/>
  <c r="E48" i="1"/>
  <c r="J47" i="1"/>
  <c r="H47" i="1"/>
  <c r="E47" i="1"/>
  <c r="J46" i="1"/>
  <c r="H46" i="1"/>
  <c r="E46" i="1"/>
  <c r="J45" i="1"/>
  <c r="H45" i="1"/>
  <c r="E45" i="1"/>
  <c r="J44" i="1"/>
  <c r="H44" i="1"/>
  <c r="E44" i="1"/>
  <c r="J43" i="1"/>
  <c r="H43" i="1"/>
  <c r="E43" i="1"/>
  <c r="J42" i="1"/>
  <c r="H42" i="1"/>
  <c r="E42" i="1"/>
  <c r="J41" i="1"/>
  <c r="H41" i="1"/>
  <c r="E41" i="1"/>
  <c r="J40" i="1"/>
  <c r="H40" i="1"/>
  <c r="E40" i="1"/>
  <c r="J39" i="1"/>
  <c r="H39" i="1"/>
  <c r="E39" i="1"/>
  <c r="J38" i="1"/>
  <c r="H38" i="1"/>
  <c r="E38" i="1"/>
  <c r="J37" i="1"/>
  <c r="H37" i="1"/>
  <c r="E37" i="1"/>
  <c r="J36" i="1"/>
  <c r="H36" i="1"/>
  <c r="E36" i="1"/>
  <c r="J35" i="1"/>
  <c r="H35" i="1"/>
  <c r="E35" i="1"/>
  <c r="J34" i="1"/>
  <c r="H34" i="1"/>
  <c r="E34" i="1"/>
  <c r="J33" i="1"/>
  <c r="H33" i="1"/>
  <c r="J32" i="1"/>
  <c r="H32" i="1"/>
  <c r="E32" i="1"/>
  <c r="J31" i="1"/>
  <c r="H31" i="1"/>
  <c r="E31" i="1"/>
  <c r="J30" i="1"/>
  <c r="H30" i="1"/>
  <c r="J29" i="1"/>
  <c r="H29" i="1"/>
  <c r="E29" i="1"/>
  <c r="J28" i="1"/>
  <c r="H28" i="1"/>
  <c r="E28" i="1"/>
  <c r="J27" i="1"/>
  <c r="H27" i="1"/>
  <c r="E27" i="1"/>
  <c r="J26" i="1"/>
  <c r="H26" i="1"/>
  <c r="E26" i="1"/>
  <c r="J25" i="1"/>
  <c r="H25" i="1"/>
  <c r="E25" i="1"/>
  <c r="J24" i="1"/>
  <c r="H24" i="1"/>
  <c r="E24" i="1"/>
  <c r="J23" i="1"/>
  <c r="H23" i="1"/>
  <c r="E23" i="1"/>
  <c r="E4" i="1"/>
  <c r="F25" i="1" l="1"/>
  <c r="K25" i="1" s="1"/>
  <c r="F45" i="1"/>
  <c r="K45" i="1" s="1"/>
  <c r="F37" i="1"/>
  <c r="K37" i="1" s="1"/>
  <c r="F46" i="1"/>
  <c r="K46" i="1" s="1"/>
  <c r="F42" i="1"/>
  <c r="K42" i="1" s="1"/>
  <c r="F62" i="1"/>
  <c r="K62" i="1" s="1"/>
  <c r="F38" i="1"/>
  <c r="K38" i="1" s="1"/>
  <c r="F43" i="1"/>
  <c r="K43" i="1" s="1"/>
  <c r="F57" i="1"/>
  <c r="K57" i="1" s="1"/>
  <c r="F41" i="1"/>
  <c r="K41" i="1" s="1"/>
  <c r="F34" i="1"/>
  <c r="K34" i="1" s="1"/>
  <c r="F54" i="1"/>
  <c r="K54" i="1" s="1"/>
  <c r="F58" i="1"/>
  <c r="K58" i="1" s="1"/>
  <c r="F60" i="1"/>
  <c r="K60" i="1" s="1"/>
  <c r="F39" i="1"/>
  <c r="K39" i="1" s="1"/>
  <c r="F27" i="1"/>
  <c r="K27" i="1" s="1"/>
  <c r="F35" i="1"/>
  <c r="K35" i="1" s="1"/>
  <c r="F56" i="1"/>
  <c r="K56" i="1" s="1"/>
  <c r="F31" i="1"/>
  <c r="K31" i="1" s="1"/>
  <c r="F47" i="1"/>
  <c r="K47" i="1" s="1"/>
  <c r="F51" i="1"/>
  <c r="K51" i="1" s="1"/>
  <c r="F55" i="1"/>
  <c r="K55" i="1" s="1"/>
  <c r="F59" i="1"/>
  <c r="K59" i="1" s="1"/>
  <c r="F63" i="1"/>
  <c r="K63" i="1" s="1"/>
  <c r="F29" i="1"/>
  <c r="K29" i="1" s="1"/>
  <c r="F28" i="1"/>
  <c r="K28" i="1" s="1"/>
  <c r="F32" i="1"/>
  <c r="K32" i="1" s="1"/>
  <c r="F36" i="1"/>
  <c r="K36" i="1" s="1"/>
  <c r="F40" i="1"/>
  <c r="K40" i="1" s="1"/>
  <c r="F44" i="1"/>
  <c r="K44" i="1" s="1"/>
  <c r="F48" i="1"/>
  <c r="K48" i="1" s="1"/>
  <c r="F52" i="1"/>
  <c r="K52" i="1" s="1"/>
  <c r="F64" i="1"/>
  <c r="K64" i="1" s="1"/>
  <c r="F50" i="1"/>
  <c r="K50" i="1" s="1"/>
  <c r="F23" i="1"/>
  <c r="K23" i="1" s="1"/>
  <c r="F33" i="1"/>
  <c r="K33" i="1" s="1"/>
  <c r="F53" i="1"/>
  <c r="K53" i="1" s="1"/>
  <c r="F26" i="1"/>
  <c r="K26" i="1" s="1"/>
  <c r="F24" i="1"/>
  <c r="K24" i="1" s="1"/>
  <c r="F49" i="1"/>
  <c r="K49" i="1" s="1"/>
  <c r="F61" i="1"/>
  <c r="K61" i="1" s="1"/>
  <c r="F30" i="1"/>
  <c r="K30" i="1" s="1"/>
</calcChain>
</file>

<file path=xl/sharedStrings.xml><?xml version="1.0" encoding="utf-8"?>
<sst xmlns="http://schemas.openxmlformats.org/spreadsheetml/2006/main" count="54" uniqueCount="53">
  <si>
    <t>相对权重</t>
  </si>
  <si>
    <t>编号</t>
  </si>
  <si>
    <t>特性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</si>
  <si>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</si>
  <si>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</si>
  <si>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</si>
  <si>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</si>
  <si>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</si>
  <si>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</si>
  <si>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</si>
  <si>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</si>
  <si>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</si>
  <si>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地图</t>
  </si>
  <si>
    <t xml:space="preserve"> 大地图</t>
  </si>
  <si>
    <t xml:space="preserve">  地图显示</t>
  </si>
  <si>
    <t xml:space="preserve">  图标显示</t>
  </si>
  <si>
    <t xml:space="preserve">  过滤筛选</t>
  </si>
  <si>
    <t xml:space="preserve">  当前位置</t>
  </si>
  <si>
    <t xml:space="preserve">  搜索地点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</si>
  <si>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天气</t>
    </r>
  </si>
  <si>
    <t xml:space="preserve">  当前天气</t>
  </si>
  <si>
    <t xml:space="preserve">  天气预告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</si>
  <si>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钓点</t>
    </r>
  </si>
  <si>
    <t xml:space="preserve">  钓点显示</t>
  </si>
  <si>
    <t xml:space="preserve">  钓点查找</t>
  </si>
  <si>
    <t xml:space="preserve">  钓点导航 </t>
  </si>
  <si>
    <t xml:space="preserve">  钓点详情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</si>
  <si>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垂钓园</t>
    </r>
  </si>
  <si>
    <t xml:space="preserve">  垂钓园显示</t>
  </si>
  <si>
    <t xml:space="preserve">  垂钓园查找</t>
  </si>
  <si>
    <t xml:space="preserve">  垂钓园详情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</si>
  <si>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渔具店</t>
    </r>
  </si>
  <si>
    <t xml:space="preserve">  渔具店显示</t>
  </si>
  <si>
    <t xml:space="preserve">  渔具店查找</t>
  </si>
  <si>
    <t xml:space="preserve">  渔具店详情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</si>
  <si>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钓友</t>
    </r>
  </si>
  <si>
    <t xml:space="preserve">  钓友显示</t>
  </si>
  <si>
    <t xml:space="preserve">  钓友查找</t>
  </si>
  <si>
    <t xml:space="preserve">  钓友详情</t>
  </si>
  <si>
    <t>动态</t>
  </si>
  <si>
    <t xml:space="preserve"> 查看</t>
  </si>
  <si>
    <t xml:space="preserve">  显示位置信息</t>
  </si>
  <si>
    <t xml:space="preserve">  点击查看详情</t>
  </si>
  <si>
    <t xml:space="preserve">  分享</t>
  </si>
  <si>
    <t xml:space="preserve">  动态分类</t>
  </si>
  <si>
    <t>直播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</si>
  <si>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观看</t>
    </r>
  </si>
  <si>
    <t xml:space="preserve">  直播分类</t>
  </si>
  <si>
    <t>我的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</si>
  <si>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信息</t>
    </r>
  </si>
  <si>
    <t>登录注册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</si>
  <si>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分享</t>
    </r>
  </si>
  <si>
    <t xml:space="preserve">  分享app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</si>
</sst>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106680</xdr:rowOff>
    </xdr:from>
    <xdr:to>
      <xdr:col>4</xdr:col>
      <xdr:colOff>872490</xdr:colOff>
      <xdr:row>18</xdr:row>
      <xdr:rowOff>130175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860" y="106680"/>
          <a:ext cx="4728210" cy="33153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9540" y="189230"/>
          <a:ext cx="454469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总</a:t>
          </a:r>
          <a:r>
            <a:rPr lang="zh-CN" altLang="en-US" sz="1200"/>
            <a:t>价</a:t>
          </a:r>
          <a:r>
            <a:rPr lang="zh-CN" altLang="en-US" sz="1100"/>
            <a:t>值：收益与损失加权相加</a:t>
          </a:r>
          <a:endParaRPr lang="en-US" altLang="zh-CN" sz="1100"/>
        </a:p>
        <a:p>
          <a:pPr algn="l"/>
          <a:r>
            <a:rPr lang="en-US" altLang="zh-CN" sz="1100"/>
            <a:t>价值% : 总价值  /  所有总价值之和*100%</a:t>
          </a:r>
        </a:p>
        <a:p>
          <a:pPr algn="l"/>
          <a:r>
            <a:rPr lang="en-US" altLang="zh-CN" sz="1100"/>
            <a:t>相对成本：1代表</a:t>
          </a:r>
          <a:r>
            <a:rPr lang="zh-CN" altLang="en-US" sz="1100"/>
            <a:t>快速简单</a:t>
          </a:r>
          <a:r>
            <a:rPr lang="en-US" altLang="zh-CN" sz="1100"/>
            <a:t>，9代表费时费力</a:t>
          </a:r>
        </a:p>
        <a:p>
          <a:pPr algn="l"/>
          <a:r>
            <a:rPr lang="en-US" altLang="zh-CN" sz="1100"/>
            <a:t>成本% : 相对成本   /   所有成本之和*100%</a:t>
          </a:r>
        </a:p>
        <a:p>
          <a:pPr algn="l"/>
          <a:r>
            <a:rPr lang="en-US" altLang="zh-CN" sz="1100"/>
            <a:t>相对风险  : 1代表风险最小，9代表风险最大</a:t>
          </a:r>
        </a:p>
        <a:p>
          <a:pPr algn="l"/>
          <a:r>
            <a:rPr lang="en-US" altLang="zh-CN" sz="1100"/>
            <a:t>风险%: 相对风险   /  所有风险之和*100%</a:t>
          </a:r>
        </a:p>
        <a:p>
          <a:pPr algn="l"/>
          <a:r>
            <a:rPr lang="en-US" altLang="zh-CN" sz="1100"/>
            <a:t>优先级:  （价值%）/（（成本%*成本</a:t>
          </a:r>
          <a:r>
            <a:rPr lang="zh-CN" altLang="en-US" sz="1100"/>
            <a:t>权重</a:t>
          </a:r>
          <a:r>
            <a:rPr lang="en-US" altLang="zh-CN" sz="1100"/>
            <a:t>）+（风险%*风险</a:t>
          </a:r>
          <a:r>
            <a:rPr lang="zh-CN" altLang="en-US" sz="1100"/>
            <a:t>权重</a:t>
          </a:r>
          <a:r>
            <a:rPr lang="en-US" altLang="zh-CN" sz="1100"/>
            <a:t>））</a:t>
          </a:r>
        </a:p>
      </xdr:txBody>
    </xdr:sp>
    <xdr:clientData/>
  </xdr:twoCellAnchor>
  <xdr:twoCellAnchor>
    <xdr:from>
      <xdr:col>0</xdr:col>
      <xdr:colOff>384810</xdr:colOff>
      <xdr:row>12</xdr:row>
      <xdr:rowOff>65405</xdr:rowOff>
    </xdr:from>
    <xdr:to>
      <xdr:col>3</xdr:col>
      <xdr:colOff>385445</xdr:colOff>
      <xdr:row>17</xdr:row>
      <xdr:rowOff>70485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84810" y="2259965"/>
          <a:ext cx="3002915" cy="919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64"/>
  <sheetViews>
    <sheetView tabSelected="1" topLeftCell="A4" workbookViewId="0">
      <selection activeCell="D63" sqref="D63"/>
    </sheetView>
  </sheetViews>
  <sheetFormatPr defaultColWidth="8.77734375" defaultRowHeight="14.4" x14ac:dyDescent="0.25"/>
  <cols>
    <col min="2" max="2" width="18.6640625" customWidth="1"/>
    <col min="3" max="3" width="16.109375" customWidth="1"/>
    <col min="4" max="5" width="12.77734375" customWidth="1"/>
    <col min="6" max="6" width="15.109375" hidden="1" customWidth="1"/>
    <col min="7" max="7" width="15.44140625" hidden="1" customWidth="1"/>
    <col min="8" max="8" width="12.77734375" hidden="1" customWidth="1"/>
    <col min="9" max="9" width="16.33203125" hidden="1" customWidth="1"/>
    <col min="10" max="10" width="22.109375" hidden="1" customWidth="1"/>
    <col min="11" max="11" width="13.77734375" hidden="1" customWidth="1"/>
    <col min="12" max="13" width="8.77734375" hidden="1" customWidth="1"/>
    <col min="14" max="14" width="9.44140625" hidden="1" customWidth="1"/>
    <col min="15" max="15" width="10.33203125" customWidth="1"/>
    <col min="16" max="16" width="10.6640625" customWidth="1"/>
    <col min="17" max="17" width="10.44140625" customWidth="1"/>
    <col min="18" max="18" width="11.44140625" customWidth="1"/>
  </cols>
  <sheetData>
    <row r="4" spans="5:5" x14ac:dyDescent="0.25">
      <c r="E4">
        <f>SUM((C:C)*2,(D:D))</f>
        <v>164</v>
      </c>
    </row>
    <row r="21" spans="1:14" x14ac:dyDescent="0.25">
      <c r="A21" s="1" t="s">
        <v>0</v>
      </c>
      <c r="B21" s="1"/>
      <c r="C21" s="1">
        <v>2</v>
      </c>
      <c r="D21" s="1">
        <v>1</v>
      </c>
      <c r="E21" s="1"/>
      <c r="F21" s="1"/>
      <c r="G21" s="1">
        <v>1</v>
      </c>
      <c r="H21" s="1"/>
      <c r="I21" s="1">
        <v>0.5</v>
      </c>
      <c r="J21" s="1"/>
      <c r="K21" s="1"/>
    </row>
    <row r="22" spans="1:14" x14ac:dyDescent="0.25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10</v>
      </c>
      <c r="K22" s="1" t="s">
        <v>11</v>
      </c>
    </row>
    <row r="23" spans="1:14" x14ac:dyDescent="0.25">
      <c r="A23">
        <v>1</v>
      </c>
      <c r="B23" s="2" t="s">
        <v>12</v>
      </c>
      <c r="E23">
        <f t="shared" ref="E23:E64" si="0">SUM(C23*2+D23)</f>
        <v>0</v>
      </c>
      <c r="F23" s="3">
        <f>E23/SUM($E$23:$E$56)*100%</f>
        <v>0</v>
      </c>
      <c r="G23">
        <v>8</v>
      </c>
      <c r="H23" s="3">
        <f>G23/SUM($G$23:$G$56)*100%</f>
        <v>0.04</v>
      </c>
      <c r="I23">
        <v>6</v>
      </c>
      <c r="J23" s="3">
        <f>I23/SUM($I$23:$I$56)*100%</f>
        <v>3.015075376884422E-2</v>
      </c>
      <c r="K23" s="5">
        <f t="shared" ref="K23:K64" si="1">F23/(H23+J23*0.5)</f>
        <v>0</v>
      </c>
      <c r="L23" s="5"/>
      <c r="M23" s="5"/>
      <c r="N23" s="5"/>
    </row>
    <row r="24" spans="1:14" x14ac:dyDescent="0.25">
      <c r="A24">
        <v>1.1000000000000001</v>
      </c>
      <c r="B24" s="2" t="s">
        <v>13</v>
      </c>
      <c r="E24">
        <f t="shared" si="0"/>
        <v>0</v>
      </c>
      <c r="F24" s="3">
        <f>E24/SUM($E$23:$E$56)*100%</f>
        <v>0</v>
      </c>
      <c r="G24">
        <v>8</v>
      </c>
      <c r="H24" s="3">
        <f>G24/SUM($G$23:$G$56)*100%</f>
        <v>0.04</v>
      </c>
      <c r="I24">
        <v>6</v>
      </c>
      <c r="J24" s="3">
        <f>I24/SUM($I$23:$I$56)*100%</f>
        <v>3.015075376884422E-2</v>
      </c>
      <c r="K24" s="5">
        <f t="shared" si="1"/>
        <v>0</v>
      </c>
      <c r="L24" s="5"/>
      <c r="M24" s="5"/>
      <c r="N24" s="5"/>
    </row>
    <row r="25" spans="1:14" x14ac:dyDescent="0.25">
      <c r="B25" t="s">
        <v>14</v>
      </c>
      <c r="C25">
        <v>9</v>
      </c>
      <c r="D25">
        <v>9</v>
      </c>
      <c r="E25">
        <f t="shared" si="0"/>
        <v>27</v>
      </c>
      <c r="F25" s="3">
        <f>E25/SUM($E$23:$E$56)*100%</f>
        <v>6.25E-2</v>
      </c>
      <c r="G25">
        <v>6</v>
      </c>
      <c r="H25" s="3">
        <f>G25/SUM($G$23:$G$56)*100%</f>
        <v>0.03</v>
      </c>
      <c r="I25">
        <v>6</v>
      </c>
      <c r="J25" s="3">
        <f>I25/SUM($I$23:$I$56)*100%</f>
        <v>3.015075376884422E-2</v>
      </c>
      <c r="K25" s="5">
        <f t="shared" si="1"/>
        <v>1.3865663322185062</v>
      </c>
      <c r="L25" s="5"/>
      <c r="M25" s="5"/>
      <c r="N25" s="5"/>
    </row>
    <row r="26" spans="1:14" x14ac:dyDescent="0.25">
      <c r="B26" t="s">
        <v>15</v>
      </c>
      <c r="C26">
        <v>7</v>
      </c>
      <c r="D26">
        <v>9</v>
      </c>
      <c r="E26">
        <f t="shared" si="0"/>
        <v>23</v>
      </c>
      <c r="F26" s="3">
        <f>E26/SUM($E$23:$E$56)*100%</f>
        <v>5.3240740740740741E-2</v>
      </c>
      <c r="G26">
        <v>6</v>
      </c>
      <c r="H26" s="3">
        <f>G26/SUM($G$23:$G$56)*100%</f>
        <v>0.03</v>
      </c>
      <c r="I26">
        <v>6</v>
      </c>
      <c r="J26" s="3">
        <f>I26/SUM($I$23:$I$56)*100%</f>
        <v>3.015075376884422E-2</v>
      </c>
      <c r="K26" s="5">
        <f t="shared" si="1"/>
        <v>1.1811490978157646</v>
      </c>
      <c r="L26" s="5"/>
      <c r="M26" s="5"/>
      <c r="N26" s="5"/>
    </row>
    <row r="27" spans="1:14" x14ac:dyDescent="0.25">
      <c r="B27" t="s">
        <v>16</v>
      </c>
      <c r="C27">
        <v>9</v>
      </c>
      <c r="D27">
        <v>9</v>
      </c>
      <c r="E27">
        <f t="shared" si="0"/>
        <v>27</v>
      </c>
      <c r="F27" s="3">
        <f>E27/SUM($E$23:$E$56)*100%</f>
        <v>6.25E-2</v>
      </c>
      <c r="G27">
        <v>5</v>
      </c>
      <c r="H27" s="3">
        <f>G27/SUM($G$23:$G$56)*100%</f>
        <v>2.5000000000000001E-2</v>
      </c>
      <c r="I27">
        <v>6</v>
      </c>
      <c r="J27" s="3">
        <f>I27/SUM($I$23:$I$56)*100%</f>
        <v>3.015075376884422E-2</v>
      </c>
      <c r="K27" s="5">
        <f t="shared" si="1"/>
        <v>1.5595611285266455</v>
      </c>
      <c r="L27" s="5"/>
      <c r="M27" s="5"/>
      <c r="N27" s="5"/>
    </row>
    <row r="28" spans="1:14" x14ac:dyDescent="0.25">
      <c r="B28" t="s">
        <v>17</v>
      </c>
      <c r="C28">
        <v>9</v>
      </c>
      <c r="D28">
        <v>7</v>
      </c>
      <c r="E28">
        <f t="shared" si="0"/>
        <v>25</v>
      </c>
      <c r="F28" s="3">
        <f>E28/SUM($E$23:$E$56)*100%</f>
        <v>5.7870370370370371E-2</v>
      </c>
      <c r="G28">
        <v>6</v>
      </c>
      <c r="H28" s="3">
        <f>G28/SUM($G$23:$G$56)*100%</f>
        <v>0.03</v>
      </c>
      <c r="I28">
        <v>6</v>
      </c>
      <c r="J28" s="3">
        <f>I28/SUM($I$23:$I$56)*100%</f>
        <v>3.015075376884422E-2</v>
      </c>
      <c r="K28" s="5">
        <f t="shared" si="1"/>
        <v>1.2838577150171355</v>
      </c>
      <c r="L28" s="5"/>
      <c r="M28" s="5"/>
      <c r="N28" s="5"/>
    </row>
    <row r="29" spans="1:14" x14ac:dyDescent="0.25">
      <c r="B29" t="s">
        <v>18</v>
      </c>
      <c r="C29">
        <v>6</v>
      </c>
      <c r="D29">
        <v>9</v>
      </c>
      <c r="E29">
        <f t="shared" si="0"/>
        <v>21</v>
      </c>
      <c r="F29" s="3">
        <f>E29/SUM($E$23:$E$56)*100%</f>
        <v>4.8611111111111112E-2</v>
      </c>
      <c r="G29">
        <v>7</v>
      </c>
      <c r="H29" s="3">
        <f>G29/SUM($G$23:$G$56)*100%</f>
        <v>3.5000000000000003E-2</v>
      </c>
      <c r="I29">
        <v>6</v>
      </c>
      <c r="J29" s="3">
        <f>I29/SUM($I$23:$I$56)*100%</f>
        <v>3.015075376884422E-2</v>
      </c>
      <c r="K29" s="5">
        <f t="shared" si="1"/>
        <v>0.97075876679489326</v>
      </c>
      <c r="L29" s="5"/>
      <c r="M29" s="5"/>
      <c r="N29" s="5"/>
    </row>
    <row r="30" spans="1:14" x14ac:dyDescent="0.25">
      <c r="A30">
        <v>1.2</v>
      </c>
      <c r="B30" s="4" t="s">
        <v>19</v>
      </c>
      <c r="F30" s="3">
        <f>E30/SUM($E$23:$E$56)*100%</f>
        <v>0</v>
      </c>
      <c r="G30">
        <v>7</v>
      </c>
      <c r="H30" s="3">
        <f>G30/SUM($G$23:$G$56)*100%</f>
        <v>3.5000000000000003E-2</v>
      </c>
      <c r="I30">
        <v>6</v>
      </c>
      <c r="J30" s="3">
        <f>I30/SUM($I$23:$I$56)*100%</f>
        <v>3.015075376884422E-2</v>
      </c>
      <c r="K30" s="5">
        <f t="shared" si="1"/>
        <v>0</v>
      </c>
      <c r="L30" s="5"/>
      <c r="M30" s="5"/>
      <c r="N30" s="5"/>
    </row>
    <row r="31" spans="1:14" x14ac:dyDescent="0.25">
      <c r="B31" t="s">
        <v>20</v>
      </c>
      <c r="C31">
        <v>5</v>
      </c>
      <c r="D31">
        <v>6</v>
      </c>
      <c r="E31">
        <f t="shared" si="0"/>
        <v>16</v>
      </c>
      <c r="F31" s="3">
        <f>E31/SUM($E$23:$E$56)*100%</f>
        <v>3.7037037037037035E-2</v>
      </c>
      <c r="G31">
        <v>7</v>
      </c>
      <c r="H31" s="3">
        <f>G31/SUM($G$23:$G$56)*100%</f>
        <v>3.5000000000000003E-2</v>
      </c>
      <c r="I31">
        <v>6</v>
      </c>
      <c r="J31" s="3">
        <f>I31/SUM($I$23:$I$56)*100%</f>
        <v>3.015075376884422E-2</v>
      </c>
      <c r="K31" s="5">
        <f t="shared" si="1"/>
        <v>0.73962572708182339</v>
      </c>
      <c r="L31" s="5"/>
      <c r="M31" s="5"/>
      <c r="N31" s="5"/>
    </row>
    <row r="32" spans="1:14" x14ac:dyDescent="0.25">
      <c r="B32" t="s">
        <v>21</v>
      </c>
      <c r="C32">
        <v>6</v>
      </c>
      <c r="D32">
        <v>7</v>
      </c>
      <c r="E32">
        <f t="shared" si="0"/>
        <v>19</v>
      </c>
      <c r="F32" s="3">
        <f>E32/SUM($E$23:$E$56)*100%</f>
        <v>4.3981481481481483E-2</v>
      </c>
      <c r="G32">
        <v>7</v>
      </c>
      <c r="H32" s="3">
        <f>G32/SUM($G$23:$G$56)*100%</f>
        <v>3.5000000000000003E-2</v>
      </c>
      <c r="I32">
        <v>6</v>
      </c>
      <c r="J32" s="3">
        <f>I32/SUM($I$23:$I$56)*100%</f>
        <v>3.015075376884422E-2</v>
      </c>
      <c r="K32" s="5">
        <f t="shared" si="1"/>
        <v>0.87830555090966533</v>
      </c>
      <c r="L32" s="5"/>
      <c r="M32" s="5"/>
      <c r="N32" s="5"/>
    </row>
    <row r="33" spans="1:14" x14ac:dyDescent="0.25">
      <c r="A33">
        <v>1.3</v>
      </c>
      <c r="B33" s="4" t="s">
        <v>22</v>
      </c>
      <c r="E33">
        <f>D30</f>
        <v>0</v>
      </c>
      <c r="F33" s="3">
        <f>E33/SUM($E$23:$E$56)*100%</f>
        <v>0</v>
      </c>
      <c r="G33">
        <v>7</v>
      </c>
      <c r="H33" s="3">
        <f>G33/SUM($G$23:$G$56)*100%</f>
        <v>3.5000000000000003E-2</v>
      </c>
      <c r="I33">
        <v>6</v>
      </c>
      <c r="J33" s="3">
        <f>I33/SUM($I$23:$I$56)*100%</f>
        <v>3.015075376884422E-2</v>
      </c>
      <c r="K33" s="5">
        <f t="shared" si="1"/>
        <v>0</v>
      </c>
      <c r="L33" s="5"/>
      <c r="M33" s="5"/>
      <c r="N33" s="5"/>
    </row>
    <row r="34" spans="1:14" x14ac:dyDescent="0.25">
      <c r="B34" t="s">
        <v>23</v>
      </c>
      <c r="C34">
        <v>8</v>
      </c>
      <c r="D34">
        <v>8</v>
      </c>
      <c r="E34">
        <f t="shared" si="0"/>
        <v>24</v>
      </c>
      <c r="F34" s="3">
        <f>E34/SUM($E$23:$E$56)*100%</f>
        <v>5.5555555555555552E-2</v>
      </c>
      <c r="G34">
        <v>5</v>
      </c>
      <c r="H34" s="3">
        <f>G34/SUM($G$23:$G$56)*100%</f>
        <v>2.5000000000000001E-2</v>
      </c>
      <c r="I34">
        <v>6</v>
      </c>
      <c r="J34" s="3">
        <f>I34/SUM($I$23:$I$56)*100%</f>
        <v>3.015075376884422E-2</v>
      </c>
      <c r="K34" s="5">
        <f t="shared" si="1"/>
        <v>1.3862765586903516</v>
      </c>
      <c r="L34" s="5"/>
      <c r="M34" s="5"/>
      <c r="N34" s="5"/>
    </row>
    <row r="35" spans="1:14" x14ac:dyDescent="0.25">
      <c r="B35" t="s">
        <v>24</v>
      </c>
      <c r="C35">
        <v>8</v>
      </c>
      <c r="D35">
        <v>3</v>
      </c>
      <c r="E35">
        <f t="shared" si="0"/>
        <v>19</v>
      </c>
      <c r="F35" s="3">
        <f>E35/SUM($E$23:$E$56)*100%</f>
        <v>4.3981481481481483E-2</v>
      </c>
      <c r="G35">
        <v>5</v>
      </c>
      <c r="H35" s="3">
        <f>G35/SUM($G$23:$G$56)*100%</f>
        <v>2.5000000000000001E-2</v>
      </c>
      <c r="I35">
        <v>6</v>
      </c>
      <c r="J35" s="3">
        <f>I35/SUM($I$23:$I$56)*100%</f>
        <v>3.015075376884422E-2</v>
      </c>
      <c r="K35" s="5">
        <f t="shared" si="1"/>
        <v>1.0974689422965285</v>
      </c>
      <c r="L35" s="5"/>
      <c r="M35" s="5"/>
      <c r="N35" s="5"/>
    </row>
    <row r="36" spans="1:14" x14ac:dyDescent="0.25">
      <c r="B36" t="s">
        <v>25</v>
      </c>
      <c r="C36">
        <v>7</v>
      </c>
      <c r="D36">
        <v>8</v>
      </c>
      <c r="E36">
        <f>SUM(C36*2+D36)</f>
        <v>22</v>
      </c>
      <c r="F36" s="3">
        <f>E36/SUM($E$23:$E$56)*100%</f>
        <v>5.0925925925925923E-2</v>
      </c>
      <c r="G36">
        <v>5</v>
      </c>
      <c r="H36" s="3">
        <f>G36/SUM($G$23:$G$56)*100%</f>
        <v>2.5000000000000001E-2</v>
      </c>
      <c r="I36">
        <v>6</v>
      </c>
      <c r="J36" s="3">
        <f>I36/SUM($I$23:$I$56)*100%</f>
        <v>3.015075376884422E-2</v>
      </c>
      <c r="K36" s="5">
        <f t="shared" si="1"/>
        <v>1.2707535121328222</v>
      </c>
      <c r="L36" s="5"/>
      <c r="M36" s="5"/>
      <c r="N36" s="5"/>
    </row>
    <row r="37" spans="1:14" x14ac:dyDescent="0.25">
      <c r="B37" t="s">
        <v>26</v>
      </c>
      <c r="C37">
        <v>7</v>
      </c>
      <c r="D37">
        <v>8</v>
      </c>
      <c r="E37">
        <f>SUM(C37*2+D37)</f>
        <v>22</v>
      </c>
      <c r="F37" s="3">
        <f>E37/SUM($E$23:$E$56)*100%</f>
        <v>5.0925925925925923E-2</v>
      </c>
      <c r="G37">
        <v>5</v>
      </c>
      <c r="H37" s="3">
        <f>G37/SUM($G$23:$G$56)*100%</f>
        <v>2.5000000000000001E-2</v>
      </c>
      <c r="I37">
        <v>6</v>
      </c>
      <c r="J37" s="3">
        <f>I37/SUM($I$23:$I$56)*100%</f>
        <v>3.015075376884422E-2</v>
      </c>
      <c r="K37" s="5">
        <f t="shared" si="1"/>
        <v>1.2707535121328222</v>
      </c>
      <c r="L37" s="5"/>
      <c r="M37" s="5"/>
      <c r="N37" s="5"/>
    </row>
    <row r="38" spans="1:14" x14ac:dyDescent="0.25">
      <c r="A38">
        <v>1.5</v>
      </c>
      <c r="B38" s="4" t="s">
        <v>27</v>
      </c>
      <c r="E38">
        <f t="shared" si="0"/>
        <v>0</v>
      </c>
      <c r="F38" s="3">
        <f>E38/SUM($E$23:$E$56)*100%</f>
        <v>0</v>
      </c>
      <c r="G38">
        <v>5</v>
      </c>
      <c r="H38" s="3">
        <f>G38/SUM($G$23:$G$56)*100%</f>
        <v>2.5000000000000001E-2</v>
      </c>
      <c r="I38">
        <v>6</v>
      </c>
      <c r="J38" s="3">
        <f>I38/SUM($I$23:$I$56)*100%</f>
        <v>3.015075376884422E-2</v>
      </c>
      <c r="K38" s="5">
        <f t="shared" si="1"/>
        <v>0</v>
      </c>
      <c r="L38" s="5"/>
      <c r="M38" s="5"/>
      <c r="N38" s="5"/>
    </row>
    <row r="39" spans="1:14" x14ac:dyDescent="0.25">
      <c r="B39" t="s">
        <v>28</v>
      </c>
      <c r="C39">
        <v>3</v>
      </c>
      <c r="D39">
        <v>5</v>
      </c>
      <c r="E39">
        <f t="shared" si="0"/>
        <v>11</v>
      </c>
      <c r="F39" s="3">
        <f>E39/SUM($E$23:$E$56)*100%</f>
        <v>2.5462962962962962E-2</v>
      </c>
      <c r="G39">
        <v>5</v>
      </c>
      <c r="H39" s="3">
        <f>G39/SUM($G$23:$G$56)*100%</f>
        <v>2.5000000000000001E-2</v>
      </c>
      <c r="I39">
        <v>6</v>
      </c>
      <c r="J39" s="3">
        <f>I39/SUM($I$23:$I$56)*100%</f>
        <v>3.015075376884422E-2</v>
      </c>
      <c r="K39" s="5">
        <f t="shared" si="1"/>
        <v>0.63537675606641109</v>
      </c>
      <c r="L39" s="5"/>
      <c r="M39" s="5"/>
      <c r="N39" s="5"/>
    </row>
    <row r="40" spans="1:14" x14ac:dyDescent="0.25">
      <c r="B40" t="s">
        <v>29</v>
      </c>
      <c r="C40">
        <v>5</v>
      </c>
      <c r="D40">
        <v>3</v>
      </c>
      <c r="E40">
        <f t="shared" si="0"/>
        <v>13</v>
      </c>
      <c r="F40" s="3">
        <f>E40/SUM($E$23:$E$56)*100%</f>
        <v>3.0092592592592591E-2</v>
      </c>
      <c r="G40">
        <v>5</v>
      </c>
      <c r="H40" s="3">
        <f>G40/SUM($G$23:$G$56)*100%</f>
        <v>2.5000000000000001E-2</v>
      </c>
      <c r="I40">
        <v>6</v>
      </c>
      <c r="J40" s="3">
        <f>I40/SUM($I$23:$I$56)*100%</f>
        <v>3.015075376884422E-2</v>
      </c>
      <c r="K40" s="5">
        <f t="shared" si="1"/>
        <v>0.7508998026239404</v>
      </c>
      <c r="L40" s="5"/>
      <c r="M40" s="5"/>
      <c r="N40" s="5"/>
    </row>
    <row r="41" spans="1:14" x14ac:dyDescent="0.25">
      <c r="B41" t="s">
        <v>30</v>
      </c>
      <c r="C41">
        <v>3</v>
      </c>
      <c r="D41">
        <v>4</v>
      </c>
      <c r="E41">
        <f t="shared" si="0"/>
        <v>10</v>
      </c>
      <c r="F41" s="3">
        <f>E41/SUM($E$23:$E$56)*100%</f>
        <v>2.3148148148148147E-2</v>
      </c>
      <c r="G41">
        <v>5</v>
      </c>
      <c r="H41" s="3">
        <f>G41/SUM($G$23:$G$56)*100%</f>
        <v>2.5000000000000001E-2</v>
      </c>
      <c r="I41">
        <v>6</v>
      </c>
      <c r="J41" s="3">
        <f>I41/SUM($I$23:$I$56)*100%</f>
        <v>3.015075376884422E-2</v>
      </c>
      <c r="K41" s="5">
        <f t="shared" si="1"/>
        <v>0.57761523278764648</v>
      </c>
      <c r="L41" s="5"/>
      <c r="M41" s="5"/>
      <c r="N41" s="5"/>
    </row>
    <row r="42" spans="1:14" x14ac:dyDescent="0.25">
      <c r="A42">
        <v>1.6</v>
      </c>
      <c r="B42" s="4" t="s">
        <v>31</v>
      </c>
      <c r="E42">
        <f t="shared" si="0"/>
        <v>0</v>
      </c>
      <c r="F42" s="3">
        <f>E42/SUM($E$23:$E$56)*100%</f>
        <v>0</v>
      </c>
      <c r="G42">
        <v>5</v>
      </c>
      <c r="H42" s="3">
        <f>G42/SUM($G$23:$G$56)*100%</f>
        <v>2.5000000000000001E-2</v>
      </c>
      <c r="I42">
        <v>6</v>
      </c>
      <c r="J42" s="3">
        <f>I42/SUM($I$23:$I$56)*100%</f>
        <v>3.015075376884422E-2</v>
      </c>
      <c r="K42" s="5">
        <f t="shared" si="1"/>
        <v>0</v>
      </c>
      <c r="L42" s="5"/>
      <c r="M42" s="5"/>
      <c r="N42" s="5"/>
    </row>
    <row r="43" spans="1:14" x14ac:dyDescent="0.25">
      <c r="B43" t="s">
        <v>32</v>
      </c>
      <c r="C43">
        <v>1</v>
      </c>
      <c r="D43">
        <v>2</v>
      </c>
      <c r="E43">
        <f t="shared" si="0"/>
        <v>4</v>
      </c>
      <c r="F43" s="3">
        <f>E43/SUM($E$23:$E$56)*100%</f>
        <v>9.2592592592592587E-3</v>
      </c>
      <c r="G43">
        <v>5</v>
      </c>
      <c r="H43" s="3">
        <f>G43/SUM($G$23:$G$56)*100%</f>
        <v>2.5000000000000001E-2</v>
      </c>
      <c r="I43">
        <v>6</v>
      </c>
      <c r="J43" s="3">
        <f>I43/SUM($I$23:$I$56)*100%</f>
        <v>3.015075376884422E-2</v>
      </c>
      <c r="K43" s="5">
        <f t="shared" si="1"/>
        <v>0.23104609311505858</v>
      </c>
      <c r="L43" s="5"/>
      <c r="M43" s="5"/>
      <c r="N43" s="5"/>
    </row>
    <row r="44" spans="1:14" x14ac:dyDescent="0.25">
      <c r="B44" t="s">
        <v>33</v>
      </c>
      <c r="C44">
        <v>2</v>
      </c>
      <c r="D44">
        <v>4</v>
      </c>
      <c r="E44">
        <f t="shared" si="0"/>
        <v>8</v>
      </c>
      <c r="F44" s="3">
        <f>E44/SUM($E$23:$E$56)*100%</f>
        <v>1.8518518518518517E-2</v>
      </c>
      <c r="G44">
        <v>5</v>
      </c>
      <c r="H44" s="3">
        <f>G44/SUM($G$23:$G$56)*100%</f>
        <v>2.5000000000000001E-2</v>
      </c>
      <c r="I44">
        <v>6</v>
      </c>
      <c r="J44" s="3">
        <f>I44/SUM($I$23:$I$56)*100%</f>
        <v>3.015075376884422E-2</v>
      </c>
      <c r="K44" s="5">
        <f t="shared" si="1"/>
        <v>0.46209218623011716</v>
      </c>
      <c r="L44" s="5"/>
      <c r="M44" s="5"/>
      <c r="N44" s="5"/>
    </row>
    <row r="45" spans="1:14" x14ac:dyDescent="0.25">
      <c r="B45" t="s">
        <v>34</v>
      </c>
      <c r="C45">
        <v>3</v>
      </c>
      <c r="D45">
        <v>2</v>
      </c>
      <c r="E45">
        <f t="shared" si="0"/>
        <v>8</v>
      </c>
      <c r="F45" s="3">
        <f>E45/SUM($E$23:$E$56)*100%</f>
        <v>1.8518518518518517E-2</v>
      </c>
      <c r="G45">
        <v>5</v>
      </c>
      <c r="H45" s="3">
        <f>G45/SUM($G$23:$G$56)*100%</f>
        <v>2.5000000000000001E-2</v>
      </c>
      <c r="I45">
        <v>6</v>
      </c>
      <c r="J45" s="3">
        <f>I45/SUM($I$23:$I$56)*100%</f>
        <v>3.015075376884422E-2</v>
      </c>
      <c r="K45" s="5">
        <f t="shared" si="1"/>
        <v>0.46209218623011716</v>
      </c>
      <c r="L45" s="5"/>
      <c r="M45" s="5"/>
      <c r="N45" s="5"/>
    </row>
    <row r="46" spans="1:14" x14ac:dyDescent="0.25">
      <c r="A46">
        <v>1.7</v>
      </c>
      <c r="B46" s="4" t="s">
        <v>35</v>
      </c>
      <c r="E46">
        <f t="shared" si="0"/>
        <v>0</v>
      </c>
      <c r="F46" s="3">
        <f>E46/SUM($E$23:$E$56)*100%</f>
        <v>0</v>
      </c>
      <c r="G46">
        <v>5</v>
      </c>
      <c r="H46" s="3">
        <f>G46/SUM($G$23:$G$56)*100%</f>
        <v>2.5000000000000001E-2</v>
      </c>
      <c r="I46">
        <v>6</v>
      </c>
      <c r="J46" s="3">
        <f>I46/SUM($I$23:$I$56)*100%</f>
        <v>3.015075376884422E-2</v>
      </c>
      <c r="K46" s="5">
        <f t="shared" si="1"/>
        <v>0</v>
      </c>
      <c r="L46" s="5"/>
      <c r="M46" s="5"/>
      <c r="N46" s="5"/>
    </row>
    <row r="47" spans="1:14" x14ac:dyDescent="0.25">
      <c r="B47" t="s">
        <v>36</v>
      </c>
      <c r="C47">
        <v>4</v>
      </c>
      <c r="D47">
        <v>9</v>
      </c>
      <c r="E47">
        <f t="shared" si="0"/>
        <v>17</v>
      </c>
      <c r="F47" s="3">
        <f>E47/SUM($E$23:$E$56)*100%</f>
        <v>3.9351851851851853E-2</v>
      </c>
      <c r="G47">
        <v>5</v>
      </c>
      <c r="H47" s="3">
        <f>G47/SUM($G$23:$G$56)*100%</f>
        <v>2.5000000000000001E-2</v>
      </c>
      <c r="I47">
        <v>6</v>
      </c>
      <c r="J47" s="3">
        <f>I47/SUM($I$23:$I$56)*100%</f>
        <v>3.015075376884422E-2</v>
      </c>
      <c r="K47" s="5">
        <f t="shared" si="1"/>
        <v>0.98194589573899915</v>
      </c>
      <c r="L47" s="5"/>
      <c r="M47" s="5"/>
      <c r="N47" s="5"/>
    </row>
    <row r="48" spans="1:14" x14ac:dyDescent="0.25">
      <c r="B48" t="s">
        <v>37</v>
      </c>
      <c r="C48">
        <v>9</v>
      </c>
      <c r="D48">
        <v>6</v>
      </c>
      <c r="E48">
        <f t="shared" si="0"/>
        <v>24</v>
      </c>
      <c r="F48" s="3">
        <f>E48/SUM($E$23:$E$56)*100%</f>
        <v>5.5555555555555552E-2</v>
      </c>
      <c r="G48">
        <v>5</v>
      </c>
      <c r="H48" s="3">
        <f>G48/SUM($G$23:$G$56)*100%</f>
        <v>2.5000000000000001E-2</v>
      </c>
      <c r="I48">
        <v>6</v>
      </c>
      <c r="J48" s="3">
        <f>I48/SUM($I$23:$I$56)*100%</f>
        <v>3.015075376884422E-2</v>
      </c>
      <c r="K48" s="5">
        <f t="shared" si="1"/>
        <v>1.3862765586903516</v>
      </c>
      <c r="L48" s="5"/>
      <c r="M48" s="5"/>
      <c r="N48" s="5"/>
    </row>
    <row r="49" spans="1:14" x14ac:dyDescent="0.25">
      <c r="B49" t="s">
        <v>38</v>
      </c>
      <c r="C49">
        <v>8</v>
      </c>
      <c r="D49">
        <v>7</v>
      </c>
      <c r="E49">
        <f t="shared" si="0"/>
        <v>23</v>
      </c>
      <c r="F49" s="3">
        <f>E49/SUM($E$23:$E$56)*100%</f>
        <v>5.3240740740740741E-2</v>
      </c>
      <c r="G49">
        <v>5</v>
      </c>
      <c r="H49" s="3">
        <f>G49/SUM($G$23:$G$56)*100%</f>
        <v>2.5000000000000001E-2</v>
      </c>
      <c r="I49">
        <v>6</v>
      </c>
      <c r="J49" s="3">
        <f>I49/SUM($I$23:$I$56)*100%</f>
        <v>3.015075376884422E-2</v>
      </c>
      <c r="K49" s="5">
        <f t="shared" si="1"/>
        <v>1.3285150354115871</v>
      </c>
      <c r="L49" s="5"/>
      <c r="M49" s="5"/>
      <c r="N49" s="5"/>
    </row>
    <row r="50" spans="1:14" x14ac:dyDescent="0.25">
      <c r="A50">
        <v>2</v>
      </c>
      <c r="B50" s="2" t="s">
        <v>39</v>
      </c>
      <c r="E50">
        <f t="shared" si="0"/>
        <v>0</v>
      </c>
      <c r="F50" s="3">
        <f>E50/SUM($E$23:$E$56)*100%</f>
        <v>0</v>
      </c>
      <c r="G50">
        <v>8</v>
      </c>
      <c r="H50" s="3">
        <f>G50/SUM($G$23:$G$56)*100%</f>
        <v>0.04</v>
      </c>
      <c r="I50">
        <v>5</v>
      </c>
      <c r="J50" s="3">
        <f>I50/SUM($I$23:$I$56)*100%</f>
        <v>2.5125628140703519E-2</v>
      </c>
      <c r="K50" s="5">
        <f t="shared" si="1"/>
        <v>0</v>
      </c>
      <c r="L50" s="5"/>
      <c r="M50" s="5"/>
      <c r="N50" s="5"/>
    </row>
    <row r="51" spans="1:14" x14ac:dyDescent="0.25">
      <c r="A51">
        <v>2.1</v>
      </c>
      <c r="B51" s="2" t="s">
        <v>40</v>
      </c>
      <c r="E51">
        <f t="shared" si="0"/>
        <v>0</v>
      </c>
      <c r="F51" s="3">
        <f>E51/SUM($E$23:$E$56)*100%</f>
        <v>0</v>
      </c>
      <c r="G51">
        <v>6</v>
      </c>
      <c r="H51" s="3">
        <f>G51/SUM($G$23:$G$56)*100%</f>
        <v>0.03</v>
      </c>
      <c r="I51">
        <v>5</v>
      </c>
      <c r="J51" s="3">
        <f>I51/SUM($I$23:$I$56)*100%</f>
        <v>2.5125628140703519E-2</v>
      </c>
      <c r="K51" s="5">
        <f t="shared" si="1"/>
        <v>0</v>
      </c>
      <c r="L51" s="5"/>
      <c r="M51" s="5"/>
      <c r="N51" s="5"/>
    </row>
    <row r="52" spans="1:14" x14ac:dyDescent="0.25">
      <c r="B52" t="s">
        <v>41</v>
      </c>
      <c r="C52">
        <v>4</v>
      </c>
      <c r="D52">
        <v>6</v>
      </c>
      <c r="E52">
        <f t="shared" si="0"/>
        <v>14</v>
      </c>
      <c r="F52" s="3">
        <f>E52/SUM($E$23:$E$56)*100%</f>
        <v>3.2407407407407406E-2</v>
      </c>
      <c r="G52">
        <v>6</v>
      </c>
      <c r="H52" s="3">
        <f>G52/SUM($G$23:$G$56)*100%</f>
        <v>0.03</v>
      </c>
      <c r="I52">
        <v>5</v>
      </c>
      <c r="J52" s="3">
        <f>I52/SUM($I$23:$I$56)*100%</f>
        <v>2.5125628140703519E-2</v>
      </c>
      <c r="K52" s="5">
        <f t="shared" si="1"/>
        <v>0.76140189776553413</v>
      </c>
      <c r="L52" s="5"/>
      <c r="M52" s="5"/>
      <c r="N52" s="5"/>
    </row>
    <row r="53" spans="1:14" x14ac:dyDescent="0.25">
      <c r="B53" t="s">
        <v>42</v>
      </c>
      <c r="C53">
        <v>5</v>
      </c>
      <c r="D53">
        <v>5</v>
      </c>
      <c r="E53">
        <f t="shared" si="0"/>
        <v>15</v>
      </c>
      <c r="F53" s="3">
        <f>E53/SUM($E$23:$E$56)*100%</f>
        <v>3.4722222222222224E-2</v>
      </c>
      <c r="G53">
        <v>6</v>
      </c>
      <c r="H53" s="3">
        <f>G53/SUM($G$23:$G$56)*100%</f>
        <v>0.03</v>
      </c>
      <c r="I53">
        <v>5</v>
      </c>
      <c r="J53" s="3">
        <f>I53/SUM($I$23:$I$56)*100%</f>
        <v>2.5125628140703519E-2</v>
      </c>
      <c r="K53" s="5">
        <f t="shared" si="1"/>
        <v>0.81578774760592954</v>
      </c>
      <c r="L53" s="5"/>
      <c r="M53" s="5"/>
      <c r="N53" s="5"/>
    </row>
    <row r="54" spans="1:14" x14ac:dyDescent="0.25">
      <c r="B54" t="s">
        <v>43</v>
      </c>
      <c r="C54">
        <v>5</v>
      </c>
      <c r="D54">
        <v>7</v>
      </c>
      <c r="E54">
        <f t="shared" si="0"/>
        <v>17</v>
      </c>
      <c r="F54" s="3">
        <f>E54/SUM($E$23:$E$56)*100%</f>
        <v>3.9351851851851853E-2</v>
      </c>
      <c r="G54">
        <v>6</v>
      </c>
      <c r="H54" s="3">
        <f>G54/SUM($G$23:$G$56)*100%</f>
        <v>0.03</v>
      </c>
      <c r="I54">
        <v>5</v>
      </c>
      <c r="J54" s="3">
        <f>I54/SUM($I$23:$I$56)*100%</f>
        <v>2.5125628140703519E-2</v>
      </c>
      <c r="K54" s="5">
        <f t="shared" si="1"/>
        <v>0.92455944728672013</v>
      </c>
      <c r="L54" s="5"/>
      <c r="M54" s="5"/>
      <c r="N54" s="5"/>
    </row>
    <row r="55" spans="1:14" x14ac:dyDescent="0.25">
      <c r="B55" t="s">
        <v>44</v>
      </c>
      <c r="C55">
        <v>9</v>
      </c>
      <c r="D55">
        <v>5</v>
      </c>
      <c r="E55">
        <f t="shared" si="0"/>
        <v>23</v>
      </c>
      <c r="F55" s="3">
        <f>E55/SUM($E$23:$E$56)*100%</f>
        <v>5.3240740740740741E-2</v>
      </c>
      <c r="G55">
        <v>6</v>
      </c>
      <c r="H55" s="3">
        <f>G55/SUM($G$23:$G$56)*100%</f>
        <v>0.03</v>
      </c>
      <c r="I55">
        <v>5</v>
      </c>
      <c r="J55" s="3">
        <f>I55/SUM($I$23:$I$56)*100%</f>
        <v>2.5125628140703519E-2</v>
      </c>
      <c r="K55" s="5">
        <f t="shared" si="1"/>
        <v>1.2508745463290918</v>
      </c>
      <c r="L55" s="5"/>
      <c r="M55" s="5"/>
      <c r="N55" s="5"/>
    </row>
    <row r="56" spans="1:14" x14ac:dyDescent="0.25">
      <c r="A56">
        <v>3</v>
      </c>
      <c r="B56" s="2" t="s">
        <v>45</v>
      </c>
      <c r="D56">
        <v>0</v>
      </c>
      <c r="E56">
        <f t="shared" si="0"/>
        <v>0</v>
      </c>
      <c r="F56" s="3">
        <f>E56/SUM($E$23:$E$56)*100%</f>
        <v>0</v>
      </c>
      <c r="G56">
        <v>8</v>
      </c>
      <c r="H56" s="3">
        <f>G56/SUM($G$23:$G$56)*100%</f>
        <v>0.04</v>
      </c>
      <c r="I56">
        <v>7</v>
      </c>
      <c r="J56" s="3">
        <f>I56/SUM($I$23:$I$56)*100%</f>
        <v>3.5175879396984924E-2</v>
      </c>
      <c r="K56" s="5">
        <f t="shared" si="1"/>
        <v>0</v>
      </c>
      <c r="L56" s="5"/>
      <c r="M56" s="5"/>
      <c r="N56" s="5"/>
    </row>
    <row r="57" spans="1:14" x14ac:dyDescent="0.25">
      <c r="A57">
        <v>3.1</v>
      </c>
      <c r="B57" s="4" t="s">
        <v>46</v>
      </c>
      <c r="D57">
        <v>0</v>
      </c>
      <c r="E57">
        <f t="shared" si="0"/>
        <v>0</v>
      </c>
      <c r="F57" s="3">
        <f>E57/SUM($E$23:$E$56)*100%</f>
        <v>0</v>
      </c>
      <c r="G57">
        <v>8</v>
      </c>
      <c r="H57" s="3">
        <f>G57/SUM($G$23:$G$56)*100%</f>
        <v>0.04</v>
      </c>
      <c r="I57">
        <v>7</v>
      </c>
      <c r="J57" s="3">
        <f>I57/SUM($I$23:$I$56)*100%</f>
        <v>3.5175879396984924E-2</v>
      </c>
      <c r="K57" s="5">
        <f t="shared" si="1"/>
        <v>0</v>
      </c>
      <c r="L57" s="5"/>
      <c r="M57" s="5"/>
      <c r="N57" s="5"/>
    </row>
    <row r="58" spans="1:14" x14ac:dyDescent="0.25">
      <c r="B58" t="s">
        <v>47</v>
      </c>
      <c r="C58">
        <v>0</v>
      </c>
      <c r="D58">
        <v>1</v>
      </c>
      <c r="E58">
        <f t="shared" si="0"/>
        <v>1</v>
      </c>
      <c r="F58" s="3">
        <f>E58/SUM($E$23:$E$56)*100%</f>
        <v>2.3148148148148147E-3</v>
      </c>
      <c r="G58">
        <v>7</v>
      </c>
      <c r="H58" s="3">
        <f>G58/SUM($G$23:$G$56)*100%</f>
        <v>3.5000000000000003E-2</v>
      </c>
      <c r="I58">
        <v>7</v>
      </c>
      <c r="J58" s="3">
        <f>I58/SUM($I$23:$I$56)*100%</f>
        <v>3.5175879396984924E-2</v>
      </c>
      <c r="K58" s="5">
        <f t="shared" si="1"/>
        <v>4.4017978800587491E-2</v>
      </c>
      <c r="L58" s="5"/>
      <c r="M58" s="5"/>
      <c r="N58" s="5"/>
    </row>
    <row r="59" spans="1:14" x14ac:dyDescent="0.25">
      <c r="B59" t="s">
        <v>43</v>
      </c>
      <c r="C59">
        <v>3</v>
      </c>
      <c r="D59">
        <v>2</v>
      </c>
      <c r="E59">
        <f t="shared" si="0"/>
        <v>8</v>
      </c>
      <c r="F59" s="3">
        <f>E59/SUM($E$23:$E$56)*100%</f>
        <v>1.8518518518518517E-2</v>
      </c>
      <c r="G59">
        <v>6</v>
      </c>
      <c r="H59" s="3">
        <f>G59/SUM($G$23:$G$56)*100%</f>
        <v>0.03</v>
      </c>
      <c r="I59">
        <v>7</v>
      </c>
      <c r="J59" s="3">
        <f>I59/SUM($I$23:$I$56)*100%</f>
        <v>3.5175879396984924E-2</v>
      </c>
      <c r="K59" s="5">
        <f t="shared" si="1"/>
        <v>0.38914310297626031</v>
      </c>
      <c r="L59" s="5"/>
      <c r="M59" s="5"/>
      <c r="N59" s="5"/>
    </row>
    <row r="60" spans="1:14" x14ac:dyDescent="0.25">
      <c r="A60">
        <v>4</v>
      </c>
      <c r="B60" s="2" t="s">
        <v>48</v>
      </c>
      <c r="E60">
        <f t="shared" si="0"/>
        <v>0</v>
      </c>
      <c r="F60" s="3">
        <f>E60/SUM($E$23:$E$56)*100%</f>
        <v>0</v>
      </c>
      <c r="G60">
        <v>7</v>
      </c>
      <c r="H60" s="3">
        <f>G60/SUM($G$23:$G$56)*100%</f>
        <v>3.5000000000000003E-2</v>
      </c>
      <c r="I60">
        <v>4</v>
      </c>
      <c r="J60" s="3">
        <f>I60/SUM($I$23:$I$56)*100%</f>
        <v>2.0100502512562814E-2</v>
      </c>
      <c r="K60" s="5">
        <f t="shared" si="1"/>
        <v>0</v>
      </c>
      <c r="L60" s="5"/>
      <c r="M60" s="5"/>
      <c r="N60" s="5"/>
    </row>
    <row r="61" spans="1:14" x14ac:dyDescent="0.25">
      <c r="A61">
        <v>4.0999999999999996</v>
      </c>
      <c r="B61" s="4" t="s">
        <v>49</v>
      </c>
      <c r="E61">
        <f t="shared" si="0"/>
        <v>0</v>
      </c>
      <c r="F61" s="3">
        <f>E61/SUM($E$23:$E$56)*100%</f>
        <v>0</v>
      </c>
      <c r="G61">
        <v>7</v>
      </c>
      <c r="H61" s="3">
        <f>G61/SUM($G$23:$G$56)*100%</f>
        <v>3.5000000000000003E-2</v>
      </c>
      <c r="I61">
        <v>4</v>
      </c>
      <c r="J61" s="3">
        <f>I61/SUM($I$23:$I$56)*100%</f>
        <v>2.0100502512562814E-2</v>
      </c>
      <c r="K61" s="5">
        <f t="shared" si="1"/>
        <v>0</v>
      </c>
      <c r="L61" s="5"/>
      <c r="M61" s="5"/>
      <c r="N61" s="5"/>
    </row>
    <row r="62" spans="1:14" x14ac:dyDescent="0.25">
      <c r="B62" t="s">
        <v>50</v>
      </c>
      <c r="C62">
        <v>6</v>
      </c>
      <c r="D62">
        <v>4</v>
      </c>
      <c r="E62">
        <f t="shared" si="0"/>
        <v>16</v>
      </c>
      <c r="F62" s="3">
        <f>E62/SUM($E$23:$E$56)*100%</f>
        <v>3.7037037037037035E-2</v>
      </c>
      <c r="G62">
        <v>7</v>
      </c>
      <c r="H62" s="3">
        <f>G62/SUM($G$23:$G$56)*100%</f>
        <v>3.5000000000000003E-2</v>
      </c>
      <c r="I62">
        <v>4</v>
      </c>
      <c r="J62" s="3">
        <f>I62/SUM($I$23:$I$56)*100%</f>
        <v>2.0100502512562814E-2</v>
      </c>
      <c r="K62" s="5">
        <f t="shared" si="1"/>
        <v>0.82212720249530047</v>
      </c>
      <c r="L62" s="5"/>
      <c r="M62" s="5"/>
      <c r="N62" s="5"/>
    </row>
    <row r="63" spans="1:14" x14ac:dyDescent="0.25">
      <c r="A63">
        <v>4.2</v>
      </c>
      <c r="B63" s="4" t="s">
        <v>51</v>
      </c>
      <c r="E63">
        <f t="shared" si="0"/>
        <v>0</v>
      </c>
      <c r="F63" s="3">
        <f>E63/SUM($E$23:$E$56)*100%</f>
        <v>0</v>
      </c>
      <c r="G63">
        <v>3</v>
      </c>
      <c r="H63" s="3">
        <f>G63/SUM($G$23:$G$56)*100%</f>
        <v>1.4999999999999999E-2</v>
      </c>
      <c r="I63">
        <v>1</v>
      </c>
      <c r="J63" s="3">
        <f>I63/SUM($I$23:$I$56)*100%</f>
        <v>5.0251256281407036E-3</v>
      </c>
      <c r="K63" s="5">
        <f t="shared" si="1"/>
        <v>0</v>
      </c>
      <c r="L63" s="5"/>
      <c r="M63" s="5"/>
      <c r="N63" s="5"/>
    </row>
    <row r="64" spans="1:14" x14ac:dyDescent="0.25">
      <c r="B64" t="s">
        <v>52</v>
      </c>
      <c r="C64">
        <v>6</v>
      </c>
      <c r="D64">
        <v>8</v>
      </c>
      <c r="E64">
        <f t="shared" si="0"/>
        <v>20</v>
      </c>
      <c r="F64" s="3">
        <f>E64/SUM($E$23:$E$56)*100%</f>
        <v>4.6296296296296294E-2</v>
      </c>
      <c r="G64">
        <v>3</v>
      </c>
      <c r="H64" s="3">
        <f>G64/SUM($G$23:$G$56)*100%</f>
        <v>1.4999999999999999E-2</v>
      </c>
      <c r="I64">
        <v>1</v>
      </c>
      <c r="J64" s="3">
        <f>I64/SUM($I$23:$I$56)*100%</f>
        <v>5.0251256281407036E-3</v>
      </c>
      <c r="K64" s="5">
        <f t="shared" si="1"/>
        <v>2.6436048674212231</v>
      </c>
      <c r="L64" s="5"/>
      <c r="M64" s="5"/>
      <c r="N64" s="5"/>
    </row>
  </sheetData>
  <mergeCells count="42"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64:N64"/>
    <mergeCell ref="K59:N59"/>
    <mergeCell ref="K60:N60"/>
    <mergeCell ref="K61:N61"/>
    <mergeCell ref="K62:N62"/>
    <mergeCell ref="K63:N63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2021-04-29T00:36:00Z</dcterms:created>
  <dcterms:modified xsi:type="dcterms:W3CDTF">2021-05-12T15:10:25Z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F98055FBD53C44B2BB55DCCA7D0FAA38</vt:lpwstr>
  </property>
  <property fmtid="{D5CDD505-2E9C-101B-9397-08002B2CF9AE}" pid="3" name="KSOProductBuildVer">
    <vt:lpwstr>2052-11.1.0.10463</vt:lpwstr>
  </property>
</Properties>
</file>