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<sst xmlns="http://schemas.openxmlformats.org/spreadsheetml/2006/main" count="113" uniqueCount="108">
  <si>
    <t>相对权重</t>
  </si>
  <si>
    <t>编号</t>
  </si>
  <si>
    <t>特性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</si>
  <si>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</si>
  <si>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</si>
  <si>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</si>
  <si>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</si>
  <si>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</si>
  <si>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</si>
  <si>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</si>
  <si>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</si>
  <si>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</si>
  <si>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地图</t>
  </si>
  <si>
    <t xml:space="preserve"> 大地图</t>
  </si>
  <si>
    <t xml:space="preserve">  地图显示</t>
  </si>
  <si>
    <t xml:space="preserve">  图标显示</t>
  </si>
  <si>
    <t xml:space="preserve">  过滤筛选</t>
  </si>
  <si>
    <t xml:space="preserve">  当前位置</t>
  </si>
  <si>
    <t xml:space="preserve">  搜索地点</t>
  </si>
  <si>
    <t xml:space="preserve">  地图缩放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</si>
  <si>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天气</t>
    </r>
  </si>
  <si>
    <t xml:space="preserve">  当前天气</t>
  </si>
  <si>
    <t xml:space="preserve">  天气预告</t>
  </si>
  <si>
    <t xml:space="preserve">  收藏地点天气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</si>
  <si>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钓点</t>
    </r>
  </si>
  <si>
    <t xml:space="preserve">  钓点显示</t>
  </si>
  <si>
    <t xml:space="preserve">  钓点查找</t>
  </si>
  <si>
    <t xml:space="preserve">  钓点关注</t>
  </si>
  <si>
    <t xml:space="preserve">  钓点导航 </t>
  </si>
  <si>
    <t xml:space="preserve">  钓点详情</t>
  </si>
  <si>
    <t xml:space="preserve">  添加钓点</t>
  </si>
  <si>
    <t xml:space="preserve">  钓点查看权限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</si>
  <si>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垂钓园</t>
    </r>
  </si>
  <si>
    <t xml:space="preserve">  垂钓园显示</t>
  </si>
  <si>
    <t xml:space="preserve">  垂钓园查找</t>
  </si>
  <si>
    <t xml:space="preserve">  垂钓园关注</t>
  </si>
  <si>
    <t xml:space="preserve">  垂钓园详情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</si>
  <si>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渔具店</t>
    </r>
  </si>
  <si>
    <t xml:space="preserve">  渔具店显示</t>
  </si>
  <si>
    <t xml:space="preserve">  渔具店查找</t>
  </si>
  <si>
    <t xml:space="preserve">  渔具店关注</t>
  </si>
  <si>
    <t xml:space="preserve">  渔具店详情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</si>
  <si>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钓友</t>
    </r>
  </si>
  <si>
    <t xml:space="preserve">  钓友显示</t>
  </si>
  <si>
    <t xml:space="preserve">  钓友查找</t>
  </si>
  <si>
    <t xml:space="preserve">  钓友详情</t>
  </si>
  <si>
    <t xml:space="preserve">  钓友添加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</si>
  <si>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约钓</t>
    </r>
  </si>
  <si>
    <t xml:space="preserve">  时间编辑</t>
  </si>
  <si>
    <t xml:space="preserve">  地点编辑</t>
  </si>
  <si>
    <t xml:space="preserve">  邀请钓友</t>
  </si>
  <si>
    <t xml:space="preserve">  约钓群聊</t>
  </si>
  <si>
    <t xml:space="preserve">  分享约钓</t>
  </si>
  <si>
    <t xml:space="preserve">  约钓状态切换</t>
  </si>
  <si>
    <t xml:space="preserve">  修改约钓信息</t>
  </si>
  <si>
    <t>动态</t>
  </si>
  <si>
    <t xml:space="preserve"> 查看</t>
  </si>
  <si>
    <t xml:space="preserve">  显示位置信息</t>
  </si>
  <si>
    <t xml:space="preserve">  点击查看详情</t>
  </si>
  <si>
    <t xml:space="preserve">  分享</t>
  </si>
  <si>
    <t xml:space="preserve">  评论</t>
  </si>
  <si>
    <t xml:space="preserve">  点赞</t>
  </si>
  <si>
    <t xml:space="preserve">  点击关注</t>
  </si>
  <si>
    <t xml:space="preserve">  动态分类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</si>
  <si>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发布</t>
    </r>
  </si>
  <si>
    <t xml:space="preserve">  添加外部照片视频</t>
  </si>
  <si>
    <t xml:space="preserve">  表情</t>
  </si>
  <si>
    <t xml:space="preserve">  位置信息</t>
  </si>
  <si>
    <t xml:space="preserve">  访问权限</t>
  </si>
  <si>
    <t xml:space="preserve">  文字内容</t>
  </si>
  <si>
    <t>直播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</si>
  <si>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观看</t>
    </r>
  </si>
  <si>
    <t xml:space="preserve">  直播分类</t>
  </si>
  <si>
    <t xml:space="preserve">  直播中发送弹幕</t>
  </si>
  <si>
    <t>发起</t>
  </si>
  <si>
    <t xml:space="preserve">  视频直播</t>
  </si>
  <si>
    <t xml:space="preserve">  录屏直播</t>
  </si>
  <si>
    <t xml:space="preserve">  语音直播</t>
  </si>
  <si>
    <t>钓友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</si>
  <si>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聊天</t>
    </r>
  </si>
  <si>
    <t xml:space="preserve">  文字交流</t>
  </si>
  <si>
    <t xml:space="preserve">  语音交流</t>
  </si>
  <si>
    <t xml:space="preserve">  视频交流</t>
  </si>
  <si>
    <t xml:space="preserve">  群组交流</t>
  </si>
  <si>
    <t xml:space="preserve">  私聊</t>
  </si>
  <si>
    <t xml:space="preserve">  转账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</si>
  <si>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社交</t>
    </r>
  </si>
  <si>
    <t xml:space="preserve">  添加钓友</t>
  </si>
  <si>
    <t xml:space="preserve">  推荐钓友</t>
  </si>
  <si>
    <t xml:space="preserve">  搜索钓友</t>
  </si>
  <si>
    <t xml:space="preserve">  添加群组</t>
  </si>
  <si>
    <t xml:space="preserve">  搜索群组</t>
  </si>
  <si>
    <t xml:space="preserve"> 钓友圈</t>
  </si>
  <si>
    <t xml:space="preserve">  发布想法</t>
  </si>
  <si>
    <t>我的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</si>
  <si>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信息</t>
    </r>
  </si>
  <si>
    <t xml:space="preserve">  资料信息查看修改</t>
  </si>
  <si>
    <t xml:space="preserve">  天气信息查看</t>
  </si>
  <si>
    <t xml:space="preserve">  搜索城市天气信息</t>
  </si>
  <si>
    <t xml:space="preserve">  装备信息查看修改</t>
  </si>
  <si>
    <t xml:space="preserve">  粉丝等信息查看</t>
  </si>
  <si>
    <t xml:space="preserve">  活动信息查看</t>
  </si>
  <si>
    <t xml:space="preserve">  个人二维码</t>
  </si>
  <si>
    <t xml:space="preserve"> 我的渔获</t>
  </si>
  <si>
    <t xml:space="preserve">  动态信息</t>
  </si>
  <si>
    <t xml:space="preserve">  编辑动态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</si>
  <si>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分享</t>
    </r>
  </si>
  <si>
    <t xml:space="preserve">  分享app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</si>
</sst>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</xdr:colOff>
      <xdr:row>0</xdr:row>
      <xdr:rowOff>106680</xdr:rowOff>
    </xdr:from>
    <xdr:to>
      <xdr:col>4</xdr:col>
      <xdr:colOff>872490</xdr:colOff>
      <xdr:row>18</xdr:row>
      <xdr:rowOff>130175</xdr:rowOff>
    </xdr:to>
    <xdr:sp>
      <xdr:nvSpPr>
        <xdr:cNvPr id="6" name="矩形 5"/>
        <xdr:cNvSpPr/>
      </xdr:nvSpPr>
      <xdr:spPr>
        <a:xfrm>
          <a:off x="22860" y="106680"/>
          <a:ext cx="4728210" cy="33153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>
      <xdr:nvSpPr>
        <xdr:cNvPr id="8" name="文本框 7"/>
        <xdr:cNvSpPr txBox="1"/>
      </xdr:nvSpPr>
      <xdr:spPr>
        <a:xfrm>
          <a:off x="129540" y="189230"/>
          <a:ext cx="454469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总</a:t>
          </a:r>
          <a:r>
            <a:rPr lang="zh-CN" altLang="en-US" sz="1200"/>
            <a:t>价</a:t>
          </a:r>
          <a:r>
            <a:rPr lang="zh-CN" altLang="en-US" sz="1100"/>
            <a:t>值：收益与损失加权相加</a:t>
          </a:r>
          <a:endParaRPr lang="en-US" altLang="zh-CN" sz="1100"/>
        </a:p>
        <a:p>
          <a:pPr algn="l"/>
          <a:r>
            <a:rPr lang="en-US" altLang="zh-CN" sz="1100"/>
            <a:t>价值% : 总价值  /  所有总价值之和*100%</a:t>
          </a:r>
          <a:endParaRPr lang="en-US" altLang="zh-CN" sz="1100"/>
        </a:p>
        <a:p>
          <a:pPr algn="l"/>
          <a:r>
            <a:rPr lang="en-US" altLang="zh-CN" sz="1100"/>
            <a:t>相对成本：1代表</a:t>
          </a:r>
          <a:r>
            <a:rPr lang="zh-CN" altLang="en-US" sz="1100"/>
            <a:t>快速简单</a:t>
          </a:r>
          <a:r>
            <a:rPr lang="en-US" altLang="zh-CN" sz="1100"/>
            <a:t>，9代表费时费力</a:t>
          </a:r>
          <a:endParaRPr lang="en-US" altLang="zh-CN" sz="1100"/>
        </a:p>
        <a:p>
          <a:pPr algn="l"/>
          <a:r>
            <a:rPr lang="en-US" altLang="zh-CN" sz="1100"/>
            <a:t>成本% : 相对成本   /   所有成本之和*100%</a:t>
          </a:r>
          <a:endParaRPr lang="en-US" altLang="zh-CN" sz="1100"/>
        </a:p>
        <a:p>
          <a:pPr algn="l"/>
          <a:r>
            <a:rPr lang="en-US" altLang="zh-CN" sz="1100"/>
            <a:t>相对风险  : 1代表风险最小，9代表风险最大</a:t>
          </a:r>
          <a:endParaRPr lang="en-US" altLang="zh-CN" sz="1100"/>
        </a:p>
        <a:p>
          <a:pPr algn="l"/>
          <a:r>
            <a:rPr lang="en-US" altLang="zh-CN" sz="1100"/>
            <a:t>风险%: 相对风险   /  所有风险之和*100%</a:t>
          </a:r>
          <a:endParaRPr lang="en-US" altLang="zh-CN" sz="1100"/>
        </a:p>
        <a:p>
          <a:pPr algn="l"/>
          <a:r>
            <a:rPr lang="en-US" altLang="zh-CN" sz="1100"/>
            <a:t>优先级:  （价值%）/（（成本%*成本</a:t>
          </a:r>
          <a:r>
            <a:rPr lang="zh-CN" altLang="en-US" sz="1100"/>
            <a:t>权重</a:t>
          </a:r>
          <a:r>
            <a:rPr lang="en-US" altLang="zh-CN" sz="1100"/>
            <a:t>）+（风险%*风险</a:t>
          </a:r>
          <a:r>
            <a:rPr lang="zh-CN" altLang="en-US" sz="1100"/>
            <a:t>权重</a:t>
          </a:r>
          <a:r>
            <a:rPr lang="en-US" altLang="zh-CN" sz="1100"/>
            <a:t>））</a:t>
          </a:r>
          <a:endParaRPr lang="en-US" altLang="zh-CN" sz="1100"/>
        </a:p>
      </xdr:txBody>
    </xdr:sp>
    <xdr:clientData/>
  </xdr:twoCellAnchor>
  <xdr:twoCellAnchor>
    <xdr:from>
      <xdr:col>0</xdr:col>
      <xdr:colOff>384810</xdr:colOff>
      <xdr:row>12</xdr:row>
      <xdr:rowOff>65405</xdr:rowOff>
    </xdr:from>
    <xdr:to>
      <xdr:col>3</xdr:col>
      <xdr:colOff>385445</xdr:colOff>
      <xdr:row>17</xdr:row>
      <xdr:rowOff>70485</xdr:rowOff>
    </xdr:to>
    <xdr:sp>
      <xdr:nvSpPr>
        <xdr:cNvPr id="10" name="文本框 9"/>
        <xdr:cNvSpPr txBox="1"/>
      </xdr:nvSpPr>
      <xdr:spPr>
        <a:xfrm>
          <a:off x="384810" y="2259965"/>
          <a:ext cx="3002915" cy="919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124"/>
  <sheetViews>
    <sheetView tabSelected="1" topLeftCell="A106" workbookViewId="0">
      <selection activeCell="O126" sqref="O126"/>
    </sheetView>
  </sheetViews>
  <sheetFormatPr defaultColWidth="8.88888888888889" defaultRowHeight="14.4"/>
  <cols>
    <col min="2" max="2" width="18.6666666666667" customWidth="1"/>
    <col min="3" max="3" width="16.2222222222222" customWidth="1"/>
    <col min="4" max="4" width="12.7777777777778" customWidth="1"/>
    <col min="5" max="5" width="12.8888888888889" customWidth="1"/>
    <col min="6" max="6" width="15.2222222222222" hidden="1" customWidth="1"/>
    <col min="7" max="7" width="15.5555555555556" hidden="1" customWidth="1"/>
    <col min="8" max="8" width="12.8888888888889" hidden="1" customWidth="1"/>
    <col min="9" max="9" width="16.3333333333333" hidden="1" customWidth="1"/>
    <col min="10" max="10" width="22.2222222222222" hidden="1" customWidth="1"/>
    <col min="11" max="11" width="13.8888888888889" hidden="1" customWidth="1"/>
    <col min="12" max="13" width="8.88888888888889" hidden="1" customWidth="1"/>
    <col min="14" max="14" width="9.55555555555556" hidden="1" customWidth="1"/>
    <col min="15" max="15" width="10.3333333333333" customWidth="1"/>
    <col min="16" max="16" width="10.6666666666667" customWidth="1"/>
    <col min="17" max="17" width="10.4444444444444" customWidth="1"/>
    <col min="18" max="18" width="11.5555555555556" customWidth="1"/>
  </cols>
  <sheetData>
    <row r="4" spans="5:5">
      <c r="E4">
        <f>SUM((C:C)*2,(D:D))</f>
        <v>273</v>
      </c>
    </row>
    <row r="21" spans="1:11">
      <c r="A21" s="1" t="s">
        <v>0</v>
      </c>
      <c r="B21" s="1"/>
      <c r="C21" s="1">
        <v>2</v>
      </c>
      <c r="D21" s="1">
        <v>1</v>
      </c>
      <c r="E21" s="1"/>
      <c r="F21" s="1"/>
      <c r="G21" s="1">
        <v>1</v>
      </c>
      <c r="H21" s="1"/>
      <c r="I21" s="1">
        <v>0.5</v>
      </c>
      <c r="J21" s="1"/>
      <c r="K21" s="1"/>
    </row>
    <row r="22" spans="1:11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10</v>
      </c>
      <c r="K22" s="1" t="s">
        <v>11</v>
      </c>
    </row>
    <row r="23" spans="1:14">
      <c r="A23">
        <v>1</v>
      </c>
      <c r="B23" s="2" t="s">
        <v>12</v>
      </c>
      <c r="E23">
        <f t="shared" ref="E23:E29" si="0">SUM(C23*2+D23)</f>
        <v>0</v>
      </c>
      <c r="F23" s="3">
        <f t="shared" ref="F23:F30" si="1">E23/SUM($E$23:$E$81)*100%</f>
        <v>0</v>
      </c>
      <c r="G23">
        <v>8</v>
      </c>
      <c r="H23" s="3">
        <f t="shared" ref="H23:H30" si="2">G23/SUM($G$23:$G$81)*100%</f>
        <v>0.0223463687150838</v>
      </c>
      <c r="I23">
        <v>6</v>
      </c>
      <c r="J23" s="3">
        <f t="shared" ref="J23:J30" si="3">I23/SUM($I$23:$I$81)*100%</f>
        <v>0.0168539325842697</v>
      </c>
      <c r="K23" s="5">
        <f t="shared" ref="K23:K30" si="4">F23/(H23+J23*0.5)</f>
        <v>0</v>
      </c>
      <c r="L23" s="5"/>
      <c r="M23" s="5"/>
      <c r="N23" s="5"/>
    </row>
    <row r="24" spans="1:14">
      <c r="A24">
        <v>1.1</v>
      </c>
      <c r="B24" s="2" t="s">
        <v>13</v>
      </c>
      <c r="C24">
        <v>5</v>
      </c>
      <c r="D24">
        <v>4</v>
      </c>
      <c r="E24">
        <f t="shared" si="0"/>
        <v>14</v>
      </c>
      <c r="F24" s="3">
        <f t="shared" si="1"/>
        <v>0.0213089802130898</v>
      </c>
      <c r="G24">
        <v>8</v>
      </c>
      <c r="H24" s="3">
        <f t="shared" si="2"/>
        <v>0.0223463687150838</v>
      </c>
      <c r="I24">
        <v>6</v>
      </c>
      <c r="J24" s="3">
        <f t="shared" si="3"/>
        <v>0.0168539325842697</v>
      </c>
      <c r="K24" s="5">
        <f t="shared" si="4"/>
        <v>0.692449492656264</v>
      </c>
      <c r="L24" s="5"/>
      <c r="M24" s="5"/>
      <c r="N24" s="5"/>
    </row>
    <row r="25" spans="2:14">
      <c r="B25" t="s">
        <v>14</v>
      </c>
      <c r="C25">
        <v>5</v>
      </c>
      <c r="D25">
        <v>4</v>
      </c>
      <c r="E25">
        <f t="shared" si="0"/>
        <v>14</v>
      </c>
      <c r="F25" s="3">
        <f t="shared" si="1"/>
        <v>0.0213089802130898</v>
      </c>
      <c r="G25">
        <v>6</v>
      </c>
      <c r="H25" s="3">
        <f t="shared" si="2"/>
        <v>0.0167597765363128</v>
      </c>
      <c r="I25">
        <v>6</v>
      </c>
      <c r="J25" s="3">
        <f t="shared" si="3"/>
        <v>0.0168539325842697</v>
      </c>
      <c r="K25" s="5">
        <f t="shared" si="4"/>
        <v>0.846039535887188</v>
      </c>
      <c r="L25" s="5"/>
      <c r="M25" s="5"/>
      <c r="N25" s="5"/>
    </row>
    <row r="26" spans="2:14">
      <c r="B26" t="s">
        <v>15</v>
      </c>
      <c r="C26">
        <v>9</v>
      </c>
      <c r="D26">
        <v>9</v>
      </c>
      <c r="E26">
        <f t="shared" si="0"/>
        <v>27</v>
      </c>
      <c r="F26" s="3">
        <f t="shared" si="1"/>
        <v>0.0410958904109589</v>
      </c>
      <c r="G26">
        <v>6</v>
      </c>
      <c r="H26" s="3">
        <f t="shared" si="2"/>
        <v>0.0167597765363128</v>
      </c>
      <c r="I26">
        <v>6</v>
      </c>
      <c r="J26" s="3">
        <f t="shared" si="3"/>
        <v>0.0168539325842697</v>
      </c>
      <c r="K26" s="5">
        <f t="shared" si="4"/>
        <v>1.63164767635386</v>
      </c>
      <c r="L26" s="5"/>
      <c r="M26" s="5"/>
      <c r="N26" s="5"/>
    </row>
    <row r="27" spans="2:14">
      <c r="B27" t="s">
        <v>16</v>
      </c>
      <c r="C27">
        <v>5</v>
      </c>
      <c r="D27">
        <v>3</v>
      </c>
      <c r="E27">
        <f t="shared" si="0"/>
        <v>13</v>
      </c>
      <c r="F27" s="3">
        <f t="shared" si="1"/>
        <v>0.0197869101978691</v>
      </c>
      <c r="G27">
        <v>5</v>
      </c>
      <c r="H27" s="3">
        <f t="shared" si="2"/>
        <v>0.0139664804469274</v>
      </c>
      <c r="I27">
        <v>6</v>
      </c>
      <c r="J27" s="3">
        <f t="shared" si="3"/>
        <v>0.0168539325842697</v>
      </c>
      <c r="K27" s="5">
        <f t="shared" si="4"/>
        <v>0.883602708793979</v>
      </c>
      <c r="L27" s="5"/>
      <c r="M27" s="5"/>
      <c r="N27" s="5"/>
    </row>
    <row r="28" spans="2:14">
      <c r="B28" t="s">
        <v>17</v>
      </c>
      <c r="C28">
        <v>5</v>
      </c>
      <c r="D28">
        <v>5</v>
      </c>
      <c r="E28">
        <f t="shared" si="0"/>
        <v>15</v>
      </c>
      <c r="F28" s="3">
        <f t="shared" si="1"/>
        <v>0.0228310502283105</v>
      </c>
      <c r="G28">
        <v>6</v>
      </c>
      <c r="H28" s="3">
        <f t="shared" si="2"/>
        <v>0.0167597765363128</v>
      </c>
      <c r="I28">
        <v>6</v>
      </c>
      <c r="J28" s="3">
        <f t="shared" si="3"/>
        <v>0.0168539325842697</v>
      </c>
      <c r="K28" s="5">
        <f t="shared" si="4"/>
        <v>0.906470931307701</v>
      </c>
      <c r="L28" s="5"/>
      <c r="M28" s="5"/>
      <c r="N28" s="5"/>
    </row>
    <row r="29" spans="2:14">
      <c r="B29" t="s">
        <v>18</v>
      </c>
      <c r="C29">
        <v>9</v>
      </c>
      <c r="D29">
        <v>9</v>
      </c>
      <c r="E29">
        <f t="shared" si="0"/>
        <v>27</v>
      </c>
      <c r="F29" s="3">
        <f t="shared" si="1"/>
        <v>0.0410958904109589</v>
      </c>
      <c r="G29">
        <v>7</v>
      </c>
      <c r="H29" s="3">
        <f t="shared" si="2"/>
        <v>0.0195530726256983</v>
      </c>
      <c r="I29">
        <v>6</v>
      </c>
      <c r="J29" s="3">
        <f t="shared" si="3"/>
        <v>0.0168539325842697</v>
      </c>
      <c r="K29" s="5">
        <f t="shared" si="4"/>
        <v>1.46875744281994</v>
      </c>
      <c r="L29" s="5"/>
      <c r="M29" s="5"/>
      <c r="N29" s="5"/>
    </row>
    <row r="30" spans="2:14">
      <c r="B30" t="s">
        <v>19</v>
      </c>
      <c r="C30">
        <v>5</v>
      </c>
      <c r="D30">
        <v>3</v>
      </c>
      <c r="F30" s="3">
        <f t="shared" si="1"/>
        <v>0</v>
      </c>
      <c r="G30">
        <v>7</v>
      </c>
      <c r="H30" s="3">
        <f t="shared" si="2"/>
        <v>0.0195530726256983</v>
      </c>
      <c r="I30">
        <v>6</v>
      </c>
      <c r="J30" s="3">
        <f t="shared" si="3"/>
        <v>0.0168539325842697</v>
      </c>
      <c r="K30" s="5">
        <f t="shared" si="4"/>
        <v>0</v>
      </c>
      <c r="L30" s="5"/>
      <c r="M30" s="5"/>
      <c r="N30" s="5"/>
    </row>
    <row r="31" spans="1:14">
      <c r="A31">
        <v>1.2</v>
      </c>
      <c r="B31" s="4" t="s">
        <v>20</v>
      </c>
      <c r="E31">
        <f t="shared" ref="E31:E59" si="5">SUM(C31*2+D31)</f>
        <v>0</v>
      </c>
      <c r="F31" s="3">
        <f t="shared" ref="F31:F57" si="6">E31/SUM($E$23:$E$81)*100%</f>
        <v>0</v>
      </c>
      <c r="G31">
        <v>7</v>
      </c>
      <c r="H31" s="3">
        <f t="shared" ref="H31:H57" si="7">G31/SUM($G$23:$G$81)*100%</f>
        <v>0.0195530726256983</v>
      </c>
      <c r="I31">
        <v>6</v>
      </c>
      <c r="J31" s="3">
        <f t="shared" ref="J31:J57" si="8">I31/SUM($I$23:$I$81)*100%</f>
        <v>0.0168539325842697</v>
      </c>
      <c r="K31" s="5">
        <f t="shared" ref="K31:K57" si="9">F31/(H31+J31*0.5)</f>
        <v>0</v>
      </c>
      <c r="L31" s="5"/>
      <c r="M31" s="5"/>
      <c r="N31" s="5"/>
    </row>
    <row r="32" spans="2:14">
      <c r="B32" t="s">
        <v>21</v>
      </c>
      <c r="C32">
        <v>9</v>
      </c>
      <c r="D32">
        <v>9</v>
      </c>
      <c r="E32">
        <f t="shared" si="5"/>
        <v>27</v>
      </c>
      <c r="F32" s="3">
        <f t="shared" si="6"/>
        <v>0.0410958904109589</v>
      </c>
      <c r="G32">
        <v>7</v>
      </c>
      <c r="H32" s="3">
        <f t="shared" si="7"/>
        <v>0.0195530726256983</v>
      </c>
      <c r="I32">
        <v>6</v>
      </c>
      <c r="J32" s="3">
        <f t="shared" si="8"/>
        <v>0.0168539325842697</v>
      </c>
      <c r="K32" s="5">
        <f t="shared" si="9"/>
        <v>1.46875744281994</v>
      </c>
      <c r="L32" s="5"/>
      <c r="M32" s="5"/>
      <c r="N32" s="5"/>
    </row>
    <row r="33" spans="2:14">
      <c r="B33" t="s">
        <v>22</v>
      </c>
      <c r="C33">
        <v>9</v>
      </c>
      <c r="D33">
        <v>9</v>
      </c>
      <c r="E33">
        <f t="shared" si="5"/>
        <v>27</v>
      </c>
      <c r="F33" s="3">
        <f t="shared" si="6"/>
        <v>0.0410958904109589</v>
      </c>
      <c r="G33">
        <v>7</v>
      </c>
      <c r="H33" s="3">
        <f t="shared" si="7"/>
        <v>0.0195530726256983</v>
      </c>
      <c r="I33">
        <v>6</v>
      </c>
      <c r="J33" s="3">
        <f t="shared" si="8"/>
        <v>0.0168539325842697</v>
      </c>
      <c r="K33" s="5">
        <f t="shared" si="9"/>
        <v>1.46875744281994</v>
      </c>
      <c r="L33" s="5"/>
      <c r="M33" s="5"/>
      <c r="N33" s="5"/>
    </row>
    <row r="34" spans="2:14">
      <c r="B34" t="s">
        <v>23</v>
      </c>
      <c r="C34">
        <v>1</v>
      </c>
      <c r="D34">
        <v>1</v>
      </c>
      <c r="E34">
        <f t="shared" si="5"/>
        <v>3</v>
      </c>
      <c r="F34" s="3">
        <f t="shared" si="6"/>
        <v>0.0045662100456621</v>
      </c>
      <c r="G34">
        <v>3</v>
      </c>
      <c r="H34" s="3">
        <f t="shared" si="7"/>
        <v>0.00837988826815642</v>
      </c>
      <c r="I34">
        <v>6</v>
      </c>
      <c r="J34" s="3">
        <f t="shared" si="8"/>
        <v>0.0168539325842697</v>
      </c>
      <c r="K34" s="5">
        <f t="shared" si="9"/>
        <v>0.271687365966173</v>
      </c>
      <c r="L34" s="5"/>
      <c r="M34" s="5"/>
      <c r="N34" s="5"/>
    </row>
    <row r="35" spans="1:14">
      <c r="A35">
        <v>1.3</v>
      </c>
      <c r="B35" s="4" t="s">
        <v>24</v>
      </c>
      <c r="E35">
        <f t="shared" si="5"/>
        <v>0</v>
      </c>
      <c r="F35" s="3">
        <f t="shared" si="6"/>
        <v>0</v>
      </c>
      <c r="G35">
        <v>7</v>
      </c>
      <c r="H35" s="3">
        <f t="shared" si="7"/>
        <v>0.0195530726256983</v>
      </c>
      <c r="I35">
        <v>6</v>
      </c>
      <c r="J35" s="3">
        <f t="shared" si="8"/>
        <v>0.0168539325842697</v>
      </c>
      <c r="K35" s="5">
        <f t="shared" si="9"/>
        <v>0</v>
      </c>
      <c r="L35" s="5"/>
      <c r="M35" s="5"/>
      <c r="N35" s="5"/>
    </row>
    <row r="36" spans="2:14">
      <c r="B36" t="s">
        <v>25</v>
      </c>
      <c r="C36">
        <v>9</v>
      </c>
      <c r="D36">
        <v>9</v>
      </c>
      <c r="E36">
        <f t="shared" si="5"/>
        <v>27</v>
      </c>
      <c r="F36" s="3">
        <f t="shared" si="6"/>
        <v>0.0410958904109589</v>
      </c>
      <c r="G36">
        <v>5</v>
      </c>
      <c r="H36" s="3">
        <f t="shared" si="7"/>
        <v>0.0139664804469274</v>
      </c>
      <c r="I36">
        <v>6</v>
      </c>
      <c r="J36" s="3">
        <f t="shared" si="8"/>
        <v>0.0168539325842697</v>
      </c>
      <c r="K36" s="5">
        <f t="shared" si="9"/>
        <v>1.83517485672596</v>
      </c>
      <c r="L36" s="5"/>
      <c r="M36" s="5"/>
      <c r="N36" s="5"/>
    </row>
    <row r="37" spans="2:14">
      <c r="B37" t="s">
        <v>26</v>
      </c>
      <c r="C37">
        <v>5</v>
      </c>
      <c r="D37">
        <v>6</v>
      </c>
      <c r="E37">
        <f t="shared" si="5"/>
        <v>16</v>
      </c>
      <c r="F37" s="3">
        <f t="shared" si="6"/>
        <v>0.0243531202435312</v>
      </c>
      <c r="G37">
        <v>5</v>
      </c>
      <c r="H37" s="3">
        <f t="shared" si="7"/>
        <v>0.0139664804469274</v>
      </c>
      <c r="I37">
        <v>6</v>
      </c>
      <c r="J37" s="3">
        <f t="shared" si="8"/>
        <v>0.0168539325842697</v>
      </c>
      <c r="K37" s="5">
        <f t="shared" si="9"/>
        <v>1.08751102620797</v>
      </c>
      <c r="L37" s="5"/>
      <c r="M37" s="5"/>
      <c r="N37" s="5"/>
    </row>
    <row r="38" spans="2:14">
      <c r="B38" t="s">
        <v>27</v>
      </c>
      <c r="C38">
        <v>5</v>
      </c>
      <c r="D38">
        <v>4</v>
      </c>
      <c r="E38">
        <f t="shared" si="5"/>
        <v>14</v>
      </c>
      <c r="F38" s="3">
        <f t="shared" si="6"/>
        <v>0.0213089802130898</v>
      </c>
      <c r="G38">
        <v>5</v>
      </c>
      <c r="H38" s="3">
        <f t="shared" si="7"/>
        <v>0.0139664804469274</v>
      </c>
      <c r="I38">
        <v>6</v>
      </c>
      <c r="J38" s="3">
        <f t="shared" si="8"/>
        <v>0.0168539325842697</v>
      </c>
      <c r="K38" s="5">
        <f t="shared" si="9"/>
        <v>0.951572147931977</v>
      </c>
      <c r="L38" s="5"/>
      <c r="M38" s="5"/>
      <c r="N38" s="5"/>
    </row>
    <row r="39" spans="2:14">
      <c r="B39" t="s">
        <v>28</v>
      </c>
      <c r="C39">
        <v>9</v>
      </c>
      <c r="D39">
        <v>9</v>
      </c>
      <c r="E39">
        <f t="shared" si="5"/>
        <v>27</v>
      </c>
      <c r="F39" s="3">
        <f t="shared" si="6"/>
        <v>0.0410958904109589</v>
      </c>
      <c r="G39">
        <v>5</v>
      </c>
      <c r="H39" s="3">
        <f t="shared" si="7"/>
        <v>0.0139664804469274</v>
      </c>
      <c r="I39">
        <v>6</v>
      </c>
      <c r="J39" s="3">
        <f t="shared" si="8"/>
        <v>0.0168539325842697</v>
      </c>
      <c r="K39" s="5">
        <f t="shared" si="9"/>
        <v>1.83517485672596</v>
      </c>
      <c r="L39" s="5"/>
      <c r="M39" s="5"/>
      <c r="N39" s="5"/>
    </row>
    <row r="40" spans="2:14">
      <c r="B40" t="s">
        <v>29</v>
      </c>
      <c r="C40">
        <v>5</v>
      </c>
      <c r="D40">
        <v>2</v>
      </c>
      <c r="E40">
        <f t="shared" si="5"/>
        <v>12</v>
      </c>
      <c r="F40" s="3">
        <f t="shared" si="6"/>
        <v>0.0182648401826484</v>
      </c>
      <c r="G40">
        <v>5</v>
      </c>
      <c r="H40" s="3">
        <f t="shared" si="7"/>
        <v>0.0139664804469274</v>
      </c>
      <c r="I40">
        <v>6</v>
      </c>
      <c r="J40" s="3">
        <f t="shared" si="8"/>
        <v>0.0168539325842697</v>
      </c>
      <c r="K40" s="5">
        <f t="shared" si="9"/>
        <v>0.815633269655981</v>
      </c>
      <c r="L40" s="5"/>
      <c r="M40" s="5"/>
      <c r="N40" s="5"/>
    </row>
    <row r="41" spans="2:14">
      <c r="B41" t="s">
        <v>30</v>
      </c>
      <c r="C41">
        <v>5</v>
      </c>
      <c r="D41">
        <v>3</v>
      </c>
      <c r="E41">
        <f t="shared" si="5"/>
        <v>13</v>
      </c>
      <c r="F41" s="3">
        <f t="shared" si="6"/>
        <v>0.0197869101978691</v>
      </c>
      <c r="G41">
        <v>5</v>
      </c>
      <c r="H41" s="3">
        <f t="shared" si="7"/>
        <v>0.0139664804469274</v>
      </c>
      <c r="I41">
        <v>6</v>
      </c>
      <c r="J41" s="3">
        <f t="shared" si="8"/>
        <v>0.0168539325842697</v>
      </c>
      <c r="K41" s="5">
        <f t="shared" si="9"/>
        <v>0.883602708793979</v>
      </c>
      <c r="L41" s="5"/>
      <c r="M41" s="5"/>
      <c r="N41" s="5"/>
    </row>
    <row r="42" spans="2:14">
      <c r="B42" t="s">
        <v>31</v>
      </c>
      <c r="C42">
        <v>5</v>
      </c>
      <c r="D42">
        <v>4</v>
      </c>
      <c r="E42">
        <f t="shared" si="5"/>
        <v>14</v>
      </c>
      <c r="F42" s="3">
        <f t="shared" si="6"/>
        <v>0.0213089802130898</v>
      </c>
      <c r="G42">
        <v>5</v>
      </c>
      <c r="H42" s="3">
        <f t="shared" si="7"/>
        <v>0.0139664804469274</v>
      </c>
      <c r="I42">
        <v>6</v>
      </c>
      <c r="J42" s="3">
        <f t="shared" si="8"/>
        <v>0.0168539325842697</v>
      </c>
      <c r="K42" s="5">
        <f t="shared" si="9"/>
        <v>0.951572147931977</v>
      </c>
      <c r="L42" s="5"/>
      <c r="M42" s="5"/>
      <c r="N42" s="5"/>
    </row>
    <row r="43" spans="1:14">
      <c r="A43">
        <v>1.4</v>
      </c>
      <c r="B43" s="4" t="s">
        <v>32</v>
      </c>
      <c r="E43">
        <f t="shared" si="5"/>
        <v>0</v>
      </c>
      <c r="F43" s="3">
        <f t="shared" si="6"/>
        <v>0</v>
      </c>
      <c r="G43">
        <v>5</v>
      </c>
      <c r="H43" s="3">
        <f t="shared" si="7"/>
        <v>0.0139664804469274</v>
      </c>
      <c r="I43">
        <v>6</v>
      </c>
      <c r="J43" s="3">
        <f t="shared" si="8"/>
        <v>0.0168539325842697</v>
      </c>
      <c r="K43" s="5">
        <f t="shared" si="9"/>
        <v>0</v>
      </c>
      <c r="L43" s="5"/>
      <c r="M43" s="5"/>
      <c r="N43" s="5"/>
    </row>
    <row r="44" spans="2:14">
      <c r="B44" t="s">
        <v>33</v>
      </c>
      <c r="C44">
        <v>5</v>
      </c>
      <c r="D44">
        <v>6</v>
      </c>
      <c r="E44">
        <f t="shared" si="5"/>
        <v>16</v>
      </c>
      <c r="F44" s="3">
        <f t="shared" si="6"/>
        <v>0.0243531202435312</v>
      </c>
      <c r="G44">
        <v>5</v>
      </c>
      <c r="H44" s="3">
        <f t="shared" si="7"/>
        <v>0.0139664804469274</v>
      </c>
      <c r="I44">
        <v>6</v>
      </c>
      <c r="J44" s="3">
        <f t="shared" si="8"/>
        <v>0.0168539325842697</v>
      </c>
      <c r="K44" s="5">
        <f t="shared" si="9"/>
        <v>1.08751102620797</v>
      </c>
      <c r="L44" s="5"/>
      <c r="M44" s="5"/>
      <c r="N44" s="5"/>
    </row>
    <row r="45" spans="2:14">
      <c r="B45" t="s">
        <v>34</v>
      </c>
      <c r="C45">
        <v>5</v>
      </c>
      <c r="D45">
        <v>2</v>
      </c>
      <c r="E45">
        <f t="shared" si="5"/>
        <v>12</v>
      </c>
      <c r="F45" s="3">
        <f t="shared" si="6"/>
        <v>0.0182648401826484</v>
      </c>
      <c r="G45">
        <v>5</v>
      </c>
      <c r="H45" s="3">
        <f t="shared" si="7"/>
        <v>0.0139664804469274</v>
      </c>
      <c r="I45">
        <v>6</v>
      </c>
      <c r="J45" s="3">
        <f t="shared" si="8"/>
        <v>0.0168539325842697</v>
      </c>
      <c r="K45" s="5">
        <f t="shared" si="9"/>
        <v>0.815633269655981</v>
      </c>
      <c r="L45" s="5"/>
      <c r="M45" s="5"/>
      <c r="N45" s="5"/>
    </row>
    <row r="46" spans="2:14">
      <c r="B46" t="s">
        <v>35</v>
      </c>
      <c r="C46">
        <v>5</v>
      </c>
      <c r="D46">
        <v>2</v>
      </c>
      <c r="E46">
        <f t="shared" si="5"/>
        <v>12</v>
      </c>
      <c r="F46" s="3">
        <f t="shared" si="6"/>
        <v>0.0182648401826484</v>
      </c>
      <c r="G46">
        <v>5</v>
      </c>
      <c r="H46" s="3">
        <f t="shared" si="7"/>
        <v>0.0139664804469274</v>
      </c>
      <c r="I46">
        <v>6</v>
      </c>
      <c r="J46" s="3">
        <f t="shared" si="8"/>
        <v>0.0168539325842697</v>
      </c>
      <c r="K46" s="5">
        <f t="shared" si="9"/>
        <v>0.815633269655981</v>
      </c>
      <c r="L46" s="5"/>
      <c r="M46" s="5"/>
      <c r="N46" s="5"/>
    </row>
    <row r="47" spans="2:14">
      <c r="B47" t="s">
        <v>36</v>
      </c>
      <c r="C47">
        <v>5</v>
      </c>
      <c r="D47">
        <v>6</v>
      </c>
      <c r="E47">
        <f t="shared" si="5"/>
        <v>16</v>
      </c>
      <c r="F47" s="3">
        <f t="shared" si="6"/>
        <v>0.0243531202435312</v>
      </c>
      <c r="G47">
        <v>5</v>
      </c>
      <c r="H47" s="3">
        <f t="shared" si="7"/>
        <v>0.0139664804469274</v>
      </c>
      <c r="I47">
        <v>6</v>
      </c>
      <c r="J47" s="3">
        <f t="shared" si="8"/>
        <v>0.0168539325842697</v>
      </c>
      <c r="K47" s="5">
        <f t="shared" si="9"/>
        <v>1.08751102620797</v>
      </c>
      <c r="L47" s="5"/>
      <c r="M47" s="5"/>
      <c r="N47" s="5"/>
    </row>
    <row r="48" spans="1:14">
      <c r="A48">
        <v>1.5</v>
      </c>
      <c r="B48" s="4" t="s">
        <v>37</v>
      </c>
      <c r="E48">
        <f t="shared" si="5"/>
        <v>0</v>
      </c>
      <c r="F48" s="3">
        <f t="shared" si="6"/>
        <v>0</v>
      </c>
      <c r="G48">
        <v>5</v>
      </c>
      <c r="H48" s="3">
        <f t="shared" si="7"/>
        <v>0.0139664804469274</v>
      </c>
      <c r="I48">
        <v>6</v>
      </c>
      <c r="J48" s="3">
        <f t="shared" si="8"/>
        <v>0.0168539325842697</v>
      </c>
      <c r="K48" s="5">
        <f t="shared" si="9"/>
        <v>0</v>
      </c>
      <c r="L48" s="5"/>
      <c r="M48" s="5"/>
      <c r="N48" s="5"/>
    </row>
    <row r="49" spans="2:14">
      <c r="B49" t="s">
        <v>38</v>
      </c>
      <c r="C49">
        <v>7</v>
      </c>
      <c r="D49">
        <v>5</v>
      </c>
      <c r="E49">
        <f t="shared" si="5"/>
        <v>19</v>
      </c>
      <c r="F49" s="3">
        <f t="shared" si="6"/>
        <v>0.0289193302891933</v>
      </c>
      <c r="G49">
        <v>5</v>
      </c>
      <c r="H49" s="3">
        <f t="shared" si="7"/>
        <v>0.0139664804469274</v>
      </c>
      <c r="I49">
        <v>6</v>
      </c>
      <c r="J49" s="3">
        <f t="shared" si="8"/>
        <v>0.0168539325842697</v>
      </c>
      <c r="K49" s="5">
        <f t="shared" si="9"/>
        <v>1.29141934362197</v>
      </c>
      <c r="L49" s="5"/>
      <c r="M49" s="5"/>
      <c r="N49" s="5"/>
    </row>
    <row r="50" spans="2:14">
      <c r="B50" t="s">
        <v>39</v>
      </c>
      <c r="C50">
        <v>7</v>
      </c>
      <c r="D50">
        <v>5</v>
      </c>
      <c r="E50">
        <f t="shared" si="5"/>
        <v>19</v>
      </c>
      <c r="F50" s="3">
        <f t="shared" si="6"/>
        <v>0.0289193302891933</v>
      </c>
      <c r="G50">
        <v>5</v>
      </c>
      <c r="H50" s="3">
        <f t="shared" si="7"/>
        <v>0.0139664804469274</v>
      </c>
      <c r="I50">
        <v>6</v>
      </c>
      <c r="J50" s="3">
        <f t="shared" si="8"/>
        <v>0.0168539325842697</v>
      </c>
      <c r="K50" s="5">
        <f t="shared" si="9"/>
        <v>1.29141934362197</v>
      </c>
      <c r="L50" s="5"/>
      <c r="M50" s="5"/>
      <c r="N50" s="5"/>
    </row>
    <row r="51" spans="2:14">
      <c r="B51" t="s">
        <v>40</v>
      </c>
      <c r="C51">
        <v>7</v>
      </c>
      <c r="D51">
        <v>5</v>
      </c>
      <c r="E51">
        <f t="shared" si="5"/>
        <v>19</v>
      </c>
      <c r="F51" s="3">
        <f t="shared" si="6"/>
        <v>0.0289193302891933</v>
      </c>
      <c r="G51">
        <v>5</v>
      </c>
      <c r="H51" s="3">
        <f t="shared" si="7"/>
        <v>0.0139664804469274</v>
      </c>
      <c r="I51">
        <v>6</v>
      </c>
      <c r="J51" s="3">
        <f t="shared" si="8"/>
        <v>0.0168539325842697</v>
      </c>
      <c r="K51" s="5">
        <f t="shared" si="9"/>
        <v>1.29141934362197</v>
      </c>
      <c r="L51" s="5"/>
      <c r="M51" s="5"/>
      <c r="N51" s="5"/>
    </row>
    <row r="52" spans="2:14">
      <c r="B52" t="s">
        <v>41</v>
      </c>
      <c r="C52">
        <v>7</v>
      </c>
      <c r="D52">
        <v>7</v>
      </c>
      <c r="E52">
        <f t="shared" si="5"/>
        <v>21</v>
      </c>
      <c r="F52" s="3">
        <f t="shared" si="6"/>
        <v>0.0319634703196347</v>
      </c>
      <c r="G52">
        <v>5</v>
      </c>
      <c r="H52" s="3">
        <f t="shared" si="7"/>
        <v>0.0139664804469274</v>
      </c>
      <c r="I52">
        <v>6</v>
      </c>
      <c r="J52" s="3">
        <f t="shared" si="8"/>
        <v>0.0168539325842697</v>
      </c>
      <c r="K52" s="5">
        <f t="shared" si="9"/>
        <v>1.42735822189797</v>
      </c>
      <c r="L52" s="5"/>
      <c r="M52" s="5"/>
      <c r="N52" s="5"/>
    </row>
    <row r="53" spans="1:14">
      <c r="A53">
        <v>1.6</v>
      </c>
      <c r="B53" s="4" t="s">
        <v>42</v>
      </c>
      <c r="E53">
        <f t="shared" si="5"/>
        <v>0</v>
      </c>
      <c r="F53" s="3">
        <f t="shared" si="6"/>
        <v>0</v>
      </c>
      <c r="G53">
        <v>5</v>
      </c>
      <c r="H53" s="3">
        <f t="shared" si="7"/>
        <v>0.0139664804469274</v>
      </c>
      <c r="I53">
        <v>6</v>
      </c>
      <c r="J53" s="3">
        <f t="shared" si="8"/>
        <v>0.0168539325842697</v>
      </c>
      <c r="K53" s="5">
        <f t="shared" si="9"/>
        <v>0</v>
      </c>
      <c r="L53" s="5"/>
      <c r="M53" s="5"/>
      <c r="N53" s="5"/>
    </row>
    <row r="54" spans="2:14">
      <c r="B54" t="s">
        <v>43</v>
      </c>
      <c r="C54">
        <v>3</v>
      </c>
      <c r="D54">
        <v>2</v>
      </c>
      <c r="E54">
        <f t="shared" si="5"/>
        <v>8</v>
      </c>
      <c r="F54" s="3">
        <f t="shared" si="6"/>
        <v>0.0121765601217656</v>
      </c>
      <c r="G54">
        <v>5</v>
      </c>
      <c r="H54" s="3">
        <f t="shared" si="7"/>
        <v>0.0139664804469274</v>
      </c>
      <c r="I54">
        <v>6</v>
      </c>
      <c r="J54" s="3">
        <f t="shared" si="8"/>
        <v>0.0168539325842697</v>
      </c>
      <c r="K54" s="5">
        <f t="shared" si="9"/>
        <v>0.543755513103987</v>
      </c>
      <c r="L54" s="5"/>
      <c r="M54" s="5"/>
      <c r="N54" s="5"/>
    </row>
    <row r="55" spans="2:14">
      <c r="B55" t="s">
        <v>44</v>
      </c>
      <c r="C55">
        <v>3</v>
      </c>
      <c r="D55">
        <v>2</v>
      </c>
      <c r="E55">
        <f t="shared" si="5"/>
        <v>8</v>
      </c>
      <c r="F55" s="3">
        <f t="shared" si="6"/>
        <v>0.0121765601217656</v>
      </c>
      <c r="G55">
        <v>5</v>
      </c>
      <c r="H55" s="3">
        <f t="shared" si="7"/>
        <v>0.0139664804469274</v>
      </c>
      <c r="I55">
        <v>6</v>
      </c>
      <c r="J55" s="3">
        <f t="shared" si="8"/>
        <v>0.0168539325842697</v>
      </c>
      <c r="K55" s="5">
        <f t="shared" si="9"/>
        <v>0.543755513103987</v>
      </c>
      <c r="L55" s="5"/>
      <c r="M55" s="5"/>
      <c r="N55" s="5"/>
    </row>
    <row r="56" spans="2:14">
      <c r="B56" t="s">
        <v>45</v>
      </c>
      <c r="C56">
        <v>3</v>
      </c>
      <c r="D56">
        <v>2</v>
      </c>
      <c r="E56">
        <f t="shared" si="5"/>
        <v>8</v>
      </c>
      <c r="F56" s="3">
        <f t="shared" si="6"/>
        <v>0.0121765601217656</v>
      </c>
      <c r="G56">
        <v>5</v>
      </c>
      <c r="H56" s="3">
        <f t="shared" si="7"/>
        <v>0.0139664804469274</v>
      </c>
      <c r="I56">
        <v>6</v>
      </c>
      <c r="J56" s="3">
        <f t="shared" si="8"/>
        <v>0.0168539325842697</v>
      </c>
      <c r="K56" s="5">
        <f t="shared" si="9"/>
        <v>0.543755513103987</v>
      </c>
      <c r="L56" s="5"/>
      <c r="M56" s="5"/>
      <c r="N56" s="5"/>
    </row>
    <row r="57" spans="2:14">
      <c r="B57" t="s">
        <v>46</v>
      </c>
      <c r="C57">
        <v>3</v>
      </c>
      <c r="D57">
        <v>2</v>
      </c>
      <c r="E57">
        <f t="shared" si="5"/>
        <v>8</v>
      </c>
      <c r="F57" s="3">
        <f t="shared" si="6"/>
        <v>0.0121765601217656</v>
      </c>
      <c r="G57">
        <v>5</v>
      </c>
      <c r="H57" s="3">
        <f t="shared" si="7"/>
        <v>0.0139664804469274</v>
      </c>
      <c r="I57">
        <v>6</v>
      </c>
      <c r="J57" s="3">
        <f t="shared" si="8"/>
        <v>0.0168539325842697</v>
      </c>
      <c r="K57" s="5">
        <f t="shared" si="9"/>
        <v>0.543755513103987</v>
      </c>
      <c r="L57" s="5"/>
      <c r="M57" s="5"/>
      <c r="N57" s="5"/>
    </row>
    <row r="58" spans="1:14">
      <c r="A58">
        <v>1.7</v>
      </c>
      <c r="B58" s="4" t="s">
        <v>47</v>
      </c>
      <c r="E58">
        <f t="shared" ref="E58:E65" si="10">SUM(C58*2+D58)</f>
        <v>0</v>
      </c>
      <c r="F58" s="3">
        <f t="shared" ref="F58:F65" si="11">E58/SUM($E$23:$E$81)*100%</f>
        <v>0</v>
      </c>
      <c r="G58">
        <v>8</v>
      </c>
      <c r="H58" s="3">
        <f t="shared" ref="H58:H65" si="12">G58/SUM($G$23:$G$81)*100%</f>
        <v>0.0223463687150838</v>
      </c>
      <c r="I58">
        <v>8</v>
      </c>
      <c r="J58" s="3">
        <f t="shared" ref="J58:J65" si="13">I58/SUM($I$23:$I$81)*100%</f>
        <v>0.0224719101123595</v>
      </c>
      <c r="K58" s="5">
        <f t="shared" ref="K58:K65" si="14">F58/(H58+J58*0.5)</f>
        <v>0</v>
      </c>
      <c r="L58" s="5"/>
      <c r="M58" s="5"/>
      <c r="N58" s="5"/>
    </row>
    <row r="59" spans="2:14">
      <c r="B59" s="4" t="s">
        <v>48</v>
      </c>
      <c r="C59">
        <v>4</v>
      </c>
      <c r="D59">
        <v>2</v>
      </c>
      <c r="E59">
        <f t="shared" si="10"/>
        <v>10</v>
      </c>
      <c r="F59" s="3">
        <f t="shared" si="11"/>
        <v>0.015220700152207</v>
      </c>
      <c r="G59">
        <v>8</v>
      </c>
      <c r="H59" s="3">
        <f t="shared" si="12"/>
        <v>0.0223463687150838</v>
      </c>
      <c r="I59">
        <v>8</v>
      </c>
      <c r="J59" s="3">
        <f t="shared" si="13"/>
        <v>0.0224719101123595</v>
      </c>
      <c r="K59" s="5">
        <f t="shared" si="14"/>
        <v>0.45323546565385</v>
      </c>
      <c r="L59" s="5"/>
      <c r="M59" s="5"/>
      <c r="N59" s="5"/>
    </row>
    <row r="60" spans="2:14">
      <c r="B60" s="4" t="s">
        <v>49</v>
      </c>
      <c r="C60">
        <v>4</v>
      </c>
      <c r="D60">
        <v>2</v>
      </c>
      <c r="E60">
        <f t="shared" si="10"/>
        <v>10</v>
      </c>
      <c r="F60" s="3">
        <f t="shared" si="11"/>
        <v>0.015220700152207</v>
      </c>
      <c r="G60">
        <v>8</v>
      </c>
      <c r="H60" s="3">
        <f t="shared" si="12"/>
        <v>0.0223463687150838</v>
      </c>
      <c r="I60">
        <v>8</v>
      </c>
      <c r="J60" s="3">
        <f t="shared" si="13"/>
        <v>0.0224719101123595</v>
      </c>
      <c r="K60" s="5">
        <f t="shared" si="14"/>
        <v>0.45323546565385</v>
      </c>
      <c r="L60" s="5"/>
      <c r="M60" s="5"/>
      <c r="N60" s="5"/>
    </row>
    <row r="61" spans="2:14">
      <c r="B61" s="4" t="s">
        <v>50</v>
      </c>
      <c r="C61">
        <v>5</v>
      </c>
      <c r="D61">
        <v>2</v>
      </c>
      <c r="E61">
        <f t="shared" si="10"/>
        <v>12</v>
      </c>
      <c r="F61" s="3">
        <f t="shared" si="11"/>
        <v>0.0182648401826484</v>
      </c>
      <c r="G61">
        <v>8</v>
      </c>
      <c r="H61" s="3">
        <f t="shared" si="12"/>
        <v>0.0223463687150838</v>
      </c>
      <c r="I61">
        <v>8</v>
      </c>
      <c r="J61" s="3">
        <f t="shared" si="13"/>
        <v>0.0224719101123595</v>
      </c>
      <c r="K61" s="5">
        <f t="shared" si="14"/>
        <v>0.54388255878462</v>
      </c>
      <c r="L61" s="5"/>
      <c r="M61" s="5"/>
      <c r="N61" s="5"/>
    </row>
    <row r="62" spans="2:14">
      <c r="B62" s="4" t="s">
        <v>51</v>
      </c>
      <c r="C62">
        <v>5</v>
      </c>
      <c r="D62">
        <v>2</v>
      </c>
      <c r="E62">
        <f t="shared" si="10"/>
        <v>12</v>
      </c>
      <c r="F62" s="3">
        <f t="shared" si="11"/>
        <v>0.0182648401826484</v>
      </c>
      <c r="G62">
        <v>8</v>
      </c>
      <c r="H62" s="3">
        <f t="shared" si="12"/>
        <v>0.0223463687150838</v>
      </c>
      <c r="I62">
        <v>8</v>
      </c>
      <c r="J62" s="3">
        <f t="shared" si="13"/>
        <v>0.0224719101123595</v>
      </c>
      <c r="K62" s="5">
        <f t="shared" si="14"/>
        <v>0.54388255878462</v>
      </c>
      <c r="L62" s="5"/>
      <c r="M62" s="5"/>
      <c r="N62" s="5"/>
    </row>
    <row r="63" spans="2:14">
      <c r="B63" s="4" t="s">
        <v>52</v>
      </c>
      <c r="C63">
        <v>4</v>
      </c>
      <c r="D63">
        <v>2</v>
      </c>
      <c r="E63">
        <f t="shared" si="10"/>
        <v>10</v>
      </c>
      <c r="F63" s="3">
        <f t="shared" si="11"/>
        <v>0.015220700152207</v>
      </c>
      <c r="G63">
        <v>8</v>
      </c>
      <c r="H63" s="3">
        <f t="shared" si="12"/>
        <v>0.0223463687150838</v>
      </c>
      <c r="I63">
        <v>8</v>
      </c>
      <c r="J63" s="3">
        <f t="shared" si="13"/>
        <v>0.0224719101123595</v>
      </c>
      <c r="K63" s="5">
        <f t="shared" si="14"/>
        <v>0.45323546565385</v>
      </c>
      <c r="L63" s="5"/>
      <c r="M63" s="5"/>
      <c r="N63" s="5"/>
    </row>
    <row r="64" spans="2:14">
      <c r="B64" s="4" t="s">
        <v>53</v>
      </c>
      <c r="C64">
        <v>4</v>
      </c>
      <c r="D64">
        <v>2</v>
      </c>
      <c r="E64">
        <f t="shared" si="10"/>
        <v>10</v>
      </c>
      <c r="F64" s="3">
        <f t="shared" si="11"/>
        <v>0.015220700152207</v>
      </c>
      <c r="G64">
        <v>8</v>
      </c>
      <c r="H64" s="3">
        <f t="shared" si="12"/>
        <v>0.0223463687150838</v>
      </c>
      <c r="I64">
        <v>8</v>
      </c>
      <c r="J64" s="3">
        <f t="shared" si="13"/>
        <v>0.0224719101123595</v>
      </c>
      <c r="K64" s="5">
        <f t="shared" si="14"/>
        <v>0.45323546565385</v>
      </c>
      <c r="L64" s="5"/>
      <c r="M64" s="5"/>
      <c r="N64" s="5"/>
    </row>
    <row r="65" spans="2:14">
      <c r="B65" s="4" t="s">
        <v>54</v>
      </c>
      <c r="C65">
        <v>4</v>
      </c>
      <c r="D65">
        <v>2</v>
      </c>
      <c r="E65">
        <f t="shared" si="10"/>
        <v>10</v>
      </c>
      <c r="F65" s="3">
        <f t="shared" si="11"/>
        <v>0.015220700152207</v>
      </c>
      <c r="G65">
        <v>8</v>
      </c>
      <c r="H65" s="3">
        <f t="shared" si="12"/>
        <v>0.0223463687150838</v>
      </c>
      <c r="I65">
        <v>8</v>
      </c>
      <c r="J65" s="3">
        <f t="shared" si="13"/>
        <v>0.0224719101123595</v>
      </c>
      <c r="K65" s="5">
        <f t="shared" si="14"/>
        <v>0.45323546565385</v>
      </c>
      <c r="L65" s="5"/>
      <c r="M65" s="5"/>
      <c r="N65" s="5"/>
    </row>
    <row r="66" spans="1:14">
      <c r="A66">
        <v>2</v>
      </c>
      <c r="B66" s="2" t="s">
        <v>55</v>
      </c>
      <c r="E66">
        <f t="shared" ref="E66:E100" si="15">SUM(C66*2+D66)</f>
        <v>0</v>
      </c>
      <c r="F66" s="3">
        <f t="shared" ref="F66:F100" si="16">E66/SUM($E$23:$E$81)*100%</f>
        <v>0</v>
      </c>
      <c r="G66">
        <v>8</v>
      </c>
      <c r="H66" s="3">
        <f t="shared" ref="H66:H100" si="17">G66/SUM($G$23:$G$81)*100%</f>
        <v>0.0223463687150838</v>
      </c>
      <c r="I66">
        <v>5</v>
      </c>
      <c r="J66" s="3">
        <f t="shared" ref="J66:J100" si="18">I66/SUM($I$23:$I$81)*100%</f>
        <v>0.0140449438202247</v>
      </c>
      <c r="K66" s="5">
        <f t="shared" ref="K66:K100" si="19">F66/(H66+J66*0.5)</f>
        <v>0</v>
      </c>
      <c r="L66" s="5"/>
      <c r="M66" s="5"/>
      <c r="N66" s="5"/>
    </row>
    <row r="67" spans="1:14">
      <c r="A67">
        <v>2.1</v>
      </c>
      <c r="B67" s="2" t="s">
        <v>56</v>
      </c>
      <c r="E67">
        <f t="shared" si="15"/>
        <v>0</v>
      </c>
      <c r="F67" s="3">
        <f t="shared" si="16"/>
        <v>0</v>
      </c>
      <c r="G67">
        <v>6</v>
      </c>
      <c r="H67" s="3">
        <f t="shared" si="17"/>
        <v>0.0167597765363128</v>
      </c>
      <c r="I67">
        <v>5</v>
      </c>
      <c r="J67" s="3">
        <f t="shared" si="18"/>
        <v>0.0140449438202247</v>
      </c>
      <c r="K67" s="5">
        <f t="shared" si="19"/>
        <v>0</v>
      </c>
      <c r="L67" s="5"/>
      <c r="M67" s="5"/>
      <c r="N67" s="5"/>
    </row>
    <row r="68" spans="2:14">
      <c r="B68" t="s">
        <v>57</v>
      </c>
      <c r="C68">
        <v>3</v>
      </c>
      <c r="D68">
        <v>5</v>
      </c>
      <c r="E68">
        <f t="shared" si="15"/>
        <v>11</v>
      </c>
      <c r="F68" s="3">
        <f t="shared" si="16"/>
        <v>0.0167427701674277</v>
      </c>
      <c r="G68">
        <v>6</v>
      </c>
      <c r="H68" s="3">
        <f t="shared" si="17"/>
        <v>0.0167597765363128</v>
      </c>
      <c r="I68">
        <v>5</v>
      </c>
      <c r="J68" s="3">
        <f t="shared" si="18"/>
        <v>0.0140449438202247</v>
      </c>
      <c r="K68" s="5">
        <f t="shared" si="19"/>
        <v>0.704002828207961</v>
      </c>
      <c r="L68" s="5"/>
      <c r="M68" s="5"/>
      <c r="N68" s="5"/>
    </row>
    <row r="69" spans="2:14">
      <c r="B69" t="s">
        <v>58</v>
      </c>
      <c r="C69">
        <v>3</v>
      </c>
      <c r="D69">
        <v>4</v>
      </c>
      <c r="E69">
        <f t="shared" si="15"/>
        <v>10</v>
      </c>
      <c r="F69" s="3">
        <f t="shared" si="16"/>
        <v>0.015220700152207</v>
      </c>
      <c r="G69">
        <v>6</v>
      </c>
      <c r="H69" s="3">
        <f t="shared" si="17"/>
        <v>0.0167597765363128</v>
      </c>
      <c r="I69">
        <v>5</v>
      </c>
      <c r="J69" s="3">
        <f t="shared" si="18"/>
        <v>0.0140449438202247</v>
      </c>
      <c r="K69" s="5">
        <f t="shared" si="19"/>
        <v>0.640002571098147</v>
      </c>
      <c r="L69" s="5"/>
      <c r="M69" s="5"/>
      <c r="N69" s="5"/>
    </row>
    <row r="70" spans="2:14">
      <c r="B70" t="s">
        <v>59</v>
      </c>
      <c r="C70">
        <v>3</v>
      </c>
      <c r="D70">
        <v>4</v>
      </c>
      <c r="E70">
        <f t="shared" si="15"/>
        <v>10</v>
      </c>
      <c r="F70" s="3">
        <f t="shared" si="16"/>
        <v>0.015220700152207</v>
      </c>
      <c r="G70">
        <v>6</v>
      </c>
      <c r="H70" s="3">
        <f t="shared" si="17"/>
        <v>0.0167597765363128</v>
      </c>
      <c r="I70">
        <v>5</v>
      </c>
      <c r="J70" s="3">
        <f t="shared" si="18"/>
        <v>0.0140449438202247</v>
      </c>
      <c r="K70" s="5">
        <f t="shared" si="19"/>
        <v>0.640002571098147</v>
      </c>
      <c r="L70" s="5"/>
      <c r="M70" s="5"/>
      <c r="N70" s="5"/>
    </row>
    <row r="71" spans="2:14">
      <c r="B71" t="s">
        <v>60</v>
      </c>
      <c r="C71">
        <v>3</v>
      </c>
      <c r="D71">
        <v>1</v>
      </c>
      <c r="E71">
        <f t="shared" si="15"/>
        <v>7</v>
      </c>
      <c r="F71" s="3">
        <f t="shared" si="16"/>
        <v>0.0106544901065449</v>
      </c>
      <c r="G71">
        <v>6</v>
      </c>
      <c r="H71" s="3">
        <f t="shared" si="17"/>
        <v>0.0167597765363128</v>
      </c>
      <c r="I71">
        <v>5</v>
      </c>
      <c r="J71" s="3">
        <f t="shared" si="18"/>
        <v>0.0140449438202247</v>
      </c>
      <c r="K71" s="5">
        <f t="shared" si="19"/>
        <v>0.448001799768703</v>
      </c>
      <c r="L71" s="5"/>
      <c r="M71" s="5"/>
      <c r="N71" s="5"/>
    </row>
    <row r="72" spans="2:14">
      <c r="B72" t="s">
        <v>61</v>
      </c>
      <c r="C72">
        <v>3</v>
      </c>
      <c r="D72">
        <v>2</v>
      </c>
      <c r="E72">
        <f t="shared" si="15"/>
        <v>8</v>
      </c>
      <c r="F72" s="3">
        <f t="shared" si="16"/>
        <v>0.0121765601217656</v>
      </c>
      <c r="G72">
        <v>6</v>
      </c>
      <c r="H72" s="3">
        <f t="shared" si="17"/>
        <v>0.0167597765363128</v>
      </c>
      <c r="I72">
        <v>5</v>
      </c>
      <c r="J72" s="3">
        <f t="shared" si="18"/>
        <v>0.0140449438202247</v>
      </c>
      <c r="K72" s="5">
        <f t="shared" si="19"/>
        <v>0.512002056878517</v>
      </c>
      <c r="L72" s="5"/>
      <c r="M72" s="5"/>
      <c r="N72" s="5"/>
    </row>
    <row r="73" spans="2:14">
      <c r="B73" t="s">
        <v>62</v>
      </c>
      <c r="C73">
        <v>3</v>
      </c>
      <c r="D73">
        <v>1</v>
      </c>
      <c r="E73">
        <f t="shared" si="15"/>
        <v>7</v>
      </c>
      <c r="F73" s="3">
        <f t="shared" si="16"/>
        <v>0.0106544901065449</v>
      </c>
      <c r="G73">
        <v>6</v>
      </c>
      <c r="H73" s="3">
        <f t="shared" si="17"/>
        <v>0.0167597765363128</v>
      </c>
      <c r="I73">
        <v>5</v>
      </c>
      <c r="J73" s="3">
        <f t="shared" si="18"/>
        <v>0.0140449438202247</v>
      </c>
      <c r="K73" s="5">
        <f t="shared" si="19"/>
        <v>0.448001799768703</v>
      </c>
      <c r="L73" s="5"/>
      <c r="M73" s="5"/>
      <c r="N73" s="5"/>
    </row>
    <row r="74" spans="2:14">
      <c r="B74" t="s">
        <v>63</v>
      </c>
      <c r="C74">
        <v>3</v>
      </c>
      <c r="D74">
        <v>1</v>
      </c>
      <c r="E74">
        <f t="shared" si="15"/>
        <v>7</v>
      </c>
      <c r="F74" s="3">
        <f t="shared" si="16"/>
        <v>0.0106544901065449</v>
      </c>
      <c r="G74">
        <v>6</v>
      </c>
      <c r="H74" s="3">
        <f t="shared" si="17"/>
        <v>0.0167597765363128</v>
      </c>
      <c r="I74">
        <v>5</v>
      </c>
      <c r="J74" s="3">
        <f t="shared" si="18"/>
        <v>0.0140449438202247</v>
      </c>
      <c r="K74" s="5">
        <f t="shared" si="19"/>
        <v>0.448001799768703</v>
      </c>
      <c r="L74" s="5"/>
      <c r="M74" s="5"/>
      <c r="N74" s="5"/>
    </row>
    <row r="75" spans="1:14">
      <c r="A75">
        <v>2.2</v>
      </c>
      <c r="B75" s="4" t="s">
        <v>64</v>
      </c>
      <c r="E75">
        <f t="shared" si="15"/>
        <v>0</v>
      </c>
      <c r="F75" s="3">
        <f t="shared" si="16"/>
        <v>0</v>
      </c>
      <c r="G75">
        <v>7</v>
      </c>
      <c r="H75" s="3">
        <f t="shared" si="17"/>
        <v>0.0195530726256983</v>
      </c>
      <c r="I75">
        <v>5</v>
      </c>
      <c r="J75" s="3">
        <f t="shared" si="18"/>
        <v>0.0140449438202247</v>
      </c>
      <c r="K75" s="5">
        <f t="shared" si="19"/>
        <v>0</v>
      </c>
      <c r="L75" s="5"/>
      <c r="M75" s="5"/>
      <c r="N75" s="5"/>
    </row>
    <row r="76" spans="2:14">
      <c r="B76" t="s">
        <v>65</v>
      </c>
      <c r="C76">
        <v>5</v>
      </c>
      <c r="D76">
        <v>3</v>
      </c>
      <c r="E76">
        <f t="shared" si="15"/>
        <v>13</v>
      </c>
      <c r="F76" s="3">
        <f t="shared" si="16"/>
        <v>0.0197869101978691</v>
      </c>
      <c r="G76">
        <v>7</v>
      </c>
      <c r="H76" s="3">
        <f t="shared" si="17"/>
        <v>0.0195530726256983</v>
      </c>
      <c r="I76">
        <v>5</v>
      </c>
      <c r="J76" s="3">
        <f t="shared" si="18"/>
        <v>0.0140449438202247</v>
      </c>
      <c r="K76" s="5">
        <f t="shared" si="19"/>
        <v>0.744553330646007</v>
      </c>
      <c r="L76" s="5"/>
      <c r="M76" s="5"/>
      <c r="N76" s="5"/>
    </row>
    <row r="77" spans="2:14">
      <c r="B77" t="s">
        <v>66</v>
      </c>
      <c r="C77">
        <v>5</v>
      </c>
      <c r="D77">
        <v>2</v>
      </c>
      <c r="E77">
        <f t="shared" si="15"/>
        <v>12</v>
      </c>
      <c r="F77" s="3">
        <f t="shared" si="16"/>
        <v>0.0182648401826484</v>
      </c>
      <c r="G77">
        <v>6</v>
      </c>
      <c r="H77" s="3">
        <f t="shared" si="17"/>
        <v>0.0167597765363128</v>
      </c>
      <c r="I77">
        <v>5</v>
      </c>
      <c r="J77" s="3">
        <f t="shared" si="18"/>
        <v>0.0140449438202247</v>
      </c>
      <c r="K77" s="5">
        <f t="shared" si="19"/>
        <v>0.768003085317776</v>
      </c>
      <c r="L77" s="5"/>
      <c r="M77" s="5"/>
      <c r="N77" s="5"/>
    </row>
    <row r="78" spans="2:14">
      <c r="B78" t="s">
        <v>67</v>
      </c>
      <c r="C78">
        <v>5</v>
      </c>
      <c r="D78">
        <v>6</v>
      </c>
      <c r="E78">
        <f t="shared" si="15"/>
        <v>16</v>
      </c>
      <c r="F78" s="3">
        <f t="shared" si="16"/>
        <v>0.0243531202435312</v>
      </c>
      <c r="G78">
        <v>6</v>
      </c>
      <c r="H78" s="3">
        <f t="shared" si="17"/>
        <v>0.0167597765363128</v>
      </c>
      <c r="I78">
        <v>5</v>
      </c>
      <c r="J78" s="3">
        <f t="shared" si="18"/>
        <v>0.0140449438202247</v>
      </c>
      <c r="K78" s="5">
        <f t="shared" si="19"/>
        <v>1.02400411375703</v>
      </c>
      <c r="L78" s="5"/>
      <c r="M78" s="5"/>
      <c r="N78" s="5"/>
    </row>
    <row r="79" spans="2:14">
      <c r="B79" t="s">
        <v>68</v>
      </c>
      <c r="C79">
        <v>5</v>
      </c>
      <c r="D79">
        <v>4</v>
      </c>
      <c r="E79">
        <f t="shared" si="15"/>
        <v>14</v>
      </c>
      <c r="F79" s="3">
        <f t="shared" si="16"/>
        <v>0.0213089802130898</v>
      </c>
      <c r="G79">
        <v>5</v>
      </c>
      <c r="H79" s="3">
        <f t="shared" si="17"/>
        <v>0.0139664804469274</v>
      </c>
      <c r="I79">
        <v>5</v>
      </c>
      <c r="J79" s="3">
        <f t="shared" si="18"/>
        <v>0.0140449438202247</v>
      </c>
      <c r="K79" s="5">
        <f t="shared" si="19"/>
        <v>1.01524744306462</v>
      </c>
      <c r="L79" s="5"/>
      <c r="M79" s="5"/>
      <c r="N79" s="5"/>
    </row>
    <row r="80" spans="2:14">
      <c r="B80" t="s">
        <v>69</v>
      </c>
      <c r="C80">
        <v>5</v>
      </c>
      <c r="D80">
        <v>2</v>
      </c>
      <c r="E80">
        <f t="shared" si="15"/>
        <v>12</v>
      </c>
      <c r="F80" s="3">
        <f t="shared" si="16"/>
        <v>0.0182648401826484</v>
      </c>
      <c r="G80">
        <v>5</v>
      </c>
      <c r="H80" s="3">
        <f t="shared" si="17"/>
        <v>0.0139664804469274</v>
      </c>
      <c r="I80">
        <v>5</v>
      </c>
      <c r="J80" s="3">
        <f t="shared" si="18"/>
        <v>0.0140449438202247</v>
      </c>
      <c r="K80" s="5">
        <f t="shared" si="19"/>
        <v>0.870212094055391</v>
      </c>
      <c r="L80" s="5"/>
      <c r="M80" s="5"/>
      <c r="N80" s="5"/>
    </row>
    <row r="81" spans="1:14">
      <c r="A81">
        <v>3</v>
      </c>
      <c r="B81" s="2" t="s">
        <v>70</v>
      </c>
      <c r="E81">
        <f t="shared" si="15"/>
        <v>0</v>
      </c>
      <c r="F81" s="3">
        <f t="shared" si="16"/>
        <v>0</v>
      </c>
      <c r="G81">
        <v>8</v>
      </c>
      <c r="H81" s="3">
        <f t="shared" si="17"/>
        <v>0.0223463687150838</v>
      </c>
      <c r="I81">
        <v>7</v>
      </c>
      <c r="J81" s="3">
        <f t="shared" si="18"/>
        <v>0.0196629213483146</v>
      </c>
      <c r="K81" s="5">
        <f t="shared" si="19"/>
        <v>0</v>
      </c>
      <c r="L81" s="5"/>
      <c r="M81" s="5"/>
      <c r="N81" s="5"/>
    </row>
    <row r="82" spans="1:14">
      <c r="A82">
        <v>3.1</v>
      </c>
      <c r="B82" s="4" t="s">
        <v>71</v>
      </c>
      <c r="E82">
        <f t="shared" si="15"/>
        <v>0</v>
      </c>
      <c r="F82" s="3">
        <f t="shared" si="16"/>
        <v>0</v>
      </c>
      <c r="G82">
        <v>8</v>
      </c>
      <c r="H82" s="3">
        <f t="shared" si="17"/>
        <v>0.0223463687150838</v>
      </c>
      <c r="I82">
        <v>7</v>
      </c>
      <c r="J82" s="3">
        <f t="shared" si="18"/>
        <v>0.0196629213483146</v>
      </c>
      <c r="K82" s="5">
        <f t="shared" si="19"/>
        <v>0</v>
      </c>
      <c r="L82" s="5"/>
      <c r="M82" s="5"/>
      <c r="N82" s="5"/>
    </row>
    <row r="83" spans="2:14">
      <c r="B83" t="s">
        <v>72</v>
      </c>
      <c r="C83">
        <v>6</v>
      </c>
      <c r="D83">
        <v>5</v>
      </c>
      <c r="E83">
        <f t="shared" si="15"/>
        <v>17</v>
      </c>
      <c r="F83" s="3">
        <f t="shared" si="16"/>
        <v>0.0258751902587519</v>
      </c>
      <c r="G83">
        <v>7</v>
      </c>
      <c r="H83" s="3">
        <f t="shared" si="17"/>
        <v>0.0195530726256983</v>
      </c>
      <c r="I83">
        <v>7</v>
      </c>
      <c r="J83" s="3">
        <f t="shared" si="18"/>
        <v>0.0196629213483146</v>
      </c>
      <c r="K83" s="5">
        <f t="shared" si="19"/>
        <v>0.880571761841766</v>
      </c>
      <c r="L83" s="5"/>
      <c r="M83" s="5"/>
      <c r="N83" s="5"/>
    </row>
    <row r="84" spans="2:14">
      <c r="B84" t="s">
        <v>60</v>
      </c>
      <c r="C84">
        <v>4</v>
      </c>
      <c r="D84">
        <v>4</v>
      </c>
      <c r="E84">
        <f t="shared" si="15"/>
        <v>12</v>
      </c>
      <c r="F84" s="3">
        <f t="shared" si="16"/>
        <v>0.0182648401826484</v>
      </c>
      <c r="G84">
        <v>6</v>
      </c>
      <c r="H84" s="3">
        <f t="shared" si="17"/>
        <v>0.0167597765363128</v>
      </c>
      <c r="I84">
        <v>7</v>
      </c>
      <c r="J84" s="3">
        <f t="shared" si="18"/>
        <v>0.0196629213483146</v>
      </c>
      <c r="K84" s="5">
        <f t="shared" si="19"/>
        <v>0.686874402950185</v>
      </c>
      <c r="L84" s="5"/>
      <c r="M84" s="5"/>
      <c r="N84" s="5"/>
    </row>
    <row r="85" spans="2:14">
      <c r="B85" t="s">
        <v>59</v>
      </c>
      <c r="C85">
        <v>3</v>
      </c>
      <c r="D85">
        <v>3</v>
      </c>
      <c r="E85">
        <f t="shared" si="15"/>
        <v>9</v>
      </c>
      <c r="F85" s="3">
        <f t="shared" si="16"/>
        <v>0.0136986301369863</v>
      </c>
      <c r="G85">
        <v>6</v>
      </c>
      <c r="H85" s="3">
        <f t="shared" si="17"/>
        <v>0.0167597765363128</v>
      </c>
      <c r="I85">
        <v>7</v>
      </c>
      <c r="J85" s="3">
        <f t="shared" si="18"/>
        <v>0.0196629213483146</v>
      </c>
      <c r="K85" s="5">
        <f t="shared" si="19"/>
        <v>0.515155802212639</v>
      </c>
      <c r="L85" s="5"/>
      <c r="M85" s="5"/>
      <c r="N85" s="5"/>
    </row>
    <row r="86" spans="2:14">
      <c r="B86" t="s">
        <v>61</v>
      </c>
      <c r="C86">
        <v>3</v>
      </c>
      <c r="D86">
        <v>3</v>
      </c>
      <c r="E86">
        <f t="shared" si="15"/>
        <v>9</v>
      </c>
      <c r="F86" s="3">
        <f t="shared" si="16"/>
        <v>0.0136986301369863</v>
      </c>
      <c r="G86">
        <v>6</v>
      </c>
      <c r="H86" s="3">
        <f t="shared" si="17"/>
        <v>0.0167597765363128</v>
      </c>
      <c r="I86">
        <v>7</v>
      </c>
      <c r="J86" s="3">
        <f t="shared" si="18"/>
        <v>0.0196629213483146</v>
      </c>
      <c r="K86" s="5">
        <f t="shared" si="19"/>
        <v>0.515155802212639</v>
      </c>
      <c r="L86" s="5"/>
      <c r="M86" s="5"/>
      <c r="N86" s="5"/>
    </row>
    <row r="87" spans="2:14">
      <c r="B87" t="s">
        <v>73</v>
      </c>
      <c r="C87">
        <v>3</v>
      </c>
      <c r="D87">
        <v>3</v>
      </c>
      <c r="E87">
        <f t="shared" si="15"/>
        <v>9</v>
      </c>
      <c r="F87" s="3">
        <f t="shared" si="16"/>
        <v>0.0136986301369863</v>
      </c>
      <c r="G87">
        <v>6</v>
      </c>
      <c r="H87" s="3">
        <f t="shared" si="17"/>
        <v>0.0167597765363128</v>
      </c>
      <c r="I87">
        <v>7</v>
      </c>
      <c r="J87" s="3">
        <f t="shared" si="18"/>
        <v>0.0196629213483146</v>
      </c>
      <c r="K87" s="5">
        <f t="shared" si="19"/>
        <v>0.515155802212639</v>
      </c>
      <c r="L87" s="5"/>
      <c r="M87" s="5"/>
      <c r="N87" s="5"/>
    </row>
    <row r="88" spans="1:14">
      <c r="A88">
        <v>3.2</v>
      </c>
      <c r="B88" s="2" t="s">
        <v>74</v>
      </c>
      <c r="E88">
        <f t="shared" si="15"/>
        <v>0</v>
      </c>
      <c r="F88" s="3">
        <f t="shared" si="16"/>
        <v>0</v>
      </c>
      <c r="G88">
        <v>8</v>
      </c>
      <c r="H88" s="3">
        <f t="shared" si="17"/>
        <v>0.0223463687150838</v>
      </c>
      <c r="I88">
        <v>7</v>
      </c>
      <c r="J88" s="3">
        <f t="shared" si="18"/>
        <v>0.0196629213483146</v>
      </c>
      <c r="K88" s="5">
        <f t="shared" si="19"/>
        <v>0</v>
      </c>
      <c r="L88" s="5"/>
      <c r="M88" s="5"/>
      <c r="N88" s="5"/>
    </row>
    <row r="89" spans="2:14">
      <c r="B89" t="s">
        <v>75</v>
      </c>
      <c r="C89">
        <v>5</v>
      </c>
      <c r="D89">
        <v>5</v>
      </c>
      <c r="E89">
        <f t="shared" si="15"/>
        <v>15</v>
      </c>
      <c r="F89" s="3">
        <f t="shared" si="16"/>
        <v>0.0228310502283105</v>
      </c>
      <c r="G89">
        <v>8</v>
      </c>
      <c r="H89" s="3">
        <f t="shared" si="17"/>
        <v>0.0223463687150838</v>
      </c>
      <c r="I89">
        <v>7</v>
      </c>
      <c r="J89" s="3">
        <f t="shared" si="18"/>
        <v>0.0196629213483146</v>
      </c>
      <c r="K89" s="5">
        <f t="shared" si="19"/>
        <v>0.70952735661978</v>
      </c>
      <c r="L89" s="5"/>
      <c r="M89" s="5"/>
      <c r="N89" s="5"/>
    </row>
    <row r="90" spans="2:14">
      <c r="B90" t="s">
        <v>76</v>
      </c>
      <c r="C90">
        <v>5</v>
      </c>
      <c r="D90">
        <v>5</v>
      </c>
      <c r="E90">
        <f t="shared" si="15"/>
        <v>15</v>
      </c>
      <c r="F90" s="3">
        <f t="shared" si="16"/>
        <v>0.0228310502283105</v>
      </c>
      <c r="G90">
        <v>8</v>
      </c>
      <c r="H90" s="3">
        <f t="shared" si="17"/>
        <v>0.0223463687150838</v>
      </c>
      <c r="I90">
        <v>7</v>
      </c>
      <c r="J90" s="3">
        <f t="shared" si="18"/>
        <v>0.0196629213483146</v>
      </c>
      <c r="K90" s="5">
        <f t="shared" si="19"/>
        <v>0.70952735661978</v>
      </c>
      <c r="L90" s="5"/>
      <c r="M90" s="5"/>
      <c r="N90" s="5"/>
    </row>
    <row r="91" spans="2:14">
      <c r="B91" t="s">
        <v>77</v>
      </c>
      <c r="C91">
        <v>5</v>
      </c>
      <c r="D91">
        <v>5</v>
      </c>
      <c r="E91">
        <f t="shared" si="15"/>
        <v>15</v>
      </c>
      <c r="F91" s="3">
        <f t="shared" si="16"/>
        <v>0.0228310502283105</v>
      </c>
      <c r="G91">
        <v>8</v>
      </c>
      <c r="H91" s="3">
        <f t="shared" si="17"/>
        <v>0.0223463687150838</v>
      </c>
      <c r="I91">
        <v>7</v>
      </c>
      <c r="J91" s="3">
        <f t="shared" si="18"/>
        <v>0.0196629213483146</v>
      </c>
      <c r="K91" s="5">
        <f t="shared" si="19"/>
        <v>0.70952735661978</v>
      </c>
      <c r="L91" s="5"/>
      <c r="M91" s="5"/>
      <c r="N91" s="5"/>
    </row>
    <row r="92" spans="1:14">
      <c r="A92">
        <v>4</v>
      </c>
      <c r="B92" s="2" t="s">
        <v>78</v>
      </c>
      <c r="E92">
        <f t="shared" si="15"/>
        <v>0</v>
      </c>
      <c r="F92" s="3">
        <f t="shared" si="16"/>
        <v>0</v>
      </c>
      <c r="G92">
        <v>7</v>
      </c>
      <c r="H92" s="3">
        <f t="shared" si="17"/>
        <v>0.0195530726256983</v>
      </c>
      <c r="I92">
        <v>7</v>
      </c>
      <c r="J92" s="3">
        <f t="shared" si="18"/>
        <v>0.0196629213483146</v>
      </c>
      <c r="K92" s="5">
        <f t="shared" si="19"/>
        <v>0</v>
      </c>
      <c r="L92" s="5"/>
      <c r="M92" s="5"/>
      <c r="N92" s="5"/>
    </row>
    <row r="93" spans="1:14">
      <c r="A93">
        <v>4.1</v>
      </c>
      <c r="B93" s="4" t="s">
        <v>79</v>
      </c>
      <c r="E93">
        <f t="shared" si="15"/>
        <v>0</v>
      </c>
      <c r="F93" s="3">
        <f t="shared" si="16"/>
        <v>0</v>
      </c>
      <c r="G93">
        <v>7</v>
      </c>
      <c r="H93" s="3">
        <f t="shared" si="17"/>
        <v>0.0195530726256983</v>
      </c>
      <c r="I93">
        <v>7</v>
      </c>
      <c r="J93" s="3">
        <f t="shared" si="18"/>
        <v>0.0196629213483146</v>
      </c>
      <c r="K93" s="5">
        <f t="shared" si="19"/>
        <v>0</v>
      </c>
      <c r="L93" s="5"/>
      <c r="M93" s="5"/>
      <c r="N93" s="5"/>
    </row>
    <row r="94" spans="2:14">
      <c r="B94" t="s">
        <v>80</v>
      </c>
      <c r="C94">
        <v>4</v>
      </c>
      <c r="D94">
        <v>3</v>
      </c>
      <c r="E94">
        <f t="shared" si="15"/>
        <v>11</v>
      </c>
      <c r="F94" s="3">
        <f t="shared" si="16"/>
        <v>0.0167427701674277</v>
      </c>
      <c r="G94">
        <v>7</v>
      </c>
      <c r="H94" s="3">
        <f t="shared" si="17"/>
        <v>0.0195530726256983</v>
      </c>
      <c r="I94">
        <v>7</v>
      </c>
      <c r="J94" s="3">
        <f t="shared" si="18"/>
        <v>0.0196629213483146</v>
      </c>
      <c r="K94" s="5">
        <f t="shared" si="19"/>
        <v>0.569781728250555</v>
      </c>
      <c r="L94" s="5"/>
      <c r="M94" s="5"/>
      <c r="N94" s="5"/>
    </row>
    <row r="95" spans="2:14">
      <c r="B95" t="s">
        <v>81</v>
      </c>
      <c r="C95">
        <v>4</v>
      </c>
      <c r="D95">
        <v>3</v>
      </c>
      <c r="E95">
        <f t="shared" si="15"/>
        <v>11</v>
      </c>
      <c r="F95" s="3">
        <f t="shared" si="16"/>
        <v>0.0167427701674277</v>
      </c>
      <c r="G95">
        <v>7</v>
      </c>
      <c r="H95" s="3">
        <f t="shared" si="17"/>
        <v>0.0195530726256983</v>
      </c>
      <c r="I95">
        <v>7</v>
      </c>
      <c r="J95" s="3">
        <f t="shared" si="18"/>
        <v>0.0196629213483146</v>
      </c>
      <c r="K95" s="5">
        <f t="shared" si="19"/>
        <v>0.569781728250555</v>
      </c>
      <c r="L95" s="5"/>
      <c r="M95" s="5"/>
      <c r="N95" s="5"/>
    </row>
    <row r="96" spans="2:14">
      <c r="B96" t="s">
        <v>82</v>
      </c>
      <c r="C96">
        <v>4</v>
      </c>
      <c r="D96">
        <v>2</v>
      </c>
      <c r="E96">
        <f t="shared" si="15"/>
        <v>10</v>
      </c>
      <c r="F96" s="3">
        <f t="shared" si="16"/>
        <v>0.015220700152207</v>
      </c>
      <c r="G96">
        <v>7</v>
      </c>
      <c r="H96" s="3">
        <f t="shared" si="17"/>
        <v>0.0195530726256983</v>
      </c>
      <c r="I96">
        <v>7</v>
      </c>
      <c r="J96" s="3">
        <f t="shared" si="18"/>
        <v>0.0196629213483146</v>
      </c>
      <c r="K96" s="5">
        <f t="shared" si="19"/>
        <v>0.517983389318686</v>
      </c>
      <c r="L96" s="5"/>
      <c r="M96" s="5"/>
      <c r="N96" s="5"/>
    </row>
    <row r="97" spans="2:14">
      <c r="B97" t="s">
        <v>83</v>
      </c>
      <c r="C97">
        <v>4</v>
      </c>
      <c r="D97">
        <v>4</v>
      </c>
      <c r="E97">
        <f t="shared" si="15"/>
        <v>12</v>
      </c>
      <c r="F97" s="3">
        <f t="shared" si="16"/>
        <v>0.0182648401826484</v>
      </c>
      <c r="G97">
        <v>7</v>
      </c>
      <c r="H97" s="3">
        <f t="shared" si="17"/>
        <v>0.0195530726256983</v>
      </c>
      <c r="I97">
        <v>7</v>
      </c>
      <c r="J97" s="3">
        <f t="shared" si="18"/>
        <v>0.0196629213483146</v>
      </c>
      <c r="K97" s="5">
        <f t="shared" si="19"/>
        <v>0.621580067182423</v>
      </c>
      <c r="L97" s="5"/>
      <c r="M97" s="5"/>
      <c r="N97" s="5"/>
    </row>
    <row r="98" spans="2:14">
      <c r="B98" t="s">
        <v>84</v>
      </c>
      <c r="C98">
        <v>4</v>
      </c>
      <c r="D98">
        <v>2</v>
      </c>
      <c r="E98">
        <f t="shared" si="15"/>
        <v>10</v>
      </c>
      <c r="F98" s="3">
        <f t="shared" si="16"/>
        <v>0.015220700152207</v>
      </c>
      <c r="G98">
        <v>7</v>
      </c>
      <c r="H98" s="3">
        <f t="shared" si="17"/>
        <v>0.0195530726256983</v>
      </c>
      <c r="I98">
        <v>7</v>
      </c>
      <c r="J98" s="3">
        <f t="shared" si="18"/>
        <v>0.0196629213483146</v>
      </c>
      <c r="K98" s="5">
        <f t="shared" si="19"/>
        <v>0.517983389318686</v>
      </c>
      <c r="L98" s="5"/>
      <c r="M98" s="5"/>
      <c r="N98" s="5"/>
    </row>
    <row r="99" spans="2:14">
      <c r="B99" t="s">
        <v>85</v>
      </c>
      <c r="C99">
        <v>1</v>
      </c>
      <c r="D99">
        <v>1</v>
      </c>
      <c r="E99">
        <f t="shared" si="15"/>
        <v>3</v>
      </c>
      <c r="F99" s="3">
        <f t="shared" si="16"/>
        <v>0.0045662100456621</v>
      </c>
      <c r="G99">
        <v>7</v>
      </c>
      <c r="H99" s="3">
        <f t="shared" si="17"/>
        <v>0.0195530726256983</v>
      </c>
      <c r="I99">
        <v>7</v>
      </c>
      <c r="J99" s="3">
        <f t="shared" si="18"/>
        <v>0.0196629213483146</v>
      </c>
      <c r="K99" s="5">
        <f t="shared" si="19"/>
        <v>0.155395016795606</v>
      </c>
      <c r="L99" s="5"/>
      <c r="M99" s="5"/>
      <c r="N99" s="5"/>
    </row>
    <row r="100" spans="6:14">
      <c r="F100" s="3"/>
      <c r="H100" s="3"/>
      <c r="J100" s="3"/>
      <c r="K100" s="5"/>
      <c r="L100" s="5"/>
      <c r="M100" s="5"/>
      <c r="N100" s="5"/>
    </row>
    <row r="101" spans="1:14">
      <c r="A101">
        <v>4.2</v>
      </c>
      <c r="B101" s="4" t="s">
        <v>86</v>
      </c>
      <c r="E101">
        <f t="shared" ref="E101:E124" si="20">SUM(C101*2+D101)</f>
        <v>0</v>
      </c>
      <c r="F101" s="3">
        <f t="shared" ref="F101:F124" si="21">E101/SUM($E$23:$E$81)*100%</f>
        <v>0</v>
      </c>
      <c r="G101">
        <v>6</v>
      </c>
      <c r="H101" s="3">
        <f t="shared" ref="H101:H124" si="22">G101/SUM($G$23:$G$81)*100%</f>
        <v>0.0167597765363128</v>
      </c>
      <c r="I101">
        <v>7</v>
      </c>
      <c r="J101" s="3">
        <f t="shared" ref="J101:J124" si="23">I101/SUM($I$23:$I$81)*100%</f>
        <v>0.0196629213483146</v>
      </c>
      <c r="K101" s="5">
        <f t="shared" ref="K101:K124" si="24">F101/(H101+J101*0.5)</f>
        <v>0</v>
      </c>
      <c r="L101" s="5"/>
      <c r="M101" s="5"/>
      <c r="N101" s="5"/>
    </row>
    <row r="102" spans="2:14">
      <c r="B102" t="s">
        <v>87</v>
      </c>
      <c r="C102">
        <v>4</v>
      </c>
      <c r="D102">
        <v>2</v>
      </c>
      <c r="E102">
        <f t="shared" si="20"/>
        <v>10</v>
      </c>
      <c r="F102" s="3">
        <f t="shared" si="21"/>
        <v>0.015220700152207</v>
      </c>
      <c r="G102">
        <v>6</v>
      </c>
      <c r="H102" s="3">
        <f t="shared" si="22"/>
        <v>0.0167597765363128</v>
      </c>
      <c r="I102">
        <v>7</v>
      </c>
      <c r="J102" s="3">
        <f t="shared" si="23"/>
        <v>0.0196629213483146</v>
      </c>
      <c r="K102" s="5">
        <f t="shared" si="24"/>
        <v>0.572395335791821</v>
      </c>
      <c r="L102" s="5"/>
      <c r="M102" s="5"/>
      <c r="N102" s="5"/>
    </row>
    <row r="103" spans="2:14">
      <c r="B103" t="s">
        <v>88</v>
      </c>
      <c r="C103">
        <v>4</v>
      </c>
      <c r="D103">
        <v>2</v>
      </c>
      <c r="E103">
        <f t="shared" si="20"/>
        <v>10</v>
      </c>
      <c r="F103" s="3">
        <f t="shared" si="21"/>
        <v>0.015220700152207</v>
      </c>
      <c r="G103">
        <v>6</v>
      </c>
      <c r="H103" s="3">
        <f t="shared" si="22"/>
        <v>0.0167597765363128</v>
      </c>
      <c r="I103">
        <v>7</v>
      </c>
      <c r="J103" s="3">
        <f t="shared" si="23"/>
        <v>0.0196629213483146</v>
      </c>
      <c r="K103" s="5">
        <f t="shared" si="24"/>
        <v>0.572395335791821</v>
      </c>
      <c r="L103" s="5"/>
      <c r="M103" s="5"/>
      <c r="N103" s="5"/>
    </row>
    <row r="104" spans="2:14">
      <c r="B104" t="s">
        <v>89</v>
      </c>
      <c r="C104">
        <v>5</v>
      </c>
      <c r="D104">
        <v>2</v>
      </c>
      <c r="E104">
        <f t="shared" si="20"/>
        <v>12</v>
      </c>
      <c r="F104" s="3">
        <f t="shared" si="21"/>
        <v>0.0182648401826484</v>
      </c>
      <c r="G104">
        <v>6</v>
      </c>
      <c r="H104" s="3">
        <f t="shared" si="22"/>
        <v>0.0167597765363128</v>
      </c>
      <c r="I104">
        <v>7</v>
      </c>
      <c r="J104" s="3">
        <f t="shared" si="23"/>
        <v>0.0196629213483146</v>
      </c>
      <c r="K104" s="5">
        <f t="shared" si="24"/>
        <v>0.686874402950185</v>
      </c>
      <c r="L104" s="5"/>
      <c r="M104" s="5"/>
      <c r="N104" s="5"/>
    </row>
    <row r="105" spans="2:14">
      <c r="B105" t="s">
        <v>90</v>
      </c>
      <c r="C105">
        <v>5</v>
      </c>
      <c r="D105">
        <v>2</v>
      </c>
      <c r="E105">
        <f t="shared" si="20"/>
        <v>12</v>
      </c>
      <c r="F105" s="3">
        <f t="shared" si="21"/>
        <v>0.0182648401826484</v>
      </c>
      <c r="G105">
        <v>6</v>
      </c>
      <c r="H105" s="3">
        <f t="shared" si="22"/>
        <v>0.0167597765363128</v>
      </c>
      <c r="I105">
        <v>7</v>
      </c>
      <c r="J105" s="3">
        <f t="shared" si="23"/>
        <v>0.0196629213483146</v>
      </c>
      <c r="K105" s="5">
        <f t="shared" si="24"/>
        <v>0.686874402950185</v>
      </c>
      <c r="L105" s="5"/>
      <c r="M105" s="5"/>
      <c r="N105" s="5"/>
    </row>
    <row r="106" spans="2:14">
      <c r="B106" t="s">
        <v>91</v>
      </c>
      <c r="C106">
        <v>5</v>
      </c>
      <c r="D106">
        <v>2</v>
      </c>
      <c r="E106">
        <f t="shared" si="20"/>
        <v>12</v>
      </c>
      <c r="F106" s="3">
        <f t="shared" si="21"/>
        <v>0.0182648401826484</v>
      </c>
      <c r="G106">
        <v>6</v>
      </c>
      <c r="H106" s="3">
        <f t="shared" si="22"/>
        <v>0.0167597765363128</v>
      </c>
      <c r="I106">
        <v>7</v>
      </c>
      <c r="J106" s="3">
        <f t="shared" si="23"/>
        <v>0.0196629213483146</v>
      </c>
      <c r="K106" s="5">
        <f t="shared" si="24"/>
        <v>0.686874402950185</v>
      </c>
      <c r="L106" s="5"/>
      <c r="M106" s="5"/>
      <c r="N106" s="5"/>
    </row>
    <row r="107" spans="1:14">
      <c r="A107">
        <v>4.3</v>
      </c>
      <c r="B107" s="2" t="s">
        <v>92</v>
      </c>
      <c r="E107">
        <f t="shared" si="20"/>
        <v>0</v>
      </c>
      <c r="F107" s="3">
        <f t="shared" si="21"/>
        <v>0</v>
      </c>
      <c r="G107">
        <v>7</v>
      </c>
      <c r="H107" s="3">
        <f t="shared" si="22"/>
        <v>0.0195530726256983</v>
      </c>
      <c r="I107">
        <v>6</v>
      </c>
      <c r="J107" s="3">
        <f t="shared" si="23"/>
        <v>0.0168539325842697</v>
      </c>
      <c r="K107" s="5">
        <f t="shared" si="24"/>
        <v>0</v>
      </c>
      <c r="L107" s="5"/>
      <c r="M107" s="5"/>
      <c r="N107" s="5"/>
    </row>
    <row r="108" spans="2:14">
      <c r="B108" t="s">
        <v>93</v>
      </c>
      <c r="C108">
        <v>3</v>
      </c>
      <c r="D108">
        <v>3</v>
      </c>
      <c r="E108">
        <f t="shared" si="20"/>
        <v>9</v>
      </c>
      <c r="F108" s="3">
        <f t="shared" si="21"/>
        <v>0.0136986301369863</v>
      </c>
      <c r="G108">
        <v>7</v>
      </c>
      <c r="H108" s="3">
        <f t="shared" si="22"/>
        <v>0.0195530726256983</v>
      </c>
      <c r="I108">
        <v>6</v>
      </c>
      <c r="J108" s="3">
        <f t="shared" si="23"/>
        <v>0.0168539325842697</v>
      </c>
      <c r="K108" s="5">
        <f t="shared" si="24"/>
        <v>0.489585814273312</v>
      </c>
      <c r="L108" s="5"/>
      <c r="M108" s="5"/>
      <c r="N108" s="5"/>
    </row>
    <row r="109" spans="2:14">
      <c r="B109" t="s">
        <v>61</v>
      </c>
      <c r="C109">
        <v>3</v>
      </c>
      <c r="D109">
        <v>2</v>
      </c>
      <c r="E109">
        <f t="shared" si="20"/>
        <v>8</v>
      </c>
      <c r="F109" s="3">
        <f t="shared" si="21"/>
        <v>0.0121765601217656</v>
      </c>
      <c r="G109">
        <v>6</v>
      </c>
      <c r="H109" s="3">
        <f t="shared" si="22"/>
        <v>0.0167597765363128</v>
      </c>
      <c r="I109">
        <v>6</v>
      </c>
      <c r="J109" s="3">
        <f t="shared" si="23"/>
        <v>0.0168539325842697</v>
      </c>
      <c r="K109" s="5">
        <f t="shared" si="24"/>
        <v>0.483451163364107</v>
      </c>
      <c r="L109" s="5"/>
      <c r="M109" s="5"/>
      <c r="N109" s="5"/>
    </row>
    <row r="110" spans="2:14">
      <c r="B110" t="s">
        <v>60</v>
      </c>
      <c r="C110">
        <v>3</v>
      </c>
      <c r="D110">
        <v>1</v>
      </c>
      <c r="E110">
        <f t="shared" si="20"/>
        <v>7</v>
      </c>
      <c r="F110" s="3">
        <f t="shared" si="21"/>
        <v>0.0106544901065449</v>
      </c>
      <c r="G110">
        <v>7</v>
      </c>
      <c r="H110" s="3">
        <f t="shared" si="22"/>
        <v>0.0195530726256983</v>
      </c>
      <c r="I110">
        <v>6</v>
      </c>
      <c r="J110" s="3">
        <f t="shared" si="23"/>
        <v>0.0168539325842697</v>
      </c>
      <c r="K110" s="5">
        <f t="shared" si="24"/>
        <v>0.38078896665702</v>
      </c>
      <c r="L110" s="5"/>
      <c r="M110" s="5"/>
      <c r="N110" s="5"/>
    </row>
    <row r="111" spans="1:14">
      <c r="A111">
        <v>5</v>
      </c>
      <c r="B111" s="2" t="s">
        <v>94</v>
      </c>
      <c r="E111">
        <f t="shared" si="20"/>
        <v>0</v>
      </c>
      <c r="F111" s="3">
        <f t="shared" si="21"/>
        <v>0</v>
      </c>
      <c r="G111">
        <v>7</v>
      </c>
      <c r="H111" s="3">
        <f t="shared" si="22"/>
        <v>0.0195530726256983</v>
      </c>
      <c r="I111">
        <v>4</v>
      </c>
      <c r="J111" s="3">
        <f t="shared" si="23"/>
        <v>0.0112359550561798</v>
      </c>
      <c r="K111" s="5">
        <f t="shared" si="24"/>
        <v>0</v>
      </c>
      <c r="L111" s="5"/>
      <c r="M111" s="5"/>
      <c r="N111" s="5"/>
    </row>
    <row r="112" spans="1:14">
      <c r="A112">
        <v>5.1</v>
      </c>
      <c r="B112" s="4" t="s">
        <v>95</v>
      </c>
      <c r="E112">
        <f t="shared" si="20"/>
        <v>0</v>
      </c>
      <c r="F112" s="3">
        <f t="shared" si="21"/>
        <v>0</v>
      </c>
      <c r="G112">
        <v>7</v>
      </c>
      <c r="H112" s="3">
        <f t="shared" si="22"/>
        <v>0.0195530726256983</v>
      </c>
      <c r="I112">
        <v>4</v>
      </c>
      <c r="J112" s="3">
        <f t="shared" si="23"/>
        <v>0.0112359550561798</v>
      </c>
      <c r="K112" s="5">
        <f t="shared" si="24"/>
        <v>0</v>
      </c>
      <c r="L112" s="5"/>
      <c r="M112" s="5"/>
      <c r="N112" s="5"/>
    </row>
    <row r="113" spans="2:14">
      <c r="B113" t="s">
        <v>96</v>
      </c>
      <c r="C113">
        <v>3</v>
      </c>
      <c r="D113">
        <v>2</v>
      </c>
      <c r="E113">
        <f t="shared" si="20"/>
        <v>8</v>
      </c>
      <c r="F113" s="3">
        <f t="shared" si="21"/>
        <v>0.0121765601217656</v>
      </c>
      <c r="G113">
        <v>7</v>
      </c>
      <c r="H113" s="3">
        <f t="shared" si="22"/>
        <v>0.0195530726256983</v>
      </c>
      <c r="I113">
        <v>4</v>
      </c>
      <c r="J113" s="3">
        <f t="shared" si="23"/>
        <v>0.0112359550561798</v>
      </c>
      <c r="K113" s="5">
        <f t="shared" si="24"/>
        <v>0.483752566832538</v>
      </c>
      <c r="L113" s="5"/>
      <c r="M113" s="5"/>
      <c r="N113" s="5"/>
    </row>
    <row r="114" spans="2:14">
      <c r="B114" t="s">
        <v>97</v>
      </c>
      <c r="C114">
        <v>3</v>
      </c>
      <c r="D114">
        <v>2</v>
      </c>
      <c r="E114">
        <f t="shared" si="20"/>
        <v>8</v>
      </c>
      <c r="F114" s="3">
        <f t="shared" si="21"/>
        <v>0.0121765601217656</v>
      </c>
      <c r="G114">
        <v>7</v>
      </c>
      <c r="H114" s="3">
        <f t="shared" si="22"/>
        <v>0.0195530726256983</v>
      </c>
      <c r="I114">
        <v>4</v>
      </c>
      <c r="J114" s="3">
        <f t="shared" si="23"/>
        <v>0.0112359550561798</v>
      </c>
      <c r="K114" s="5">
        <f t="shared" si="24"/>
        <v>0.483752566832538</v>
      </c>
      <c r="L114" s="5"/>
      <c r="M114" s="5"/>
      <c r="N114" s="5"/>
    </row>
    <row r="115" spans="2:14">
      <c r="B115" t="s">
        <v>98</v>
      </c>
      <c r="C115">
        <v>3</v>
      </c>
      <c r="D115">
        <v>2</v>
      </c>
      <c r="E115">
        <f t="shared" si="20"/>
        <v>8</v>
      </c>
      <c r="F115" s="3">
        <f t="shared" si="21"/>
        <v>0.0121765601217656</v>
      </c>
      <c r="G115">
        <v>7</v>
      </c>
      <c r="H115" s="3">
        <f t="shared" si="22"/>
        <v>0.0195530726256983</v>
      </c>
      <c r="I115">
        <v>4</v>
      </c>
      <c r="J115" s="3">
        <f t="shared" si="23"/>
        <v>0.0112359550561798</v>
      </c>
      <c r="K115" s="5">
        <f t="shared" si="24"/>
        <v>0.483752566832538</v>
      </c>
      <c r="L115" s="5"/>
      <c r="M115" s="5"/>
      <c r="N115" s="5"/>
    </row>
    <row r="116" spans="2:14">
      <c r="B116" t="s">
        <v>99</v>
      </c>
      <c r="C116">
        <v>3</v>
      </c>
      <c r="D116">
        <v>2</v>
      </c>
      <c r="E116">
        <f t="shared" si="20"/>
        <v>8</v>
      </c>
      <c r="F116" s="3">
        <f t="shared" si="21"/>
        <v>0.0121765601217656</v>
      </c>
      <c r="G116">
        <v>7</v>
      </c>
      <c r="H116" s="3">
        <f t="shared" si="22"/>
        <v>0.0195530726256983</v>
      </c>
      <c r="I116">
        <v>4</v>
      </c>
      <c r="J116" s="3">
        <f t="shared" si="23"/>
        <v>0.0112359550561798</v>
      </c>
      <c r="K116" s="5">
        <f t="shared" si="24"/>
        <v>0.483752566832538</v>
      </c>
      <c r="L116" s="5"/>
      <c r="M116" s="5"/>
      <c r="N116" s="5"/>
    </row>
    <row r="117" spans="2:14">
      <c r="B117" t="s">
        <v>100</v>
      </c>
      <c r="C117">
        <v>3</v>
      </c>
      <c r="D117">
        <v>2</v>
      </c>
      <c r="E117">
        <f t="shared" si="20"/>
        <v>8</v>
      </c>
      <c r="F117" s="3">
        <f t="shared" si="21"/>
        <v>0.0121765601217656</v>
      </c>
      <c r="G117">
        <v>7</v>
      </c>
      <c r="H117" s="3">
        <f t="shared" si="22"/>
        <v>0.0195530726256983</v>
      </c>
      <c r="I117">
        <v>4</v>
      </c>
      <c r="J117" s="3">
        <f t="shared" si="23"/>
        <v>0.0112359550561798</v>
      </c>
      <c r="K117" s="5">
        <f t="shared" si="24"/>
        <v>0.483752566832538</v>
      </c>
      <c r="L117" s="5"/>
      <c r="M117" s="5"/>
      <c r="N117" s="5"/>
    </row>
    <row r="118" spans="2:14">
      <c r="B118" t="s">
        <v>101</v>
      </c>
      <c r="C118">
        <v>3</v>
      </c>
      <c r="D118">
        <v>2</v>
      </c>
      <c r="E118">
        <f t="shared" si="20"/>
        <v>8</v>
      </c>
      <c r="F118" s="3">
        <f t="shared" si="21"/>
        <v>0.0121765601217656</v>
      </c>
      <c r="G118">
        <v>7</v>
      </c>
      <c r="H118" s="3">
        <f t="shared" si="22"/>
        <v>0.0195530726256983</v>
      </c>
      <c r="I118">
        <v>4</v>
      </c>
      <c r="J118" s="3">
        <f t="shared" si="23"/>
        <v>0.0112359550561798</v>
      </c>
      <c r="K118" s="5">
        <f t="shared" si="24"/>
        <v>0.483752566832538</v>
      </c>
      <c r="L118" s="5"/>
      <c r="M118" s="5"/>
      <c r="N118" s="5"/>
    </row>
    <row r="119" spans="2:14">
      <c r="B119" t="s">
        <v>102</v>
      </c>
      <c r="C119">
        <v>3</v>
      </c>
      <c r="D119">
        <v>2</v>
      </c>
      <c r="E119">
        <f t="shared" si="20"/>
        <v>8</v>
      </c>
      <c r="F119" s="3">
        <f t="shared" si="21"/>
        <v>0.0121765601217656</v>
      </c>
      <c r="G119">
        <v>7</v>
      </c>
      <c r="H119" s="3">
        <f t="shared" si="22"/>
        <v>0.0195530726256983</v>
      </c>
      <c r="I119">
        <v>4</v>
      </c>
      <c r="J119" s="3">
        <f t="shared" si="23"/>
        <v>0.0112359550561798</v>
      </c>
      <c r="K119" s="5">
        <f t="shared" si="24"/>
        <v>0.483752566832538</v>
      </c>
      <c r="L119" s="5"/>
      <c r="M119" s="5"/>
      <c r="N119" s="5"/>
    </row>
    <row r="120" spans="1:14">
      <c r="A120">
        <v>5.2</v>
      </c>
      <c r="B120" s="2" t="s">
        <v>103</v>
      </c>
      <c r="E120">
        <f t="shared" si="20"/>
        <v>0</v>
      </c>
      <c r="F120" s="3">
        <f t="shared" si="21"/>
        <v>0</v>
      </c>
      <c r="G120">
        <v>6</v>
      </c>
      <c r="H120" s="3">
        <f t="shared" si="22"/>
        <v>0.0167597765363128</v>
      </c>
      <c r="I120">
        <v>4</v>
      </c>
      <c r="J120" s="3">
        <f t="shared" si="23"/>
        <v>0.0112359550561798</v>
      </c>
      <c r="K120" s="5">
        <f t="shared" si="24"/>
        <v>0</v>
      </c>
      <c r="L120" s="5"/>
      <c r="M120" s="5"/>
      <c r="N120" s="5"/>
    </row>
    <row r="121" spans="2:14">
      <c r="B121" t="s">
        <v>104</v>
      </c>
      <c r="C121">
        <v>2</v>
      </c>
      <c r="D121">
        <v>1</v>
      </c>
      <c r="E121">
        <f t="shared" si="20"/>
        <v>5</v>
      </c>
      <c r="F121" s="3">
        <f t="shared" si="21"/>
        <v>0.0076103500761035</v>
      </c>
      <c r="G121">
        <v>6</v>
      </c>
      <c r="H121" s="3">
        <f t="shared" si="22"/>
        <v>0.0167597765363128</v>
      </c>
      <c r="I121">
        <v>4</v>
      </c>
      <c r="J121" s="3">
        <f t="shared" si="23"/>
        <v>0.0112359550561798</v>
      </c>
      <c r="K121" s="5">
        <f t="shared" si="24"/>
        <v>0.340085517706606</v>
      </c>
      <c r="L121" s="5"/>
      <c r="M121" s="5"/>
      <c r="N121" s="5"/>
    </row>
    <row r="122" spans="2:14">
      <c r="B122" t="s">
        <v>105</v>
      </c>
      <c r="C122">
        <v>2</v>
      </c>
      <c r="D122">
        <v>2</v>
      </c>
      <c r="E122">
        <f t="shared" si="20"/>
        <v>6</v>
      </c>
      <c r="F122" s="3">
        <f t="shared" si="21"/>
        <v>0.0091324200913242</v>
      </c>
      <c r="G122">
        <v>6</v>
      </c>
      <c r="H122" s="3">
        <f t="shared" si="22"/>
        <v>0.0167597765363128</v>
      </c>
      <c r="I122">
        <v>4</v>
      </c>
      <c r="J122" s="3">
        <f t="shared" si="23"/>
        <v>0.0112359550561798</v>
      </c>
      <c r="K122" s="5">
        <f t="shared" si="24"/>
        <v>0.408102621247927</v>
      </c>
      <c r="L122" s="5"/>
      <c r="M122" s="5"/>
      <c r="N122" s="5"/>
    </row>
    <row r="123" spans="1:14">
      <c r="A123">
        <v>5.3</v>
      </c>
      <c r="B123" s="4" t="s">
        <v>106</v>
      </c>
      <c r="F123" s="3">
        <f t="shared" si="21"/>
        <v>0</v>
      </c>
      <c r="G123">
        <v>3</v>
      </c>
      <c r="H123" s="3">
        <f t="shared" si="22"/>
        <v>0.00837988826815642</v>
      </c>
      <c r="I123">
        <v>1</v>
      </c>
      <c r="J123" s="3">
        <f t="shared" si="23"/>
        <v>0.00280898876404494</v>
      </c>
      <c r="K123" s="5">
        <f t="shared" si="24"/>
        <v>0</v>
      </c>
      <c r="L123" s="5"/>
      <c r="M123" s="5"/>
      <c r="N123" s="5"/>
    </row>
    <row r="124" spans="2:14">
      <c r="B124" t="s">
        <v>107</v>
      </c>
      <c r="C124">
        <v>5</v>
      </c>
      <c r="D124">
        <v>3</v>
      </c>
      <c r="E124">
        <v>2</v>
      </c>
      <c r="F124" s="3">
        <f t="shared" si="21"/>
        <v>0.0030441400304414</v>
      </c>
      <c r="G124">
        <v>3</v>
      </c>
      <c r="H124" s="3">
        <f t="shared" si="22"/>
        <v>0.00837988826815642</v>
      </c>
      <c r="I124">
        <v>1</v>
      </c>
      <c r="J124" s="3">
        <f t="shared" si="23"/>
        <v>0.00280898876404494</v>
      </c>
      <c r="K124" s="5">
        <f t="shared" si="24"/>
        <v>0.311122340496949</v>
      </c>
      <c r="L124" s="5"/>
      <c r="M124" s="5"/>
      <c r="N124" s="5"/>
    </row>
  </sheetData>
  <mergeCells count="101"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  <mergeCell ref="K96:N96"/>
    <mergeCell ref="K97:N97"/>
    <mergeCell ref="K98:N98"/>
    <mergeCell ref="K99:N99"/>
    <mergeCell ref="K101:N101"/>
    <mergeCell ref="K102:N102"/>
    <mergeCell ref="K103:N103"/>
    <mergeCell ref="K104:N104"/>
    <mergeCell ref="K105:N105"/>
    <mergeCell ref="K106:N106"/>
    <mergeCell ref="K107:N107"/>
    <mergeCell ref="K108:N108"/>
    <mergeCell ref="K109:N109"/>
    <mergeCell ref="K110:N110"/>
    <mergeCell ref="K111:N111"/>
    <mergeCell ref="K112:N112"/>
    <mergeCell ref="K113:N113"/>
    <mergeCell ref="K114:N114"/>
    <mergeCell ref="K115:N115"/>
    <mergeCell ref="K116:N116"/>
    <mergeCell ref="K117:N117"/>
    <mergeCell ref="K118:N118"/>
    <mergeCell ref="K119:N119"/>
    <mergeCell ref="K120:N120"/>
    <mergeCell ref="K121:N121"/>
    <mergeCell ref="K122:N122"/>
    <mergeCell ref="K123:N123"/>
    <mergeCell ref="K124:N12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曦</cp:lastModifiedBy>
  <dcterms:created xsi:type="dcterms:W3CDTF">2021-04-29T00:36:00Z</dcterms:created>
  <dcterms:modified xsi:type="dcterms:W3CDTF">2021-05-12T15:23:03Z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55BC2A98FFD94D4398556B7BFC9C0DDD</vt:lpwstr>
  </property>
  <property fmtid="{D5CDD505-2E9C-101B-9397-08002B2CF9AE}" pid="3" name="KSOProductBuildVer">
    <vt:lpwstr>2052-11.1.0.10495</vt:lpwstr>
  </property>
</Properties>
</file>