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<sst xmlns="http://schemas.openxmlformats.org/spreadsheetml/2006/main" count="66" uniqueCount="64">
  <si>
    <t>相对权重</t>
  </si>
  <si>
    <t>编号</t>
  </si>
  <si>
    <t>特性</t>
  </si>
  <si>
    <t>相对收益</t>
  </si>
  <si>
    <t>相对损失</t>
  </si>
  <si>
    <t>总价值</t>
  </si>
  <si>
    <t>价值%</t>
  </si>
  <si>
    <t>相对成本</t>
  </si>
  <si>
    <t>成本%</t>
  </si>
  <si>
    <t>相对风险</t>
  </si>
  <si>
    <t>风险%</t>
  </si>
  <si>
    <t>优先级</t>
  </si>
  <si>
    <t>地图</t>
  </si>
  <si>
    <t xml:space="preserve"> 审核</t>
  </si>
  <si>
    <t xml:space="preserve">  钓点审核</t>
  </si>
  <si>
    <t xml:space="preserve">  垂钓园审核</t>
  </si>
  <si>
    <t xml:space="preserve">  渔具店审核</t>
  </si>
  <si>
    <t xml:space="preserve">  钓友审核</t>
  </si>
  <si>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维护</t>
    </r>
  </si>
  <si>
    <t xml:space="preserve">  删除内容</t>
  </si>
  <si>
    <t xml:space="preserve">  增加内容</t>
  </si>
  <si>
    <t xml:space="preserve">  修改内容</t>
  </si>
  <si>
    <t xml:space="preserve">  查找内容</t>
  </si>
  <si>
    <t>动态</t>
  </si>
  <si>
    <t xml:space="preserve">  动态内容审核</t>
  </si>
  <si>
    <t xml:space="preserve">  动态评论审核</t>
  </si>
  <si>
    <t xml:space="preserve">  增加动态</t>
  </si>
  <si>
    <t xml:space="preserve">  删除动态</t>
  </si>
  <si>
    <t xml:space="preserve">  修改动态</t>
  </si>
  <si>
    <t xml:space="preserve">  查找动态</t>
  </si>
  <si>
    <t>直播</t>
  </si>
  <si>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审核</t>
    </r>
  </si>
  <si>
    <t xml:space="preserve">  评论审核</t>
  </si>
  <si>
    <t xml:space="preserve">  内容审核</t>
  </si>
  <si>
    <t xml:space="preserve">  弹幕审核</t>
  </si>
  <si>
    <t xml:space="preserve"> 维护</t>
  </si>
  <si>
    <t xml:space="preserve">  关闭直播</t>
  </si>
  <si>
    <t xml:space="preserve">  删除弹幕</t>
  </si>
  <si>
    <t xml:space="preserve">  删除评论</t>
  </si>
  <si>
    <t xml:space="preserve">  禁言用户</t>
  </si>
  <si>
    <t xml:space="preserve">  解禁用户</t>
  </si>
  <si>
    <t>钓友</t>
  </si>
  <si>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群组管理</t>
    </r>
  </si>
  <si>
    <t xml:space="preserve">  封禁群组</t>
  </si>
  <si>
    <t xml:space="preserve">  解禁群组</t>
  </si>
  <si>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消息发布</t>
    </r>
  </si>
  <si>
    <t xml:space="preserve">  推送消息</t>
  </si>
  <si>
    <t>我的</t>
  </si>
  <si>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信息管理</t>
    </r>
  </si>
  <si>
    <t xml:space="preserve">  账号封禁</t>
  </si>
  <si>
    <t xml:space="preserve">  账号解封</t>
  </si>
  <si>
    <t xml:space="preserve"> 消息推送</t>
  </si>
  <si>
    <t xml:space="preserve">  推送消息提醒</t>
  </si>
  <si>
    <t>反馈</t>
  </si>
  <si>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接收反馈</t>
    </r>
  </si>
  <si>
    <t xml:space="preserve">  功能反馈</t>
  </si>
  <si>
    <t xml:space="preserve">  举报反馈</t>
  </si>
  <si>
    <t xml:space="preserve">  个人反馈</t>
  </si>
  <si>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处理</t>
    </r>
  </si>
  <si>
    <t xml:space="preserve">  举报反馈处理（核实，处罚）</t>
  </si>
  <si>
    <t xml:space="preserve">  功能反馈处理</t>
  </si>
  <si>
    <t xml:space="preserve">  用户个人反馈处理</t>
  </si>
  <si>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通知</t>
    </r>
  </si>
  <si>
    <t xml:space="preserve">  反馈结果通知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</si>
</sst>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Protection="1">
      <alignment vertical="center"/>
      <protection hidden="1"/>
    </xf>
    <xf numFmtId="0" fontId="1" fillId="0" borderId="0" xfId="0" applyFont="1">
      <alignment vertical="center"/>
    </xf>
    <xf numFmtId="0" fontId="0" fillId="0" borderId="0" xfId="0" applyProtection="1">
      <alignment vertical="center"/>
      <protection hidden="1"/>
    </xf>
    <xf numFmtId="10" fontId="0" fillId="0" borderId="0" xfId="0" applyNumberFormat="1" applyProtection="1">
      <alignment vertical="center"/>
      <protection hidden="1"/>
    </xf>
    <xf numFmtId="0" fontId="0" fillId="0" borderId="0" xfId="0" applyFont="1">
      <alignment vertical="center"/>
    </xf>
    <xf numFmtId="0" fontId="0" fillId="0" borderId="0" xfId="0" applyAlignment="1" applyProtection="1">
      <alignment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0</xdr:row>
      <xdr:rowOff>24130</xdr:rowOff>
    </xdr:from>
    <xdr:to>
      <xdr:col>4</xdr:col>
      <xdr:colOff>857250</xdr:colOff>
      <xdr:row>18</xdr:row>
      <xdr:rowOff>47625</xdr:rowOff>
    </xdr:to>
    <xdr:sp>
      <xdr:nvSpPr>
        <xdr:cNvPr id="7" name="矩形 6"/>
        <xdr:cNvSpPr/>
      </xdr:nvSpPr>
      <xdr:spPr>
        <a:xfrm>
          <a:off x="7620" y="24130"/>
          <a:ext cx="5159375" cy="31095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114300</xdr:colOff>
      <xdr:row>0</xdr:row>
      <xdr:rowOff>106680</xdr:rowOff>
    </xdr:from>
    <xdr:to>
      <xdr:col>4</xdr:col>
      <xdr:colOff>780415</xdr:colOff>
      <xdr:row>17</xdr:row>
      <xdr:rowOff>38100</xdr:rowOff>
    </xdr:to>
    <xdr:sp>
      <xdr:nvSpPr>
        <xdr:cNvPr id="9" name="文本框 8"/>
        <xdr:cNvSpPr txBox="1"/>
      </xdr:nvSpPr>
      <xdr:spPr>
        <a:xfrm>
          <a:off x="114300" y="106680"/>
          <a:ext cx="4975860" cy="2846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rgbClr val="FF0000"/>
              </a:solidFill>
            </a:rPr>
            <a:t>相对收益：</a:t>
          </a:r>
          <a:r>
            <a:rPr lang="en-US" altLang="zh-CN" sz="1100">
              <a:solidFill>
                <a:srgbClr val="FF0000"/>
              </a:solidFill>
            </a:rPr>
            <a:t>1代表</a:t>
          </a:r>
          <a:r>
            <a:rPr lang="zh-CN" altLang="en-US" sz="1100">
              <a:solidFill>
                <a:srgbClr val="FF0000"/>
              </a:solidFill>
            </a:rPr>
            <a:t>没有人觉得这个特性有用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特性极有价值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相对损失：1代表</a:t>
          </a:r>
          <a:r>
            <a:rPr lang="zh-CN" altLang="en-US" sz="1100">
              <a:solidFill>
                <a:srgbClr val="FF0000"/>
              </a:solidFill>
            </a:rPr>
            <a:t>没有这个特性也没有关系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这个特性是很有必要的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总</a:t>
          </a:r>
          <a:r>
            <a:rPr lang="zh-CN" altLang="en-US" sz="1200"/>
            <a:t>价</a:t>
          </a:r>
          <a:r>
            <a:rPr lang="zh-CN" altLang="en-US" sz="1100"/>
            <a:t>值：收益与损失加权相加</a:t>
          </a:r>
          <a:endParaRPr lang="en-US" altLang="zh-CN" sz="1100"/>
        </a:p>
        <a:p>
          <a:pPr algn="l"/>
          <a:r>
            <a:rPr lang="en-US" altLang="zh-CN" sz="1100"/>
            <a:t>价值% : 总价值  /  所有总价值之和*100%</a:t>
          </a:r>
          <a:endParaRPr lang="en-US" altLang="zh-CN" sz="1100"/>
        </a:p>
        <a:p>
          <a:pPr algn="l"/>
          <a:r>
            <a:rPr lang="en-US" altLang="zh-CN" sz="1100"/>
            <a:t>相对成本：1代表</a:t>
          </a:r>
          <a:r>
            <a:rPr lang="zh-CN" altLang="en-US" sz="1100"/>
            <a:t>快速简单</a:t>
          </a:r>
          <a:r>
            <a:rPr lang="en-US" altLang="zh-CN" sz="1100"/>
            <a:t>，9代表费时费力</a:t>
          </a:r>
          <a:endParaRPr lang="en-US" altLang="zh-CN" sz="1100"/>
        </a:p>
        <a:p>
          <a:pPr algn="l"/>
          <a:r>
            <a:rPr lang="en-US" altLang="zh-CN" sz="1100"/>
            <a:t>成本% : 相对成本   /   所有成本之和*100%</a:t>
          </a:r>
          <a:endParaRPr lang="en-US" altLang="zh-CN" sz="1100"/>
        </a:p>
        <a:p>
          <a:pPr algn="l"/>
          <a:r>
            <a:rPr lang="en-US" altLang="zh-CN" sz="1100"/>
            <a:t>相对风险  : 1代表风险最小，9代表风险最大</a:t>
          </a:r>
          <a:endParaRPr lang="en-US" altLang="zh-CN" sz="1100"/>
        </a:p>
        <a:p>
          <a:pPr algn="l"/>
          <a:r>
            <a:rPr lang="en-US" altLang="zh-CN" sz="1100"/>
            <a:t>风险%: 相对风险   /  所有风险之和*100%</a:t>
          </a:r>
          <a:endParaRPr lang="en-US" altLang="zh-CN" sz="1100"/>
        </a:p>
        <a:p>
          <a:pPr algn="l"/>
          <a:r>
            <a:rPr lang="en-US" altLang="zh-CN" sz="1100"/>
            <a:t>优先级:  （价值%）/（（成本%*成本</a:t>
          </a:r>
          <a:r>
            <a:rPr lang="zh-CN" altLang="en-US" sz="1100"/>
            <a:t>权重</a:t>
          </a:r>
          <a:r>
            <a:rPr lang="en-US" altLang="zh-CN" sz="1100"/>
            <a:t>）+（风险%*风险</a:t>
          </a:r>
          <a:r>
            <a:rPr lang="zh-CN" altLang="en-US" sz="1100"/>
            <a:t>权重</a:t>
          </a:r>
          <a:r>
            <a:rPr lang="en-US" altLang="zh-CN" sz="1100"/>
            <a:t>））</a:t>
          </a:r>
          <a:endParaRPr lang="en-US" altLang="zh-CN" sz="1100"/>
        </a:p>
      </xdr:txBody>
    </xdr:sp>
    <xdr:clientData/>
  </xdr:twoCellAnchor>
  <xdr:twoCellAnchor>
    <xdr:from>
      <xdr:col>0</xdr:col>
      <xdr:colOff>369570</xdr:colOff>
      <xdr:row>11</xdr:row>
      <xdr:rowOff>165735</xdr:rowOff>
    </xdr:from>
    <xdr:to>
      <xdr:col>3</xdr:col>
      <xdr:colOff>370205</xdr:colOff>
      <xdr:row>16</xdr:row>
      <xdr:rowOff>170815</xdr:rowOff>
    </xdr:to>
    <xdr:sp>
      <xdr:nvSpPr>
        <xdr:cNvPr id="2" name="文本框 1"/>
        <xdr:cNvSpPr txBox="1"/>
      </xdr:nvSpPr>
      <xdr:spPr>
        <a:xfrm>
          <a:off x="369570" y="2051685"/>
          <a:ext cx="3336925" cy="8623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用户填写相对收益和相对损失即可，在</a:t>
          </a:r>
          <a:r>
            <a:rPr lang="en-US" altLang="zh-CN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1-9</a:t>
          </a:r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范围内打分</a:t>
          </a:r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N76"/>
  <sheetViews>
    <sheetView tabSelected="1" topLeftCell="A31" workbookViewId="0">
      <selection activeCell="B69" sqref="B69"/>
    </sheetView>
  </sheetViews>
  <sheetFormatPr defaultColWidth="8.89166666666667" defaultRowHeight="13.5"/>
  <cols>
    <col min="2" max="2" width="18.6666666666667" customWidth="1"/>
    <col min="3" max="3" width="16.225" customWidth="1"/>
    <col min="4" max="4" width="12.775" customWidth="1"/>
    <col min="5" max="5" width="12.8916666666667" customWidth="1"/>
    <col min="6" max="6" width="15.225" hidden="1" customWidth="1"/>
    <col min="7" max="7" width="15.5583333333333" hidden="1" customWidth="1"/>
    <col min="8" max="8" width="12.8916666666667" hidden="1" customWidth="1"/>
    <col min="9" max="9" width="16.3333333333333" hidden="1" customWidth="1"/>
    <col min="10" max="10" width="22.225" hidden="1" customWidth="1"/>
    <col min="11" max="11" width="13.8916666666667" hidden="1" customWidth="1"/>
    <col min="12" max="13" width="8.89166666666667" hidden="1" customWidth="1"/>
    <col min="14" max="14" width="9.55833333333333" hidden="1" customWidth="1"/>
    <col min="15" max="15" width="10.3333333333333" customWidth="1"/>
    <col min="16" max="16" width="10.6666666666667" customWidth="1"/>
    <col min="17" max="17" width="10.4416666666667" customWidth="1"/>
    <col min="18" max="18" width="11.5583333333333" customWidth="1"/>
  </cols>
  <sheetData>
    <row r="4" spans="5:5">
      <c r="E4">
        <f>SUM((C:C)*2,(D:D))</f>
        <v>222</v>
      </c>
    </row>
    <row r="21" spans="1:14">
      <c r="A21" s="1" t="s">
        <v>0</v>
      </c>
      <c r="B21" s="1"/>
      <c r="C21" s="1">
        <v>2</v>
      </c>
      <c r="D21" s="1">
        <v>1</v>
      </c>
      <c r="E21" s="2"/>
      <c r="F21" s="2"/>
      <c r="G21" s="2">
        <v>1</v>
      </c>
      <c r="H21" s="2"/>
      <c r="I21" s="2">
        <v>0.5</v>
      </c>
      <c r="J21" s="2"/>
      <c r="K21" s="2"/>
      <c r="L21" s="4"/>
      <c r="M21" s="4"/>
      <c r="N21" s="4"/>
    </row>
    <row r="22" spans="1:14">
      <c r="A22" s="1" t="s">
        <v>1</v>
      </c>
      <c r="B22" s="1" t="s">
        <v>2</v>
      </c>
      <c r="C22" s="1" t="s">
        <v>3</v>
      </c>
      <c r="D22" s="1" t="s">
        <v>4</v>
      </c>
      <c r="E22" s="2" t="s">
        <v>5</v>
      </c>
      <c r="F22" s="2" t="s">
        <v>6</v>
      </c>
      <c r="G22" s="2" t="s">
        <v>7</v>
      </c>
      <c r="H22" s="2" t="s">
        <v>8</v>
      </c>
      <c r="I22" s="2" t="s">
        <v>9</v>
      </c>
      <c r="J22" s="2" t="s">
        <v>10</v>
      </c>
      <c r="K22" s="2" t="s">
        <v>11</v>
      </c>
      <c r="L22" s="4"/>
      <c r="M22" s="4"/>
      <c r="N22" s="4"/>
    </row>
    <row r="23" spans="1:14">
      <c r="A23">
        <v>1</v>
      </c>
      <c r="B23" s="3" t="s">
        <v>12</v>
      </c>
      <c r="E23" s="4">
        <f>SUM(C23*2+D23)</f>
        <v>0</v>
      </c>
      <c r="F23" s="5">
        <f>E23/SUM($E$23:$E$76)</f>
        <v>0</v>
      </c>
      <c r="G23" s="4">
        <v>8</v>
      </c>
      <c r="H23" s="5">
        <f>G23/SUM($G$23:$G$76)</f>
        <v>0.028673835125448</v>
      </c>
      <c r="I23" s="4">
        <v>4</v>
      </c>
      <c r="J23" s="5">
        <f>I23/SUM($I$23:$I$76)</f>
        <v>0.0185185185185185</v>
      </c>
      <c r="K23" s="7">
        <f>F23/SUM(H23+J23*0.5)</f>
        <v>0</v>
      </c>
      <c r="L23" s="7"/>
      <c r="M23" s="7"/>
      <c r="N23" s="7"/>
    </row>
    <row r="24" spans="1:14">
      <c r="A24">
        <v>1.1</v>
      </c>
      <c r="B24" s="3" t="s">
        <v>13</v>
      </c>
      <c r="E24" s="4">
        <f>SUM(C24*2+D24)</f>
        <v>0</v>
      </c>
      <c r="F24" s="5">
        <f>E24/SUM($E$23:$E$76)</f>
        <v>0</v>
      </c>
      <c r="G24" s="4">
        <v>5</v>
      </c>
      <c r="H24" s="5">
        <f>G24/SUM($G$23:$G$76)</f>
        <v>0.017921146953405</v>
      </c>
      <c r="I24" s="4">
        <v>4</v>
      </c>
      <c r="J24" s="5">
        <f>I24/SUM($I$23:$I$76)</f>
        <v>0.0185185185185185</v>
      </c>
      <c r="K24" s="7">
        <f>F24/SUM(H24+J24*0.5)</f>
        <v>0</v>
      </c>
      <c r="L24" s="7"/>
      <c r="M24" s="7"/>
      <c r="N24" s="7"/>
    </row>
    <row r="25" spans="2:14">
      <c r="B25" t="s">
        <v>14</v>
      </c>
      <c r="C25">
        <v>7</v>
      </c>
      <c r="D25">
        <v>8</v>
      </c>
      <c r="E25" s="4">
        <f>SUM(C25*2+D25)</f>
        <v>22</v>
      </c>
      <c r="F25" s="5">
        <f>E25/SUM($E$23:$E$76)</f>
        <v>0.0342146189735614</v>
      </c>
      <c r="G25" s="4">
        <v>5</v>
      </c>
      <c r="H25" s="5">
        <f>G25/SUM($G$23:$G$76)</f>
        <v>0.017921146953405</v>
      </c>
      <c r="I25" s="4">
        <v>4</v>
      </c>
      <c r="J25" s="5">
        <f>I25/SUM($I$23:$I$76)</f>
        <v>0.0185185185185185</v>
      </c>
      <c r="K25" s="7">
        <f>F25/SUM(H25+J25*0.5)</f>
        <v>1.25879719036795</v>
      </c>
      <c r="L25" s="7"/>
      <c r="M25" s="7"/>
      <c r="N25" s="7"/>
    </row>
    <row r="26" spans="2:14">
      <c r="B26" t="s">
        <v>15</v>
      </c>
      <c r="C26">
        <v>5</v>
      </c>
      <c r="D26">
        <v>4</v>
      </c>
      <c r="E26" s="4">
        <f t="shared" ref="E26:E54" si="0">SUM(C26*2+D26)</f>
        <v>14</v>
      </c>
      <c r="F26" s="5">
        <f t="shared" ref="F26:F54" si="1">E26/SUM($E$23:$E$76)</f>
        <v>0.0217729393468118</v>
      </c>
      <c r="G26" s="4">
        <v>5</v>
      </c>
      <c r="H26" s="5">
        <f t="shared" ref="H26:H54" si="2">G26/SUM($G$23:$G$76)</f>
        <v>0.017921146953405</v>
      </c>
      <c r="I26" s="4">
        <v>4</v>
      </c>
      <c r="J26" s="5">
        <f t="shared" ref="J26:J54" si="3">I26/SUM($I$23:$I$76)</f>
        <v>0.0185185185185185</v>
      </c>
      <c r="K26" s="7">
        <f t="shared" ref="K26:K53" si="4">F26/SUM(H26+J26*0.5)</f>
        <v>0.80105275750688</v>
      </c>
      <c r="L26" s="7"/>
      <c r="M26" s="7"/>
      <c r="N26" s="7"/>
    </row>
    <row r="27" spans="2:14">
      <c r="B27" t="s">
        <v>16</v>
      </c>
      <c r="C27">
        <v>6</v>
      </c>
      <c r="D27">
        <v>6</v>
      </c>
      <c r="E27" s="4">
        <f t="shared" si="0"/>
        <v>18</v>
      </c>
      <c r="F27" s="5">
        <f t="shared" si="1"/>
        <v>0.0279937791601866</v>
      </c>
      <c r="G27" s="4">
        <v>5</v>
      </c>
      <c r="H27" s="5">
        <f t="shared" si="2"/>
        <v>0.017921146953405</v>
      </c>
      <c r="I27" s="4">
        <v>4</v>
      </c>
      <c r="J27" s="5">
        <f t="shared" si="3"/>
        <v>0.0185185185185185</v>
      </c>
      <c r="K27" s="7">
        <f t="shared" si="4"/>
        <v>1.02992497393742</v>
      </c>
      <c r="L27" s="7"/>
      <c r="M27" s="7"/>
      <c r="N27" s="7"/>
    </row>
    <row r="28" spans="2:14">
      <c r="B28" t="s">
        <v>17</v>
      </c>
      <c r="C28">
        <v>2</v>
      </c>
      <c r="D28">
        <v>5</v>
      </c>
      <c r="E28" s="4">
        <f t="shared" si="0"/>
        <v>9</v>
      </c>
      <c r="F28" s="5">
        <f t="shared" si="1"/>
        <v>0.0139968895800933</v>
      </c>
      <c r="G28" s="4">
        <v>5</v>
      </c>
      <c r="H28" s="5">
        <f t="shared" si="2"/>
        <v>0.017921146953405</v>
      </c>
      <c r="I28" s="4">
        <v>4</v>
      </c>
      <c r="J28" s="5">
        <f t="shared" si="3"/>
        <v>0.0185185185185185</v>
      </c>
      <c r="K28" s="7">
        <f t="shared" si="4"/>
        <v>0.514962486968708</v>
      </c>
      <c r="L28" s="7"/>
      <c r="M28" s="7"/>
      <c r="N28" s="7"/>
    </row>
    <row r="29" spans="1:14">
      <c r="A29">
        <v>1.2</v>
      </c>
      <c r="B29" s="6" t="s">
        <v>18</v>
      </c>
      <c r="E29" s="4">
        <f t="shared" si="0"/>
        <v>0</v>
      </c>
      <c r="F29" s="5">
        <f t="shared" si="1"/>
        <v>0</v>
      </c>
      <c r="G29" s="4">
        <v>5</v>
      </c>
      <c r="H29" s="5">
        <f t="shared" si="2"/>
        <v>0.017921146953405</v>
      </c>
      <c r="I29" s="4">
        <v>4</v>
      </c>
      <c r="J29" s="5">
        <f t="shared" si="3"/>
        <v>0.0185185185185185</v>
      </c>
      <c r="K29" s="7">
        <f t="shared" si="4"/>
        <v>0</v>
      </c>
      <c r="L29" s="7"/>
      <c r="M29" s="7"/>
      <c r="N29" s="7"/>
    </row>
    <row r="30" spans="2:14">
      <c r="B30" t="s">
        <v>19</v>
      </c>
      <c r="C30">
        <v>7</v>
      </c>
      <c r="D30">
        <v>4</v>
      </c>
      <c r="E30" s="4">
        <f t="shared" si="0"/>
        <v>18</v>
      </c>
      <c r="F30" s="5">
        <f t="shared" si="1"/>
        <v>0.0279937791601866</v>
      </c>
      <c r="G30" s="4">
        <v>5</v>
      </c>
      <c r="H30" s="5">
        <f t="shared" si="2"/>
        <v>0.017921146953405</v>
      </c>
      <c r="I30" s="4">
        <v>4</v>
      </c>
      <c r="J30" s="5">
        <f t="shared" si="3"/>
        <v>0.0185185185185185</v>
      </c>
      <c r="K30" s="7">
        <f t="shared" si="4"/>
        <v>1.02992497393742</v>
      </c>
      <c r="L30" s="7"/>
      <c r="M30" s="7"/>
      <c r="N30" s="7"/>
    </row>
    <row r="31" spans="2:14">
      <c r="B31" t="s">
        <v>20</v>
      </c>
      <c r="C31">
        <v>5</v>
      </c>
      <c r="D31">
        <v>2</v>
      </c>
      <c r="E31" s="4">
        <f t="shared" si="0"/>
        <v>12</v>
      </c>
      <c r="F31" s="5">
        <f t="shared" si="1"/>
        <v>0.0186625194401244</v>
      </c>
      <c r="G31" s="4">
        <v>5</v>
      </c>
      <c r="H31" s="5">
        <f t="shared" si="2"/>
        <v>0.017921146953405</v>
      </c>
      <c r="I31" s="4">
        <v>4</v>
      </c>
      <c r="J31" s="5">
        <f t="shared" si="3"/>
        <v>0.0185185185185185</v>
      </c>
      <c r="K31" s="7">
        <f t="shared" si="4"/>
        <v>0.686616649291611</v>
      </c>
      <c r="L31" s="7"/>
      <c r="M31" s="7"/>
      <c r="N31" s="7"/>
    </row>
    <row r="32" spans="2:14">
      <c r="B32" t="s">
        <v>21</v>
      </c>
      <c r="C32">
        <v>4</v>
      </c>
      <c r="D32">
        <v>5</v>
      </c>
      <c r="E32" s="4">
        <f t="shared" si="0"/>
        <v>13</v>
      </c>
      <c r="F32" s="5">
        <f t="shared" si="1"/>
        <v>0.0202177293934681</v>
      </c>
      <c r="G32" s="4">
        <v>5</v>
      </c>
      <c r="H32" s="5">
        <f t="shared" si="2"/>
        <v>0.017921146953405</v>
      </c>
      <c r="I32" s="4">
        <v>4</v>
      </c>
      <c r="J32" s="5">
        <f t="shared" si="3"/>
        <v>0.0185185185185185</v>
      </c>
      <c r="K32" s="7">
        <f t="shared" si="4"/>
        <v>0.743834703399245</v>
      </c>
      <c r="L32" s="7"/>
      <c r="M32" s="7"/>
      <c r="N32" s="7"/>
    </row>
    <row r="33" spans="2:14">
      <c r="B33" t="s">
        <v>22</v>
      </c>
      <c r="C33">
        <v>6</v>
      </c>
      <c r="D33">
        <v>3</v>
      </c>
      <c r="E33" s="4">
        <f t="shared" si="0"/>
        <v>15</v>
      </c>
      <c r="F33" s="5">
        <f t="shared" si="1"/>
        <v>0.0233281493001555</v>
      </c>
      <c r="G33" s="4">
        <v>5</v>
      </c>
      <c r="H33" s="5">
        <f t="shared" si="2"/>
        <v>0.017921146953405</v>
      </c>
      <c r="I33" s="4">
        <v>4</v>
      </c>
      <c r="J33" s="5">
        <f t="shared" si="3"/>
        <v>0.0185185185185185</v>
      </c>
      <c r="K33" s="7">
        <f t="shared" si="4"/>
        <v>0.858270811614514</v>
      </c>
      <c r="L33" s="7"/>
      <c r="M33" s="7"/>
      <c r="N33" s="7"/>
    </row>
    <row r="34" spans="1:14">
      <c r="A34">
        <v>2</v>
      </c>
      <c r="B34" s="3" t="s">
        <v>23</v>
      </c>
      <c r="E34" s="4">
        <f t="shared" si="0"/>
        <v>0</v>
      </c>
      <c r="F34" s="5">
        <f t="shared" si="1"/>
        <v>0</v>
      </c>
      <c r="G34" s="4">
        <v>5</v>
      </c>
      <c r="H34" s="5">
        <f t="shared" si="2"/>
        <v>0.017921146953405</v>
      </c>
      <c r="I34" s="4">
        <v>4</v>
      </c>
      <c r="J34" s="5">
        <f t="shared" si="3"/>
        <v>0.0185185185185185</v>
      </c>
      <c r="K34" s="7">
        <f t="shared" si="4"/>
        <v>0</v>
      </c>
      <c r="L34" s="7"/>
      <c r="M34" s="7"/>
      <c r="N34" s="7"/>
    </row>
    <row r="35" spans="1:14">
      <c r="A35">
        <v>2.1</v>
      </c>
      <c r="B35" s="3" t="s">
        <v>13</v>
      </c>
      <c r="E35" s="4">
        <f t="shared" si="0"/>
        <v>0</v>
      </c>
      <c r="F35" s="5">
        <f t="shared" si="1"/>
        <v>0</v>
      </c>
      <c r="G35" s="4">
        <v>4</v>
      </c>
      <c r="H35" s="5">
        <f t="shared" si="2"/>
        <v>0.014336917562724</v>
      </c>
      <c r="I35" s="4">
        <v>4</v>
      </c>
      <c r="J35" s="5">
        <f t="shared" si="3"/>
        <v>0.0185185185185185</v>
      </c>
      <c r="K35" s="7">
        <f t="shared" si="4"/>
        <v>0</v>
      </c>
      <c r="L35" s="7"/>
      <c r="M35" s="7"/>
      <c r="N35" s="7"/>
    </row>
    <row r="36" spans="2:14">
      <c r="B36" t="s">
        <v>24</v>
      </c>
      <c r="C36">
        <v>8</v>
      </c>
      <c r="D36">
        <v>9</v>
      </c>
      <c r="E36" s="4">
        <f t="shared" si="0"/>
        <v>25</v>
      </c>
      <c r="F36" s="5">
        <f t="shared" si="1"/>
        <v>0.0388802488335925</v>
      </c>
      <c r="G36" s="4">
        <v>4</v>
      </c>
      <c r="H36" s="5">
        <f t="shared" si="2"/>
        <v>0.014336917562724</v>
      </c>
      <c r="I36" s="4">
        <v>4</v>
      </c>
      <c r="J36" s="5">
        <f t="shared" si="3"/>
        <v>0.0185185185185185</v>
      </c>
      <c r="K36" s="7">
        <f t="shared" si="4"/>
        <v>1.64773510246668</v>
      </c>
      <c r="L36" s="7"/>
      <c r="M36" s="7"/>
      <c r="N36" s="7"/>
    </row>
    <row r="37" spans="2:14">
      <c r="B37" t="s">
        <v>25</v>
      </c>
      <c r="C37">
        <v>9</v>
      </c>
      <c r="D37">
        <v>8</v>
      </c>
      <c r="E37" s="4">
        <f t="shared" si="0"/>
        <v>26</v>
      </c>
      <c r="F37" s="5">
        <f t="shared" si="1"/>
        <v>0.0404354587869362</v>
      </c>
      <c r="G37" s="4">
        <v>4</v>
      </c>
      <c r="H37" s="5">
        <f t="shared" si="2"/>
        <v>0.014336917562724</v>
      </c>
      <c r="I37" s="4">
        <v>4</v>
      </c>
      <c r="J37" s="5">
        <f t="shared" si="3"/>
        <v>0.0185185185185185</v>
      </c>
      <c r="K37" s="7">
        <f t="shared" si="4"/>
        <v>1.71364450656535</v>
      </c>
      <c r="L37" s="7"/>
      <c r="M37" s="7"/>
      <c r="N37" s="7"/>
    </row>
    <row r="38" spans="1:14">
      <c r="A38">
        <v>2.2</v>
      </c>
      <c r="B38" s="6" t="s">
        <v>18</v>
      </c>
      <c r="E38" s="4">
        <f t="shared" si="0"/>
        <v>0</v>
      </c>
      <c r="F38" s="5">
        <f t="shared" si="1"/>
        <v>0</v>
      </c>
      <c r="G38" s="4">
        <v>4</v>
      </c>
      <c r="H38" s="5">
        <f t="shared" si="2"/>
        <v>0.014336917562724</v>
      </c>
      <c r="I38" s="4">
        <v>4</v>
      </c>
      <c r="J38" s="5">
        <f t="shared" si="3"/>
        <v>0.0185185185185185</v>
      </c>
      <c r="K38" s="7">
        <f t="shared" si="4"/>
        <v>0</v>
      </c>
      <c r="L38" s="7"/>
      <c r="M38" s="7"/>
      <c r="N38" s="7"/>
    </row>
    <row r="39" spans="2:14">
      <c r="B39" t="s">
        <v>26</v>
      </c>
      <c r="C39">
        <v>2</v>
      </c>
      <c r="D39">
        <v>3</v>
      </c>
      <c r="E39" s="4">
        <f t="shared" si="0"/>
        <v>7</v>
      </c>
      <c r="F39" s="5">
        <f t="shared" si="1"/>
        <v>0.0108864696734059</v>
      </c>
      <c r="G39" s="4">
        <v>4</v>
      </c>
      <c r="H39" s="5">
        <f t="shared" si="2"/>
        <v>0.014336917562724</v>
      </c>
      <c r="I39" s="4">
        <v>4</v>
      </c>
      <c r="J39" s="5">
        <f t="shared" si="3"/>
        <v>0.0185185185185185</v>
      </c>
      <c r="K39" s="7">
        <f t="shared" si="4"/>
        <v>0.461365828690671</v>
      </c>
      <c r="L39" s="7"/>
      <c r="M39" s="7"/>
      <c r="N39" s="7"/>
    </row>
    <row r="40" spans="2:14">
      <c r="B40" t="s">
        <v>27</v>
      </c>
      <c r="C40">
        <v>8</v>
      </c>
      <c r="D40">
        <v>9</v>
      </c>
      <c r="E40" s="4">
        <f t="shared" si="0"/>
        <v>25</v>
      </c>
      <c r="F40" s="5">
        <f t="shared" si="1"/>
        <v>0.0388802488335925</v>
      </c>
      <c r="G40" s="4">
        <v>4</v>
      </c>
      <c r="H40" s="5">
        <f t="shared" si="2"/>
        <v>0.014336917562724</v>
      </c>
      <c r="I40" s="4">
        <v>4</v>
      </c>
      <c r="J40" s="5">
        <f t="shared" si="3"/>
        <v>0.0185185185185185</v>
      </c>
      <c r="K40" s="7">
        <f t="shared" si="4"/>
        <v>1.64773510246668</v>
      </c>
      <c r="L40" s="7"/>
      <c r="M40" s="7"/>
      <c r="N40" s="7"/>
    </row>
    <row r="41" spans="2:14">
      <c r="B41" t="s">
        <v>28</v>
      </c>
      <c r="C41">
        <v>3</v>
      </c>
      <c r="D41">
        <v>4</v>
      </c>
      <c r="E41" s="4">
        <f t="shared" si="0"/>
        <v>10</v>
      </c>
      <c r="F41" s="5">
        <f t="shared" si="1"/>
        <v>0.015552099533437</v>
      </c>
      <c r="G41" s="4">
        <v>4</v>
      </c>
      <c r="H41" s="5">
        <f t="shared" si="2"/>
        <v>0.014336917562724</v>
      </c>
      <c r="I41" s="4">
        <v>4</v>
      </c>
      <c r="J41" s="5">
        <f t="shared" si="3"/>
        <v>0.0185185185185185</v>
      </c>
      <c r="K41" s="7">
        <f t="shared" si="4"/>
        <v>0.659094040986673</v>
      </c>
      <c r="L41" s="7"/>
      <c r="M41" s="7"/>
      <c r="N41" s="7"/>
    </row>
    <row r="42" spans="2:14">
      <c r="B42" t="s">
        <v>29</v>
      </c>
      <c r="C42">
        <v>6</v>
      </c>
      <c r="D42">
        <v>5</v>
      </c>
      <c r="E42" s="4">
        <f t="shared" si="0"/>
        <v>17</v>
      </c>
      <c r="F42" s="5">
        <f t="shared" si="1"/>
        <v>0.0264385692068429</v>
      </c>
      <c r="G42" s="4">
        <v>4</v>
      </c>
      <c r="H42" s="5">
        <f t="shared" si="2"/>
        <v>0.014336917562724</v>
      </c>
      <c r="I42" s="4">
        <v>4</v>
      </c>
      <c r="J42" s="5">
        <f t="shared" si="3"/>
        <v>0.0185185185185185</v>
      </c>
      <c r="K42" s="7">
        <f t="shared" si="4"/>
        <v>1.12045986967734</v>
      </c>
      <c r="L42" s="7"/>
      <c r="M42" s="7"/>
      <c r="N42" s="7"/>
    </row>
    <row r="43" spans="1:14">
      <c r="A43">
        <v>3</v>
      </c>
      <c r="B43" s="3" t="s">
        <v>30</v>
      </c>
      <c r="E43" s="4">
        <f t="shared" si="0"/>
        <v>0</v>
      </c>
      <c r="F43" s="5">
        <f t="shared" si="1"/>
        <v>0</v>
      </c>
      <c r="G43" s="4">
        <v>6</v>
      </c>
      <c r="H43" s="5">
        <f t="shared" si="2"/>
        <v>0.021505376344086</v>
      </c>
      <c r="I43" s="4">
        <v>4</v>
      </c>
      <c r="J43" s="5">
        <f t="shared" si="3"/>
        <v>0.0185185185185185</v>
      </c>
      <c r="K43" s="7">
        <f t="shared" si="4"/>
        <v>0</v>
      </c>
      <c r="L43" s="7"/>
      <c r="M43" s="7"/>
      <c r="N43" s="7"/>
    </row>
    <row r="44" spans="1:14">
      <c r="A44">
        <v>3.1</v>
      </c>
      <c r="B44" s="6" t="s">
        <v>31</v>
      </c>
      <c r="E44" s="4">
        <f t="shared" si="0"/>
        <v>0</v>
      </c>
      <c r="F44" s="5">
        <f t="shared" si="1"/>
        <v>0</v>
      </c>
      <c r="G44" s="4">
        <v>6</v>
      </c>
      <c r="H44" s="5">
        <f t="shared" si="2"/>
        <v>0.021505376344086</v>
      </c>
      <c r="I44" s="4">
        <v>4</v>
      </c>
      <c r="J44" s="5">
        <f t="shared" si="3"/>
        <v>0.0185185185185185</v>
      </c>
      <c r="K44" s="7">
        <f t="shared" si="4"/>
        <v>0</v>
      </c>
      <c r="L44" s="7"/>
      <c r="M44" s="7"/>
      <c r="N44" s="7"/>
    </row>
    <row r="45" spans="2:14">
      <c r="B45" t="s">
        <v>32</v>
      </c>
      <c r="C45">
        <v>7</v>
      </c>
      <c r="D45">
        <v>7</v>
      </c>
      <c r="E45" s="4">
        <f t="shared" si="0"/>
        <v>21</v>
      </c>
      <c r="F45" s="5">
        <f t="shared" si="1"/>
        <v>0.0326594090202177</v>
      </c>
      <c r="G45" s="4">
        <v>6</v>
      </c>
      <c r="H45" s="5">
        <f t="shared" si="2"/>
        <v>0.021505376344086</v>
      </c>
      <c r="I45" s="4">
        <v>4</v>
      </c>
      <c r="J45" s="5">
        <f t="shared" si="3"/>
        <v>0.0185185185185185</v>
      </c>
      <c r="K45" s="7">
        <f t="shared" si="4"/>
        <v>1.06158933397756</v>
      </c>
      <c r="L45" s="7"/>
      <c r="M45" s="7"/>
      <c r="N45" s="7"/>
    </row>
    <row r="46" spans="2:14">
      <c r="B46" t="s">
        <v>33</v>
      </c>
      <c r="C46">
        <v>5</v>
      </c>
      <c r="D46">
        <v>9</v>
      </c>
      <c r="E46" s="4">
        <f t="shared" si="0"/>
        <v>19</v>
      </c>
      <c r="F46" s="5">
        <f t="shared" si="1"/>
        <v>0.0295489891135303</v>
      </c>
      <c r="G46" s="4">
        <v>6</v>
      </c>
      <c r="H46" s="5">
        <f t="shared" si="2"/>
        <v>0.021505376344086</v>
      </c>
      <c r="I46" s="4">
        <v>4</v>
      </c>
      <c r="J46" s="5">
        <f t="shared" si="3"/>
        <v>0.0185185185185185</v>
      </c>
      <c r="K46" s="7">
        <f t="shared" si="4"/>
        <v>0.960485587884462</v>
      </c>
      <c r="L46" s="7"/>
      <c r="M46" s="7"/>
      <c r="N46" s="7"/>
    </row>
    <row r="47" spans="2:14">
      <c r="B47" t="s">
        <v>34</v>
      </c>
      <c r="C47">
        <v>6</v>
      </c>
      <c r="D47">
        <v>8</v>
      </c>
      <c r="E47" s="4">
        <f t="shared" si="0"/>
        <v>20</v>
      </c>
      <c r="F47" s="5">
        <f t="shared" si="1"/>
        <v>0.031104199066874</v>
      </c>
      <c r="G47" s="4">
        <v>6</v>
      </c>
      <c r="H47" s="5">
        <f t="shared" si="2"/>
        <v>0.021505376344086</v>
      </c>
      <c r="I47" s="4">
        <v>4</v>
      </c>
      <c r="J47" s="5">
        <f t="shared" si="3"/>
        <v>0.0185185185185185</v>
      </c>
      <c r="K47" s="7">
        <f t="shared" si="4"/>
        <v>1.01103746093101</v>
      </c>
      <c r="L47" s="7"/>
      <c r="M47" s="7"/>
      <c r="N47" s="7"/>
    </row>
    <row r="48" spans="1:14">
      <c r="A48">
        <v>3.2</v>
      </c>
      <c r="B48" s="3" t="s">
        <v>35</v>
      </c>
      <c r="E48" s="4">
        <f t="shared" si="0"/>
        <v>0</v>
      </c>
      <c r="F48" s="5">
        <f t="shared" si="1"/>
        <v>0</v>
      </c>
      <c r="G48" s="4">
        <v>5</v>
      </c>
      <c r="H48" s="5">
        <f t="shared" si="2"/>
        <v>0.017921146953405</v>
      </c>
      <c r="I48" s="4">
        <v>4</v>
      </c>
      <c r="J48" s="5">
        <f t="shared" si="3"/>
        <v>0.0185185185185185</v>
      </c>
      <c r="K48" s="7">
        <f t="shared" si="4"/>
        <v>0</v>
      </c>
      <c r="L48" s="7"/>
      <c r="M48" s="7"/>
      <c r="N48" s="7"/>
    </row>
    <row r="49" spans="2:14">
      <c r="B49" t="s">
        <v>36</v>
      </c>
      <c r="C49">
        <v>6</v>
      </c>
      <c r="D49">
        <v>4</v>
      </c>
      <c r="E49" s="4">
        <f t="shared" si="0"/>
        <v>16</v>
      </c>
      <c r="F49" s="5">
        <f t="shared" si="1"/>
        <v>0.0248833592534992</v>
      </c>
      <c r="G49" s="4">
        <v>5</v>
      </c>
      <c r="H49" s="5">
        <f t="shared" si="2"/>
        <v>0.017921146953405</v>
      </c>
      <c r="I49" s="4">
        <v>4</v>
      </c>
      <c r="J49" s="5">
        <f t="shared" si="3"/>
        <v>0.0185185185185185</v>
      </c>
      <c r="K49" s="7">
        <f t="shared" si="4"/>
        <v>0.915488865722148</v>
      </c>
      <c r="L49" s="7"/>
      <c r="M49" s="7"/>
      <c r="N49" s="7"/>
    </row>
    <row r="50" spans="2:14">
      <c r="B50" t="s">
        <v>37</v>
      </c>
      <c r="C50">
        <v>7</v>
      </c>
      <c r="D50">
        <v>8</v>
      </c>
      <c r="E50" s="4">
        <f t="shared" si="0"/>
        <v>22</v>
      </c>
      <c r="F50" s="5">
        <f t="shared" si="1"/>
        <v>0.0342146189735614</v>
      </c>
      <c r="G50" s="4">
        <v>5</v>
      </c>
      <c r="H50" s="5">
        <f t="shared" si="2"/>
        <v>0.017921146953405</v>
      </c>
      <c r="I50" s="4">
        <v>4</v>
      </c>
      <c r="J50" s="5">
        <f t="shared" si="3"/>
        <v>0.0185185185185185</v>
      </c>
      <c r="K50" s="7">
        <f t="shared" si="4"/>
        <v>1.25879719036795</v>
      </c>
      <c r="L50" s="7"/>
      <c r="M50" s="7"/>
      <c r="N50" s="7"/>
    </row>
    <row r="51" spans="2:14">
      <c r="B51" t="s">
        <v>38</v>
      </c>
      <c r="C51">
        <v>8</v>
      </c>
      <c r="D51">
        <v>7</v>
      </c>
      <c r="E51" s="4">
        <f t="shared" si="0"/>
        <v>23</v>
      </c>
      <c r="F51" s="5">
        <f t="shared" si="1"/>
        <v>0.0357698289269051</v>
      </c>
      <c r="G51" s="4">
        <v>5</v>
      </c>
      <c r="H51" s="5">
        <f t="shared" si="2"/>
        <v>0.017921146953405</v>
      </c>
      <c r="I51" s="4">
        <v>4</v>
      </c>
      <c r="J51" s="5">
        <f t="shared" si="3"/>
        <v>0.0185185185185185</v>
      </c>
      <c r="K51" s="7">
        <f t="shared" si="4"/>
        <v>1.31601524447559</v>
      </c>
      <c r="L51" s="7"/>
      <c r="M51" s="7"/>
      <c r="N51" s="7"/>
    </row>
    <row r="52" spans="2:14">
      <c r="B52" t="s">
        <v>39</v>
      </c>
      <c r="C52">
        <v>6</v>
      </c>
      <c r="D52">
        <v>7</v>
      </c>
      <c r="E52" s="4">
        <f t="shared" si="0"/>
        <v>19</v>
      </c>
      <c r="F52" s="5">
        <f t="shared" si="1"/>
        <v>0.0295489891135303</v>
      </c>
      <c r="G52" s="4">
        <v>5</v>
      </c>
      <c r="H52" s="5">
        <f t="shared" si="2"/>
        <v>0.017921146953405</v>
      </c>
      <c r="I52" s="4">
        <v>4</v>
      </c>
      <c r="J52" s="5">
        <f t="shared" si="3"/>
        <v>0.0185185185185185</v>
      </c>
      <c r="K52" s="7">
        <f t="shared" si="4"/>
        <v>1.08714302804505</v>
      </c>
      <c r="L52" s="7"/>
      <c r="M52" s="7"/>
      <c r="N52" s="7"/>
    </row>
    <row r="53" spans="2:14">
      <c r="B53" t="s">
        <v>40</v>
      </c>
      <c r="C53">
        <v>6</v>
      </c>
      <c r="D53">
        <v>7</v>
      </c>
      <c r="E53" s="4">
        <f t="shared" si="0"/>
        <v>19</v>
      </c>
      <c r="F53" s="5">
        <f t="shared" si="1"/>
        <v>0.0295489891135303</v>
      </c>
      <c r="G53" s="4">
        <v>5</v>
      </c>
      <c r="H53" s="5">
        <f t="shared" si="2"/>
        <v>0.017921146953405</v>
      </c>
      <c r="I53" s="4">
        <v>4</v>
      </c>
      <c r="J53" s="5">
        <f t="shared" si="3"/>
        <v>0.0185185185185185</v>
      </c>
      <c r="K53" s="7">
        <f t="shared" si="4"/>
        <v>1.08714302804505</v>
      </c>
      <c r="L53" s="7"/>
      <c r="M53" s="7"/>
      <c r="N53" s="7"/>
    </row>
    <row r="54" spans="1:14">
      <c r="A54">
        <v>4</v>
      </c>
      <c r="B54" s="3" t="s">
        <v>41</v>
      </c>
      <c r="E54" s="4">
        <f t="shared" ref="E54:E76" si="5">SUM(C54*2+D54)</f>
        <v>0</v>
      </c>
      <c r="F54" s="5">
        <f t="shared" ref="F54:F76" si="6">E54/SUM($E$23:$E$76)</f>
        <v>0</v>
      </c>
      <c r="G54" s="4">
        <v>5</v>
      </c>
      <c r="H54" s="5">
        <f t="shared" ref="H54:H76" si="7">G54/SUM($G$23:$G$76)</f>
        <v>0.017921146953405</v>
      </c>
      <c r="I54" s="4">
        <v>4</v>
      </c>
      <c r="J54" s="5">
        <f t="shared" ref="J54:J76" si="8">I54/SUM($I$23:$I$76)</f>
        <v>0.0185185185185185</v>
      </c>
      <c r="K54" s="7">
        <f t="shared" ref="K54:K76" si="9">F54/SUM(H54+J54*0.5)</f>
        <v>0</v>
      </c>
      <c r="L54" s="7"/>
      <c r="M54" s="7"/>
      <c r="N54" s="7"/>
    </row>
    <row r="55" spans="1:14">
      <c r="A55">
        <v>4.1</v>
      </c>
      <c r="B55" s="6" t="s">
        <v>42</v>
      </c>
      <c r="E55" s="4">
        <f t="shared" si="5"/>
        <v>0</v>
      </c>
      <c r="F55" s="5">
        <f t="shared" si="6"/>
        <v>0</v>
      </c>
      <c r="G55" s="4">
        <v>5</v>
      </c>
      <c r="H55" s="5">
        <f t="shared" si="7"/>
        <v>0.017921146953405</v>
      </c>
      <c r="I55" s="4">
        <v>4</v>
      </c>
      <c r="J55" s="5">
        <f t="shared" si="8"/>
        <v>0.0185185185185185</v>
      </c>
      <c r="K55" s="7">
        <f t="shared" si="9"/>
        <v>0</v>
      </c>
      <c r="L55" s="7"/>
      <c r="M55" s="7"/>
      <c r="N55" s="7"/>
    </row>
    <row r="56" spans="2:14">
      <c r="B56" t="s">
        <v>43</v>
      </c>
      <c r="C56">
        <v>5</v>
      </c>
      <c r="D56">
        <v>6</v>
      </c>
      <c r="E56" s="4">
        <f t="shared" si="5"/>
        <v>16</v>
      </c>
      <c r="F56" s="5">
        <f t="shared" si="6"/>
        <v>0.0248833592534992</v>
      </c>
      <c r="G56" s="4">
        <v>5</v>
      </c>
      <c r="H56" s="5">
        <f t="shared" si="7"/>
        <v>0.017921146953405</v>
      </c>
      <c r="I56" s="4">
        <v>4</v>
      </c>
      <c r="J56" s="5">
        <f t="shared" si="8"/>
        <v>0.0185185185185185</v>
      </c>
      <c r="K56" s="7">
        <f t="shared" si="9"/>
        <v>0.915488865722148</v>
      </c>
      <c r="L56" s="7"/>
      <c r="M56" s="7"/>
      <c r="N56" s="7"/>
    </row>
    <row r="57" spans="2:14">
      <c r="B57" t="s">
        <v>44</v>
      </c>
      <c r="C57">
        <v>6</v>
      </c>
      <c r="D57">
        <v>7</v>
      </c>
      <c r="E57" s="4">
        <f t="shared" si="5"/>
        <v>19</v>
      </c>
      <c r="F57" s="5">
        <f t="shared" si="6"/>
        <v>0.0295489891135303</v>
      </c>
      <c r="G57" s="4">
        <v>5</v>
      </c>
      <c r="H57" s="5">
        <f t="shared" si="7"/>
        <v>0.017921146953405</v>
      </c>
      <c r="I57" s="4">
        <v>4</v>
      </c>
      <c r="J57" s="5">
        <f t="shared" si="8"/>
        <v>0.0185185185185185</v>
      </c>
      <c r="K57" s="7">
        <f t="shared" si="9"/>
        <v>1.08714302804505</v>
      </c>
      <c r="L57" s="7"/>
      <c r="M57" s="7"/>
      <c r="N57" s="7"/>
    </row>
    <row r="58" spans="1:14">
      <c r="A58">
        <v>4.2</v>
      </c>
      <c r="B58" s="6" t="s">
        <v>45</v>
      </c>
      <c r="E58" s="4">
        <f t="shared" si="5"/>
        <v>0</v>
      </c>
      <c r="F58" s="5">
        <f t="shared" si="6"/>
        <v>0</v>
      </c>
      <c r="G58" s="4">
        <v>3</v>
      </c>
      <c r="H58" s="5">
        <f t="shared" si="7"/>
        <v>0.010752688172043</v>
      </c>
      <c r="I58" s="4">
        <v>4</v>
      </c>
      <c r="J58" s="5">
        <f t="shared" si="8"/>
        <v>0.0185185185185185</v>
      </c>
      <c r="K58" s="7">
        <f t="shared" si="9"/>
        <v>0</v>
      </c>
      <c r="L58" s="7"/>
      <c r="M58" s="7"/>
      <c r="N58" s="7"/>
    </row>
    <row r="59" spans="2:14">
      <c r="B59" t="s">
        <v>46</v>
      </c>
      <c r="C59">
        <v>7</v>
      </c>
      <c r="D59">
        <v>8</v>
      </c>
      <c r="E59" s="4">
        <f t="shared" si="5"/>
        <v>22</v>
      </c>
      <c r="F59" s="5">
        <f t="shared" si="6"/>
        <v>0.0342146189735614</v>
      </c>
      <c r="G59" s="4">
        <v>3</v>
      </c>
      <c r="H59" s="5">
        <f t="shared" si="7"/>
        <v>0.010752688172043</v>
      </c>
      <c r="I59" s="4">
        <v>4</v>
      </c>
      <c r="J59" s="5">
        <f t="shared" si="8"/>
        <v>0.0185185185185185</v>
      </c>
      <c r="K59" s="7">
        <f t="shared" si="9"/>
        <v>1.70970961676841</v>
      </c>
      <c r="L59" s="7"/>
      <c r="M59" s="7"/>
      <c r="N59" s="7"/>
    </row>
    <row r="60" spans="1:14">
      <c r="A60">
        <v>5</v>
      </c>
      <c r="B60" s="3" t="s">
        <v>47</v>
      </c>
      <c r="E60" s="4">
        <f t="shared" si="5"/>
        <v>0</v>
      </c>
      <c r="F60" s="5">
        <f t="shared" si="6"/>
        <v>0</v>
      </c>
      <c r="G60" s="4">
        <v>6</v>
      </c>
      <c r="H60" s="5">
        <f t="shared" si="7"/>
        <v>0.021505376344086</v>
      </c>
      <c r="I60" s="4">
        <v>4</v>
      </c>
      <c r="J60" s="5">
        <f t="shared" si="8"/>
        <v>0.0185185185185185</v>
      </c>
      <c r="K60" s="7">
        <f t="shared" si="9"/>
        <v>0</v>
      </c>
      <c r="L60" s="7"/>
      <c r="M60" s="7"/>
      <c r="N60" s="7"/>
    </row>
    <row r="61" spans="1:14">
      <c r="A61">
        <v>5.1</v>
      </c>
      <c r="B61" s="6" t="s">
        <v>48</v>
      </c>
      <c r="E61" s="4">
        <f t="shared" si="5"/>
        <v>0</v>
      </c>
      <c r="F61" s="5">
        <f t="shared" si="6"/>
        <v>0</v>
      </c>
      <c r="G61" s="4">
        <v>6</v>
      </c>
      <c r="H61" s="5">
        <f t="shared" si="7"/>
        <v>0.021505376344086</v>
      </c>
      <c r="I61" s="4">
        <v>4</v>
      </c>
      <c r="J61" s="5">
        <f t="shared" si="8"/>
        <v>0.0185185185185185</v>
      </c>
      <c r="K61" s="7">
        <f t="shared" si="9"/>
        <v>0</v>
      </c>
      <c r="L61" s="7"/>
      <c r="M61" s="7"/>
      <c r="N61" s="7"/>
    </row>
    <row r="62" spans="2:14">
      <c r="B62" t="s">
        <v>49</v>
      </c>
      <c r="C62">
        <v>7</v>
      </c>
      <c r="D62">
        <v>8</v>
      </c>
      <c r="E62" s="4">
        <f t="shared" si="5"/>
        <v>22</v>
      </c>
      <c r="F62" s="5">
        <f t="shared" si="6"/>
        <v>0.0342146189735614</v>
      </c>
      <c r="G62" s="4">
        <v>6</v>
      </c>
      <c r="H62" s="5">
        <f t="shared" si="7"/>
        <v>0.021505376344086</v>
      </c>
      <c r="I62" s="4">
        <v>4</v>
      </c>
      <c r="J62" s="5">
        <f t="shared" si="8"/>
        <v>0.0185185185185185</v>
      </c>
      <c r="K62" s="7">
        <f t="shared" si="9"/>
        <v>1.11214120702411</v>
      </c>
      <c r="L62" s="7"/>
      <c r="M62" s="7"/>
      <c r="N62" s="7"/>
    </row>
    <row r="63" spans="2:14">
      <c r="B63" t="s">
        <v>50</v>
      </c>
      <c r="C63">
        <v>8</v>
      </c>
      <c r="D63">
        <v>7</v>
      </c>
      <c r="E63" s="4">
        <f t="shared" si="5"/>
        <v>23</v>
      </c>
      <c r="F63" s="5">
        <f t="shared" si="6"/>
        <v>0.0357698289269051</v>
      </c>
      <c r="G63" s="4">
        <v>6</v>
      </c>
      <c r="H63" s="5">
        <f t="shared" si="7"/>
        <v>0.021505376344086</v>
      </c>
      <c r="I63" s="4">
        <v>4</v>
      </c>
      <c r="J63" s="5">
        <f t="shared" si="8"/>
        <v>0.0185185185185185</v>
      </c>
      <c r="K63" s="7">
        <f t="shared" si="9"/>
        <v>1.16269308007067</v>
      </c>
      <c r="L63" s="7"/>
      <c r="M63" s="7"/>
      <c r="N63" s="7"/>
    </row>
    <row r="64" spans="1:14">
      <c r="A64">
        <v>5.2</v>
      </c>
      <c r="B64" s="3" t="s">
        <v>51</v>
      </c>
      <c r="E64" s="4">
        <f t="shared" si="5"/>
        <v>0</v>
      </c>
      <c r="F64" s="5">
        <f t="shared" si="6"/>
        <v>0</v>
      </c>
      <c r="G64" s="4">
        <v>3</v>
      </c>
      <c r="H64" s="5">
        <f t="shared" si="7"/>
        <v>0.010752688172043</v>
      </c>
      <c r="I64" s="4">
        <v>4</v>
      </c>
      <c r="J64" s="5">
        <f t="shared" si="8"/>
        <v>0.0185185185185185</v>
      </c>
      <c r="K64" s="7">
        <f t="shared" si="9"/>
        <v>0</v>
      </c>
      <c r="L64" s="7"/>
      <c r="M64" s="7"/>
      <c r="N64" s="7"/>
    </row>
    <row r="65" spans="2:14">
      <c r="B65" t="s">
        <v>52</v>
      </c>
      <c r="C65">
        <v>6</v>
      </c>
      <c r="D65">
        <v>5</v>
      </c>
      <c r="E65" s="4">
        <f t="shared" si="5"/>
        <v>17</v>
      </c>
      <c r="F65" s="5">
        <f t="shared" si="6"/>
        <v>0.0264385692068429</v>
      </c>
      <c r="G65" s="4">
        <v>3</v>
      </c>
      <c r="H65" s="5">
        <f t="shared" si="7"/>
        <v>0.010752688172043</v>
      </c>
      <c r="I65" s="4">
        <v>4</v>
      </c>
      <c r="J65" s="5">
        <f t="shared" si="8"/>
        <v>0.0185185185185185</v>
      </c>
      <c r="K65" s="7">
        <f t="shared" si="9"/>
        <v>1.32113924932105</v>
      </c>
      <c r="L65" s="7"/>
      <c r="M65" s="7"/>
      <c r="N65" s="7"/>
    </row>
    <row r="66" spans="1:14">
      <c r="A66">
        <v>6</v>
      </c>
      <c r="B66" s="3" t="s">
        <v>53</v>
      </c>
      <c r="E66" s="4">
        <f t="shared" si="5"/>
        <v>0</v>
      </c>
      <c r="F66" s="5">
        <f t="shared" si="6"/>
        <v>0</v>
      </c>
      <c r="G66" s="4">
        <v>7</v>
      </c>
      <c r="H66" s="5">
        <f t="shared" si="7"/>
        <v>0.025089605734767</v>
      </c>
      <c r="I66" s="4">
        <v>4</v>
      </c>
      <c r="J66" s="5">
        <f t="shared" si="8"/>
        <v>0.0185185185185185</v>
      </c>
      <c r="K66" s="7">
        <f t="shared" si="9"/>
        <v>0</v>
      </c>
      <c r="L66" s="7"/>
      <c r="M66" s="7"/>
      <c r="N66" s="7"/>
    </row>
    <row r="67" spans="1:14">
      <c r="A67">
        <v>6.1</v>
      </c>
      <c r="B67" s="6" t="s">
        <v>54</v>
      </c>
      <c r="E67" s="4">
        <f t="shared" si="5"/>
        <v>0</v>
      </c>
      <c r="F67" s="5">
        <f t="shared" si="6"/>
        <v>0</v>
      </c>
      <c r="G67" s="4">
        <v>7</v>
      </c>
      <c r="H67" s="5">
        <f t="shared" si="7"/>
        <v>0.025089605734767</v>
      </c>
      <c r="I67" s="4">
        <v>4</v>
      </c>
      <c r="J67" s="5">
        <f t="shared" si="8"/>
        <v>0.0185185185185185</v>
      </c>
      <c r="K67" s="7">
        <f t="shared" si="9"/>
        <v>0</v>
      </c>
      <c r="L67" s="7"/>
      <c r="M67" s="7"/>
      <c r="N67" s="7"/>
    </row>
    <row r="68" spans="2:14">
      <c r="B68" t="s">
        <v>55</v>
      </c>
      <c r="C68">
        <v>7</v>
      </c>
      <c r="D68">
        <v>8</v>
      </c>
      <c r="E68" s="4">
        <f t="shared" si="5"/>
        <v>22</v>
      </c>
      <c r="F68" s="5">
        <f t="shared" si="6"/>
        <v>0.0342146189735614</v>
      </c>
      <c r="G68" s="4">
        <v>7</v>
      </c>
      <c r="H68" s="5">
        <f t="shared" si="7"/>
        <v>0.025089605734767</v>
      </c>
      <c r="I68" s="4">
        <v>4</v>
      </c>
      <c r="J68" s="5">
        <f t="shared" si="8"/>
        <v>0.0185185185185185</v>
      </c>
      <c r="K68" s="7">
        <f t="shared" si="9"/>
        <v>0.996091689769424</v>
      </c>
      <c r="L68" s="7"/>
      <c r="M68" s="7"/>
      <c r="N68" s="7"/>
    </row>
    <row r="69" spans="2:14">
      <c r="B69" t="s">
        <v>56</v>
      </c>
      <c r="C69">
        <v>6</v>
      </c>
      <c r="D69">
        <v>7</v>
      </c>
      <c r="E69" s="4">
        <f t="shared" si="5"/>
        <v>19</v>
      </c>
      <c r="F69" s="5">
        <f t="shared" si="6"/>
        <v>0.0295489891135303</v>
      </c>
      <c r="G69" s="4">
        <v>7</v>
      </c>
      <c r="H69" s="5">
        <f t="shared" si="7"/>
        <v>0.025089605734767</v>
      </c>
      <c r="I69" s="4">
        <v>4</v>
      </c>
      <c r="J69" s="5">
        <f t="shared" si="8"/>
        <v>0.0185185185185185</v>
      </c>
      <c r="K69" s="7">
        <f t="shared" si="9"/>
        <v>0.860261004800866</v>
      </c>
      <c r="L69" s="7"/>
      <c r="M69" s="7"/>
      <c r="N69" s="7"/>
    </row>
    <row r="70" spans="2:14">
      <c r="B70" t="s">
        <v>57</v>
      </c>
      <c r="C70">
        <v>5</v>
      </c>
      <c r="D70">
        <v>5</v>
      </c>
      <c r="E70" s="4">
        <f t="shared" si="5"/>
        <v>15</v>
      </c>
      <c r="F70" s="5">
        <f t="shared" si="6"/>
        <v>0.0233281493001555</v>
      </c>
      <c r="G70" s="4">
        <v>7</v>
      </c>
      <c r="H70" s="5">
        <f t="shared" si="7"/>
        <v>0.025089605734767</v>
      </c>
      <c r="I70" s="4">
        <v>4</v>
      </c>
      <c r="J70" s="5">
        <f t="shared" si="8"/>
        <v>0.0185185185185185</v>
      </c>
      <c r="K70" s="7">
        <f t="shared" si="9"/>
        <v>0.679153424842789</v>
      </c>
      <c r="L70" s="7"/>
      <c r="M70" s="7"/>
      <c r="N70" s="7"/>
    </row>
    <row r="71" spans="1:14">
      <c r="A71">
        <v>6.2</v>
      </c>
      <c r="B71" s="6" t="s">
        <v>58</v>
      </c>
      <c r="E71" s="4">
        <f t="shared" si="5"/>
        <v>0</v>
      </c>
      <c r="F71" s="5">
        <f t="shared" si="6"/>
        <v>0</v>
      </c>
      <c r="G71" s="4">
        <v>7</v>
      </c>
      <c r="H71" s="5">
        <f t="shared" si="7"/>
        <v>0.025089605734767</v>
      </c>
      <c r="I71" s="4">
        <v>4</v>
      </c>
      <c r="J71" s="5">
        <f t="shared" si="8"/>
        <v>0.0185185185185185</v>
      </c>
      <c r="K71" s="7">
        <f t="shared" si="9"/>
        <v>0</v>
      </c>
      <c r="L71" s="7"/>
      <c r="M71" s="7"/>
      <c r="N71" s="7"/>
    </row>
    <row r="72" spans="2:14">
      <c r="B72" t="s">
        <v>59</v>
      </c>
      <c r="C72">
        <v>7</v>
      </c>
      <c r="D72">
        <v>8</v>
      </c>
      <c r="E72" s="4">
        <f t="shared" si="5"/>
        <v>22</v>
      </c>
      <c r="F72" s="5">
        <f t="shared" si="6"/>
        <v>0.0342146189735614</v>
      </c>
      <c r="G72" s="4">
        <v>7</v>
      </c>
      <c r="H72" s="5">
        <f t="shared" si="7"/>
        <v>0.025089605734767</v>
      </c>
      <c r="I72" s="4">
        <v>4</v>
      </c>
      <c r="J72" s="5">
        <f t="shared" si="8"/>
        <v>0.0185185185185185</v>
      </c>
      <c r="K72" s="7">
        <f t="shared" si="9"/>
        <v>0.996091689769424</v>
      </c>
      <c r="L72" s="7"/>
      <c r="M72" s="7"/>
      <c r="N72" s="7"/>
    </row>
    <row r="73" spans="2:14">
      <c r="B73" t="s">
        <v>60</v>
      </c>
      <c r="C73">
        <v>6</v>
      </c>
      <c r="D73">
        <v>7</v>
      </c>
      <c r="E73" s="4">
        <f t="shared" si="5"/>
        <v>19</v>
      </c>
      <c r="F73" s="5">
        <f t="shared" si="6"/>
        <v>0.0295489891135303</v>
      </c>
      <c r="G73" s="4">
        <v>5</v>
      </c>
      <c r="H73" s="5">
        <f t="shared" si="7"/>
        <v>0.017921146953405</v>
      </c>
      <c r="I73" s="4">
        <v>4</v>
      </c>
      <c r="J73" s="5">
        <f t="shared" si="8"/>
        <v>0.0185185185185185</v>
      </c>
      <c r="K73" s="7">
        <f t="shared" si="9"/>
        <v>1.08714302804505</v>
      </c>
      <c r="L73" s="7"/>
      <c r="M73" s="7"/>
      <c r="N73" s="7"/>
    </row>
    <row r="74" spans="2:14">
      <c r="B74" t="s">
        <v>61</v>
      </c>
      <c r="C74">
        <v>5</v>
      </c>
      <c r="D74">
        <v>5</v>
      </c>
      <c r="E74" s="4">
        <f t="shared" si="5"/>
        <v>15</v>
      </c>
      <c r="F74" s="5">
        <f t="shared" si="6"/>
        <v>0.0233281493001555</v>
      </c>
      <c r="G74" s="4">
        <v>6</v>
      </c>
      <c r="H74" s="5">
        <f t="shared" si="7"/>
        <v>0.021505376344086</v>
      </c>
      <c r="I74" s="4">
        <v>4</v>
      </c>
      <c r="J74" s="5">
        <f t="shared" si="8"/>
        <v>0.0185185185185185</v>
      </c>
      <c r="K74" s="7">
        <f t="shared" si="9"/>
        <v>0.75827809569826</v>
      </c>
      <c r="L74" s="7"/>
      <c r="M74" s="7"/>
      <c r="N74" s="7"/>
    </row>
    <row r="75" spans="1:14">
      <c r="A75">
        <v>6.3</v>
      </c>
      <c r="B75" s="6" t="s">
        <v>62</v>
      </c>
      <c r="E75" s="4">
        <f t="shared" si="5"/>
        <v>0</v>
      </c>
      <c r="F75" s="5">
        <f t="shared" si="6"/>
        <v>0</v>
      </c>
      <c r="G75" s="4">
        <v>4</v>
      </c>
      <c r="H75" s="5">
        <f t="shared" si="7"/>
        <v>0.014336917562724</v>
      </c>
      <c r="I75" s="4">
        <v>4</v>
      </c>
      <c r="J75" s="5">
        <f t="shared" si="8"/>
        <v>0.0185185185185185</v>
      </c>
      <c r="K75" s="7">
        <f t="shared" si="9"/>
        <v>0</v>
      </c>
      <c r="L75" s="7"/>
      <c r="M75" s="7"/>
      <c r="N75" s="7"/>
    </row>
    <row r="76" spans="2:14">
      <c r="B76" t="s">
        <v>63</v>
      </c>
      <c r="C76">
        <v>7</v>
      </c>
      <c r="D76">
        <v>8</v>
      </c>
      <c r="E76" s="4">
        <f t="shared" si="5"/>
        <v>22</v>
      </c>
      <c r="F76" s="5">
        <f t="shared" si="6"/>
        <v>0.0342146189735614</v>
      </c>
      <c r="G76" s="4">
        <v>4</v>
      </c>
      <c r="H76" s="5">
        <f t="shared" si="7"/>
        <v>0.014336917562724</v>
      </c>
      <c r="I76" s="4">
        <v>4</v>
      </c>
      <c r="J76" s="5">
        <f t="shared" si="8"/>
        <v>0.0185185185185185</v>
      </c>
      <c r="K76" s="7">
        <f t="shared" si="9"/>
        <v>1.45000689017068</v>
      </c>
      <c r="L76" s="7"/>
      <c r="M76" s="7"/>
      <c r="N76" s="7"/>
    </row>
  </sheetData>
  <mergeCells count="54"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Tuenity</cp:lastModifiedBy>
  <dcterms:created xsi:type="dcterms:W3CDTF">2021-04-29T00:36:00Z</dcterms:created>
  <dcterms:modified xsi:type="dcterms:W3CDTF">2021-05-12T14:49:00Z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EC85DD671C0C4FDFA9F68F37F37E208E</vt:lpwstr>
  </property>
  <property fmtid="{D5CDD505-2E9C-101B-9397-08002B2CF9AE}" pid="3" name="KSOProductBuildVer">
    <vt:lpwstr>2052-11.1.0.10463</vt:lpwstr>
  </property>
</Properties>
</file>