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alasmothers/Downloads/logisticsdashboard/excel-data/excel-files/"/>
    </mc:Choice>
  </mc:AlternateContent>
  <xr:revisionPtr revIDLastSave="0" documentId="8_{4120A9AE-B6A9-1847-9A73-4631F5D03B20}" xr6:coauthVersionLast="47" xr6:coauthVersionMax="47" xr10:uidLastSave="{00000000-0000-0000-0000-000000000000}"/>
  <bookViews>
    <workbookView xWindow="160" yWindow="920" windowWidth="34240" windowHeight="21260" xr2:uid="{6E200ADB-E87D-40C0-BFEB-C8235B0B9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E25" i="1"/>
  <c r="E25" i="1"/>
  <c r="E26" i="1" s="1"/>
  <c r="AQ23" i="1"/>
  <c r="AP23" i="1"/>
  <c r="AO23" i="1"/>
  <c r="AN23" i="1"/>
  <c r="AM23" i="1"/>
  <c r="AL23" i="1"/>
  <c r="AE23" i="1"/>
  <c r="AD23" i="1"/>
  <c r="AC23" i="1"/>
  <c r="AB23" i="1"/>
  <c r="AA23" i="1"/>
  <c r="Z23" i="1"/>
  <c r="S23" i="1"/>
  <c r="R23" i="1"/>
  <c r="Q23" i="1"/>
  <c r="P23" i="1"/>
  <c r="O23" i="1"/>
  <c r="N23" i="1"/>
  <c r="B23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BF17" i="1"/>
  <c r="BE17" i="1"/>
  <c r="BD17" i="1"/>
  <c r="BC17" i="1"/>
  <c r="BB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D16" i="1"/>
  <c r="C16" i="1"/>
  <c r="B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10" i="1"/>
  <c r="AZ25" i="1" s="1"/>
  <c r="F25" i="1" l="1"/>
  <c r="F26" i="1" s="1"/>
  <c r="AK25" i="1"/>
  <c r="G25" i="1"/>
  <c r="G26" i="1" s="1"/>
  <c r="AM25" i="1"/>
  <c r="AW26" i="1"/>
  <c r="BI26" i="1"/>
  <c r="AD26" i="1"/>
  <c r="M25" i="1"/>
  <c r="M26" i="1" s="1"/>
  <c r="AO25" i="1"/>
  <c r="AO26" i="1" s="1"/>
  <c r="AY26" i="1"/>
  <c r="AE26" i="1"/>
  <c r="O25" i="1"/>
  <c r="O26" i="1" s="1"/>
  <c r="AP25" i="1"/>
  <c r="AP26" i="1" s="1"/>
  <c r="C26" i="1"/>
  <c r="AM26" i="1"/>
  <c r="AK26" i="1"/>
  <c r="Q25" i="1"/>
  <c r="Q26" i="1" s="1"/>
  <c r="AQ25" i="1"/>
  <c r="AQ26" i="1" s="1"/>
  <c r="R25" i="1"/>
  <c r="R26" i="1" s="1"/>
  <c r="AW25" i="1"/>
  <c r="S25" i="1"/>
  <c r="AY25" i="1"/>
  <c r="Y25" i="1"/>
  <c r="Y26" i="1" s="1"/>
  <c r="BA25" i="1"/>
  <c r="BA26" i="1" s="1"/>
  <c r="AA25" i="1"/>
  <c r="AA26" i="1" s="1"/>
  <c r="BB25" i="1"/>
  <c r="BB26" i="1" s="1"/>
  <c r="S26" i="1"/>
  <c r="AC25" i="1"/>
  <c r="AC26" i="1" s="1"/>
  <c r="BC25" i="1"/>
  <c r="BC26" i="1" s="1"/>
  <c r="C25" i="1"/>
  <c r="AD25" i="1"/>
  <c r="BI25" i="1"/>
  <c r="B26" i="1"/>
  <c r="AZ26" i="1"/>
  <c r="Z26" i="1"/>
  <c r="AL26" i="1"/>
  <c r="D26" i="1"/>
  <c r="T26" i="1"/>
  <c r="AF26" i="1"/>
  <c r="AR26" i="1"/>
  <c r="BD26" i="1"/>
  <c r="AT26" i="1"/>
  <c r="BF26" i="1"/>
  <c r="K26" i="1"/>
  <c r="W26" i="1"/>
  <c r="AI26" i="1"/>
  <c r="AU26" i="1"/>
  <c r="BG26" i="1"/>
  <c r="H25" i="1"/>
  <c r="H26" i="1" s="1"/>
  <c r="T25" i="1"/>
  <c r="AF25" i="1"/>
  <c r="AR25" i="1"/>
  <c r="BD25" i="1"/>
  <c r="I25" i="1"/>
  <c r="I26" i="1" s="1"/>
  <c r="U25" i="1"/>
  <c r="U26" i="1" s="1"/>
  <c r="AG25" i="1"/>
  <c r="AG26" i="1" s="1"/>
  <c r="AS25" i="1"/>
  <c r="AS26" i="1" s="1"/>
  <c r="BE25" i="1"/>
  <c r="BE26" i="1" s="1"/>
  <c r="J25" i="1"/>
  <c r="J26" i="1" s="1"/>
  <c r="V25" i="1"/>
  <c r="V26" i="1" s="1"/>
  <c r="AH25" i="1"/>
  <c r="AH26" i="1" s="1"/>
  <c r="AT25" i="1"/>
  <c r="BF25" i="1"/>
  <c r="K25" i="1"/>
  <c r="W25" i="1"/>
  <c r="AI25" i="1"/>
  <c r="AU25" i="1"/>
  <c r="BG25" i="1"/>
  <c r="L25" i="1"/>
  <c r="L26" i="1" s="1"/>
  <c r="X25" i="1"/>
  <c r="X26" i="1" s="1"/>
  <c r="AJ25" i="1"/>
  <c r="AJ26" i="1" s="1"/>
  <c r="AV25" i="1"/>
  <c r="AV26" i="1" s="1"/>
  <c r="BH25" i="1"/>
  <c r="BH26" i="1" s="1"/>
  <c r="B25" i="1"/>
  <c r="N25" i="1"/>
  <c r="N26" i="1" s="1"/>
  <c r="Z25" i="1"/>
  <c r="AL25" i="1"/>
  <c r="AX25" i="1"/>
  <c r="AX26" i="1" s="1"/>
  <c r="D25" i="1"/>
  <c r="P25" i="1"/>
  <c r="P26" i="1" s="1"/>
  <c r="AB25" i="1"/>
  <c r="AB26" i="1" s="1"/>
  <c r="AN25" i="1"/>
  <c r="AN26" i="1" s="1"/>
  <c r="C31" i="1" l="1"/>
  <c r="F31" i="1"/>
  <c r="E31" i="1"/>
  <c r="B31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Mccoy, Brad</author>
  </authors>
  <commentList>
    <comment ref="AX25" authorId="0" shapeId="0" xr:uid="{A1F100C0-9A3A-45A9-9FEC-CEA324A91134}">
      <text>
        <r>
          <rPr>
            <b/>
            <sz val="9"/>
            <color indexed="81"/>
            <rFont val="Tahoma"/>
            <family val="2"/>
          </rPr>
          <t>Mccoy, Brad:</t>
        </r>
        <r>
          <rPr>
            <sz val="9"/>
            <color indexed="81"/>
            <rFont val="Tahoma"/>
            <family val="2"/>
          </rPr>
          <t xml:space="preserve">
Add Kaskida FPU</t>
        </r>
      </text>
    </comment>
  </commentList>
</comments>
</file>

<file path=xl/sharedStrings.xml><?xml version="1.0" encoding="utf-8"?>
<sst xmlns="http://schemas.openxmlformats.org/spreadsheetml/2006/main" count="34" uniqueCount="31">
  <si>
    <t>Aug 2026 Updated</t>
  </si>
  <si>
    <t>Assumptions: Aug Rig schedule P10 scenarios used for Activity</t>
  </si>
  <si>
    <t>Vessel Delivery Capability Supporting Wells</t>
  </si>
  <si>
    <t>deliveries per month</t>
  </si>
  <si>
    <t>Wells Delivery Demand</t>
  </si>
  <si>
    <t>Paleogene Transit Factor</t>
  </si>
  <si>
    <t xml:space="preserve">increase to vessel demand based on transit component of vessel </t>
  </si>
  <si>
    <t>Kaskida and Tiber 6 well batch set factor</t>
  </si>
  <si>
    <t>times the typical monthly wells delivery demand</t>
  </si>
  <si>
    <t>Multi-Zone Single Trip Completion Factor</t>
  </si>
  <si>
    <t>LWI</t>
  </si>
  <si>
    <t>demand of other wells customers</t>
  </si>
  <si>
    <t>Production Demand (internal source)</t>
  </si>
  <si>
    <t>Fantasy Island + .25 vessel for TH</t>
  </si>
  <si>
    <t>Production demand (outsourced)</t>
  </si>
  <si>
    <t>buying AT and NK from Chevron</t>
  </si>
  <si>
    <t>Offshore Location</t>
  </si>
  <si>
    <t>Blackhornet</t>
  </si>
  <si>
    <t>Blacklion</t>
  </si>
  <si>
    <t>Invictus</t>
  </si>
  <si>
    <t>TBD7</t>
  </si>
  <si>
    <t>Atlas</t>
  </si>
  <si>
    <t>Spar</t>
  </si>
  <si>
    <t>PDQ</t>
  </si>
  <si>
    <t>Q5000</t>
  </si>
  <si>
    <t>MD Warehouse</t>
  </si>
  <si>
    <t>Production Support</t>
  </si>
  <si>
    <t>Interal Fleet Total</t>
  </si>
  <si>
    <t>Externally Sourced</t>
  </si>
  <si>
    <t>Outer Years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</si>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</sst>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2" fillId="0" borderId="1" xfId="2" applyFont="1" applyBorder="1"/>
    <xf numFmtId="0" fontId="1" fillId="0" borderId="2" xfId="2" applyBorder="1"/>
    <xf numFmtId="0" fontId="1" fillId="0" borderId="3" xfId="2" applyBorder="1"/>
    <xf numFmtId="0" fontId="1" fillId="0" borderId="0" xfId="2"/>
    <xf numFmtId="164" fontId="1" fillId="0" borderId="0" xfId="1" applyNumberFormat="1" applyFont="1"/>
    <xf numFmtId="0" fontId="2" fillId="0" borderId="4" xfId="2" applyFont="1" applyBorder="1"/>
    <xf numFmtId="0" fontId="1" fillId="0" borderId="5" xfId="2" applyBorder="1"/>
    <xf numFmtId="0" fontId="1" fillId="0" borderId="4" xfId="2" applyBorder="1"/>
    <xf numFmtId="0" fontId="1" fillId="2" borderId="4" xfId="2" applyFill="1" applyBorder="1"/>
    <xf numFmtId="9" fontId="1" fillId="0" borderId="0" xfId="2" applyNumberFormat="1"/>
    <xf numFmtId="0" fontId="1" fillId="3" borderId="4" xfId="2" applyFill="1" applyBorder="1"/>
    <xf numFmtId="0" fontId="1" fillId="0" borderId="6" xfId="2" applyBorder="1"/>
    <xf numFmtId="0" fontId="1" fillId="0" borderId="7" xfId="2" applyBorder="1"/>
    <xf numFmtId="0" fontId="1" fillId="0" borderId="8" xfId="2" applyBorder="1"/>
    <xf numFmtId="0" fontId="1" fillId="4" borderId="0" xfId="2" applyFill="1"/>
    <xf numFmtId="17" fontId="1" fillId="0" borderId="0" xfId="2" applyNumberFormat="1"/>
    <xf numFmtId="0" fontId="1" fillId="5" borderId="0" xfId="2" applyFill="1"/>
    <xf numFmtId="165" fontId="1" fillId="0" borderId="0" xfId="2" applyNumberFormat="1"/>
    <xf numFmtId="165" fontId="1" fillId="2" borderId="0" xfId="2" applyNumberFormat="1" applyFill="1"/>
    <xf numFmtId="165" fontId="1" fillId="3" borderId="0" xfId="2" applyNumberFormat="1" applyFill="1"/>
    <xf numFmtId="165" fontId="1" fillId="0" borderId="0" xfId="1" applyNumberFormat="1" applyFont="1"/>
    <xf numFmtId="0" fontId="3" fillId="6" borderId="0" xfId="2" applyFont="1" applyFill="1"/>
    <xf numFmtId="165" fontId="3" fillId="6" borderId="0" xfId="2" applyNumberFormat="1" applyFont="1" applyFill="1"/>
    <xf numFmtId="0" fontId="1" fillId="0" borderId="0" xfId="2" applyAlignment="1">
      <alignment horizontal="center"/>
    </xf>
  </cellXfs>
  <cellStyles count="3">
    <cellStyle name="Comma" xfId="1" builtinId="3"/>
    <cellStyle name="Normal" xfId="0" builtinId="0"/>
    <cellStyle name="Normal 3" xfId="2" xr:uid="{340879E6-123C-4A57-B7EB-A66FC47C50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4215-7949-4FB2-BCE3-E51CCC22DD8E}">
  <dimension ref="A1:BK32"/>
  <sheetViews>
    <sheetView tabSelected="1" zoomScale="163" zoomScaleNormal="70" workbookViewId="0">
      <selection activeCell="A6" sqref="A6"/>
    </sheetView>
  </sheetViews>
  <sheetFormatPr baseColWidth="10" defaultColWidth="8.83203125" defaultRowHeight="15" x14ac:dyDescent="0.2"/>
  <cols>
    <col min="1" max="1" width="15.83203125" customWidth="1"/>
  </cols>
  <sheetData>
    <row r="1" spans="1:63" ht="16" thickBot="1" x14ac:dyDescent="0.25"/>
    <row r="2" spans="1:63" x14ac:dyDescent="0.2">
      <c r="A2" s="1" t="s">
        <v>0</v>
      </c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x14ac:dyDescent="0.2">
      <c r="A3" s="6" t="s">
        <v>1</v>
      </c>
      <c r="B3" s="4"/>
      <c r="C3" s="4"/>
      <c r="D3" s="4"/>
      <c r="E3" s="4"/>
      <c r="F3" s="4"/>
      <c r="G3" s="4"/>
      <c r="H3" s="4"/>
      <c r="I3" s="4"/>
      <c r="J3" s="7"/>
      <c r="K3" s="4"/>
      <c r="L3" s="4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x14ac:dyDescent="0.2">
      <c r="A4" s="8" t="s">
        <v>2</v>
      </c>
      <c r="B4" s="4"/>
      <c r="C4" s="4"/>
      <c r="D4" s="4"/>
      <c r="E4" s="4">
        <v>6.5</v>
      </c>
      <c r="F4" s="4" t="s">
        <v>3</v>
      </c>
      <c r="G4" s="4"/>
      <c r="H4" s="4"/>
      <c r="I4" s="4"/>
      <c r="J4" s="7"/>
      <c r="K4" s="4"/>
      <c r="L4" s="4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1:63" x14ac:dyDescent="0.2">
      <c r="A5" s="8" t="s">
        <v>4</v>
      </c>
      <c r="B5" s="4"/>
      <c r="C5" s="4"/>
      <c r="D5" s="4"/>
      <c r="E5" s="4">
        <v>8.3000000000000007</v>
      </c>
      <c r="F5" s="4" t="s">
        <v>3</v>
      </c>
      <c r="G5" s="4"/>
      <c r="H5" s="4"/>
      <c r="I5" s="4"/>
      <c r="J5" s="7"/>
      <c r="K5" s="4"/>
      <c r="L5" s="4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 x14ac:dyDescent="0.2">
      <c r="A6" s="9" t="s">
        <v>5</v>
      </c>
      <c r="B6" s="4"/>
      <c r="C6" s="4"/>
      <c r="D6" s="4"/>
      <c r="E6" s="10">
        <v>0.25</v>
      </c>
      <c r="F6" s="4" t="s">
        <v>6</v>
      </c>
      <c r="G6" s="4"/>
      <c r="H6" s="4"/>
      <c r="I6" s="4"/>
      <c r="J6" s="7"/>
      <c r="K6" s="4"/>
      <c r="L6" s="4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 x14ac:dyDescent="0.2">
      <c r="A7" s="11" t="s">
        <v>7</v>
      </c>
      <c r="B7" s="4"/>
      <c r="C7" s="4"/>
      <c r="D7" s="4"/>
      <c r="E7" s="4">
        <v>3</v>
      </c>
      <c r="F7" s="4" t="s">
        <v>8</v>
      </c>
      <c r="G7" s="4"/>
      <c r="H7" s="4"/>
      <c r="I7" s="4"/>
      <c r="J7" s="7"/>
      <c r="K7" s="4"/>
      <c r="L7" s="4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x14ac:dyDescent="0.2">
      <c r="A8" s="8" t="s">
        <v>9</v>
      </c>
      <c r="B8" s="4"/>
      <c r="C8" s="4"/>
      <c r="D8" s="4"/>
      <c r="E8" s="4">
        <v>2</v>
      </c>
      <c r="F8" s="4" t="s">
        <v>8</v>
      </c>
      <c r="G8" s="4"/>
      <c r="H8" s="4"/>
      <c r="I8" s="4"/>
      <c r="J8" s="7"/>
      <c r="K8" s="4" t="s">
        <v>30</v>
      </c>
      <c r="L8" s="4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x14ac:dyDescent="0.2">
      <c r="A9" s="8" t="s">
        <v>10</v>
      </c>
      <c r="B9" s="4"/>
      <c r="C9" s="4"/>
      <c r="D9" s="4"/>
      <c r="E9" s="10">
        <v>0.5</v>
      </c>
      <c r="F9" s="4" t="s">
        <v>11</v>
      </c>
      <c r="G9" s="4"/>
      <c r="H9" s="4"/>
      <c r="I9" s="4"/>
      <c r="J9" s="7"/>
      <c r="K9" s="4"/>
      <c r="L9" s="4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x14ac:dyDescent="0.2">
      <c r="A10" s="8" t="s">
        <v>12</v>
      </c>
      <c r="B10" s="4"/>
      <c r="C10" s="4"/>
      <c r="D10" s="4"/>
      <c r="E10" s="4">
        <f>1-0.25+0.5</f>
        <v>1.25</v>
      </c>
      <c r="F10" s="4" t="s">
        <v>13</v>
      </c>
      <c r="G10" s="4"/>
      <c r="H10" s="4"/>
      <c r="I10" s="4"/>
      <c r="J10" s="7"/>
      <c r="K10" s="4"/>
      <c r="L10" s="4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16" thickBot="1" x14ac:dyDescent="0.25">
      <c r="A11" s="12" t="s">
        <v>14</v>
      </c>
      <c r="B11" s="13"/>
      <c r="C11" s="13"/>
      <c r="D11" s="13"/>
      <c r="E11" s="13">
        <v>0.5</v>
      </c>
      <c r="F11" s="13" t="s">
        <v>15</v>
      </c>
      <c r="G11" s="13"/>
      <c r="H11" s="13"/>
      <c r="I11" s="13"/>
      <c r="J11" s="14"/>
      <c r="K11" s="4"/>
      <c r="L11" s="4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x14ac:dyDescent="0.2">
      <c r="A14" s="15" t="s">
        <v>16</v>
      </c>
      <c r="B14" s="16">
        <v>46023</v>
      </c>
      <c r="C14" s="16">
        <v>46054</v>
      </c>
      <c r="D14" s="16">
        <v>46082</v>
      </c>
      <c r="E14" s="16">
        <v>46113</v>
      </c>
      <c r="F14" s="16">
        <v>46143</v>
      </c>
      <c r="G14" s="16">
        <v>46174</v>
      </c>
      <c r="H14" s="16">
        <v>46204</v>
      </c>
      <c r="I14" s="16">
        <v>46235</v>
      </c>
      <c r="J14" s="16">
        <v>46266</v>
      </c>
      <c r="K14" s="16">
        <v>46296</v>
      </c>
      <c r="L14" s="16">
        <v>46327</v>
      </c>
      <c r="M14" s="16">
        <v>46357</v>
      </c>
      <c r="N14" s="16">
        <v>46388</v>
      </c>
      <c r="O14" s="16">
        <v>46419</v>
      </c>
      <c r="P14" s="16">
        <v>46447</v>
      </c>
      <c r="Q14" s="16">
        <v>46478</v>
      </c>
      <c r="R14" s="16">
        <v>46508</v>
      </c>
      <c r="S14" s="16">
        <v>46539</v>
      </c>
      <c r="T14" s="16">
        <v>46569</v>
      </c>
      <c r="U14" s="16">
        <v>46600</v>
      </c>
      <c r="V14" s="16">
        <v>46631</v>
      </c>
      <c r="W14" s="16">
        <v>46661</v>
      </c>
      <c r="X14" s="16">
        <v>46692</v>
      </c>
      <c r="Y14" s="16">
        <v>46722</v>
      </c>
      <c r="Z14" s="16">
        <v>46753</v>
      </c>
      <c r="AA14" s="16">
        <v>46784</v>
      </c>
      <c r="AB14" s="16">
        <v>46813</v>
      </c>
      <c r="AC14" s="16">
        <v>46844</v>
      </c>
      <c r="AD14" s="16">
        <v>46874</v>
      </c>
      <c r="AE14" s="16">
        <v>46905</v>
      </c>
      <c r="AF14" s="16">
        <v>46935</v>
      </c>
      <c r="AG14" s="16">
        <v>46966</v>
      </c>
      <c r="AH14" s="16">
        <v>46997</v>
      </c>
      <c r="AI14" s="16">
        <v>47027</v>
      </c>
      <c r="AJ14" s="16">
        <v>47058</v>
      </c>
      <c r="AK14" s="16">
        <v>47088</v>
      </c>
      <c r="AL14" s="16">
        <v>47119</v>
      </c>
      <c r="AM14" s="16">
        <v>47150</v>
      </c>
      <c r="AN14" s="16">
        <v>47178</v>
      </c>
      <c r="AO14" s="16">
        <v>47209</v>
      </c>
      <c r="AP14" s="16">
        <v>47239</v>
      </c>
      <c r="AQ14" s="16">
        <v>47270</v>
      </c>
      <c r="AR14" s="16">
        <v>47300</v>
      </c>
      <c r="AS14" s="16">
        <v>47331</v>
      </c>
      <c r="AT14" s="16">
        <v>47362</v>
      </c>
      <c r="AU14" s="16">
        <v>47392</v>
      </c>
      <c r="AV14" s="16">
        <v>47423</v>
      </c>
      <c r="AW14" s="16">
        <v>47453</v>
      </c>
      <c r="AX14" s="16">
        <v>47484</v>
      </c>
      <c r="AY14" s="16">
        <v>47515</v>
      </c>
      <c r="AZ14" s="16">
        <v>47543</v>
      </c>
      <c r="BA14" s="16">
        <v>47574</v>
      </c>
      <c r="BB14" s="16">
        <v>47604</v>
      </c>
      <c r="BC14" s="16">
        <v>47635</v>
      </c>
      <c r="BD14" s="16">
        <v>47665</v>
      </c>
      <c r="BE14" s="16">
        <v>47696</v>
      </c>
      <c r="BF14" s="16">
        <v>47727</v>
      </c>
      <c r="BG14" s="16">
        <v>47757</v>
      </c>
      <c r="BH14" s="16">
        <v>47788</v>
      </c>
      <c r="BI14" s="16">
        <v>47818</v>
      </c>
      <c r="BJ14" s="16">
        <v>47849</v>
      </c>
      <c r="BK14" s="16">
        <v>47880</v>
      </c>
    </row>
    <row r="15" spans="1:63" x14ac:dyDescent="0.2">
      <c r="A15" s="17" t="s">
        <v>17</v>
      </c>
      <c r="B15" s="18">
        <f>$E$5/$E$4</f>
        <v>1.276923076923077</v>
      </c>
      <c r="C15" s="18">
        <f>$E$5/$E$4</f>
        <v>1.276923076923077</v>
      </c>
      <c r="D15" s="18">
        <f>$E$5/$E$4</f>
        <v>1.276923076923077</v>
      </c>
      <c r="E15" s="19">
        <f t="shared" ref="E15:G15" si="0">$E$5/((1-$E$6)*$E$4)</f>
        <v>1.7025641025641027</v>
      </c>
      <c r="F15" s="19">
        <f t="shared" si="0"/>
        <v>1.7025641025641027</v>
      </c>
      <c r="G15" s="19">
        <f t="shared" si="0"/>
        <v>1.7025641025641027</v>
      </c>
      <c r="H15" s="19">
        <f>$E$5/((1-$E$6)*$E$4)</f>
        <v>1.7025641025641027</v>
      </c>
      <c r="I15" s="18">
        <f>$E$5/$E$4</f>
        <v>1.276923076923077</v>
      </c>
      <c r="J15" s="18">
        <f t="shared" ref="J15:L15" si="1">$E$5/$E$4</f>
        <v>1.276923076923077</v>
      </c>
      <c r="K15" s="18">
        <f t="shared" si="1"/>
        <v>1.276923076923077</v>
      </c>
      <c r="L15" s="18">
        <f t="shared" si="1"/>
        <v>1.276923076923077</v>
      </c>
      <c r="M15" s="18">
        <f>$E$5/$E$4</f>
        <v>1.276923076923077</v>
      </c>
      <c r="N15" s="19">
        <f>$E$5/((1-$E$6)*$E$4)</f>
        <v>1.7025641025641027</v>
      </c>
      <c r="O15" s="19">
        <f t="shared" ref="O15:V15" si="2">$E$5/((1-$E$6)*$E$4)</f>
        <v>1.7025641025641027</v>
      </c>
      <c r="P15" s="19">
        <f t="shared" si="2"/>
        <v>1.7025641025641027</v>
      </c>
      <c r="Q15" s="19">
        <f t="shared" si="2"/>
        <v>1.7025641025641027</v>
      </c>
      <c r="R15" s="19">
        <f t="shared" si="2"/>
        <v>1.7025641025641027</v>
      </c>
      <c r="S15" s="19">
        <f t="shared" si="2"/>
        <v>1.7025641025641027</v>
      </c>
      <c r="T15" s="19">
        <f t="shared" si="2"/>
        <v>1.7025641025641027</v>
      </c>
      <c r="U15" s="19">
        <f t="shared" si="2"/>
        <v>1.7025641025641027</v>
      </c>
      <c r="V15" s="19">
        <f t="shared" si="2"/>
        <v>1.7025641025641027</v>
      </c>
      <c r="W15" s="18">
        <f>$E$5/$E$4</f>
        <v>1.276923076923077</v>
      </c>
      <c r="X15" s="18">
        <f>$E$5/$E$4</f>
        <v>1.276923076923077</v>
      </c>
      <c r="Y15" s="20">
        <f>E5*E7/(E4*(1-E6))</f>
        <v>5.1076923076923082</v>
      </c>
      <c r="Z15" s="20">
        <f>E5*E7/(E4*(1-E6))</f>
        <v>5.1076923076923082</v>
      </c>
      <c r="AA15" s="19">
        <f>$E$5/((1-$E$6)*$E$4)</f>
        <v>1.7025641025641027</v>
      </c>
      <c r="AB15" s="19">
        <f t="shared" ref="AB15:BI15" si="3">$E$5/((1-$E$6)*$E$4)</f>
        <v>1.7025641025641027</v>
      </c>
      <c r="AC15" s="19">
        <f t="shared" si="3"/>
        <v>1.7025641025641027</v>
      </c>
      <c r="AD15" s="19">
        <f t="shared" si="3"/>
        <v>1.7025641025641027</v>
      </c>
      <c r="AE15" s="19">
        <f t="shared" si="3"/>
        <v>1.7025641025641027</v>
      </c>
      <c r="AF15" s="19">
        <f t="shared" si="3"/>
        <v>1.7025641025641027</v>
      </c>
      <c r="AG15" s="19">
        <f t="shared" si="3"/>
        <v>1.7025641025641027</v>
      </c>
      <c r="AH15" s="19">
        <f t="shared" si="3"/>
        <v>1.7025641025641027</v>
      </c>
      <c r="AI15" s="19">
        <f t="shared" si="3"/>
        <v>1.7025641025641027</v>
      </c>
      <c r="AJ15" s="19">
        <f t="shared" si="3"/>
        <v>1.7025641025641027</v>
      </c>
      <c r="AK15" s="19">
        <f t="shared" si="3"/>
        <v>1.7025641025641027</v>
      </c>
      <c r="AL15" s="19">
        <f t="shared" si="3"/>
        <v>1.7025641025641027</v>
      </c>
      <c r="AM15" s="19">
        <f t="shared" si="3"/>
        <v>1.7025641025641027</v>
      </c>
      <c r="AN15" s="19">
        <f t="shared" si="3"/>
        <v>1.7025641025641027</v>
      </c>
      <c r="AO15" s="19">
        <f t="shared" si="3"/>
        <v>1.7025641025641027</v>
      </c>
      <c r="AP15" s="19">
        <f t="shared" si="3"/>
        <v>1.7025641025641027</v>
      </c>
      <c r="AQ15" s="19">
        <f t="shared" si="3"/>
        <v>1.7025641025641027</v>
      </c>
      <c r="AR15" s="19">
        <f t="shared" si="3"/>
        <v>1.7025641025641027</v>
      </c>
      <c r="AS15" s="19">
        <f t="shared" si="3"/>
        <v>1.7025641025641027</v>
      </c>
      <c r="AT15" s="19">
        <f t="shared" si="3"/>
        <v>1.7025641025641027</v>
      </c>
      <c r="AU15" s="19">
        <f t="shared" si="3"/>
        <v>1.7025641025641027</v>
      </c>
      <c r="AV15" s="19">
        <f t="shared" si="3"/>
        <v>1.7025641025641027</v>
      </c>
      <c r="AW15" s="19">
        <f t="shared" si="3"/>
        <v>1.7025641025641027</v>
      </c>
      <c r="AX15" s="19">
        <f t="shared" si="3"/>
        <v>1.7025641025641027</v>
      </c>
      <c r="AY15" s="19">
        <f t="shared" si="3"/>
        <v>1.7025641025641027</v>
      </c>
      <c r="AZ15" s="19">
        <f t="shared" si="3"/>
        <v>1.7025641025641027</v>
      </c>
      <c r="BA15" s="19">
        <f t="shared" si="3"/>
        <v>1.7025641025641027</v>
      </c>
      <c r="BB15" s="19">
        <f t="shared" si="3"/>
        <v>1.7025641025641027</v>
      </c>
      <c r="BC15" s="19">
        <f t="shared" si="3"/>
        <v>1.7025641025641027</v>
      </c>
      <c r="BD15" s="19">
        <f t="shared" si="3"/>
        <v>1.7025641025641027</v>
      </c>
      <c r="BE15" s="19">
        <f t="shared" si="3"/>
        <v>1.7025641025641027</v>
      </c>
      <c r="BF15" s="19">
        <f t="shared" si="3"/>
        <v>1.7025641025641027</v>
      </c>
      <c r="BG15" s="19">
        <f t="shared" si="3"/>
        <v>1.7025641025641027</v>
      </c>
      <c r="BH15" s="19">
        <f t="shared" si="3"/>
        <v>1.7025641025641027</v>
      </c>
      <c r="BI15" s="19">
        <f t="shared" si="3"/>
        <v>1.7025641025641027</v>
      </c>
      <c r="BJ15" s="4"/>
      <c r="BK15" s="4"/>
    </row>
    <row r="16" spans="1:63" x14ac:dyDescent="0.2">
      <c r="A16" s="17" t="s">
        <v>18</v>
      </c>
      <c r="B16" s="18">
        <f t="shared" ref="B16:Q21" si="4">$E$5/$E$4</f>
        <v>1.276923076923077</v>
      </c>
      <c r="C16" s="18">
        <f t="shared" si="4"/>
        <v>1.276923076923077</v>
      </c>
      <c r="D16" s="18">
        <f t="shared" si="4"/>
        <v>1.276923076923077</v>
      </c>
      <c r="E16" s="18">
        <f>$E$5/$E$4</f>
        <v>1.276923076923077</v>
      </c>
      <c r="F16" s="18">
        <f t="shared" si="4"/>
        <v>1.276923076923077</v>
      </c>
      <c r="G16" s="18">
        <f t="shared" si="4"/>
        <v>1.276923076923077</v>
      </c>
      <c r="H16" s="18">
        <f t="shared" si="4"/>
        <v>1.276923076923077</v>
      </c>
      <c r="I16" s="18">
        <f>$E$5/$E$4</f>
        <v>1.276923076923077</v>
      </c>
      <c r="J16" s="18">
        <f t="shared" si="4"/>
        <v>1.276923076923077</v>
      </c>
      <c r="K16" s="18">
        <f t="shared" si="4"/>
        <v>1.276923076923077</v>
      </c>
      <c r="L16" s="18">
        <f t="shared" si="4"/>
        <v>1.276923076923077</v>
      </c>
      <c r="M16" s="18">
        <f t="shared" si="4"/>
        <v>1.276923076923077</v>
      </c>
      <c r="N16" s="18">
        <f t="shared" si="4"/>
        <v>1.276923076923077</v>
      </c>
      <c r="O16" s="18">
        <f t="shared" si="4"/>
        <v>1.276923076923077</v>
      </c>
      <c r="P16" s="18">
        <f t="shared" si="4"/>
        <v>1.276923076923077</v>
      </c>
      <c r="Q16" s="18">
        <f t="shared" si="4"/>
        <v>1.276923076923077</v>
      </c>
      <c r="R16" s="18">
        <f t="shared" ref="R16:BI16" si="5">$E$5/$E$4</f>
        <v>1.276923076923077</v>
      </c>
      <c r="S16" s="18">
        <f t="shared" si="5"/>
        <v>1.276923076923077</v>
      </c>
      <c r="T16" s="18">
        <f t="shared" si="5"/>
        <v>1.276923076923077</v>
      </c>
      <c r="U16" s="18">
        <f t="shared" si="5"/>
        <v>1.276923076923077</v>
      </c>
      <c r="V16" s="18">
        <f t="shared" si="5"/>
        <v>1.276923076923077</v>
      </c>
      <c r="W16" s="18">
        <f t="shared" si="5"/>
        <v>1.276923076923077</v>
      </c>
      <c r="X16" s="18">
        <f t="shared" si="5"/>
        <v>1.276923076923077</v>
      </c>
      <c r="Y16" s="18">
        <f t="shared" si="5"/>
        <v>1.276923076923077</v>
      </c>
      <c r="Z16" s="18">
        <f t="shared" si="5"/>
        <v>1.276923076923077</v>
      </c>
      <c r="AA16" s="18">
        <f t="shared" si="5"/>
        <v>1.276923076923077</v>
      </c>
      <c r="AB16" s="18">
        <f t="shared" si="5"/>
        <v>1.276923076923077</v>
      </c>
      <c r="AC16" s="18">
        <f t="shared" si="5"/>
        <v>1.276923076923077</v>
      </c>
      <c r="AD16" s="18">
        <f t="shared" si="5"/>
        <v>1.276923076923077</v>
      </c>
      <c r="AE16" s="18">
        <f t="shared" si="5"/>
        <v>1.276923076923077</v>
      </c>
      <c r="AF16" s="18">
        <f t="shared" si="5"/>
        <v>1.276923076923077</v>
      </c>
      <c r="AG16" s="18">
        <f t="shared" si="5"/>
        <v>1.276923076923077</v>
      </c>
      <c r="AH16" s="18">
        <f t="shared" si="5"/>
        <v>1.276923076923077</v>
      </c>
      <c r="AI16" s="18">
        <f t="shared" si="5"/>
        <v>1.276923076923077</v>
      </c>
      <c r="AJ16" s="18">
        <f t="shared" si="5"/>
        <v>1.276923076923077</v>
      </c>
      <c r="AK16" s="18">
        <f t="shared" si="5"/>
        <v>1.276923076923077</v>
      </c>
      <c r="AL16" s="18">
        <f t="shared" si="5"/>
        <v>1.276923076923077</v>
      </c>
      <c r="AM16" s="18">
        <f t="shared" si="5"/>
        <v>1.276923076923077</v>
      </c>
      <c r="AN16" s="18">
        <f t="shared" si="5"/>
        <v>1.276923076923077</v>
      </c>
      <c r="AO16" s="18">
        <f t="shared" si="5"/>
        <v>1.276923076923077</v>
      </c>
      <c r="AP16" s="18">
        <f t="shared" si="5"/>
        <v>1.276923076923077</v>
      </c>
      <c r="AQ16" s="18">
        <f t="shared" si="5"/>
        <v>1.276923076923077</v>
      </c>
      <c r="AR16" s="18">
        <f t="shared" si="5"/>
        <v>1.276923076923077</v>
      </c>
      <c r="AS16" s="18">
        <f t="shared" si="5"/>
        <v>1.276923076923077</v>
      </c>
      <c r="AT16" s="18">
        <f t="shared" si="5"/>
        <v>1.276923076923077</v>
      </c>
      <c r="AU16" s="18">
        <f t="shared" si="5"/>
        <v>1.276923076923077</v>
      </c>
      <c r="AV16" s="18">
        <f t="shared" si="5"/>
        <v>1.276923076923077</v>
      </c>
      <c r="AW16" s="18">
        <f t="shared" si="5"/>
        <v>1.276923076923077</v>
      </c>
      <c r="AX16" s="18">
        <f t="shared" si="5"/>
        <v>1.276923076923077</v>
      </c>
      <c r="AY16" s="18">
        <f t="shared" si="5"/>
        <v>1.276923076923077</v>
      </c>
      <c r="AZ16" s="18">
        <f t="shared" si="5"/>
        <v>1.276923076923077</v>
      </c>
      <c r="BA16" s="18">
        <f t="shared" si="5"/>
        <v>1.276923076923077</v>
      </c>
      <c r="BB16" s="18">
        <f t="shared" si="5"/>
        <v>1.276923076923077</v>
      </c>
      <c r="BC16" s="18">
        <f t="shared" si="5"/>
        <v>1.276923076923077</v>
      </c>
      <c r="BD16" s="18">
        <f t="shared" si="5"/>
        <v>1.276923076923077</v>
      </c>
      <c r="BE16" s="18">
        <f t="shared" si="5"/>
        <v>1.276923076923077</v>
      </c>
      <c r="BF16" s="18">
        <f t="shared" si="5"/>
        <v>1.276923076923077</v>
      </c>
      <c r="BG16" s="18">
        <f t="shared" si="5"/>
        <v>1.276923076923077</v>
      </c>
      <c r="BH16" s="18">
        <f t="shared" si="5"/>
        <v>1.276923076923077</v>
      </c>
      <c r="BI16" s="18">
        <f t="shared" si="5"/>
        <v>1.276923076923077</v>
      </c>
      <c r="BJ16" s="4"/>
      <c r="BK16" s="4"/>
    </row>
    <row r="17" spans="1:63" x14ac:dyDescent="0.2">
      <c r="A17" s="17" t="s">
        <v>19</v>
      </c>
      <c r="B17" s="19">
        <f>$E$5/((1-$E$6)*$E$4)</f>
        <v>1.7025641025641027</v>
      </c>
      <c r="C17" s="19">
        <f t="shared" ref="C17:F17" si="6">$E$5/((1-$E$6)*$E$4)</f>
        <v>1.7025641025641027</v>
      </c>
      <c r="D17" s="19">
        <f t="shared" si="6"/>
        <v>1.7025641025641027</v>
      </c>
      <c r="E17" s="19">
        <f t="shared" si="6"/>
        <v>1.7025641025641027</v>
      </c>
      <c r="F17" s="19">
        <f t="shared" si="6"/>
        <v>1.7025641025641027</v>
      </c>
      <c r="G17" s="19">
        <f>$E$5/((1-$E$6)*$E$4)</f>
        <v>1.7025641025641027</v>
      </c>
      <c r="H17" s="20">
        <f>E5*E7/(E4*(1-E6))</f>
        <v>5.1076923076923082</v>
      </c>
      <c r="I17" s="20">
        <f>E5*E7/(E4*(1-E6))</f>
        <v>5.1076923076923082</v>
      </c>
      <c r="J17" s="19">
        <f>$E$5/((1-$E$6)*$E$4)</f>
        <v>1.7025641025641027</v>
      </c>
      <c r="K17" s="19">
        <f>$E$5/((1-$E$6)*$E$4)</f>
        <v>1.7025641025641027</v>
      </c>
      <c r="L17" s="19">
        <f t="shared" ref="L17" si="7">$E$5/((1-$E$6)*$E$4)</f>
        <v>1.7025641025641027</v>
      </c>
      <c r="M17" s="19">
        <f>$E$5/((1-$E$6)*$E$4)</f>
        <v>1.7025641025641027</v>
      </c>
      <c r="N17" s="19">
        <f t="shared" ref="N17:AJ18" si="8">$E$5/((1-$E$6)*$E$4)</f>
        <v>1.7025641025641027</v>
      </c>
      <c r="O17" s="19">
        <f t="shared" si="8"/>
        <v>1.7025641025641027</v>
      </c>
      <c r="P17" s="19">
        <f t="shared" si="8"/>
        <v>1.7025641025641027</v>
      </c>
      <c r="Q17" s="19">
        <f t="shared" si="8"/>
        <v>1.7025641025641027</v>
      </c>
      <c r="R17" s="19">
        <f t="shared" si="8"/>
        <v>1.7025641025641027</v>
      </c>
      <c r="S17" s="19">
        <f t="shared" si="8"/>
        <v>1.7025641025641027</v>
      </c>
      <c r="T17" s="19">
        <f t="shared" si="8"/>
        <v>1.7025641025641027</v>
      </c>
      <c r="U17" s="19">
        <f t="shared" si="8"/>
        <v>1.7025641025641027</v>
      </c>
      <c r="V17" s="19">
        <f t="shared" si="8"/>
        <v>1.7025641025641027</v>
      </c>
      <c r="W17" s="19">
        <f t="shared" si="8"/>
        <v>1.7025641025641027</v>
      </c>
      <c r="X17" s="19">
        <f t="shared" si="8"/>
        <v>1.7025641025641027</v>
      </c>
      <c r="Y17" s="19">
        <f t="shared" si="8"/>
        <v>1.7025641025641027</v>
      </c>
      <c r="Z17" s="19">
        <f t="shared" si="8"/>
        <v>1.7025641025641027</v>
      </c>
      <c r="AA17" s="19">
        <f t="shared" si="8"/>
        <v>1.7025641025641027</v>
      </c>
      <c r="AB17" s="19">
        <f t="shared" si="8"/>
        <v>1.7025641025641027</v>
      </c>
      <c r="AC17" s="19">
        <f t="shared" si="8"/>
        <v>1.7025641025641027</v>
      </c>
      <c r="AD17" s="19">
        <f t="shared" si="8"/>
        <v>1.7025641025641027</v>
      </c>
      <c r="AE17" s="19">
        <f t="shared" si="8"/>
        <v>1.7025641025641027</v>
      </c>
      <c r="AF17" s="19">
        <f t="shared" si="8"/>
        <v>1.7025641025641027</v>
      </c>
      <c r="AG17" s="19">
        <f t="shared" si="8"/>
        <v>1.7025641025641027</v>
      </c>
      <c r="AH17" s="19">
        <f t="shared" si="8"/>
        <v>1.7025641025641027</v>
      </c>
      <c r="AI17" s="19">
        <f t="shared" si="8"/>
        <v>1.7025641025641027</v>
      </c>
      <c r="AJ17" s="19">
        <f t="shared" si="8"/>
        <v>1.7025641025641027</v>
      </c>
      <c r="AK17" s="19">
        <f>$E$5/((1-$E$6)*$E$4)</f>
        <v>1.7025641025641027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19">
        <f>$E$5/((1-$E$6)*$E$4)</f>
        <v>1.7025641025641027</v>
      </c>
      <c r="BC17" s="19">
        <f t="shared" ref="BC17:BF17" si="9">$E$5/((1-$E$6)*$E$4)</f>
        <v>1.7025641025641027</v>
      </c>
      <c r="BD17" s="19">
        <f t="shared" si="9"/>
        <v>1.7025641025641027</v>
      </c>
      <c r="BE17" s="19">
        <f t="shared" si="9"/>
        <v>1.7025641025641027</v>
      </c>
      <c r="BF17" s="19">
        <f t="shared" si="9"/>
        <v>1.7025641025641027</v>
      </c>
      <c r="BG17" s="4"/>
      <c r="BH17" s="4"/>
      <c r="BI17" s="4"/>
      <c r="BJ17" s="4"/>
      <c r="BK17" s="4"/>
    </row>
    <row r="18" spans="1:63" x14ac:dyDescent="0.2">
      <c r="A18" s="17" t="s">
        <v>20</v>
      </c>
      <c r="B18" s="18"/>
      <c r="C18" s="18"/>
      <c r="D18" s="18"/>
      <c r="E18" s="18">
        <f t="shared" si="4"/>
        <v>1.276923076923077</v>
      </c>
      <c r="F18" s="18">
        <f t="shared" si="4"/>
        <v>1.276923076923077</v>
      </c>
      <c r="G18" s="18">
        <f t="shared" si="4"/>
        <v>1.276923076923077</v>
      </c>
      <c r="H18" s="18">
        <f t="shared" si="4"/>
        <v>1.276923076923077</v>
      </c>
      <c r="I18" s="18">
        <f t="shared" si="4"/>
        <v>1.276923076923077</v>
      </c>
      <c r="J18" s="18">
        <f t="shared" si="4"/>
        <v>1.276923076923077</v>
      </c>
      <c r="K18" s="18">
        <f t="shared" si="4"/>
        <v>1.276923076923077</v>
      </c>
      <c r="L18" s="18">
        <f t="shared" si="4"/>
        <v>1.276923076923077</v>
      </c>
      <c r="M18" s="18">
        <f t="shared" si="4"/>
        <v>1.276923076923077</v>
      </c>
      <c r="N18" s="18">
        <f t="shared" si="4"/>
        <v>1.276923076923077</v>
      </c>
      <c r="O18" s="18">
        <f t="shared" si="4"/>
        <v>1.276923076923077</v>
      </c>
      <c r="P18" s="18">
        <f t="shared" si="4"/>
        <v>1.276923076923077</v>
      </c>
      <c r="Q18" s="18">
        <f t="shared" si="4"/>
        <v>1.276923076923077</v>
      </c>
      <c r="R18" s="18">
        <f t="shared" ref="R18:V18" si="10">$E$5/$E$4</f>
        <v>1.276923076923077</v>
      </c>
      <c r="S18" s="18">
        <f t="shared" si="10"/>
        <v>1.276923076923077</v>
      </c>
      <c r="T18" s="18">
        <f t="shared" si="10"/>
        <v>1.276923076923077</v>
      </c>
      <c r="U18" s="18">
        <f t="shared" si="10"/>
        <v>1.276923076923077</v>
      </c>
      <c r="V18" s="18">
        <f t="shared" si="10"/>
        <v>1.276923076923077</v>
      </c>
      <c r="W18" s="18">
        <f>$E$5/$E$4</f>
        <v>1.276923076923077</v>
      </c>
      <c r="X18" s="19">
        <f t="shared" si="8"/>
        <v>1.7025641025641027</v>
      </c>
      <c r="Y18" s="19">
        <f t="shared" si="8"/>
        <v>1.7025641025641027</v>
      </c>
      <c r="Z18" s="19">
        <f t="shared" si="8"/>
        <v>1.7025641025641027</v>
      </c>
      <c r="AA18" s="18">
        <f>$E$5/$E$4</f>
        <v>1.276923076923077</v>
      </c>
      <c r="AB18" s="18">
        <f t="shared" ref="AB18:BI18" si="11">$E$5/$E$4</f>
        <v>1.276923076923077</v>
      </c>
      <c r="AC18" s="18">
        <f t="shared" si="11"/>
        <v>1.276923076923077</v>
      </c>
      <c r="AD18" s="18">
        <f t="shared" si="11"/>
        <v>1.276923076923077</v>
      </c>
      <c r="AE18" s="18">
        <f t="shared" si="11"/>
        <v>1.276923076923077</v>
      </c>
      <c r="AF18" s="18">
        <f t="shared" si="11"/>
        <v>1.276923076923077</v>
      </c>
      <c r="AG18" s="18">
        <f t="shared" si="11"/>
        <v>1.276923076923077</v>
      </c>
      <c r="AH18" s="18">
        <f t="shared" si="11"/>
        <v>1.276923076923077</v>
      </c>
      <c r="AI18" s="18">
        <f t="shared" si="11"/>
        <v>1.276923076923077</v>
      </c>
      <c r="AJ18" s="18">
        <f t="shared" si="11"/>
        <v>1.276923076923077</v>
      </c>
      <c r="AK18" s="18">
        <f t="shared" si="11"/>
        <v>1.276923076923077</v>
      </c>
      <c r="AL18" s="18">
        <f t="shared" si="11"/>
        <v>1.276923076923077</v>
      </c>
      <c r="AM18" s="18">
        <f t="shared" si="11"/>
        <v>1.276923076923077</v>
      </c>
      <c r="AN18" s="18">
        <f t="shared" si="11"/>
        <v>1.276923076923077</v>
      </c>
      <c r="AO18" s="18">
        <f t="shared" si="11"/>
        <v>1.276923076923077</v>
      </c>
      <c r="AP18" s="18">
        <f t="shared" si="11"/>
        <v>1.276923076923077</v>
      </c>
      <c r="AQ18" s="18">
        <f t="shared" si="11"/>
        <v>1.276923076923077</v>
      </c>
      <c r="AR18" s="18">
        <f t="shared" si="11"/>
        <v>1.276923076923077</v>
      </c>
      <c r="AS18" s="18">
        <f t="shared" si="11"/>
        <v>1.276923076923077</v>
      </c>
      <c r="AT18" s="18">
        <f t="shared" si="11"/>
        <v>1.276923076923077</v>
      </c>
      <c r="AU18" s="18">
        <f t="shared" si="11"/>
        <v>1.276923076923077</v>
      </c>
      <c r="AV18" s="18">
        <f t="shared" si="11"/>
        <v>1.276923076923077</v>
      </c>
      <c r="AW18" s="18">
        <f t="shared" si="11"/>
        <v>1.276923076923077</v>
      </c>
      <c r="AX18" s="18">
        <f t="shared" si="11"/>
        <v>1.276923076923077</v>
      </c>
      <c r="AY18" s="18">
        <f t="shared" si="11"/>
        <v>1.276923076923077</v>
      </c>
      <c r="AZ18" s="18">
        <f t="shared" si="11"/>
        <v>1.276923076923077</v>
      </c>
      <c r="BA18" s="18">
        <f t="shared" si="11"/>
        <v>1.276923076923077</v>
      </c>
      <c r="BB18" s="18">
        <f t="shared" si="11"/>
        <v>1.276923076923077</v>
      </c>
      <c r="BC18" s="18">
        <f t="shared" si="11"/>
        <v>1.276923076923077</v>
      </c>
      <c r="BD18" s="18">
        <f t="shared" si="11"/>
        <v>1.276923076923077</v>
      </c>
      <c r="BE18" s="18">
        <f t="shared" si="11"/>
        <v>1.276923076923077</v>
      </c>
      <c r="BF18" s="18">
        <f t="shared" si="11"/>
        <v>1.276923076923077</v>
      </c>
      <c r="BG18" s="18">
        <f t="shared" si="11"/>
        <v>1.276923076923077</v>
      </c>
      <c r="BH18" s="18">
        <f t="shared" si="11"/>
        <v>1.276923076923077</v>
      </c>
      <c r="BI18" s="18">
        <f t="shared" si="11"/>
        <v>1.276923076923077</v>
      </c>
      <c r="BJ18" s="4"/>
      <c r="BK18" s="4"/>
    </row>
    <row r="19" spans="1:63" x14ac:dyDescent="0.2">
      <c r="A19" s="17" t="s">
        <v>21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2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">
        <f>$E$5/((1-$E$6)*$E$4)</f>
        <v>1.7025641025641027</v>
      </c>
      <c r="AA19" s="19">
        <f t="shared" ref="AA19:BI19" si="12">$E$5/((1-$E$6)*$E$4)</f>
        <v>1.7025641025641027</v>
      </c>
      <c r="AB19" s="19">
        <f t="shared" si="12"/>
        <v>1.7025641025641027</v>
      </c>
      <c r="AC19" s="19">
        <f t="shared" si="12"/>
        <v>1.7025641025641027</v>
      </c>
      <c r="AD19" s="19">
        <f t="shared" si="12"/>
        <v>1.7025641025641027</v>
      </c>
      <c r="AE19" s="19">
        <f t="shared" si="12"/>
        <v>1.7025641025641027</v>
      </c>
      <c r="AF19" s="19">
        <f t="shared" si="12"/>
        <v>1.7025641025641027</v>
      </c>
      <c r="AG19" s="19">
        <f t="shared" si="12"/>
        <v>1.7025641025641027</v>
      </c>
      <c r="AH19" s="19">
        <f t="shared" si="12"/>
        <v>1.7025641025641027</v>
      </c>
      <c r="AI19" s="19">
        <f t="shared" si="12"/>
        <v>1.7025641025641027</v>
      </c>
      <c r="AJ19" s="19">
        <f t="shared" si="12"/>
        <v>1.7025641025641027</v>
      </c>
      <c r="AK19" s="19">
        <f t="shared" si="12"/>
        <v>1.7025641025641027</v>
      </c>
      <c r="AL19" s="19">
        <f t="shared" si="12"/>
        <v>1.7025641025641027</v>
      </c>
      <c r="AM19" s="19">
        <f t="shared" si="12"/>
        <v>1.7025641025641027</v>
      </c>
      <c r="AN19" s="19">
        <f t="shared" si="12"/>
        <v>1.7025641025641027</v>
      </c>
      <c r="AO19" s="19">
        <f t="shared" si="12"/>
        <v>1.7025641025641027</v>
      </c>
      <c r="AP19" s="19">
        <f t="shared" si="12"/>
        <v>1.7025641025641027</v>
      </c>
      <c r="AQ19" s="19">
        <f t="shared" si="12"/>
        <v>1.7025641025641027</v>
      </c>
      <c r="AR19" s="19">
        <f t="shared" si="12"/>
        <v>1.7025641025641027</v>
      </c>
      <c r="AS19" s="19">
        <f t="shared" si="12"/>
        <v>1.7025641025641027</v>
      </c>
      <c r="AT19" s="19">
        <f t="shared" si="12"/>
        <v>1.7025641025641027</v>
      </c>
      <c r="AU19" s="19">
        <f t="shared" si="12"/>
        <v>1.7025641025641027</v>
      </c>
      <c r="AV19" s="19">
        <f t="shared" si="12"/>
        <v>1.7025641025641027</v>
      </c>
      <c r="AW19" s="19">
        <f t="shared" si="12"/>
        <v>1.7025641025641027</v>
      </c>
      <c r="AX19" s="19">
        <f t="shared" si="12"/>
        <v>1.7025641025641027</v>
      </c>
      <c r="AY19" s="19">
        <f t="shared" si="12"/>
        <v>1.7025641025641027</v>
      </c>
      <c r="AZ19" s="19">
        <f t="shared" si="12"/>
        <v>1.7025641025641027</v>
      </c>
      <c r="BA19" s="19">
        <f t="shared" si="12"/>
        <v>1.7025641025641027</v>
      </c>
      <c r="BB19" s="19">
        <f t="shared" si="12"/>
        <v>1.7025641025641027</v>
      </c>
      <c r="BC19" s="19">
        <f t="shared" si="12"/>
        <v>1.7025641025641027</v>
      </c>
      <c r="BD19" s="19">
        <f t="shared" si="12"/>
        <v>1.7025641025641027</v>
      </c>
      <c r="BE19" s="19">
        <f t="shared" si="12"/>
        <v>1.7025641025641027</v>
      </c>
      <c r="BF19" s="19">
        <f t="shared" si="12"/>
        <v>1.7025641025641027</v>
      </c>
      <c r="BG19" s="19">
        <f t="shared" si="12"/>
        <v>1.7025641025641027</v>
      </c>
      <c r="BH19" s="19">
        <f t="shared" si="12"/>
        <v>1.7025641025641027</v>
      </c>
      <c r="BI19" s="19">
        <f t="shared" si="12"/>
        <v>1.7025641025641027</v>
      </c>
      <c r="BJ19" s="4"/>
      <c r="BK19" s="4"/>
    </row>
    <row r="20" spans="1:63" x14ac:dyDescent="0.2">
      <c r="A20" s="17" t="s">
        <v>22</v>
      </c>
      <c r="B20" s="18">
        <f t="shared" si="4"/>
        <v>1.276923076923077</v>
      </c>
      <c r="C20" s="18">
        <f t="shared" si="4"/>
        <v>1.276923076923077</v>
      </c>
      <c r="D20" s="18">
        <f t="shared" si="4"/>
        <v>1.276923076923077</v>
      </c>
      <c r="E20" s="18">
        <f t="shared" si="4"/>
        <v>1.276923076923077</v>
      </c>
      <c r="F20" s="18">
        <f t="shared" si="4"/>
        <v>1.276923076923077</v>
      </c>
      <c r="G20" s="18">
        <f t="shared" si="4"/>
        <v>1.276923076923077</v>
      </c>
      <c r="H20" s="18">
        <f t="shared" si="4"/>
        <v>1.276923076923077</v>
      </c>
      <c r="I20" s="18">
        <f t="shared" si="4"/>
        <v>1.276923076923077</v>
      </c>
      <c r="J20" s="18">
        <f t="shared" si="4"/>
        <v>1.276923076923077</v>
      </c>
      <c r="K20" s="18">
        <f t="shared" si="4"/>
        <v>1.276923076923077</v>
      </c>
      <c r="L20" s="18">
        <f t="shared" si="4"/>
        <v>1.276923076923077</v>
      </c>
      <c r="M20" s="18">
        <f t="shared" si="4"/>
        <v>1.276923076923077</v>
      </c>
      <c r="N20" s="18">
        <f t="shared" si="4"/>
        <v>1.276923076923077</v>
      </c>
      <c r="O20" s="18">
        <f t="shared" si="4"/>
        <v>1.276923076923077</v>
      </c>
      <c r="P20" s="18">
        <f t="shared" si="4"/>
        <v>1.276923076923077</v>
      </c>
      <c r="Q20" s="18">
        <f t="shared" si="4"/>
        <v>1.276923076923077</v>
      </c>
      <c r="R20" s="18">
        <f t="shared" ref="R20:AW21" si="13">$E$5/$E$4</f>
        <v>1.276923076923077</v>
      </c>
      <c r="S20" s="18">
        <f t="shared" si="13"/>
        <v>1.276923076923077</v>
      </c>
      <c r="T20" s="18">
        <f t="shared" si="13"/>
        <v>1.276923076923077</v>
      </c>
      <c r="U20" s="18">
        <f t="shared" si="13"/>
        <v>1.276923076923077</v>
      </c>
      <c r="V20" s="18">
        <f t="shared" si="13"/>
        <v>1.276923076923077</v>
      </c>
      <c r="W20" s="18">
        <f t="shared" si="13"/>
        <v>1.276923076923077</v>
      </c>
      <c r="X20" s="18">
        <f t="shared" si="13"/>
        <v>1.276923076923077</v>
      </c>
      <c r="Y20" s="18">
        <f t="shared" si="13"/>
        <v>1.276923076923077</v>
      </c>
      <c r="Z20" s="18">
        <f t="shared" si="13"/>
        <v>1.276923076923077</v>
      </c>
      <c r="AA20" s="18">
        <f t="shared" si="13"/>
        <v>1.276923076923077</v>
      </c>
      <c r="AB20" s="18">
        <f t="shared" si="13"/>
        <v>1.276923076923077</v>
      </c>
      <c r="AC20" s="18">
        <f t="shared" si="13"/>
        <v>1.276923076923077</v>
      </c>
      <c r="AD20" s="18">
        <f t="shared" si="13"/>
        <v>1.276923076923077</v>
      </c>
      <c r="AE20" s="18">
        <f t="shared" si="13"/>
        <v>1.276923076923077</v>
      </c>
      <c r="AF20" s="18">
        <f t="shared" si="13"/>
        <v>1.276923076923077</v>
      </c>
      <c r="AG20" s="18">
        <f t="shared" si="13"/>
        <v>1.276923076923077</v>
      </c>
      <c r="AH20" s="18">
        <f t="shared" si="13"/>
        <v>1.276923076923077</v>
      </c>
      <c r="AI20" s="18">
        <f t="shared" si="13"/>
        <v>1.276923076923077</v>
      </c>
      <c r="AJ20" s="18">
        <f t="shared" si="13"/>
        <v>1.276923076923077</v>
      </c>
      <c r="AK20" s="18">
        <f t="shared" si="13"/>
        <v>1.276923076923077</v>
      </c>
      <c r="AL20" s="18">
        <f t="shared" si="13"/>
        <v>1.276923076923077</v>
      </c>
      <c r="AM20" s="18">
        <f t="shared" si="13"/>
        <v>1.276923076923077</v>
      </c>
      <c r="AN20" s="18">
        <f t="shared" si="13"/>
        <v>1.276923076923077</v>
      </c>
      <c r="AO20" s="18">
        <f t="shared" si="13"/>
        <v>1.276923076923077</v>
      </c>
      <c r="AP20" s="18">
        <f t="shared" si="13"/>
        <v>1.276923076923077</v>
      </c>
      <c r="AQ20" s="18">
        <f t="shared" si="13"/>
        <v>1.276923076923077</v>
      </c>
      <c r="AR20" s="18">
        <f t="shared" si="13"/>
        <v>1.276923076923077</v>
      </c>
      <c r="AS20" s="18">
        <f t="shared" si="13"/>
        <v>1.276923076923077</v>
      </c>
      <c r="AT20" s="18">
        <f t="shared" si="13"/>
        <v>1.276923076923077</v>
      </c>
      <c r="AU20" s="18">
        <f t="shared" si="13"/>
        <v>1.276923076923077</v>
      </c>
      <c r="AV20" s="18">
        <f t="shared" si="13"/>
        <v>1.276923076923077</v>
      </c>
      <c r="AW20" s="18">
        <f t="shared" si="13"/>
        <v>1.276923076923077</v>
      </c>
      <c r="AX20" s="18">
        <f t="shared" ref="AW20:BI21" si="14">$E$5/$E$4</f>
        <v>1.276923076923077</v>
      </c>
      <c r="AY20" s="18">
        <f t="shared" si="14"/>
        <v>1.276923076923077</v>
      </c>
      <c r="AZ20" s="18">
        <f t="shared" si="14"/>
        <v>1.276923076923077</v>
      </c>
      <c r="BA20" s="18">
        <f t="shared" si="14"/>
        <v>1.276923076923077</v>
      </c>
      <c r="BB20" s="18">
        <f t="shared" si="14"/>
        <v>1.276923076923077</v>
      </c>
      <c r="BC20" s="18">
        <f t="shared" si="14"/>
        <v>1.276923076923077</v>
      </c>
      <c r="BD20" s="18">
        <f t="shared" si="14"/>
        <v>1.276923076923077</v>
      </c>
      <c r="BE20" s="18">
        <f t="shared" si="14"/>
        <v>1.276923076923077</v>
      </c>
      <c r="BF20" s="18">
        <f t="shared" si="14"/>
        <v>1.276923076923077</v>
      </c>
      <c r="BG20" s="18">
        <f t="shared" si="14"/>
        <v>1.276923076923077</v>
      </c>
      <c r="BH20" s="18">
        <f t="shared" si="14"/>
        <v>1.276923076923077</v>
      </c>
      <c r="BI20" s="18">
        <f t="shared" si="14"/>
        <v>1.276923076923077</v>
      </c>
      <c r="BJ20" s="4"/>
      <c r="BK20" s="4"/>
    </row>
    <row r="21" spans="1:63" x14ac:dyDescent="0.2">
      <c r="A21" s="17" t="s">
        <v>23</v>
      </c>
      <c r="B21" s="18">
        <f t="shared" si="4"/>
        <v>1.276923076923077</v>
      </c>
      <c r="C21" s="18">
        <f t="shared" si="4"/>
        <v>1.276923076923077</v>
      </c>
      <c r="D21" s="18">
        <f t="shared" si="4"/>
        <v>1.276923076923077</v>
      </c>
      <c r="E21" s="18">
        <f t="shared" si="4"/>
        <v>1.276923076923077</v>
      </c>
      <c r="F21" s="18">
        <f t="shared" si="4"/>
        <v>1.276923076923077</v>
      </c>
      <c r="G21" s="18">
        <f t="shared" si="4"/>
        <v>1.276923076923077</v>
      </c>
      <c r="H21" s="18">
        <f t="shared" si="4"/>
        <v>1.276923076923077</v>
      </c>
      <c r="I21" s="18">
        <f t="shared" si="4"/>
        <v>1.276923076923077</v>
      </c>
      <c r="J21" s="18">
        <f t="shared" si="4"/>
        <v>1.276923076923077</v>
      </c>
      <c r="K21" s="18">
        <f t="shared" si="4"/>
        <v>1.276923076923077</v>
      </c>
      <c r="L21" s="18">
        <f t="shared" si="4"/>
        <v>1.276923076923077</v>
      </c>
      <c r="M21" s="18">
        <f t="shared" si="4"/>
        <v>1.276923076923077</v>
      </c>
      <c r="N21" s="18">
        <f t="shared" si="4"/>
        <v>1.276923076923077</v>
      </c>
      <c r="O21" s="18">
        <f t="shared" si="4"/>
        <v>1.276923076923077</v>
      </c>
      <c r="P21" s="18">
        <f t="shared" si="4"/>
        <v>1.276923076923077</v>
      </c>
      <c r="Q21" s="18">
        <f t="shared" si="4"/>
        <v>1.276923076923077</v>
      </c>
      <c r="R21" s="18">
        <f t="shared" si="13"/>
        <v>1.276923076923077</v>
      </c>
      <c r="S21" s="18">
        <f t="shared" si="13"/>
        <v>1.276923076923077</v>
      </c>
      <c r="T21" s="18">
        <f t="shared" si="13"/>
        <v>1.276923076923077</v>
      </c>
      <c r="U21" s="18">
        <f t="shared" si="13"/>
        <v>1.276923076923077</v>
      </c>
      <c r="V21" s="18">
        <f t="shared" si="13"/>
        <v>1.276923076923077</v>
      </c>
      <c r="W21" s="18">
        <f t="shared" si="13"/>
        <v>1.276923076923077</v>
      </c>
      <c r="X21" s="18">
        <f t="shared" si="13"/>
        <v>1.276923076923077</v>
      </c>
      <c r="Y21" s="18">
        <f t="shared" si="13"/>
        <v>1.276923076923077</v>
      </c>
      <c r="Z21" s="18">
        <f t="shared" si="13"/>
        <v>1.276923076923077</v>
      </c>
      <c r="AA21" s="18">
        <f t="shared" si="13"/>
        <v>1.276923076923077</v>
      </c>
      <c r="AB21" s="18">
        <f t="shared" si="13"/>
        <v>1.276923076923077</v>
      </c>
      <c r="AC21" s="18">
        <f t="shared" si="13"/>
        <v>1.276923076923077</v>
      </c>
      <c r="AD21" s="18">
        <f t="shared" si="13"/>
        <v>1.276923076923077</v>
      </c>
      <c r="AE21" s="18">
        <f t="shared" si="13"/>
        <v>1.276923076923077</v>
      </c>
      <c r="AF21" s="18">
        <f t="shared" si="13"/>
        <v>1.276923076923077</v>
      </c>
      <c r="AG21" s="18">
        <f t="shared" si="13"/>
        <v>1.276923076923077</v>
      </c>
      <c r="AH21" s="18">
        <f t="shared" si="13"/>
        <v>1.276923076923077</v>
      </c>
      <c r="AI21" s="18">
        <f t="shared" si="13"/>
        <v>1.276923076923077</v>
      </c>
      <c r="AJ21" s="18">
        <f t="shared" si="13"/>
        <v>1.276923076923077</v>
      </c>
      <c r="AK21" s="18">
        <f t="shared" si="13"/>
        <v>1.276923076923077</v>
      </c>
      <c r="AL21" s="18">
        <f t="shared" si="13"/>
        <v>1.276923076923077</v>
      </c>
      <c r="AM21" s="18">
        <f t="shared" si="13"/>
        <v>1.276923076923077</v>
      </c>
      <c r="AN21" s="18">
        <f t="shared" si="13"/>
        <v>1.276923076923077</v>
      </c>
      <c r="AO21" s="18">
        <f t="shared" si="13"/>
        <v>1.276923076923077</v>
      </c>
      <c r="AP21" s="18">
        <f t="shared" si="13"/>
        <v>1.276923076923077</v>
      </c>
      <c r="AQ21" s="18">
        <f t="shared" si="13"/>
        <v>1.276923076923077</v>
      </c>
      <c r="AR21" s="18">
        <f t="shared" si="13"/>
        <v>1.276923076923077</v>
      </c>
      <c r="AS21" s="18">
        <f t="shared" si="13"/>
        <v>1.276923076923077</v>
      </c>
      <c r="AT21" s="18">
        <f t="shared" si="13"/>
        <v>1.276923076923077</v>
      </c>
      <c r="AU21" s="18">
        <f t="shared" si="13"/>
        <v>1.276923076923077</v>
      </c>
      <c r="AV21" s="18">
        <f t="shared" si="13"/>
        <v>1.276923076923077</v>
      </c>
      <c r="AW21" s="18">
        <f t="shared" si="14"/>
        <v>1.276923076923077</v>
      </c>
      <c r="AX21" s="18">
        <f t="shared" si="14"/>
        <v>1.276923076923077</v>
      </c>
      <c r="AY21" s="18">
        <f t="shared" si="14"/>
        <v>1.276923076923077</v>
      </c>
      <c r="AZ21" s="18">
        <f t="shared" si="14"/>
        <v>1.276923076923077</v>
      </c>
      <c r="BA21" s="18">
        <f t="shared" si="14"/>
        <v>1.276923076923077</v>
      </c>
      <c r="BB21" s="18">
        <f t="shared" si="14"/>
        <v>1.276923076923077</v>
      </c>
      <c r="BC21" s="18">
        <f t="shared" si="14"/>
        <v>1.276923076923077</v>
      </c>
      <c r="BD21" s="18">
        <f t="shared" si="14"/>
        <v>1.276923076923077</v>
      </c>
      <c r="BE21" s="18">
        <f t="shared" si="14"/>
        <v>1.276923076923077</v>
      </c>
      <c r="BF21" s="18">
        <f t="shared" si="14"/>
        <v>1.276923076923077</v>
      </c>
      <c r="BG21" s="18">
        <f t="shared" si="14"/>
        <v>1.276923076923077</v>
      </c>
      <c r="BH21" s="18">
        <f t="shared" si="14"/>
        <v>1.276923076923077</v>
      </c>
      <c r="BI21" s="18">
        <f t="shared" si="14"/>
        <v>1.276923076923077</v>
      </c>
      <c r="BJ21" s="4"/>
      <c r="BK21" s="4"/>
    </row>
    <row r="22" spans="1:63" x14ac:dyDescent="0.2">
      <c r="A22" s="17" t="s">
        <v>24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2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1:63" x14ac:dyDescent="0.2">
      <c r="A23" s="17" t="s">
        <v>10</v>
      </c>
      <c r="B23" s="18">
        <f>E5/E4*E9</f>
        <v>0.63846153846153852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1"/>
      <c r="N23" s="18">
        <f>$E$5/$E$4*$E$9</f>
        <v>0.63846153846153852</v>
      </c>
      <c r="O23" s="18">
        <f t="shared" ref="O23:R23" si="15">$E$5/$E$4*$E$9</f>
        <v>0.63846153846153852</v>
      </c>
      <c r="P23" s="18">
        <f t="shared" si="15"/>
        <v>0.63846153846153852</v>
      </c>
      <c r="Q23" s="18">
        <f t="shared" si="15"/>
        <v>0.63846153846153852</v>
      </c>
      <c r="R23" s="18">
        <f t="shared" si="15"/>
        <v>0.63846153846153852</v>
      </c>
      <c r="S23" s="18">
        <f>$E$5/$E$4*$E$9</f>
        <v>0.63846153846153852</v>
      </c>
      <c r="T23" s="4"/>
      <c r="U23" s="4"/>
      <c r="V23" s="4"/>
      <c r="W23" s="4"/>
      <c r="X23" s="4"/>
      <c r="Y23" s="4"/>
      <c r="Z23" s="18">
        <f>$E$5/$E$4*$E$9</f>
        <v>0.63846153846153852</v>
      </c>
      <c r="AA23" s="18">
        <f t="shared" ref="AA23:AD23" si="16">$E$5/$E$4*$E$9</f>
        <v>0.63846153846153852</v>
      </c>
      <c r="AB23" s="18">
        <f t="shared" si="16"/>
        <v>0.63846153846153852</v>
      </c>
      <c r="AC23" s="18">
        <f t="shared" si="16"/>
        <v>0.63846153846153852</v>
      </c>
      <c r="AD23" s="18">
        <f t="shared" si="16"/>
        <v>0.63846153846153852</v>
      </c>
      <c r="AE23" s="18">
        <f>$E$5/$E$4*$E$9</f>
        <v>0.63846153846153852</v>
      </c>
      <c r="AF23" s="4"/>
      <c r="AG23" s="4"/>
      <c r="AH23" s="4"/>
      <c r="AI23" s="4"/>
      <c r="AJ23" s="4"/>
      <c r="AK23" s="4"/>
      <c r="AL23" s="18">
        <f>$E$5/$E$4*$E$9</f>
        <v>0.63846153846153852</v>
      </c>
      <c r="AM23" s="18">
        <f t="shared" ref="AM23:AQ23" si="17">$E$5/$E$4*$E$9</f>
        <v>0.63846153846153852</v>
      </c>
      <c r="AN23" s="18">
        <f t="shared" si="17"/>
        <v>0.63846153846153852</v>
      </c>
      <c r="AO23" s="18">
        <f t="shared" si="17"/>
        <v>0.63846153846153852</v>
      </c>
      <c r="AP23" s="18">
        <f t="shared" si="17"/>
        <v>0.63846153846153852</v>
      </c>
      <c r="AQ23" s="18">
        <f t="shared" si="17"/>
        <v>0.63846153846153852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2">
      <c r="A24" s="17" t="s">
        <v>25</v>
      </c>
      <c r="B24" s="18">
        <v>1</v>
      </c>
      <c r="C24" s="18">
        <v>1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8">
        <v>1</v>
      </c>
      <c r="J24" s="18">
        <v>1</v>
      </c>
      <c r="K24" s="18">
        <v>1</v>
      </c>
      <c r="L24" s="18">
        <v>1</v>
      </c>
      <c r="M24" s="18">
        <v>1</v>
      </c>
      <c r="N24" s="18">
        <v>1</v>
      </c>
      <c r="O24" s="18">
        <v>1</v>
      </c>
      <c r="P24" s="18">
        <v>1</v>
      </c>
      <c r="Q24" s="18">
        <v>1</v>
      </c>
      <c r="R24" s="18">
        <v>1</v>
      </c>
      <c r="S24" s="18">
        <v>1</v>
      </c>
      <c r="T24" s="18">
        <v>1</v>
      </c>
      <c r="U24" s="18">
        <v>1</v>
      </c>
      <c r="V24" s="18">
        <v>1</v>
      </c>
      <c r="W24" s="18">
        <v>1</v>
      </c>
      <c r="X24" s="18">
        <v>1</v>
      </c>
      <c r="Y24" s="18">
        <v>1</v>
      </c>
      <c r="Z24" s="18">
        <v>1</v>
      </c>
      <c r="AA24" s="18">
        <v>1</v>
      </c>
      <c r="AB24" s="18">
        <v>1</v>
      </c>
      <c r="AC24" s="18">
        <v>1</v>
      </c>
      <c r="AD24" s="18">
        <v>1</v>
      </c>
      <c r="AE24" s="18">
        <v>1</v>
      </c>
      <c r="AF24" s="18">
        <v>1</v>
      </c>
      <c r="AG24" s="18">
        <v>1</v>
      </c>
      <c r="AH24" s="18">
        <v>1</v>
      </c>
      <c r="AI24" s="18">
        <v>1</v>
      </c>
      <c r="AJ24" s="18">
        <v>1</v>
      </c>
      <c r="AK24" s="18">
        <v>1</v>
      </c>
      <c r="AL24" s="18">
        <v>1</v>
      </c>
      <c r="AM24" s="18">
        <v>1</v>
      </c>
      <c r="AN24" s="18">
        <v>1</v>
      </c>
      <c r="AO24" s="18">
        <v>1</v>
      </c>
      <c r="AP24" s="18">
        <v>1</v>
      </c>
      <c r="AQ24" s="18">
        <v>1</v>
      </c>
      <c r="AR24" s="18">
        <v>1</v>
      </c>
      <c r="AS24" s="18">
        <v>1</v>
      </c>
      <c r="AT24" s="18">
        <v>1</v>
      </c>
      <c r="AU24" s="18">
        <v>1</v>
      </c>
      <c r="AV24" s="18">
        <v>1</v>
      </c>
      <c r="AW24" s="18">
        <v>1</v>
      </c>
      <c r="AX24" s="18">
        <v>1</v>
      </c>
      <c r="AY24" s="18">
        <v>1</v>
      </c>
      <c r="AZ24" s="18">
        <v>1</v>
      </c>
      <c r="BA24" s="18">
        <v>1</v>
      </c>
      <c r="BB24" s="18">
        <v>1</v>
      </c>
      <c r="BC24" s="18">
        <v>1</v>
      </c>
      <c r="BD24" s="18">
        <v>1</v>
      </c>
      <c r="BE24" s="18">
        <v>1</v>
      </c>
      <c r="BF24" s="18">
        <v>1</v>
      </c>
      <c r="BG24" s="18">
        <v>1</v>
      </c>
      <c r="BH24" s="18">
        <v>1</v>
      </c>
      <c r="BI24" s="18">
        <v>1</v>
      </c>
      <c r="BJ24" s="4"/>
      <c r="BK24" s="4"/>
    </row>
    <row r="25" spans="1:63" x14ac:dyDescent="0.2">
      <c r="A25" s="17" t="s">
        <v>26</v>
      </c>
      <c r="B25" s="18">
        <f>$E$10</f>
        <v>1.25</v>
      </c>
      <c r="C25" s="18">
        <f t="shared" ref="C25:AW25" si="18">$E$10</f>
        <v>1.25</v>
      </c>
      <c r="D25" s="18">
        <f t="shared" si="18"/>
        <v>1.25</v>
      </c>
      <c r="E25" s="18">
        <f t="shared" si="18"/>
        <v>1.25</v>
      </c>
      <c r="F25" s="18">
        <f t="shared" si="18"/>
        <v>1.25</v>
      </c>
      <c r="G25" s="18">
        <f t="shared" si="18"/>
        <v>1.25</v>
      </c>
      <c r="H25" s="18">
        <f t="shared" si="18"/>
        <v>1.25</v>
      </c>
      <c r="I25" s="18">
        <f t="shared" si="18"/>
        <v>1.25</v>
      </c>
      <c r="J25" s="18">
        <f t="shared" si="18"/>
        <v>1.25</v>
      </c>
      <c r="K25" s="18">
        <f t="shared" si="18"/>
        <v>1.25</v>
      </c>
      <c r="L25" s="18">
        <f t="shared" si="18"/>
        <v>1.25</v>
      </c>
      <c r="M25" s="18">
        <f t="shared" si="18"/>
        <v>1.25</v>
      </c>
      <c r="N25" s="18">
        <f t="shared" si="18"/>
        <v>1.25</v>
      </c>
      <c r="O25" s="18">
        <f t="shared" si="18"/>
        <v>1.25</v>
      </c>
      <c r="P25" s="18">
        <f t="shared" si="18"/>
        <v>1.25</v>
      </c>
      <c r="Q25" s="18">
        <f t="shared" si="18"/>
        <v>1.25</v>
      </c>
      <c r="R25" s="18">
        <f t="shared" si="18"/>
        <v>1.25</v>
      </c>
      <c r="S25" s="18">
        <f t="shared" si="18"/>
        <v>1.25</v>
      </c>
      <c r="T25" s="18">
        <f t="shared" si="18"/>
        <v>1.25</v>
      </c>
      <c r="U25" s="18">
        <f t="shared" si="18"/>
        <v>1.25</v>
      </c>
      <c r="V25" s="18">
        <f t="shared" si="18"/>
        <v>1.25</v>
      </c>
      <c r="W25" s="18">
        <f t="shared" si="18"/>
        <v>1.25</v>
      </c>
      <c r="X25" s="18">
        <f t="shared" si="18"/>
        <v>1.25</v>
      </c>
      <c r="Y25" s="18">
        <f t="shared" si="18"/>
        <v>1.25</v>
      </c>
      <c r="Z25" s="18">
        <f t="shared" si="18"/>
        <v>1.25</v>
      </c>
      <c r="AA25" s="18">
        <f t="shared" si="18"/>
        <v>1.25</v>
      </c>
      <c r="AB25" s="18">
        <f t="shared" si="18"/>
        <v>1.25</v>
      </c>
      <c r="AC25" s="18">
        <f t="shared" si="18"/>
        <v>1.25</v>
      </c>
      <c r="AD25" s="18">
        <f t="shared" si="18"/>
        <v>1.25</v>
      </c>
      <c r="AE25" s="18">
        <f t="shared" si="18"/>
        <v>1.25</v>
      </c>
      <c r="AF25" s="18">
        <f t="shared" si="18"/>
        <v>1.25</v>
      </c>
      <c r="AG25" s="18">
        <f t="shared" si="18"/>
        <v>1.25</v>
      </c>
      <c r="AH25" s="18">
        <f t="shared" si="18"/>
        <v>1.25</v>
      </c>
      <c r="AI25" s="18">
        <f t="shared" si="18"/>
        <v>1.25</v>
      </c>
      <c r="AJ25" s="18">
        <f t="shared" si="18"/>
        <v>1.25</v>
      </c>
      <c r="AK25" s="18">
        <f t="shared" si="18"/>
        <v>1.25</v>
      </c>
      <c r="AL25" s="18">
        <f t="shared" si="18"/>
        <v>1.25</v>
      </c>
      <c r="AM25" s="18">
        <f t="shared" si="18"/>
        <v>1.25</v>
      </c>
      <c r="AN25" s="18">
        <f t="shared" si="18"/>
        <v>1.25</v>
      </c>
      <c r="AO25" s="18">
        <f t="shared" si="18"/>
        <v>1.25</v>
      </c>
      <c r="AP25" s="18">
        <f t="shared" si="18"/>
        <v>1.25</v>
      </c>
      <c r="AQ25" s="18">
        <f t="shared" si="18"/>
        <v>1.25</v>
      </c>
      <c r="AR25" s="18">
        <f t="shared" si="18"/>
        <v>1.25</v>
      </c>
      <c r="AS25" s="18">
        <f t="shared" si="18"/>
        <v>1.25</v>
      </c>
      <c r="AT25" s="18">
        <f t="shared" si="18"/>
        <v>1.25</v>
      </c>
      <c r="AU25" s="18">
        <f t="shared" si="18"/>
        <v>1.25</v>
      </c>
      <c r="AV25" s="18">
        <f t="shared" si="18"/>
        <v>1.25</v>
      </c>
      <c r="AW25" s="18">
        <f t="shared" si="18"/>
        <v>1.25</v>
      </c>
      <c r="AX25" s="18">
        <f>$E$10+1</f>
        <v>2.25</v>
      </c>
      <c r="AY25" s="18">
        <f>$E$10+1</f>
        <v>2.25</v>
      </c>
      <c r="AZ25" s="18">
        <f t="shared" ref="AZ25:BI25" si="19">$E$10+1</f>
        <v>2.25</v>
      </c>
      <c r="BA25" s="18">
        <f t="shared" si="19"/>
        <v>2.25</v>
      </c>
      <c r="BB25" s="18">
        <f t="shared" si="19"/>
        <v>2.25</v>
      </c>
      <c r="BC25" s="18">
        <f t="shared" si="19"/>
        <v>2.25</v>
      </c>
      <c r="BD25" s="18">
        <f t="shared" si="19"/>
        <v>2.25</v>
      </c>
      <c r="BE25" s="18">
        <f t="shared" si="19"/>
        <v>2.25</v>
      </c>
      <c r="BF25" s="18">
        <f t="shared" si="19"/>
        <v>2.25</v>
      </c>
      <c r="BG25" s="18">
        <f t="shared" si="19"/>
        <v>2.25</v>
      </c>
      <c r="BH25" s="18">
        <f t="shared" si="19"/>
        <v>2.25</v>
      </c>
      <c r="BI25" s="18">
        <f t="shared" si="19"/>
        <v>2.25</v>
      </c>
      <c r="BJ25" s="4"/>
      <c r="BK25" s="4"/>
    </row>
    <row r="26" spans="1:63" x14ac:dyDescent="0.2">
      <c r="A26" s="22" t="s">
        <v>27</v>
      </c>
      <c r="B26" s="23">
        <f>SUM(B15:B25)</f>
        <v>9.6987179487179489</v>
      </c>
      <c r="C26" s="23">
        <f t="shared" ref="C26:BI26" si="20">SUM(C15:C25)</f>
        <v>9.0602564102564109</v>
      </c>
      <c r="D26" s="23">
        <f t="shared" si="20"/>
        <v>9.0602564102564109</v>
      </c>
      <c r="E26" s="23">
        <f t="shared" si="20"/>
        <v>10.762820512820513</v>
      </c>
      <c r="F26" s="23">
        <f t="shared" si="20"/>
        <v>10.762820512820513</v>
      </c>
      <c r="G26" s="23">
        <f t="shared" si="20"/>
        <v>10.762820512820513</v>
      </c>
      <c r="H26" s="23">
        <f t="shared" si="20"/>
        <v>14.16794871794872</v>
      </c>
      <c r="I26" s="23">
        <f t="shared" si="20"/>
        <v>13.742307692307696</v>
      </c>
      <c r="J26" s="23">
        <f t="shared" si="20"/>
        <v>10.337179487179489</v>
      </c>
      <c r="K26" s="23">
        <f t="shared" si="20"/>
        <v>10.337179487179489</v>
      </c>
      <c r="L26" s="23">
        <f t="shared" si="20"/>
        <v>10.337179487179489</v>
      </c>
      <c r="M26" s="23">
        <f t="shared" si="20"/>
        <v>10.337179487179489</v>
      </c>
      <c r="N26" s="23">
        <f t="shared" si="20"/>
        <v>11.401282051282051</v>
      </c>
      <c r="O26" s="23">
        <f t="shared" si="20"/>
        <v>11.401282051282051</v>
      </c>
      <c r="P26" s="23">
        <f t="shared" si="20"/>
        <v>11.401282051282051</v>
      </c>
      <c r="Q26" s="23">
        <f t="shared" si="20"/>
        <v>11.401282051282051</v>
      </c>
      <c r="R26" s="23">
        <f t="shared" si="20"/>
        <v>11.401282051282051</v>
      </c>
      <c r="S26" s="23">
        <f t="shared" si="20"/>
        <v>11.401282051282051</v>
      </c>
      <c r="T26" s="23">
        <f t="shared" si="20"/>
        <v>10.762820512820513</v>
      </c>
      <c r="U26" s="23">
        <f t="shared" si="20"/>
        <v>10.762820512820513</v>
      </c>
      <c r="V26" s="23">
        <f t="shared" si="20"/>
        <v>10.762820512820513</v>
      </c>
      <c r="W26" s="23">
        <f t="shared" si="20"/>
        <v>10.337179487179489</v>
      </c>
      <c r="X26" s="23">
        <f t="shared" si="20"/>
        <v>10.762820512820515</v>
      </c>
      <c r="Y26" s="23">
        <f t="shared" si="20"/>
        <v>14.593589743589746</v>
      </c>
      <c r="Z26" s="23">
        <f t="shared" si="20"/>
        <v>16.934615384615388</v>
      </c>
      <c r="AA26" s="23">
        <f t="shared" si="20"/>
        <v>13.103846153846154</v>
      </c>
      <c r="AB26" s="23">
        <f t="shared" si="20"/>
        <v>13.103846153846154</v>
      </c>
      <c r="AC26" s="23">
        <f t="shared" si="20"/>
        <v>13.103846153846154</v>
      </c>
      <c r="AD26" s="23">
        <f t="shared" si="20"/>
        <v>13.103846153846154</v>
      </c>
      <c r="AE26" s="23">
        <f t="shared" si="20"/>
        <v>13.103846153846154</v>
      </c>
      <c r="AF26" s="23">
        <f t="shared" si="20"/>
        <v>12.465384615384616</v>
      </c>
      <c r="AG26" s="23">
        <f t="shared" si="20"/>
        <v>12.465384615384616</v>
      </c>
      <c r="AH26" s="23">
        <f t="shared" si="20"/>
        <v>12.465384615384616</v>
      </c>
      <c r="AI26" s="23">
        <f t="shared" si="20"/>
        <v>12.465384615384616</v>
      </c>
      <c r="AJ26" s="23">
        <f t="shared" si="20"/>
        <v>12.465384615384616</v>
      </c>
      <c r="AK26" s="23">
        <f t="shared" si="20"/>
        <v>12.465384615384616</v>
      </c>
      <c r="AL26" s="23">
        <f t="shared" si="20"/>
        <v>11.401282051282051</v>
      </c>
      <c r="AM26" s="23">
        <f t="shared" si="20"/>
        <v>11.401282051282051</v>
      </c>
      <c r="AN26" s="23">
        <f t="shared" si="20"/>
        <v>11.401282051282051</v>
      </c>
      <c r="AO26" s="23">
        <f t="shared" si="20"/>
        <v>11.401282051282051</v>
      </c>
      <c r="AP26" s="23">
        <f t="shared" si="20"/>
        <v>11.401282051282051</v>
      </c>
      <c r="AQ26" s="23">
        <f t="shared" si="20"/>
        <v>11.401282051282051</v>
      </c>
      <c r="AR26" s="23">
        <f t="shared" si="20"/>
        <v>10.762820512820513</v>
      </c>
      <c r="AS26" s="23">
        <f t="shared" si="20"/>
        <v>10.762820512820513</v>
      </c>
      <c r="AT26" s="23">
        <f t="shared" si="20"/>
        <v>10.762820512820513</v>
      </c>
      <c r="AU26" s="23">
        <f t="shared" si="20"/>
        <v>10.762820512820513</v>
      </c>
      <c r="AV26" s="23">
        <f t="shared" si="20"/>
        <v>10.762820512820513</v>
      </c>
      <c r="AW26" s="23">
        <f t="shared" si="20"/>
        <v>10.762820512820513</v>
      </c>
      <c r="AX26" s="23">
        <f t="shared" si="20"/>
        <v>11.762820512820513</v>
      </c>
      <c r="AY26" s="23">
        <f t="shared" si="20"/>
        <v>11.762820512820513</v>
      </c>
      <c r="AZ26" s="23">
        <f t="shared" si="20"/>
        <v>11.762820512820513</v>
      </c>
      <c r="BA26" s="23">
        <f t="shared" si="20"/>
        <v>11.762820512820513</v>
      </c>
      <c r="BB26" s="23">
        <f t="shared" si="20"/>
        <v>13.465384615384616</v>
      </c>
      <c r="BC26" s="23">
        <f t="shared" si="20"/>
        <v>13.465384615384616</v>
      </c>
      <c r="BD26" s="23">
        <f t="shared" si="20"/>
        <v>13.465384615384616</v>
      </c>
      <c r="BE26" s="23">
        <f t="shared" si="20"/>
        <v>13.465384615384616</v>
      </c>
      <c r="BF26" s="23">
        <f t="shared" si="20"/>
        <v>13.465384615384616</v>
      </c>
      <c r="BG26" s="23">
        <f t="shared" si="20"/>
        <v>11.762820512820513</v>
      </c>
      <c r="BH26" s="23">
        <f t="shared" si="20"/>
        <v>11.762820512820513</v>
      </c>
      <c r="BI26" s="23">
        <f t="shared" si="20"/>
        <v>11.762820512820513</v>
      </c>
      <c r="BJ26" s="4"/>
      <c r="BK26" s="4"/>
    </row>
    <row r="27" spans="1:63" x14ac:dyDescent="0.2">
      <c r="A27" s="4" t="s">
        <v>28</v>
      </c>
      <c r="B27" s="4">
        <f>$E$11</f>
        <v>0.5</v>
      </c>
      <c r="C27" s="4">
        <f t="shared" ref="C27:BI27" si="21">$E$11</f>
        <v>0.5</v>
      </c>
      <c r="D27" s="4">
        <f t="shared" si="21"/>
        <v>0.5</v>
      </c>
      <c r="E27" s="4">
        <f t="shared" si="21"/>
        <v>0.5</v>
      </c>
      <c r="F27" s="4">
        <f t="shared" si="21"/>
        <v>0.5</v>
      </c>
      <c r="G27" s="4">
        <f t="shared" si="21"/>
        <v>0.5</v>
      </c>
      <c r="H27" s="4">
        <f t="shared" si="21"/>
        <v>0.5</v>
      </c>
      <c r="I27" s="4">
        <f t="shared" si="21"/>
        <v>0.5</v>
      </c>
      <c r="J27" s="4">
        <f t="shared" si="21"/>
        <v>0.5</v>
      </c>
      <c r="K27" s="4">
        <f t="shared" si="21"/>
        <v>0.5</v>
      </c>
      <c r="L27" s="4">
        <f t="shared" si="21"/>
        <v>0.5</v>
      </c>
      <c r="M27" s="4">
        <f t="shared" si="21"/>
        <v>0.5</v>
      </c>
      <c r="N27" s="4">
        <f t="shared" si="21"/>
        <v>0.5</v>
      </c>
      <c r="O27" s="4">
        <f t="shared" si="21"/>
        <v>0.5</v>
      </c>
      <c r="P27" s="4">
        <f t="shared" si="21"/>
        <v>0.5</v>
      </c>
      <c r="Q27" s="4">
        <f t="shared" si="21"/>
        <v>0.5</v>
      </c>
      <c r="R27" s="4">
        <f t="shared" si="21"/>
        <v>0.5</v>
      </c>
      <c r="S27" s="4">
        <f t="shared" si="21"/>
        <v>0.5</v>
      </c>
      <c r="T27" s="4">
        <f t="shared" si="21"/>
        <v>0.5</v>
      </c>
      <c r="U27" s="4">
        <f t="shared" si="21"/>
        <v>0.5</v>
      </c>
      <c r="V27" s="4">
        <f t="shared" si="21"/>
        <v>0.5</v>
      </c>
      <c r="W27" s="4">
        <f t="shared" si="21"/>
        <v>0.5</v>
      </c>
      <c r="X27" s="4">
        <f t="shared" si="21"/>
        <v>0.5</v>
      </c>
      <c r="Y27" s="4">
        <f t="shared" si="21"/>
        <v>0.5</v>
      </c>
      <c r="Z27" s="4">
        <f t="shared" si="21"/>
        <v>0.5</v>
      </c>
      <c r="AA27" s="4">
        <f t="shared" si="21"/>
        <v>0.5</v>
      </c>
      <c r="AB27" s="4">
        <f t="shared" si="21"/>
        <v>0.5</v>
      </c>
      <c r="AC27" s="4">
        <f t="shared" si="21"/>
        <v>0.5</v>
      </c>
      <c r="AD27" s="4">
        <f t="shared" si="21"/>
        <v>0.5</v>
      </c>
      <c r="AE27" s="4">
        <f t="shared" si="21"/>
        <v>0.5</v>
      </c>
      <c r="AF27" s="4">
        <f t="shared" si="21"/>
        <v>0.5</v>
      </c>
      <c r="AG27" s="4">
        <f t="shared" si="21"/>
        <v>0.5</v>
      </c>
      <c r="AH27" s="4">
        <f t="shared" si="21"/>
        <v>0.5</v>
      </c>
      <c r="AI27" s="4">
        <f t="shared" si="21"/>
        <v>0.5</v>
      </c>
      <c r="AJ27" s="4">
        <f t="shared" si="21"/>
        <v>0.5</v>
      </c>
      <c r="AK27" s="4">
        <f t="shared" si="21"/>
        <v>0.5</v>
      </c>
      <c r="AL27" s="4">
        <f t="shared" si="21"/>
        <v>0.5</v>
      </c>
      <c r="AM27" s="4">
        <f t="shared" si="21"/>
        <v>0.5</v>
      </c>
      <c r="AN27" s="4">
        <f t="shared" si="21"/>
        <v>0.5</v>
      </c>
      <c r="AO27" s="4">
        <f t="shared" si="21"/>
        <v>0.5</v>
      </c>
      <c r="AP27" s="4">
        <f t="shared" si="21"/>
        <v>0.5</v>
      </c>
      <c r="AQ27" s="4">
        <f t="shared" si="21"/>
        <v>0.5</v>
      </c>
      <c r="AR27" s="4">
        <f t="shared" si="21"/>
        <v>0.5</v>
      </c>
      <c r="AS27" s="4">
        <f t="shared" si="21"/>
        <v>0.5</v>
      </c>
      <c r="AT27" s="4">
        <f t="shared" si="21"/>
        <v>0.5</v>
      </c>
      <c r="AU27" s="4">
        <f t="shared" si="21"/>
        <v>0.5</v>
      </c>
      <c r="AV27" s="4">
        <f t="shared" si="21"/>
        <v>0.5</v>
      </c>
      <c r="AW27" s="4">
        <f t="shared" si="21"/>
        <v>0.5</v>
      </c>
      <c r="AX27" s="4">
        <f t="shared" si="21"/>
        <v>0.5</v>
      </c>
      <c r="AY27" s="4">
        <f t="shared" si="21"/>
        <v>0.5</v>
      </c>
      <c r="AZ27" s="4">
        <f t="shared" si="21"/>
        <v>0.5</v>
      </c>
      <c r="BA27" s="4">
        <f t="shared" si="21"/>
        <v>0.5</v>
      </c>
      <c r="BB27" s="4">
        <f t="shared" si="21"/>
        <v>0.5</v>
      </c>
      <c r="BC27" s="4">
        <f t="shared" si="21"/>
        <v>0.5</v>
      </c>
      <c r="BD27" s="4">
        <f t="shared" si="21"/>
        <v>0.5</v>
      </c>
      <c r="BE27" s="4">
        <f t="shared" si="21"/>
        <v>0.5</v>
      </c>
      <c r="BF27" s="4">
        <f t="shared" si="21"/>
        <v>0.5</v>
      </c>
      <c r="BG27" s="4">
        <f t="shared" si="21"/>
        <v>0.5</v>
      </c>
      <c r="BH27" s="4">
        <f t="shared" si="21"/>
        <v>0.5</v>
      </c>
      <c r="BI27" s="4">
        <f t="shared" si="21"/>
        <v>0.5</v>
      </c>
      <c r="BJ27" s="4"/>
      <c r="BK27" s="4"/>
    </row>
    <row r="28" spans="1:6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1:63" x14ac:dyDescent="0.2">
      <c r="A29" s="4"/>
      <c r="B29" s="24" t="s">
        <v>29</v>
      </c>
      <c r="C29" s="24"/>
      <c r="D29" s="24"/>
      <c r="E29" s="24"/>
      <c r="F29" s="24"/>
      <c r="G29" s="4"/>
      <c r="H29" s="4"/>
      <c r="I29" s="4"/>
      <c r="J29" s="4"/>
      <c r="K29" s="4"/>
      <c r="L29" s="4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 x14ac:dyDescent="0.2">
      <c r="A30" s="4"/>
      <c r="B30" s="4">
        <v>2026</v>
      </c>
      <c r="C30" s="4">
        <v>2027</v>
      </c>
      <c r="D30" s="4">
        <v>2028</v>
      </c>
      <c r="E30" s="4">
        <v>2029</v>
      </c>
      <c r="F30" s="4">
        <v>2030</v>
      </c>
      <c r="G30" s="4"/>
      <c r="H30" s="4"/>
      <c r="I30" s="4"/>
      <c r="J30" s="4"/>
      <c r="K30" s="4"/>
      <c r="L30" s="4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2">
      <c r="A31" s="4"/>
      <c r="B31" s="18">
        <f>AVERAGE(B26:M26)</f>
        <v>10.780555555555553</v>
      </c>
      <c r="C31" s="18">
        <f>AVERAGE(N26:Y26)</f>
        <v>11.365811965811965</v>
      </c>
      <c r="D31" s="18">
        <f>AVERAGE(Z26:AK26)</f>
        <v>13.103846153846154</v>
      </c>
      <c r="E31" s="18">
        <f>AVERAGE(AL26:AW26)</f>
        <v>11.082051282051282</v>
      </c>
      <c r="F31" s="18">
        <f>AVERAGE(AX26:BI26)</f>
        <v>12.472222222222227</v>
      </c>
      <c r="G31" s="4"/>
      <c r="H31" s="4"/>
      <c r="I31" s="4"/>
      <c r="J31" s="4"/>
      <c r="K31" s="4"/>
      <c r="L31" s="4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1:6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</sheetData>
  <mergeCells count="1">
    <mergeCell ref="B29:F29"/>
  </mergeCells>
  <pageMargins left="0.7" right="0.7" top="0.75" bottom="0.75" header="0.3" footer="0.3"/>
  <headerFooter>
    <oddFooter>&amp;C_x000D_&amp;1#&amp;"Univers for BP Light"&amp;10&amp;K000000 Confidential</oddFooter>
  </headerFooter>
  <legacyDrawing r:id="rId1"/>
</worksheet>
</file>

<file path=docMetadata/LabelInfo.xml><?xml version="1.0" encoding="utf-8"?>
<clbl:labelList xmlns:clbl="http://schemas.microsoft.com/office/2020/mipLabelMetadata">
  <clbl:label id="{988606b1-3bfc-435c-a1dc-89e627ae22de}" enabled="1" method="Privileged" siteId="{ea80952e-a476-42d4-aaf4-5457852b0f7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Mccoy, Brad</dc:creator>
  <cp:lastModifiedBy>Smothers, Neal (C-Logistics)</cp:lastModifiedBy>
  <dcterms:created xsi:type="dcterms:W3CDTF">2025-08-07T18:24:35Z</dcterms:created>
  <dcterms:modified xsi:type="dcterms:W3CDTF">2025-08-08T13:43:42Z</dcterms:modified>
</cp:coreProperties>
</file>