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andrea/Desktop/UNIVERSITÀ/CORSI/Metodi e Modelli per il Supporto alle Decisioni/Progetto/MMSD-Project/Data/"/>
    </mc:Choice>
  </mc:AlternateContent>
  <xr:revisionPtr revIDLastSave="0" documentId="13_ncr:1_{4DDD198C-C2F2-DA46-BC97-DF530D51824F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Foglio2" sheetId="2" r:id="rId1"/>
    <sheet name="Foglio1" sheetId="3" r:id="rId2"/>
  </sheets>
  <definedNames>
    <definedName name="_xlnm._FilterDatabase" localSheetId="0" hidden="1">Foglio2!$A$1:$Z$164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+pmGn73edHhT+odcvCPEWf56eDg=="/>
    </ext>
  </extLst>
</workbook>
</file>

<file path=xl/calcChain.xml><?xml version="1.0" encoding="utf-8"?>
<calcChain xmlns="http://schemas.openxmlformats.org/spreadsheetml/2006/main">
  <c r="R5" i="2" l="1"/>
  <c r="M28" i="2" s="1"/>
  <c r="K28" i="2" s="1"/>
  <c r="T12" i="2"/>
  <c r="T13" i="2"/>
  <c r="T14" i="2"/>
  <c r="R6" i="2"/>
  <c r="M80" i="2" s="1"/>
  <c r="K80" i="2" s="1"/>
  <c r="R8" i="2"/>
  <c r="R7" i="2"/>
  <c r="M13" i="2" l="1"/>
  <c r="K13" i="2" s="1"/>
  <c r="M103" i="2"/>
  <c r="K103" i="2" s="1"/>
  <c r="M100" i="2"/>
  <c r="K100" i="2" s="1"/>
  <c r="M94" i="2"/>
  <c r="K94" i="2" s="1"/>
  <c r="M20" i="2"/>
  <c r="K20" i="2" s="1"/>
  <c r="M116" i="2"/>
  <c r="K116" i="2" s="1"/>
  <c r="M131" i="2"/>
  <c r="K131" i="2" s="1"/>
  <c r="M58" i="2"/>
  <c r="K58" i="2" s="1"/>
  <c r="M112" i="2"/>
  <c r="K112" i="2" s="1"/>
  <c r="M75" i="2"/>
  <c r="K75" i="2" s="1"/>
  <c r="M164" i="2"/>
  <c r="K164" i="2" s="1"/>
  <c r="M9" i="2"/>
  <c r="K9" i="2" s="1"/>
  <c r="M159" i="2"/>
  <c r="K159" i="2" s="1"/>
  <c r="M93" i="2"/>
  <c r="K93" i="2" s="1"/>
  <c r="M87" i="2"/>
  <c r="K87" i="2" s="1"/>
  <c r="M26" i="2"/>
  <c r="K26" i="2" s="1"/>
  <c r="M4" i="2"/>
  <c r="K4" i="2" s="1"/>
  <c r="M34" i="2"/>
  <c r="K34" i="2" s="1"/>
  <c r="M142" i="2"/>
  <c r="K142" i="2" s="1"/>
  <c r="M153" i="2"/>
  <c r="K153" i="2" s="1"/>
  <c r="M2" i="2"/>
  <c r="K2" i="2" s="1"/>
  <c r="M14" i="2"/>
  <c r="K14" i="2" s="1"/>
  <c r="M71" i="2"/>
  <c r="K71" i="2" s="1"/>
  <c r="M111" i="2"/>
  <c r="K111" i="2" s="1"/>
  <c r="M74" i="2"/>
  <c r="K74" i="2" s="1"/>
  <c r="M158" i="2"/>
  <c r="K158" i="2" s="1"/>
  <c r="M8" i="2"/>
  <c r="K8" i="2" s="1"/>
  <c r="M147" i="2"/>
  <c r="K147" i="2" s="1"/>
  <c r="M37" i="2"/>
  <c r="K37" i="2" s="1"/>
  <c r="M86" i="2"/>
  <c r="K86" i="2" s="1"/>
  <c r="M120" i="2"/>
  <c r="K120" i="2" s="1"/>
  <c r="M119" i="2"/>
  <c r="K119" i="2" s="1"/>
  <c r="M104" i="2"/>
  <c r="K104" i="2" s="1"/>
  <c r="M141" i="2"/>
  <c r="K141" i="2" s="1"/>
  <c r="M101" i="2"/>
  <c r="K101" i="2" s="1"/>
  <c r="M89" i="2"/>
  <c r="K89" i="2" s="1"/>
  <c r="M149" i="2"/>
  <c r="K149" i="2" s="1"/>
  <c r="M6" i="2"/>
  <c r="K6" i="2" s="1"/>
  <c r="M102" i="2"/>
  <c r="K102" i="2" s="1"/>
  <c r="M92" i="2"/>
  <c r="K92" i="2" s="1"/>
  <c r="M84" i="2"/>
  <c r="K84" i="2" s="1"/>
  <c r="M139" i="2"/>
  <c r="K139" i="2" s="1"/>
  <c r="M148" i="2"/>
  <c r="K148" i="2" s="1"/>
  <c r="M99" i="2"/>
  <c r="K99" i="2" s="1"/>
  <c r="M163" i="2"/>
  <c r="K163" i="2" s="1"/>
  <c r="M105" i="2"/>
  <c r="K105" i="2" s="1"/>
  <c r="M128" i="2"/>
  <c r="K128" i="2" s="1"/>
  <c r="M50" i="2"/>
  <c r="K50" i="2" s="1"/>
  <c r="M32" i="2"/>
  <c r="K32" i="2" s="1"/>
  <c r="M68" i="2"/>
  <c r="K68" i="2" s="1"/>
  <c r="M46" i="2"/>
  <c r="K46" i="2" s="1"/>
  <c r="M73" i="2"/>
  <c r="K73" i="2" s="1"/>
  <c r="M65" i="2"/>
  <c r="K65" i="2" s="1"/>
  <c r="M109" i="2"/>
  <c r="K109" i="2" s="1"/>
  <c r="M81" i="2"/>
  <c r="K81" i="2" s="1"/>
  <c r="M124" i="2"/>
  <c r="K124" i="2" s="1"/>
  <c r="M96" i="2"/>
  <c r="K96" i="2" s="1"/>
  <c r="M69" i="2"/>
  <c r="K69" i="2" s="1"/>
  <c r="M55" i="2"/>
  <c r="K55" i="2" s="1"/>
  <c r="M107" i="2"/>
  <c r="K107" i="2" s="1"/>
  <c r="M135" i="2"/>
  <c r="K135" i="2" s="1"/>
  <c r="M91" i="2"/>
  <c r="K91" i="2" s="1"/>
  <c r="M151" i="2"/>
  <c r="K151" i="2" s="1"/>
  <c r="M140" i="2"/>
  <c r="K140" i="2" s="1"/>
  <c r="M121" i="2"/>
  <c r="K121" i="2" s="1"/>
  <c r="M82" i="2"/>
  <c r="K82" i="2" s="1"/>
  <c r="M97" i="2"/>
  <c r="K97" i="2" s="1"/>
  <c r="M40" i="2"/>
  <c r="K40" i="2" s="1"/>
  <c r="M70" i="2"/>
  <c r="K70" i="2" s="1"/>
  <c r="M56" i="2"/>
  <c r="K56" i="2" s="1"/>
  <c r="M61" i="2"/>
  <c r="K61" i="2" s="1"/>
  <c r="M160" i="2"/>
  <c r="K160" i="2" s="1"/>
  <c r="M136" i="2"/>
  <c r="K136" i="2" s="1"/>
  <c r="M152" i="2"/>
  <c r="K152" i="2" s="1"/>
  <c r="M143" i="2"/>
  <c r="K143" i="2" s="1"/>
  <c r="M83" i="2"/>
  <c r="K83" i="2" s="1"/>
  <c r="M35" i="2"/>
  <c r="K35" i="2" s="1"/>
  <c r="M130" i="2"/>
  <c r="K130" i="2" s="1"/>
  <c r="M98" i="2"/>
  <c r="K98" i="2" s="1"/>
  <c r="M162" i="2"/>
  <c r="K162" i="2" s="1"/>
  <c r="M127" i="2"/>
  <c r="K127" i="2" s="1"/>
  <c r="M38" i="2"/>
  <c r="K38" i="2" s="1"/>
  <c r="M67" i="2"/>
  <c r="K67" i="2" s="1"/>
  <c r="M45" i="2"/>
  <c r="K45" i="2" s="1"/>
  <c r="M88" i="2"/>
  <c r="K88" i="2" s="1"/>
  <c r="M79" i="2"/>
  <c r="K79" i="2" s="1"/>
  <c r="M36" i="2"/>
  <c r="K36" i="2" s="1"/>
  <c r="M60" i="2"/>
  <c r="K60" i="2" s="1"/>
  <c r="M85" i="2"/>
  <c r="K85" i="2" s="1"/>
  <c r="M30" i="2"/>
  <c r="K30" i="2" s="1"/>
  <c r="M146" i="2"/>
  <c r="K146" i="2" s="1"/>
  <c r="M90" i="2"/>
  <c r="K90" i="2" s="1"/>
  <c r="M7" i="2"/>
  <c r="K7" i="2" s="1"/>
  <c r="M12" i="2"/>
  <c r="K12" i="2" s="1"/>
  <c r="M49" i="2"/>
  <c r="K49" i="2" s="1"/>
  <c r="M48" i="2"/>
  <c r="K48" i="2" s="1"/>
  <c r="M41" i="2"/>
  <c r="K41" i="2" s="1"/>
  <c r="M64" i="2"/>
  <c r="K64" i="2" s="1"/>
  <c r="M24" i="2"/>
  <c r="K24" i="2" s="1"/>
  <c r="M19" i="2"/>
  <c r="K19" i="2" s="1"/>
  <c r="M157" i="2"/>
  <c r="K157" i="2" s="1"/>
  <c r="M33" i="2"/>
  <c r="K33" i="2" s="1"/>
  <c r="M63" i="2"/>
  <c r="K63" i="2" s="1"/>
  <c r="M66" i="2"/>
  <c r="K66" i="2" s="1"/>
  <c r="M10" i="2"/>
  <c r="K10" i="2" s="1"/>
  <c r="M23" i="2"/>
  <c r="K23" i="2" s="1"/>
  <c r="M145" i="2"/>
  <c r="K145" i="2" s="1"/>
  <c r="M137" i="2"/>
  <c r="K137" i="2" s="1"/>
  <c r="M156" i="2"/>
  <c r="K156" i="2" s="1"/>
  <c r="M115" i="2"/>
  <c r="K115" i="2" s="1"/>
  <c r="M125" i="2"/>
  <c r="K125" i="2" s="1"/>
  <c r="M62" i="2"/>
  <c r="K62" i="2" s="1"/>
  <c r="M53" i="2"/>
  <c r="K53" i="2" s="1"/>
  <c r="M18" i="2"/>
  <c r="K18" i="2" s="1"/>
  <c r="M43" i="2"/>
  <c r="K43" i="2" s="1"/>
  <c r="M123" i="2"/>
  <c r="K123" i="2" s="1"/>
  <c r="M29" i="2"/>
  <c r="K29" i="2" s="1"/>
  <c r="M161" i="2"/>
  <c r="K161" i="2" s="1"/>
  <c r="M150" i="2"/>
  <c r="K150" i="2" s="1"/>
  <c r="M39" i="2"/>
  <c r="K39" i="2" s="1"/>
  <c r="M95" i="2"/>
  <c r="K95" i="2" s="1"/>
  <c r="M132" i="2"/>
  <c r="K132" i="2" s="1"/>
  <c r="M129" i="2"/>
  <c r="K129" i="2" s="1"/>
  <c r="M47" i="2"/>
  <c r="K47" i="2" s="1"/>
  <c r="M126" i="2"/>
  <c r="K126" i="2" s="1"/>
  <c r="M54" i="2"/>
  <c r="K54" i="2" s="1"/>
  <c r="M44" i="2"/>
  <c r="K44" i="2" s="1"/>
  <c r="M22" i="2"/>
  <c r="K22" i="2" s="1"/>
  <c r="M108" i="2"/>
  <c r="K108" i="2" s="1"/>
  <c r="M134" i="2"/>
  <c r="K134" i="2" s="1"/>
  <c r="M154" i="2"/>
  <c r="K154" i="2" s="1"/>
  <c r="M114" i="2"/>
  <c r="K114" i="2" s="1"/>
  <c r="M118" i="2"/>
  <c r="K118" i="2" s="1"/>
  <c r="M155" i="2"/>
  <c r="K155" i="2" s="1"/>
  <c r="M52" i="2"/>
  <c r="K52" i="2" s="1"/>
  <c r="M17" i="2"/>
  <c r="K17" i="2" s="1"/>
  <c r="M42" i="2"/>
  <c r="K42" i="2" s="1"/>
  <c r="M122" i="2"/>
  <c r="K122" i="2" s="1"/>
  <c r="M15" i="2"/>
  <c r="K15" i="2" s="1"/>
  <c r="M5" i="2"/>
  <c r="K5" i="2" s="1"/>
  <c r="M76" i="2"/>
  <c r="K76" i="2" s="1"/>
  <c r="M106" i="2"/>
  <c r="K106" i="2" s="1"/>
  <c r="M138" i="2"/>
  <c r="K138" i="2" s="1"/>
  <c r="M77" i="2"/>
  <c r="K77" i="2" s="1"/>
  <c r="M110" i="2"/>
  <c r="K110" i="2" s="1"/>
  <c r="M57" i="2"/>
  <c r="K57" i="2" s="1"/>
  <c r="M59" i="2"/>
  <c r="K59" i="2" s="1"/>
  <c r="M25" i="2"/>
  <c r="K25" i="2" s="1"/>
  <c r="M11" i="2"/>
  <c r="K11" i="2" s="1"/>
  <c r="M21" i="2"/>
  <c r="K21" i="2" s="1"/>
  <c r="M117" i="2"/>
  <c r="K117" i="2" s="1"/>
  <c r="M133" i="2"/>
  <c r="K133" i="2" s="1"/>
  <c r="M72" i="2"/>
  <c r="K72" i="2" s="1"/>
  <c r="M113" i="2"/>
  <c r="K113" i="2" s="1"/>
  <c r="M78" i="2"/>
  <c r="K78" i="2" s="1"/>
  <c r="M144" i="2"/>
  <c r="K144" i="2" s="1"/>
  <c r="M51" i="2"/>
  <c r="K51" i="2" s="1"/>
  <c r="M16" i="2"/>
  <c r="K16" i="2" s="1"/>
  <c r="M3" i="2"/>
  <c r="K3" i="2" s="1"/>
  <c r="M31" i="2"/>
  <c r="K31" i="2" s="1"/>
  <c r="M27" i="2"/>
  <c r="K27" i="2" s="1"/>
</calcChain>
</file>

<file path=xl/sharedStrings.xml><?xml version="1.0" encoding="utf-8"?>
<sst xmlns="http://schemas.openxmlformats.org/spreadsheetml/2006/main" count="3299" uniqueCount="641">
  <si>
    <t>Area</t>
  </si>
  <si>
    <t>Dipartimento</t>
  </si>
  <si>
    <t>Livello</t>
  </si>
  <si>
    <t>Artistica, Letteraria e Educazione</t>
  </si>
  <si>
    <t>Artistica, Letteraria e Insegnamento</t>
  </si>
  <si>
    <t>Lingue e letterature straniere e culture moderne</t>
  </si>
  <si>
    <t>I°</t>
  </si>
  <si>
    <t>II°</t>
  </si>
  <si>
    <t>Studi storici</t>
  </si>
  <si>
    <t>CU</t>
  </si>
  <si>
    <t>Studi umanistici</t>
  </si>
  <si>
    <t>Economica, Giuridica e Sociale</t>
  </si>
  <si>
    <t>Culture, politica e società</t>
  </si>
  <si>
    <t>Economia e Statistica "Cognetti de Martiis"</t>
  </si>
  <si>
    <t>Giurisprudenza</t>
  </si>
  <si>
    <t>Informatica</t>
  </si>
  <si>
    <t>Interateneo di Scienze, progetto e politiche del territorio</t>
  </si>
  <si>
    <t>Psicologia</t>
  </si>
  <si>
    <t>Scienze della terra</t>
  </si>
  <si>
    <t>Scienze economico-sociali e matematico-statistiche</t>
  </si>
  <si>
    <t>Sanitaria e Agro-Veterinaria</t>
  </si>
  <si>
    <t>Neuroscienze "Rita Levi Montalcini"</t>
  </si>
  <si>
    <t>Oncologia</t>
  </si>
  <si>
    <t>Scienza e tecnologia del farmaco</t>
  </si>
  <si>
    <t>Scienze agrarie, forestali e alimentari</t>
  </si>
  <si>
    <t>Scienze chirurgiche</t>
  </si>
  <si>
    <t>Scienze cliniche e biologiche</t>
  </si>
  <si>
    <t>Scienze della sanità pubblica e pediatriche</t>
  </si>
  <si>
    <t>Scienze della vita e biologia dei sistemi</t>
  </si>
  <si>
    <t>Scienze mediche</t>
  </si>
  <si>
    <t>Scienze veterinarie</t>
  </si>
  <si>
    <t>STEM</t>
  </si>
  <si>
    <t>Biotenologie molecolari e scienze per la salute</t>
  </si>
  <si>
    <t>Chimica</t>
  </si>
  <si>
    <t>Fisica</t>
  </si>
  <si>
    <t>Matematica "Giuseppe Peano"</t>
  </si>
  <si>
    <t>Scuola</t>
  </si>
  <si>
    <t>Classe</t>
  </si>
  <si>
    <t>COD</t>
  </si>
  <si>
    <t>Denominazione CdS</t>
  </si>
  <si>
    <t>Denominazione CdS in Inglese</t>
  </si>
  <si>
    <t>Lingua</t>
  </si>
  <si>
    <t>Modalità didattica</t>
  </si>
  <si>
    <t>Scuola di Scienze umanistiche</t>
  </si>
  <si>
    <t>Filosofia e Scienze dell'Educazione</t>
  </si>
  <si>
    <t xml:space="preserve">LM85 bis </t>
  </si>
  <si>
    <t xml:space="preserve">Scienze della formazione primaria </t>
  </si>
  <si>
    <t>Italiano</t>
  </si>
  <si>
    <t>0508U51</t>
  </si>
  <si>
    <t>L5</t>
  </si>
  <si>
    <t>005702</t>
  </si>
  <si>
    <t>FILOSOFIA</t>
  </si>
  <si>
    <t>PHILOSOPHY</t>
  </si>
  <si>
    <t>L19</t>
  </si>
  <si>
    <t>006701</t>
  </si>
  <si>
    <t>SCIENZE DELL'EDUCAZIONE</t>
  </si>
  <si>
    <t>EDUCATION SCIENCES</t>
  </si>
  <si>
    <t>LM92</t>
  </si>
  <si>
    <t>005506</t>
  </si>
  <si>
    <t>COMUNICAZIONE E CULTURE DEI MEDIA</t>
  </si>
  <si>
    <t>Communication and media cultures</t>
  </si>
  <si>
    <t>LM78</t>
  </si>
  <si>
    <t>005501</t>
  </si>
  <si>
    <t>Italiano, inglese</t>
  </si>
  <si>
    <t>LM50</t>
  </si>
  <si>
    <t>006507</t>
  </si>
  <si>
    <t>PROGRAMMAZIONE E GESTIONE DEI SERVIZI EDUCATIVI E FORMATIVI</t>
  </si>
  <si>
    <t>PLANNING AND MANAGEMENT OF EDUCATIONAL AND TRAINING SERVICES</t>
  </si>
  <si>
    <t>LM85</t>
  </si>
  <si>
    <t>006505</t>
  </si>
  <si>
    <t>SCIENZE PEDAGOGICHE</t>
  </si>
  <si>
    <t>EDUCATION</t>
  </si>
  <si>
    <t>LMR02</t>
  </si>
  <si>
    <t>090512</t>
  </si>
  <si>
    <t>CONSERVATION AND RESTORATION OF CULTURAL HERITAGE</t>
  </si>
  <si>
    <t>L1</t>
  </si>
  <si>
    <t>2601L31</t>
  </si>
  <si>
    <t>BENI CULTURALI</t>
  </si>
  <si>
    <t>CULTURAL HERITAGE</t>
  </si>
  <si>
    <t>L42</t>
  </si>
  <si>
    <t>005703</t>
  </si>
  <si>
    <t>STORIA</t>
  </si>
  <si>
    <t>HISTORY</t>
  </si>
  <si>
    <t>LM2</t>
  </si>
  <si>
    <t>005505</t>
  </si>
  <si>
    <t>ARCHEOLOGIA E STORIA ANTICA</t>
  </si>
  <si>
    <t>ARCHAEOLOGY AND ANCIENT HISTORY</t>
  </si>
  <si>
    <t>LM49</t>
  </si>
  <si>
    <t>2608M21</t>
  </si>
  <si>
    <t>CULTURAL HERITAGE AND CREATIVITY FOR TOURISM AND TERRITORIAL DEVELOPMENT</t>
  </si>
  <si>
    <t>Inglese</t>
  </si>
  <si>
    <t>MISTA</t>
  </si>
  <si>
    <t>LM5</t>
  </si>
  <si>
    <t>2607M21</t>
  </si>
  <si>
    <t>SCIENZE DEL LIBRO, DEL DOCUMENTO, DEL PATRIMONIO CULTURALE</t>
  </si>
  <si>
    <t>ARCHIVAL, LIBRARY AND CULTURAL HERITAGE STUDIES</t>
  </si>
  <si>
    <t>LM64</t>
  </si>
  <si>
    <t>2603M21</t>
  </si>
  <si>
    <t>SCIENZE DELLE RELIGIONI</t>
  </si>
  <si>
    <t>RELIGIOUS STUDIES</t>
  </si>
  <si>
    <t>LM84</t>
  </si>
  <si>
    <t>2604M21</t>
  </si>
  <si>
    <t xml:space="preserve">SCIENZE STORICHE </t>
  </si>
  <si>
    <t>HISTORICAL  SCIENCES</t>
  </si>
  <si>
    <t>LM89</t>
  </si>
  <si>
    <t>005513</t>
  </si>
  <si>
    <t>STORIA DELL'ARTE</t>
  </si>
  <si>
    <t>ART HISTORY</t>
  </si>
  <si>
    <t>L10</t>
  </si>
  <si>
    <t>005705</t>
  </si>
  <si>
    <t>CULTURE E LETTERATURE DEL MONDO MODERNO</t>
  </si>
  <si>
    <t>Modern cultures and literatures</t>
  </si>
  <si>
    <t>L3</t>
  </si>
  <si>
    <t>2701L31</t>
  </si>
  <si>
    <t>DAMS (DISCIPLINE DELLE ARTI, DELLA MUSICA E DELLO SPETTACOLO)</t>
  </si>
  <si>
    <t>MUSIC, PERFORMING ARTS, CINEMA AND NEW MEDIA</t>
  </si>
  <si>
    <t>005701</t>
  </si>
  <si>
    <t>LETTERE</t>
  </si>
  <si>
    <t>HUMANITIES</t>
  </si>
  <si>
    <t>L12</t>
  </si>
  <si>
    <t>012702</t>
  </si>
  <si>
    <t>LINGUE E CULTURE DELL'ASIA E DELL'AFRICA</t>
  </si>
  <si>
    <t>Languages and Cultures of Asia and Africa</t>
  </si>
  <si>
    <t>L20</t>
  </si>
  <si>
    <t>005704</t>
  </si>
  <si>
    <t>SCIENZE DELLA COMUNICAZIONE</t>
  </si>
  <si>
    <t>COMMUNICATION STUDIES</t>
  </si>
  <si>
    <t>LM65</t>
  </si>
  <si>
    <t>2711M22</t>
  </si>
  <si>
    <t>CAM - CINEMA, ARTI DELLA SCENA, MUSICA E MEDIA</t>
  </si>
  <si>
    <t>CINEMA, THEATRE, MUSIC AND MEDIA</t>
  </si>
  <si>
    <t>LM14</t>
  </si>
  <si>
    <t>005512</t>
  </si>
  <si>
    <t>CULTURE MODERNE COMPARATE</t>
  </si>
  <si>
    <t>COMPARATIVE STUDIES</t>
  </si>
  <si>
    <t>LM15</t>
  </si>
  <si>
    <t>005508</t>
  </si>
  <si>
    <t>FILOLOGIA, LETTERATURE E STORIA DELL'ANTICHITÀ</t>
  </si>
  <si>
    <t>PHILOLOGY, LITERATURES AND HISTORY OF THE ANTIQUITY</t>
  </si>
  <si>
    <t>LM43</t>
  </si>
  <si>
    <t>2713M21</t>
  </si>
  <si>
    <t>LANGUAGE TECHNOLOGIES AND DIGITAL HUMANITIES</t>
  </si>
  <si>
    <t>005509</t>
  </si>
  <si>
    <t>LETTERATURA, FILOLOGIA E LINGUISTICA ITALIANA</t>
  </si>
  <si>
    <t>Italian Literature, Philology and Linguistics</t>
  </si>
  <si>
    <t>LM38</t>
  </si>
  <si>
    <t>2706M21</t>
  </si>
  <si>
    <t>LINGUE DELL'ASIA E DELL'AFRICA PER LA COMUNICAZIONE E LA COOPERAZIONE INTERNAZIONALE</t>
  </si>
  <si>
    <t>ASIAN AND AFRICAN LANGUAGES FOR INTERNATIONAL COMMUNICATION AND COOPERATION</t>
  </si>
  <si>
    <t>LM39</t>
  </si>
  <si>
    <t>005502</t>
  </si>
  <si>
    <t>SCIENZE LINGUISTICHE</t>
  </si>
  <si>
    <t>Linguistic Sciences</t>
  </si>
  <si>
    <t>Scuola di Scienze giuridiche,
politiche ed economico-sociali</t>
  </si>
  <si>
    <t>005706</t>
  </si>
  <si>
    <t>COMUNICAZIONE INTERCULTURALE</t>
  </si>
  <si>
    <t>CROSS-CULTURAL COMMUNICATION</t>
  </si>
  <si>
    <t>0310L31</t>
  </si>
  <si>
    <t>INNOVAZIONE SOCIALE, COMUNICAZIONE, NUOVE TECNOLOGIE</t>
  </si>
  <si>
    <t>SOCIAL INNOVATION, COMMUNICATION, NEW TECHNOLOGIES</t>
  </si>
  <si>
    <t xml:space="preserve">L36 </t>
  </si>
  <si>
    <t>009709</t>
  </si>
  <si>
    <t>SCIENZE INTERNAZIONALI, DELLO SVILUPPO E DELLA COOPERAZIONE</t>
  </si>
  <si>
    <t>INTERNATIONAL SCIENCE, DEVELOPMENT AND COOPERATION</t>
  </si>
  <si>
    <t>L36</t>
  </si>
  <si>
    <t>009710</t>
  </si>
  <si>
    <t>SCIENZE POLITICHE E SOCIALI</t>
  </si>
  <si>
    <t>POLITICAL &amp; SOCIAL SCIENCES</t>
  </si>
  <si>
    <t>L/DS</t>
  </si>
  <si>
    <t>055702</t>
  </si>
  <si>
    <t>SCIENZE STRATEGICHE E DELLA SICUREZZA</t>
  </si>
  <si>
    <t>STRATEGIC AND SECURITY SCIENCES</t>
  </si>
  <si>
    <t>convenzionale</t>
  </si>
  <si>
    <t>L39</t>
  </si>
  <si>
    <t>009704</t>
  </si>
  <si>
    <t>SERVIZIO SOCIALE</t>
  </si>
  <si>
    <t>SOCIAL WORK</t>
  </si>
  <si>
    <t>LM1</t>
  </si>
  <si>
    <t>005503</t>
  </si>
  <si>
    <t>ANTROPOLOGIA CULTURALE ED ETNOLOGIA</t>
  </si>
  <si>
    <t>CULTURAL ANTHROPOLOGY AND ETHNOLOGY</t>
  </si>
  <si>
    <t>LM81</t>
  </si>
  <si>
    <t>0401M22</t>
  </si>
  <si>
    <t>AREA &amp; GLOBAL STUDIES FOR INTERNATIONAL COOPERATION</t>
  </si>
  <si>
    <t>LM59</t>
  </si>
  <si>
    <t>009506</t>
  </si>
  <si>
    <t>COMUNICAZIONE PUBBLICA E POLITICA</t>
  </si>
  <si>
    <t>PUBLIC AND POLITICAL COMMUNICATION</t>
  </si>
  <si>
    <t>0304M21</t>
  </si>
  <si>
    <t>COMUNICAZIONE, ICT E MEDIA</t>
  </si>
  <si>
    <t>COMMUNICATION, ICT AND MEDIA</t>
  </si>
  <si>
    <t>LM-56</t>
  </si>
  <si>
    <t>0309M21</t>
  </si>
  <si>
    <t>ECONOMIC ANALYSIS AND POLICY</t>
  </si>
  <si>
    <t>LM87</t>
  </si>
  <si>
    <t>009505</t>
  </si>
  <si>
    <t>POLITICHE E SERVIZI SOCIALI</t>
  </si>
  <si>
    <t>SOCIAL WORK AND SOCIAL POLICIES</t>
  </si>
  <si>
    <t>LM62</t>
  </si>
  <si>
    <t>009507</t>
  </si>
  <si>
    <t>SCIENZE DEL GOVERNO</t>
  </si>
  <si>
    <t>GOVERNMENTAL STUDIES</t>
  </si>
  <si>
    <t>LM52</t>
  </si>
  <si>
    <t>009501</t>
  </si>
  <si>
    <t>SCIENZE INTERNAZIONALI</t>
  </si>
  <si>
    <t>INTERNATIONAL STUDIES</t>
  </si>
  <si>
    <t>LM88</t>
  </si>
  <si>
    <t>090504</t>
  </si>
  <si>
    <t>SOCIOLOGIA</t>
  </si>
  <si>
    <t>SOCIOLOGY</t>
  </si>
  <si>
    <t>L33</t>
  </si>
  <si>
    <t>0402L31</t>
  </si>
  <si>
    <t>ECONOMIA E STATISTICA PER LE ORGANIZZAZIONI</t>
  </si>
  <si>
    <t>ECONOMICS AND STATISTICS FOR ORGANIZATIONS</t>
  </si>
  <si>
    <t>LM56</t>
  </si>
  <si>
    <t>0403M21</t>
  </si>
  <si>
    <t>ECONOMIA DELL'AMBIENTE, DELLA CULTURA E DEL TERRITORIO</t>
  </si>
  <si>
    <t>ECONOMICS OF THE ENVIRONMENT, CULTURE AND TERRITORY</t>
  </si>
  <si>
    <t>0404M21</t>
  </si>
  <si>
    <t xml:space="preserve">ECONOMICS OF INNOVATION FOR SUSTAINABLE DEVELOPMENT </t>
  </si>
  <si>
    <t>LM82</t>
  </si>
  <si>
    <t>0402M21</t>
  </si>
  <si>
    <t>METODI STATISTICI ED ECONOMICI PER LE DECISIONI</t>
  </si>
  <si>
    <t>STATISTICAL AND ECONOMIC METHODS FOR DECISIONS</t>
  </si>
  <si>
    <t>LMG01</t>
  </si>
  <si>
    <t>004501</t>
  </si>
  <si>
    <t>GIURISPRUDENZA</t>
  </si>
  <si>
    <t>LAW</t>
  </si>
  <si>
    <t>L16</t>
  </si>
  <si>
    <t>0706L31</t>
  </si>
  <si>
    <t>CONSULENZA DEL LAVORO E GESTIONE DELLE RISORSE UMANE</t>
  </si>
  <si>
    <t>LABOUR CONSULTANCY AND HUMAN RESOURCES MANAGEMENT</t>
  </si>
  <si>
    <t>L14</t>
  </si>
  <si>
    <t>0704L31</t>
  </si>
  <si>
    <t>DIRITTO AGROALIMENTARE</t>
  </si>
  <si>
    <t>AGRICULTURAL AND FOOD LAW</t>
  </si>
  <si>
    <t>INTEGRALMENTE A DISTANZA</t>
  </si>
  <si>
    <t>004705</t>
  </si>
  <si>
    <t>DIRITTO PER LE IMPRESE E LE ISTITUZIONI</t>
  </si>
  <si>
    <t>LEGAL SCIENCES FOR FIRMS AND INSTITUTIONS</t>
  </si>
  <si>
    <t>0707L31</t>
  </si>
  <si>
    <t>GLOBAL LAW AND TRANSNATIONAL LEGAL STUDIES</t>
  </si>
  <si>
    <t>0705L32</t>
  </si>
  <si>
    <t>SCIENZE DELL'AMMINISTRAZIONE DIGITALE</t>
  </si>
  <si>
    <t>DIGITAL ADMINISTRATIONS STUDIES</t>
  </si>
  <si>
    <t>LM90</t>
  </si>
  <si>
    <t>0703M21</t>
  </si>
  <si>
    <t xml:space="preserve">EUROPEAN LEGAL STUDIES </t>
  </si>
  <si>
    <t>LM63</t>
  </si>
  <si>
    <t>004505</t>
  </si>
  <si>
    <t>SCIENZE AMMINISTRATIVE E GIURIDICHE DELLE ORGANIZZAZIONI PUBBLICHE E PRIVATE</t>
  </si>
  <si>
    <t>ADMINISTRATIVE AND JURIDICAL SCIENCE OF PUBLIC AND PRIVATE ORGANIZATIONS</t>
  </si>
  <si>
    <t xml:space="preserve">Scuola di Scienze della Natura </t>
  </si>
  <si>
    <t>L27</t>
  </si>
  <si>
    <t>008717</t>
  </si>
  <si>
    <t>CHIMICA E TECNOLOGIE CHIMICHE</t>
  </si>
  <si>
    <t>CHEMISTRY AND CHEMICAL TECHNOLOGY</t>
  </si>
  <si>
    <t>Convenzionale</t>
  </si>
  <si>
    <t>L-ScMat</t>
  </si>
  <si>
    <t>0205L31</t>
  </si>
  <si>
    <t>SCIENZA DEI MATERIALI</t>
  </si>
  <si>
    <t>MATERIALS SCIENCE</t>
  </si>
  <si>
    <t>LM71</t>
  </si>
  <si>
    <t>0205M21</t>
  </si>
  <si>
    <t>CHIMICA</t>
  </si>
  <si>
    <t>CHEMISTRY</t>
  </si>
  <si>
    <t>LM54</t>
  </si>
  <si>
    <t>008527</t>
  </si>
  <si>
    <t>CHIMICA CLINICA, FORENSE E DELLO SPORT</t>
  </si>
  <si>
    <t>Clinical, Forensic Chemistry and Doping Control</t>
  </si>
  <si>
    <t>008520</t>
  </si>
  <si>
    <t>CHIMICA DELL'AMBIENTE</t>
  </si>
  <si>
    <t>Environmental Chemistry</t>
  </si>
  <si>
    <t>008540</t>
  </si>
  <si>
    <t>CHIMICA INDUSTRIALE</t>
  </si>
  <si>
    <t>Industrial chemistry</t>
  </si>
  <si>
    <t>LM-ScMat</t>
  </si>
  <si>
    <t>0208M21-23</t>
  </si>
  <si>
    <t>L30</t>
  </si>
  <si>
    <t>008703</t>
  </si>
  <si>
    <t>FISICA</t>
  </si>
  <si>
    <t>Physics</t>
  </si>
  <si>
    <t>008715</t>
  </si>
  <si>
    <t>OTTICA E OPTOMETRIA</t>
  </si>
  <si>
    <t>OPTICS AND OPTOMETRY</t>
  </si>
  <si>
    <t>LM17</t>
  </si>
  <si>
    <t>008510</t>
  </si>
  <si>
    <t>290501</t>
  </si>
  <si>
    <t>FISICA DEI SISTEMI COMPLESSI</t>
  </si>
  <si>
    <t>Physics of complex systems</t>
  </si>
  <si>
    <t>L31</t>
  </si>
  <si>
    <t>008707</t>
  </si>
  <si>
    <t>INFORMATICA</t>
  </si>
  <si>
    <t>COMPUTER SCIENCE</t>
  </si>
  <si>
    <t>LM18</t>
  </si>
  <si>
    <t>008515</t>
  </si>
  <si>
    <t>Computer science</t>
  </si>
  <si>
    <t>LM/DS</t>
  </si>
  <si>
    <t>055504</t>
  </si>
  <si>
    <t>SCIENZE STRATEGICHE E MILITARI</t>
  </si>
  <si>
    <t>STRATEGIC AND MILITARY SCIENCES</t>
  </si>
  <si>
    <t>LM80</t>
  </si>
  <si>
    <t>0901M21</t>
  </si>
  <si>
    <t>Geografia e scienze territoriali</t>
  </si>
  <si>
    <t xml:space="preserve">GEOGRAPHY AND TERRITORIAL SCIENCES </t>
  </si>
  <si>
    <t>L35</t>
  </si>
  <si>
    <t>008708</t>
  </si>
  <si>
    <t>MATEMATICA</t>
  </si>
  <si>
    <t>MATHEMATICS</t>
  </si>
  <si>
    <t>Mathematics for Economics, Finance and Insurance</t>
  </si>
  <si>
    <t>LM40</t>
  </si>
  <si>
    <t>008538</t>
  </si>
  <si>
    <t>Mathematics</t>
  </si>
  <si>
    <t>1203M21</t>
  </si>
  <si>
    <t>STOCHASTICS AND DATA SCIENCE</t>
  </si>
  <si>
    <t>L34</t>
  </si>
  <si>
    <t>008710</t>
  </si>
  <si>
    <t>SCIENZE GEOLOGICHE</t>
  </si>
  <si>
    <t>EARTH SCIENCES</t>
  </si>
  <si>
    <t>LM76</t>
  </si>
  <si>
    <t>2103M21</t>
  </si>
  <si>
    <t>Georisorse e gestione ecosostenibile d’impresa</t>
  </si>
  <si>
    <t>GEORESOURCES SUSTAINABILITY MANAGEMENT</t>
  </si>
  <si>
    <t>LM75</t>
  </si>
  <si>
    <t>2102M21</t>
  </si>
  <si>
    <t>MONITORAGGIO AMBIENTALE, TUTELA E RIPRISTINO</t>
  </si>
  <si>
    <t>ENVIRONMENTAL MONITORING, PROTECTION AND REMEDIATION</t>
  </si>
  <si>
    <t>LM74</t>
  </si>
  <si>
    <t>008542</t>
  </si>
  <si>
    <t>SCIENZE GEOLOGICHE APPLICATE</t>
  </si>
  <si>
    <t>Applied Earth Sciences</t>
  </si>
  <si>
    <t>L13</t>
  </si>
  <si>
    <t>008705</t>
  </si>
  <si>
    <t>SCIENZE BIOLOGICHE</t>
  </si>
  <si>
    <t>Biological Sciences</t>
  </si>
  <si>
    <t>L22</t>
  </si>
  <si>
    <t>Sciences and techniques of physical and sport activities</t>
  </si>
  <si>
    <t>L32</t>
  </si>
  <si>
    <t>008704</t>
  </si>
  <si>
    <t>SCIENZE NATURALI</t>
  </si>
  <si>
    <t>NATURAL SCIENCES</t>
  </si>
  <si>
    <t>LM6</t>
  </si>
  <si>
    <t>008508</t>
  </si>
  <si>
    <t>BIOLOGIA DELL'AMBIENTE</t>
  </si>
  <si>
    <t>Environmental Biology</t>
  </si>
  <si>
    <t>LM8</t>
  </si>
  <si>
    <t>008535</t>
  </si>
  <si>
    <t>BIOTECNOLOGIE INDUSTRIALI</t>
  </si>
  <si>
    <t>Industrial Biotechnology</t>
  </si>
  <si>
    <t>2201M21</t>
  </si>
  <si>
    <t>CELLULAR AND MOLECULAR BIOLOGY-BIOLOGIA CELLULARE E MOLECOLARE</t>
  </si>
  <si>
    <t>CELLULAR AND MOLECULAR BIOLOGY</t>
  </si>
  <si>
    <t>LM60</t>
  </si>
  <si>
    <t>008530</t>
  </si>
  <si>
    <t>EVOLUZIONE DEL COMPORTAMENTO ANIMALE E DELL'UOMO</t>
  </si>
  <si>
    <t xml:space="preserve">EVOLUTION OF ANIMAL AND HUMAN BEHAVIOUR </t>
  </si>
  <si>
    <t>LM61</t>
  </si>
  <si>
    <t>090506</t>
  </si>
  <si>
    <t>SCIENZE DEGLI ALIMENTI E DELLA NUTRIZIONE UMANA</t>
  </si>
  <si>
    <t>FOOD AND HUMAN NUTRITION</t>
  </si>
  <si>
    <t>2205M22</t>
  </si>
  <si>
    <t>SCIENZE DEI SISTEMI NATURALI</t>
  </si>
  <si>
    <t>SCIENCES OF NATURAL SYSTEMS</t>
  </si>
  <si>
    <t>Scuola di Medicina</t>
  </si>
  <si>
    <t>L2</t>
  </si>
  <si>
    <t>056701</t>
  </si>
  <si>
    <t xml:space="preserve">Biotecnologie </t>
  </si>
  <si>
    <t>BIOTECHNOLOGY</t>
  </si>
  <si>
    <t>LM-8/LM-54</t>
  </si>
  <si>
    <t>0101M22</t>
  </si>
  <si>
    <t>Biotechnological and Chemical 
Sciences in Diagnostics</t>
  </si>
  <si>
    <t>LM9</t>
  </si>
  <si>
    <t>0102M21</t>
  </si>
  <si>
    <t>Molecular Biotechnology</t>
  </si>
  <si>
    <t>LSNT3</t>
  </si>
  <si>
    <t>070715</t>
  </si>
  <si>
    <t>Neurophysiopathology techniques</t>
  </si>
  <si>
    <t>1301M21</t>
  </si>
  <si>
    <t>BIOTECHNOLOGY FOR NEUROSCIENCE</t>
  </si>
  <si>
    <t>070713</t>
  </si>
  <si>
    <t>IMAGING AND RADIOTHERAPY TECHNIQUES</t>
  </si>
  <si>
    <t>LM-91</t>
  </si>
  <si>
    <t>1401M21</t>
  </si>
  <si>
    <t>ARTIFICIAL INTELLIGENCE FOR BIOMEDICINE AND HEALTHCARE</t>
  </si>
  <si>
    <t>LM46</t>
  </si>
  <si>
    <t>007502</t>
  </si>
  <si>
    <t xml:space="preserve">Odontoiatria e protesi dentaria </t>
  </si>
  <si>
    <t>Dentistry</t>
  </si>
  <si>
    <t>LSNT2</t>
  </si>
  <si>
    <t>070706</t>
  </si>
  <si>
    <t>Physiotherapy</t>
  </si>
  <si>
    <t>070720</t>
  </si>
  <si>
    <t>Dental Hygiene</t>
  </si>
  <si>
    <t>070707</t>
  </si>
  <si>
    <t>SPEECH AND LANGUAGE THERAPY</t>
  </si>
  <si>
    <t>070708</t>
  </si>
  <si>
    <t>Orthoptic and ophtalmologic assistance</t>
  </si>
  <si>
    <t>LSNT1</t>
  </si>
  <si>
    <t>070705</t>
  </si>
  <si>
    <t>Midwifery</t>
  </si>
  <si>
    <t>070710</t>
  </si>
  <si>
    <t>Audiometric techniques</t>
  </si>
  <si>
    <t>070716</t>
  </si>
  <si>
    <t>Audioprothesic Techniques</t>
  </si>
  <si>
    <t>LM41</t>
  </si>
  <si>
    <t>1901U61</t>
  </si>
  <si>
    <t>MEDICINE AND SURGERY</t>
  </si>
  <si>
    <t>Nursing</t>
  </si>
  <si>
    <t>071719</t>
  </si>
  <si>
    <t>Psychiatric Rehabilitation Techniques</t>
  </si>
  <si>
    <t>LM67</t>
  </si>
  <si>
    <t>Sciences of Preventive and Adapted Physical Activities</t>
  </si>
  <si>
    <t>LMSNT2</t>
  </si>
  <si>
    <t>071505</t>
  </si>
  <si>
    <t>SCIENZE RIABILITATIVE DELLE PROFESSIONI SANITARIE</t>
  </si>
  <si>
    <t>HEALTH PROFESSIONS OF REHABILITATION SCIENCES</t>
  </si>
  <si>
    <t>070723</t>
  </si>
  <si>
    <t>Professional education</t>
  </si>
  <si>
    <t>070701</t>
  </si>
  <si>
    <t>070717</t>
  </si>
  <si>
    <t>Pediatric nursing</t>
  </si>
  <si>
    <t>LSNT4</t>
  </si>
  <si>
    <t>070724</t>
  </si>
  <si>
    <t>Environment and Workplace Prevention Techniques</t>
  </si>
  <si>
    <t>070711</t>
  </si>
  <si>
    <t>Biomedical Laboratory techniques</t>
  </si>
  <si>
    <t>070709</t>
  </si>
  <si>
    <t>Childhood neuro and psycomotricity</t>
  </si>
  <si>
    <t>LMSNT4</t>
  </si>
  <si>
    <t>2001M21</t>
  </si>
  <si>
    <t>SCIENZE DELLE PROFESSIONI SANITARIE DELLA PREVENZIONE</t>
  </si>
  <si>
    <t>HEALTH PROFESSIONS OF PREVENTION SCIENCES</t>
  </si>
  <si>
    <t>LMSNT3</t>
  </si>
  <si>
    <t>070505</t>
  </si>
  <si>
    <t>SCIENZE DELLE PROFESSIONI SANITARIE TECNICHE DIAGNOSTICHE</t>
  </si>
  <si>
    <t>Health Professions of Technical Sciences (diagnostic)</t>
  </si>
  <si>
    <t>LMSNT1</t>
  </si>
  <si>
    <t>070503</t>
  </si>
  <si>
    <t>SCIENZE INFERMIERISTICHE E OSTETRICHE</t>
  </si>
  <si>
    <t>Nursing and Midwifery Sciences</t>
  </si>
  <si>
    <t>007603</t>
  </si>
  <si>
    <t>MEDICINA E CHIRURGIA</t>
  </si>
  <si>
    <t>070718</t>
  </si>
  <si>
    <t>Dietistic</t>
  </si>
  <si>
    <t>007701</t>
  </si>
  <si>
    <t>BIOTECNOLOGIE MEDICHE</t>
  </si>
  <si>
    <t>MEDICAL BIOTECHNOLOGY</t>
  </si>
  <si>
    <t>LM68</t>
  </si>
  <si>
    <t>Sport sciences</t>
  </si>
  <si>
    <t>Scuola di Management ed Economia</t>
  </si>
  <si>
    <t>L18</t>
  </si>
  <si>
    <t>1105L31</t>
  </si>
  <si>
    <t>AMMINISTRAZIONE AZIENDALE</t>
  </si>
  <si>
    <t>BUSINESS ADMINISTRATION</t>
  </si>
  <si>
    <t>1106L31</t>
  </si>
  <si>
    <t>BUSINESS &amp; MANAGEMENT</t>
  </si>
  <si>
    <t>102703</t>
  </si>
  <si>
    <t>ECONOMIA AZIENDALE</t>
  </si>
  <si>
    <t>092701</t>
  </si>
  <si>
    <t>MANAGEMENT DELL'INFORMAZIONE E DELLA COMUNICAZIONE AZIENDALE</t>
  </si>
  <si>
    <t>INFORMATION AND BUSINESS COMMUNICATION MANAGEMENT</t>
  </si>
  <si>
    <t>LM77</t>
  </si>
  <si>
    <t>102513</t>
  </si>
  <si>
    <t>AMMINISTRAZIONE E CONTROLLO AZIENDALE</t>
  </si>
  <si>
    <t>BUSINESS ADMINISTRATION AND CONTROL</t>
  </si>
  <si>
    <t>1109M21</t>
  </si>
  <si>
    <t>AMMINISTRAZIONE E GESTIONE DIGITALE DELLE AZIENDE</t>
  </si>
  <si>
    <t>DIGITAL BUSINESS ADMINISTRATION AND MANAGEMENT</t>
  </si>
  <si>
    <t>PREVALENTEMENTE A DISTANZA</t>
  </si>
  <si>
    <t>1107M21</t>
  </si>
  <si>
    <t>1103M21</t>
  </si>
  <si>
    <t>DIREZIONE D'IMPRESA, MARKETING E STRATEGIA</t>
  </si>
  <si>
    <t>STRATEGIC MANAGEMENT AND MARKETING</t>
  </si>
  <si>
    <t>102507</t>
  </si>
  <si>
    <t>FINANZA AZIENDALE E MERCATI FINANZIARI</t>
  </si>
  <si>
    <t>CORPORATE FINANCE AND FINANCIAL MARKETS</t>
  </si>
  <si>
    <t>055503</t>
  </si>
  <si>
    <t>SCIENZE STRATEGICHE</t>
  </si>
  <si>
    <t>STRATEGIC SCIENCES</t>
  </si>
  <si>
    <t>2301L31</t>
  </si>
  <si>
    <t>ECONOMIA</t>
  </si>
  <si>
    <t>ECONOMICS</t>
  </si>
  <si>
    <t>2303M21</t>
  </si>
  <si>
    <t>ECONOMIA E MANAGEMENT</t>
  </si>
  <si>
    <t>ECONOMICS AND MANAGEMENT</t>
  </si>
  <si>
    <t>2304M22</t>
  </si>
  <si>
    <t>LM83</t>
  </si>
  <si>
    <t>102512</t>
  </si>
  <si>
    <t>QUANTITATIVE FINANCE AND INSURANCE  - FINANZA QUANTITATIVA E ASSICURAZIONI</t>
  </si>
  <si>
    <t>QUANTITATIVE FINANCE AND INSURANCE</t>
  </si>
  <si>
    <t>Scuola di Agraria e Medicina veterinaria</t>
  </si>
  <si>
    <t>L25</t>
  </si>
  <si>
    <t>001717</t>
  </si>
  <si>
    <t>SCIENZE E TECNOLOGIE AGRARIE</t>
  </si>
  <si>
    <t>AGRICULTURAL SCIENCE AND TECHNOLOGY</t>
  </si>
  <si>
    <t>001711</t>
  </si>
  <si>
    <t>SCIENZE FORESTALI E AMBIENTALI</t>
  </si>
  <si>
    <t>FORESTRY AND ENVIRONMENTAL SCIENCES</t>
  </si>
  <si>
    <t>L25-L32</t>
  </si>
  <si>
    <t>1706L31</t>
  </si>
  <si>
    <t>SCIENZE E TECNOLOGIE PER LA MONTAGNA</t>
  </si>
  <si>
    <t>SCIENCE AND TECHNOLOGY FOR MOUNTAINS</t>
  </si>
  <si>
    <t>L26</t>
  </si>
  <si>
    <t>001703</t>
  </si>
  <si>
    <t>TECNOLOGIE ALIMENTARI</t>
  </si>
  <si>
    <t>FOOD TECHNOLOGY</t>
  </si>
  <si>
    <t>001702</t>
  </si>
  <si>
    <t>VITICOLTURA ED ENOLOGIA</t>
  </si>
  <si>
    <t>VITICOLTURE AND ENOLOGY</t>
  </si>
  <si>
    <t>LM6&amp;LM7</t>
  </si>
  <si>
    <t>056502</t>
  </si>
  <si>
    <t>BIOTECNOLOGIE VEGETALI</t>
  </si>
  <si>
    <t>Plant Biotechnology</t>
  </si>
  <si>
    <t>LM69</t>
  </si>
  <si>
    <t>001501</t>
  </si>
  <si>
    <t>SCIENZE AGRARIE</t>
  </si>
  <si>
    <t>AGRICULTURAL SCIENCE</t>
  </si>
  <si>
    <t>LM86</t>
  </si>
  <si>
    <t>1707M21</t>
  </si>
  <si>
    <t>SCIENZE ANIMALI</t>
  </si>
  <si>
    <t>ANIMAL SCIENCE</t>
  </si>
  <si>
    <t>LM70</t>
  </si>
  <si>
    <t>001503</t>
  </si>
  <si>
    <t>SCIENZE E TECNOLOGIE ALIMENTARI</t>
  </si>
  <si>
    <t>FOOD SCIENCE AND TECHNOLOGY</t>
  </si>
  <si>
    <t>LM73</t>
  </si>
  <si>
    <t>1708M22</t>
  </si>
  <si>
    <t>SCIENZE DEI SISTEMI FORESTALI E DELL'AMBIENTE</t>
  </si>
  <si>
    <t>FOREST SYSTEMS AND ENVIRONMENTAL SCIENCES</t>
  </si>
  <si>
    <t>290511</t>
  </si>
  <si>
    <t>SCIENZE VITICOLE ED ENOLOGICHE</t>
  </si>
  <si>
    <t>VITICULTURE AND ENOLOGY SCIENCES</t>
  </si>
  <si>
    <t>LM42</t>
  </si>
  <si>
    <t>SAnitaria e Agro-Veterinaria</t>
  </si>
  <si>
    <t>010502</t>
  </si>
  <si>
    <t>MEDICINA VETERINARIA</t>
  </si>
  <si>
    <t>VETERINARY MEDICINE</t>
  </si>
  <si>
    <t>L38</t>
  </si>
  <si>
    <t>2501L31</t>
  </si>
  <si>
    <t>SISTEMI ZOOTECNICI SOSTENIBILI</t>
  </si>
  <si>
    <t>Sustainability of Animal Production Systems</t>
  </si>
  <si>
    <t>2502L31</t>
  </si>
  <si>
    <t>TECNICHE DI ASSISTENZA VETERINARIA</t>
  </si>
  <si>
    <t>Animal care techniques</t>
  </si>
  <si>
    <t>Dip. Non afferente</t>
  </si>
  <si>
    <t>L15</t>
  </si>
  <si>
    <t>012705</t>
  </si>
  <si>
    <t>LINGUE E CULTURE PER IL TURISMO</t>
  </si>
  <si>
    <t>LANGUAGES AND CULTURES FOR TOURISM</t>
  </si>
  <si>
    <t>L11</t>
  </si>
  <si>
    <t>012701</t>
  </si>
  <si>
    <t>LINGUE E LETTERATURE MODERNE</t>
  </si>
  <si>
    <t>Modern Languages and Literatures</t>
  </si>
  <si>
    <t>012703</t>
  </si>
  <si>
    <t>SCIENZE DELLA MEDIAZIONE LINGUISTICA</t>
  </si>
  <si>
    <t>MODERN LANGUAGES</t>
  </si>
  <si>
    <t>LANGUAGES, LANDSCAPE AND TOURISM</t>
  </si>
  <si>
    <t xml:space="preserve">LM37 </t>
  </si>
  <si>
    <t>1007M21</t>
  </si>
  <si>
    <t>ENGLISH AND AMERICAN STUDIES</t>
  </si>
  <si>
    <t>012501</t>
  </si>
  <si>
    <t>MODERN LANGUAGES AND LITERATURES</t>
  </si>
  <si>
    <t>012503</t>
  </si>
  <si>
    <t>LINGUE STRANIERE PER LA COMUNICAZIONE INTERNAZIONALE</t>
  </si>
  <si>
    <t>Modern Languages for International Communication</t>
  </si>
  <si>
    <t>LM94</t>
  </si>
  <si>
    <t>012505</t>
  </si>
  <si>
    <t>TRADUZIONE</t>
  </si>
  <si>
    <t>TRANSLATION</t>
  </si>
  <si>
    <t>L24</t>
  </si>
  <si>
    <t>011702</t>
  </si>
  <si>
    <t>SCIENZE E TECNICHE PSICOLOGICHE</t>
  </si>
  <si>
    <t>PSYCHOLOGICAL SCIENCES AND TECHNIQUES</t>
  </si>
  <si>
    <t>LM51</t>
  </si>
  <si>
    <t>1501M22</t>
  </si>
  <si>
    <t>PSICOLOGIA CLINICA</t>
  </si>
  <si>
    <t>CLINICAL PSYCHOLOGY</t>
  </si>
  <si>
    <t>1502M21</t>
  </si>
  <si>
    <t>PSICOLOGIA CRIMINOLOGICA E FORENSE</t>
  </si>
  <si>
    <t>CRIMINOLOGICAL AND FORENSIC PSYCHOLOGY</t>
  </si>
  <si>
    <t>1503M21</t>
  </si>
  <si>
    <t>PSICOLOGIA DEL LAVORO E DELL'ORGANIZZAZIONE</t>
  </si>
  <si>
    <t>WORK AND ORGANIZATIONAL PSYCHOLOGY</t>
  </si>
  <si>
    <t>1505M21</t>
  </si>
  <si>
    <t>SCIENZE DEL CORPO E DELLA MENTE</t>
  </si>
  <si>
    <t>BODY AND MIND SCIENCES</t>
  </si>
  <si>
    <t>LM13.</t>
  </si>
  <si>
    <t>1601U51</t>
  </si>
  <si>
    <t>CHIMICA E TECNOLOGIA FARMACEUTICHE</t>
  </si>
  <si>
    <t>PHARMACEUTICAL CHEMISTRY AND TECHNOLOGY</t>
  </si>
  <si>
    <t>1602U51</t>
  </si>
  <si>
    <t>FARMACIA</t>
  </si>
  <si>
    <t>PHARMACY</t>
  </si>
  <si>
    <t>L29</t>
  </si>
  <si>
    <t>003701</t>
  </si>
  <si>
    <t>TECNICHE ERBORISTICHE</t>
  </si>
  <si>
    <t>Herbal products</t>
  </si>
  <si>
    <t>Primary teacher education</t>
  </si>
  <si>
    <t>Management "Valter Cantino"</t>
  </si>
  <si>
    <t>Degree Data in 2021/22</t>
  </si>
  <si>
    <t>I° Level Degree Graduates</t>
  </si>
  <si>
    <t>II° Level Degree Graduates</t>
  </si>
  <si>
    <t>CU Degree Graduates</t>
  </si>
  <si>
    <t>Total Nº of Graduated Students</t>
  </si>
  <si>
    <t>Participants</t>
  </si>
  <si>
    <t>Graduate Students  in 2021/2022</t>
  </si>
  <si>
    <t>Proportion of Graduates</t>
  </si>
  <si>
    <t>1003M21</t>
  </si>
  <si>
    <t xml:space="preserve">Matematica per l’Economia, la Finanza e l'Assicurazione </t>
  </si>
  <si>
    <t>1202L31</t>
  </si>
  <si>
    <t>TECNICHE DI RADIOLOGIA MEDICA, PER IMMAGINI E RADIOTERAPIA</t>
  </si>
  <si>
    <t>TECNICA DELLA RIABILITAZIONE PSICHIATRICA</t>
  </si>
  <si>
    <t>INFERMIERISTICA</t>
  </si>
  <si>
    <t>TECNICHE AUDIOPROTESICHE</t>
  </si>
  <si>
    <t xml:space="preserve">TECNICHE AUDIOMETRICHE </t>
  </si>
  <si>
    <t xml:space="preserve">OSTETRICIA </t>
  </si>
  <si>
    <t>ORTOTTICA ED ASSISTENZA OFTALMOLOGICA</t>
  </si>
  <si>
    <t>FISIOTERAPIA</t>
  </si>
  <si>
    <t>IGIENE DENTALE</t>
  </si>
  <si>
    <t>LOGOPEDIA</t>
  </si>
  <si>
    <t>SCIENZE DELLO SPORT</t>
  </si>
  <si>
    <t>Scienze Cliniche e Biologiche</t>
  </si>
  <si>
    <t>EDUCAZIONE PROFESSIONALE</t>
  </si>
  <si>
    <t>TERAPIA DELLA NEURO E PSICOMOTRICITÀ DELL'ETÀ EVOLUTIVA</t>
  </si>
  <si>
    <t>TECNICHE DI LABORATORIO BIOMEDICO</t>
  </si>
  <si>
    <t>TECNICHE DELLA PREVENZIONE NELL'AMBIENTE E NEI LUOGHI DI LAVORO</t>
  </si>
  <si>
    <t>INFERMIERISTICA PEDIATRICA</t>
  </si>
  <si>
    <t>SCIENZE E TECNICHE DELLE ATTIVITÀ MOTORIE E SPORTIVE</t>
  </si>
  <si>
    <t>1904M21</t>
  </si>
  <si>
    <t>2202L31</t>
  </si>
  <si>
    <t xml:space="preserve">LINGUE PER LO SVILUPPO TURISTICO DEL TERRITORIO </t>
  </si>
  <si>
    <t>DIETISTICA</t>
  </si>
  <si>
    <t>Scienze delle Attività Motorie Preventive e Adattate</t>
  </si>
  <si>
    <t>2403M21</t>
  </si>
  <si>
    <t>CONSERVAZIONE E RESTAURO DEI BENI CULTURALI</t>
  </si>
  <si>
    <t>Type of Degree</t>
  </si>
  <si>
    <t>Students 
Enrolled</t>
  </si>
  <si>
    <t>Participants Calculated</t>
  </si>
  <si>
    <t>Number of Single Degrees</t>
  </si>
  <si>
    <t>Total:</t>
  </si>
  <si>
    <t>TECNICHE DI NEUROFISIOPATOLOGIA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</si>
</sst>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Calibri"/>
      <scheme val="minor"/>
    </font>
    <font>
      <b/>
      <sz val="16"/>
      <color theme="1"/>
      <name val="DM Sans 14pt"/>
    </font>
    <font>
      <sz val="16"/>
      <color theme="1"/>
      <name val="DM Sans 14pt"/>
    </font>
    <font>
      <sz val="16"/>
      <color rgb="FF000000"/>
      <name val="DM Sans 14pt"/>
    </font>
    <font>
      <b/>
      <sz val="16"/>
      <color rgb="FF000000"/>
      <name val="DM Sans 14pt"/>
    </font>
    <font>
      <b/>
      <sz val="18"/>
      <color theme="1"/>
      <name val="DM Sans 14pt"/>
    </font>
    <font>
      <sz val="18"/>
      <color theme="1"/>
      <name val="DM Sans 14pt"/>
    </font>
    <font>
      <sz val="18"/>
      <color rgb="FF000000"/>
      <name val="DM Sans 14pt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7E79"/>
        <bgColor rgb="FF00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/>
    <xf numFmtId="1" fontId="6" fillId="0" borderId="1" xfId="0" applyNumberFormat="1" applyFont="1" applyBorder="1" applyAlignment="1">
      <alignment vertical="center"/>
    </xf>
    <xf numFmtId="1" fontId="5" fillId="3" borderId="4" xfId="0" applyNumberFormat="1" applyFont="1" applyFill="1" applyBorder="1" applyAlignment="1">
      <alignment vertical="center" wrapText="1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4" fillId="5" borderId="5" xfId="0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e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D0121-DFCD-CA46-9670-ECFEEB9D36FE}" name="Tabella1" displayName="Tabella1" ref="A1:M164" totalsRowShown="0" headerRowDxfId="16" dataDxfId="14" headerRowBorderDxfId="15" tableBorderDxfId="13">
  <autoFilter ref="A1:M164" xr:uid="{8E5D0121-DFCD-CA46-9670-ECFEEB9D36FE}"/>
  <sortState xmlns:xlrd2="http://schemas.microsoft.com/office/spreadsheetml/2017/richdata2" ref="A2:M164">
    <sortCondition descending="1" ref="K1:K164"/>
  </sortState>
  <tableColumns count="13">
    <tableColumn id="1" xr3:uid="{360E43EB-B198-3543-9313-A95DEC3BB619}" name="Scuola" dataDxfId="12"/>
    <tableColumn id="2" xr3:uid="{A504247C-1A7F-B44A-8698-FF64367444D9}" name="Dipartimento" dataDxfId="11"/>
    <tableColumn id="3" xr3:uid="{9255BCB1-D5A0-244B-957E-0FF56E81B982}" name="Livello" dataDxfId="10"/>
    <tableColumn id="4" xr3:uid="{E85D2FD9-924F-ED45-BC69-0CB492B0FFA0}" name="Classe" dataDxfId="9"/>
    <tableColumn id="5" xr3:uid="{3961ED89-3387-7549-B658-386FB047A638}" name="Area" dataDxfId="8"/>
    <tableColumn id="6" xr3:uid="{C6941A2D-0618-AB43-A8B2-78BFC0270718}" name="COD" dataDxfId="7"/>
    <tableColumn id="7" xr3:uid="{145231FD-A68F-784C-AAB2-63A6BF0CE59E}" name="Denominazione CdS" dataDxfId="6"/>
    <tableColumn id="8" xr3:uid="{BAEF5BE2-FB53-024C-B9A4-B79008C9E0D1}" name="Denominazione CdS in Inglese" dataDxfId="5"/>
    <tableColumn id="9" xr3:uid="{665EE836-F085-A340-BC76-35FEAD12A520}" name="Lingua" dataDxfId="4"/>
    <tableColumn id="10" xr3:uid="{1B861251-CD9E-F544-9FB0-3FA93CFBFA18}" name="Modalità didattica" dataDxfId="3"/>
    <tableColumn id="11" xr3:uid="{26DF9439-F7A4-7345-89C5-88DF63C8C9AA}" name="Participants" dataDxfId="2">
      <calculatedColumnFormula>ROUND((IF(C2="CU", R$14, IF(C2="II°", R$13, IF(C2="I°", R$12))))/100*M2,0)</calculatedColumnFormula>
    </tableColumn>
    <tableColumn id="12" xr3:uid="{40CBB49A-DA25-7C41-9BCE-0E5CDC33F552}" name="Graduate Students  in 2021/2022" dataDxfId="1"/>
    <tableColumn id="13" xr3:uid="{E9A49D36-650F-B146-9D2F-9A774292D537}" name="Proportion of Graduates" dataDxfId="0">
      <calculatedColumnFormula>ROUND((L2*100) / IF(C2="CU", R$7, IF(C2="II°", R$6, IF(C2="I°", R$5))), 2)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zoomScale="72" zoomScaleNormal="80" workbookViewId="0">
      <selection sqref="A1:M164"/>
    </sheetView>
  </sheetViews>
  <sheetFormatPr baseColWidth="10" defaultColWidth="24.796875" defaultRowHeight="25"/>
  <cols>
    <col min="1" max="1" width="37" style="8" customWidth="1"/>
    <col min="2" max="2" width="44.59765625" style="8" customWidth="1"/>
    <col min="3" max="3" width="14.59765625" style="8" customWidth="1"/>
    <col min="4" max="4" width="20.796875" style="8" customWidth="1"/>
    <col min="5" max="5" width="26.796875" style="8" customWidth="1"/>
    <col min="6" max="6" width="17" style="8" customWidth="1"/>
    <col min="7" max="7" width="64.59765625" style="8" customWidth="1"/>
    <col min="8" max="8" width="77.19921875" style="8" customWidth="1"/>
    <col min="9" max="9" width="19.796875" style="8" bestFit="1" customWidth="1"/>
    <col min="10" max="10" width="34" style="8" customWidth="1"/>
    <col min="11" max="11" width="24.796875" style="8"/>
    <col min="12" max="12" width="40.3984375" style="21" customWidth="1"/>
    <col min="13" max="13" width="45.796875" style="8" customWidth="1"/>
    <col min="14" max="16" width="24.796875" style="8"/>
    <col min="17" max="17" width="55.19921875" style="8" bestFit="1" customWidth="1"/>
    <col min="18" max="16384" width="24.796875" style="8"/>
  </cols>
  <sheetData>
    <row r="1" spans="1:26" ht="52">
      <c r="A1" s="4" t="s">
        <v>36</v>
      </c>
      <c r="B1" s="4" t="s">
        <v>1</v>
      </c>
      <c r="C1" s="4" t="s">
        <v>2</v>
      </c>
      <c r="D1" s="4" t="s">
        <v>37</v>
      </c>
      <c r="E1" s="4" t="s">
        <v>0</v>
      </c>
      <c r="F1" s="5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6" t="s">
        <v>604</v>
      </c>
      <c r="L1" s="20" t="s">
        <v>605</v>
      </c>
      <c r="M1" s="6" t="s">
        <v>606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78">
      <c r="A2" s="9" t="s">
        <v>363</v>
      </c>
      <c r="B2" s="9" t="s">
        <v>29</v>
      </c>
      <c r="C2" s="9" t="s">
        <v>9</v>
      </c>
      <c r="D2" s="9" t="s">
        <v>404</v>
      </c>
      <c r="E2" s="9" t="s">
        <v>20</v>
      </c>
      <c r="F2" s="9" t="s">
        <v>440</v>
      </c>
      <c r="G2" s="9" t="s">
        <v>441</v>
      </c>
      <c r="H2" s="9" t="s">
        <v>406</v>
      </c>
      <c r="I2" s="10" t="s">
        <v>47</v>
      </c>
      <c r="J2" s="10" t="s">
        <v>172</v>
      </c>
      <c r="K2" s="10">
        <f t="shared" ref="K2:K33" si="0">ROUND((IF(C2="CU", R$14, IF(C2="II°", R$13, IF(C2="I°", R$12))))/100*M2,0)</f>
        <v>3220</v>
      </c>
      <c r="L2" s="22">
        <v>373</v>
      </c>
      <c r="M2" s="10">
        <f t="shared" ref="M2:M33" si="1">ROUND((L2*100) / IF(C2="CU", R$7, IF(C2="II°", R$6, IF(C2="I°", R$5))), 2)</f>
        <v>27.59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04">
      <c r="A3" s="9" t="s">
        <v>153</v>
      </c>
      <c r="B3" s="9" t="s">
        <v>14</v>
      </c>
      <c r="C3" s="9" t="s">
        <v>9</v>
      </c>
      <c r="D3" s="9" t="s">
        <v>224</v>
      </c>
      <c r="E3" s="9" t="s">
        <v>11</v>
      </c>
      <c r="F3" s="12" t="s">
        <v>225</v>
      </c>
      <c r="G3" s="9" t="s">
        <v>226</v>
      </c>
      <c r="H3" s="9" t="s">
        <v>227</v>
      </c>
      <c r="I3" s="10" t="s">
        <v>47</v>
      </c>
      <c r="J3" s="10" t="s">
        <v>91</v>
      </c>
      <c r="K3" s="10">
        <f t="shared" si="0"/>
        <v>3159</v>
      </c>
      <c r="L3" s="22">
        <v>366</v>
      </c>
      <c r="M3" s="10">
        <f t="shared" si="1"/>
        <v>27.07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78">
      <c r="A4" s="9" t="s">
        <v>43</v>
      </c>
      <c r="B4" s="9" t="s">
        <v>44</v>
      </c>
      <c r="C4" s="9" t="s">
        <v>9</v>
      </c>
      <c r="D4" s="9" t="s">
        <v>45</v>
      </c>
      <c r="E4" s="9" t="s">
        <v>3</v>
      </c>
      <c r="F4" s="9" t="s">
        <v>48</v>
      </c>
      <c r="G4" s="9" t="s">
        <v>46</v>
      </c>
      <c r="H4" s="9" t="s">
        <v>597</v>
      </c>
      <c r="I4" s="10" t="s">
        <v>47</v>
      </c>
      <c r="J4" s="10" t="s">
        <v>172</v>
      </c>
      <c r="K4" s="10">
        <f t="shared" si="0"/>
        <v>2184</v>
      </c>
      <c r="L4" s="22">
        <v>253</v>
      </c>
      <c r="M4" s="10">
        <f t="shared" si="1"/>
        <v>18.71</v>
      </c>
      <c r="N4" s="11"/>
      <c r="O4" s="11"/>
      <c r="P4" s="11"/>
      <c r="Q4" s="32" t="s">
        <v>599</v>
      </c>
      <c r="R4" s="33"/>
      <c r="S4" s="11"/>
      <c r="T4" s="11"/>
      <c r="U4" s="11"/>
      <c r="V4" s="11"/>
      <c r="W4" s="11"/>
      <c r="X4" s="11"/>
      <c r="Y4" s="11"/>
      <c r="Z4" s="11"/>
    </row>
    <row r="5" spans="1:26" ht="46" customHeight="1">
      <c r="A5" s="9" t="s">
        <v>544</v>
      </c>
      <c r="B5" s="9" t="s">
        <v>17</v>
      </c>
      <c r="C5" s="9" t="s">
        <v>6</v>
      </c>
      <c r="D5" s="9" t="s">
        <v>569</v>
      </c>
      <c r="E5" s="9" t="s">
        <v>11</v>
      </c>
      <c r="F5" s="9" t="s">
        <v>570</v>
      </c>
      <c r="G5" s="9" t="s">
        <v>571</v>
      </c>
      <c r="H5" s="9" t="s">
        <v>572</v>
      </c>
      <c r="I5" s="10" t="s">
        <v>47</v>
      </c>
      <c r="J5" s="10" t="s">
        <v>257</v>
      </c>
      <c r="K5" s="10">
        <f t="shared" si="0"/>
        <v>1961</v>
      </c>
      <c r="L5" s="22">
        <v>307</v>
      </c>
      <c r="M5" s="10">
        <f t="shared" si="1"/>
        <v>3.92</v>
      </c>
      <c r="N5" s="11"/>
      <c r="O5" s="11"/>
      <c r="P5" s="11"/>
      <c r="Q5" s="1" t="s">
        <v>600</v>
      </c>
      <c r="R5" s="2">
        <f>SUMIF(C:C, "I°", L:L)</f>
        <v>7822</v>
      </c>
      <c r="S5" s="11"/>
      <c r="T5" s="11"/>
      <c r="U5" s="11"/>
      <c r="V5" s="11"/>
      <c r="W5" s="11"/>
      <c r="X5" s="11"/>
      <c r="Y5" s="11"/>
      <c r="Z5" s="11"/>
    </row>
    <row r="6" spans="1:26" ht="46" customHeight="1">
      <c r="A6" s="9" t="s">
        <v>449</v>
      </c>
      <c r="B6" s="9" t="s">
        <v>598</v>
      </c>
      <c r="C6" s="9" t="s">
        <v>6</v>
      </c>
      <c r="D6" s="9" t="s">
        <v>450</v>
      </c>
      <c r="E6" s="9" t="s">
        <v>11</v>
      </c>
      <c r="F6" s="9" t="s">
        <v>451</v>
      </c>
      <c r="G6" s="9" t="s">
        <v>452</v>
      </c>
      <c r="H6" s="9" t="s">
        <v>453</v>
      </c>
      <c r="I6" s="10" t="s">
        <v>47</v>
      </c>
      <c r="J6" s="10" t="s">
        <v>236</v>
      </c>
      <c r="K6" s="10">
        <f t="shared" si="0"/>
        <v>1766</v>
      </c>
      <c r="L6" s="22">
        <v>276</v>
      </c>
      <c r="M6" s="10">
        <f t="shared" si="1"/>
        <v>3.53</v>
      </c>
      <c r="N6" s="11"/>
      <c r="O6" s="11"/>
      <c r="P6" s="11"/>
      <c r="Q6" s="1" t="s">
        <v>601</v>
      </c>
      <c r="R6" s="2">
        <f>SUMIF(C:C, "II°", L:L)</f>
        <v>5040</v>
      </c>
      <c r="S6" s="11"/>
      <c r="T6" s="11"/>
      <c r="U6" s="11"/>
      <c r="V6" s="11"/>
      <c r="W6" s="11"/>
      <c r="X6" s="11"/>
      <c r="Y6" s="11"/>
      <c r="Z6" s="11"/>
    </row>
    <row r="7" spans="1:26" ht="78">
      <c r="A7" s="9" t="s">
        <v>449</v>
      </c>
      <c r="B7" s="9" t="s">
        <v>598</v>
      </c>
      <c r="C7" s="9" t="s">
        <v>6</v>
      </c>
      <c r="D7" s="9" t="s">
        <v>450</v>
      </c>
      <c r="E7" s="9" t="s">
        <v>11</v>
      </c>
      <c r="F7" s="9" t="s">
        <v>454</v>
      </c>
      <c r="G7" s="9" t="s">
        <v>455</v>
      </c>
      <c r="H7" s="9" t="s">
        <v>455</v>
      </c>
      <c r="I7" s="10" t="s">
        <v>90</v>
      </c>
      <c r="J7" s="10" t="s">
        <v>172</v>
      </c>
      <c r="K7" s="10">
        <f t="shared" si="0"/>
        <v>1766</v>
      </c>
      <c r="L7" s="22">
        <v>276</v>
      </c>
      <c r="M7" s="10">
        <f t="shared" si="1"/>
        <v>3.53</v>
      </c>
      <c r="N7" s="11"/>
      <c r="O7" s="11"/>
      <c r="P7" s="11"/>
      <c r="Q7" s="3" t="s">
        <v>602</v>
      </c>
      <c r="R7" s="2">
        <f>SUMIF(C:C, "CU", L:L)</f>
        <v>1352</v>
      </c>
      <c r="S7" s="11"/>
      <c r="T7" s="11"/>
      <c r="U7" s="11"/>
      <c r="V7" s="11"/>
      <c r="W7" s="11"/>
      <c r="X7" s="11"/>
      <c r="Y7" s="11"/>
      <c r="Z7" s="11"/>
    </row>
    <row r="8" spans="1:26" ht="46" customHeight="1">
      <c r="A8" s="9" t="s">
        <v>449</v>
      </c>
      <c r="B8" s="9" t="s">
        <v>598</v>
      </c>
      <c r="C8" s="9" t="s">
        <v>6</v>
      </c>
      <c r="D8" s="9" t="s">
        <v>450</v>
      </c>
      <c r="E8" s="9" t="s">
        <v>11</v>
      </c>
      <c r="F8" s="9" t="s">
        <v>456</v>
      </c>
      <c r="G8" s="9" t="s">
        <v>457</v>
      </c>
      <c r="H8" s="9" t="s">
        <v>453</v>
      </c>
      <c r="I8" s="10" t="s">
        <v>47</v>
      </c>
      <c r="J8" s="10" t="s">
        <v>172</v>
      </c>
      <c r="K8" s="10">
        <f t="shared" si="0"/>
        <v>1766</v>
      </c>
      <c r="L8" s="22">
        <v>276</v>
      </c>
      <c r="M8" s="10">
        <f t="shared" si="1"/>
        <v>3.53</v>
      </c>
      <c r="N8" s="11"/>
      <c r="O8" s="11"/>
      <c r="P8" s="11"/>
      <c r="Q8" s="1" t="s">
        <v>603</v>
      </c>
      <c r="R8" s="24">
        <f>SUM(L2:L154)</f>
        <v>14091</v>
      </c>
      <c r="S8" s="11"/>
      <c r="T8" s="11"/>
      <c r="U8" s="11"/>
      <c r="V8" s="11"/>
      <c r="W8" s="11"/>
      <c r="X8" s="11"/>
      <c r="Y8" s="11"/>
      <c r="Z8" s="11"/>
    </row>
    <row r="9" spans="1:26" ht="78">
      <c r="A9" s="9" t="s">
        <v>449</v>
      </c>
      <c r="B9" s="9" t="s">
        <v>598</v>
      </c>
      <c r="C9" s="9" t="s">
        <v>6</v>
      </c>
      <c r="D9" s="9" t="s">
        <v>450</v>
      </c>
      <c r="E9" s="9" t="s">
        <v>11</v>
      </c>
      <c r="F9" s="9" t="s">
        <v>458</v>
      </c>
      <c r="G9" s="9" t="s">
        <v>459</v>
      </c>
      <c r="H9" s="9" t="s">
        <v>460</v>
      </c>
      <c r="I9" s="10" t="s">
        <v>47</v>
      </c>
      <c r="J9" s="10" t="s">
        <v>172</v>
      </c>
      <c r="K9" s="10">
        <f t="shared" si="0"/>
        <v>1766</v>
      </c>
      <c r="L9" s="22">
        <v>276</v>
      </c>
      <c r="M9" s="10">
        <f t="shared" si="1"/>
        <v>3.53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78">
      <c r="A10" s="9" t="s">
        <v>43</v>
      </c>
      <c r="B10" s="9" t="s">
        <v>44</v>
      </c>
      <c r="C10" s="9" t="s">
        <v>6</v>
      </c>
      <c r="D10" s="9" t="s">
        <v>53</v>
      </c>
      <c r="E10" s="9" t="s">
        <v>3</v>
      </c>
      <c r="F10" s="9" t="s">
        <v>54</v>
      </c>
      <c r="G10" s="9" t="s">
        <v>55</v>
      </c>
      <c r="H10" s="9" t="s">
        <v>56</v>
      </c>
      <c r="I10" s="10" t="s">
        <v>47</v>
      </c>
      <c r="J10" s="10" t="s">
        <v>172</v>
      </c>
      <c r="K10" s="10">
        <f t="shared" si="0"/>
        <v>1511</v>
      </c>
      <c r="L10" s="22">
        <v>236</v>
      </c>
      <c r="M10" s="10">
        <f t="shared" si="1"/>
        <v>3.02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78">
      <c r="A11" s="9" t="s">
        <v>43</v>
      </c>
      <c r="B11" s="9" t="s">
        <v>44</v>
      </c>
      <c r="C11" s="9" t="s">
        <v>6</v>
      </c>
      <c r="D11" s="9" t="s">
        <v>49</v>
      </c>
      <c r="E11" s="9" t="s">
        <v>4</v>
      </c>
      <c r="F11" s="9" t="s">
        <v>50</v>
      </c>
      <c r="G11" s="9" t="s">
        <v>51</v>
      </c>
      <c r="H11" s="9" t="s">
        <v>52</v>
      </c>
      <c r="I11" s="10" t="s">
        <v>47</v>
      </c>
      <c r="J11" s="10" t="s">
        <v>172</v>
      </c>
      <c r="K11" s="13">
        <f t="shared" si="0"/>
        <v>1501</v>
      </c>
      <c r="L11" s="22">
        <v>235</v>
      </c>
      <c r="M11" s="10">
        <f t="shared" si="1"/>
        <v>3</v>
      </c>
      <c r="N11" s="11"/>
      <c r="O11" s="11"/>
      <c r="P11" s="11"/>
      <c r="Q11" s="25" t="s">
        <v>635</v>
      </c>
      <c r="R11" s="26" t="s">
        <v>636</v>
      </c>
      <c r="S11" s="27" t="s">
        <v>637</v>
      </c>
      <c r="T11" s="26" t="s">
        <v>638</v>
      </c>
      <c r="U11" s="11"/>
      <c r="V11" s="11"/>
      <c r="W11" s="11"/>
      <c r="X11" s="11"/>
      <c r="Y11" s="11"/>
      <c r="Z11" s="11"/>
    </row>
    <row r="12" spans="1:26" ht="52">
      <c r="A12" s="9" t="s">
        <v>252</v>
      </c>
      <c r="B12" s="9" t="s">
        <v>28</v>
      </c>
      <c r="C12" s="9" t="s">
        <v>6</v>
      </c>
      <c r="D12" s="9" t="s">
        <v>331</v>
      </c>
      <c r="E12" s="9" t="s">
        <v>31</v>
      </c>
      <c r="F12" s="9" t="s">
        <v>332</v>
      </c>
      <c r="G12" s="9" t="s">
        <v>333</v>
      </c>
      <c r="H12" s="9" t="s">
        <v>334</v>
      </c>
      <c r="I12" s="10" t="s">
        <v>47</v>
      </c>
      <c r="J12" s="10" t="s">
        <v>172</v>
      </c>
      <c r="K12" s="10">
        <f t="shared" si="0"/>
        <v>1451</v>
      </c>
      <c r="L12" s="22">
        <v>227</v>
      </c>
      <c r="M12" s="10">
        <f t="shared" si="1"/>
        <v>2.9</v>
      </c>
      <c r="N12" s="11"/>
      <c r="O12" s="11"/>
      <c r="P12" s="11"/>
      <c r="Q12" s="28" t="s">
        <v>6</v>
      </c>
      <c r="R12" s="29">
        <v>50032</v>
      </c>
      <c r="S12" s="29"/>
      <c r="T12" s="29">
        <f>COUNTIF($C$2:$C$164,Q12)</f>
        <v>67</v>
      </c>
      <c r="U12" s="11"/>
      <c r="V12" s="11"/>
      <c r="W12" s="11"/>
      <c r="X12" s="11"/>
      <c r="Y12" s="11"/>
      <c r="Z12" s="11"/>
    </row>
    <row r="13" spans="1:26" ht="78">
      <c r="A13" s="9" t="s">
        <v>252</v>
      </c>
      <c r="B13" s="9" t="s">
        <v>28</v>
      </c>
      <c r="C13" s="9" t="s">
        <v>6</v>
      </c>
      <c r="D13" s="9" t="s">
        <v>335</v>
      </c>
      <c r="E13" s="9" t="s">
        <v>20</v>
      </c>
      <c r="F13" s="9" t="s">
        <v>629</v>
      </c>
      <c r="G13" s="9" t="s">
        <v>627</v>
      </c>
      <c r="H13" s="9" t="s">
        <v>336</v>
      </c>
      <c r="I13" s="10" t="s">
        <v>47</v>
      </c>
      <c r="J13" s="10" t="s">
        <v>257</v>
      </c>
      <c r="K13" s="10">
        <f t="shared" si="0"/>
        <v>1451</v>
      </c>
      <c r="L13" s="22">
        <v>227</v>
      </c>
      <c r="M13" s="10">
        <f t="shared" si="1"/>
        <v>2.9</v>
      </c>
      <c r="N13" s="11"/>
      <c r="O13" s="11"/>
      <c r="P13" s="11"/>
      <c r="Q13" s="28" t="s">
        <v>7</v>
      </c>
      <c r="R13" s="29">
        <v>17649</v>
      </c>
      <c r="S13" s="29"/>
      <c r="T13" s="29">
        <f>COUNTIF($C$2:$C$164,Q13)</f>
        <v>87</v>
      </c>
      <c r="U13" s="11"/>
      <c r="V13" s="11"/>
      <c r="W13" s="11"/>
      <c r="X13" s="11"/>
      <c r="Y13" s="11"/>
      <c r="Z13" s="11"/>
    </row>
    <row r="14" spans="1:26" ht="52">
      <c r="A14" s="9" t="s">
        <v>252</v>
      </c>
      <c r="B14" s="9" t="s">
        <v>28</v>
      </c>
      <c r="C14" s="9" t="s">
        <v>6</v>
      </c>
      <c r="D14" s="9" t="s">
        <v>337</v>
      </c>
      <c r="E14" s="9" t="s">
        <v>31</v>
      </c>
      <c r="F14" s="9" t="s">
        <v>338</v>
      </c>
      <c r="G14" s="9" t="s">
        <v>339</v>
      </c>
      <c r="H14" s="9" t="s">
        <v>340</v>
      </c>
      <c r="I14" s="10" t="s">
        <v>47</v>
      </c>
      <c r="J14" s="10" t="s">
        <v>172</v>
      </c>
      <c r="K14" s="10">
        <f t="shared" si="0"/>
        <v>1451</v>
      </c>
      <c r="L14" s="22">
        <v>227</v>
      </c>
      <c r="M14" s="10">
        <f t="shared" si="1"/>
        <v>2.9</v>
      </c>
      <c r="N14" s="11"/>
      <c r="O14" s="11"/>
      <c r="P14" s="11"/>
      <c r="Q14" s="28" t="s">
        <v>9</v>
      </c>
      <c r="R14" s="29">
        <v>11671</v>
      </c>
      <c r="S14" s="29"/>
      <c r="T14" s="29">
        <f>COUNTIF($C$2:$C$164,Q14)</f>
        <v>9</v>
      </c>
      <c r="U14" s="11"/>
      <c r="V14" s="11"/>
      <c r="W14" s="11"/>
      <c r="X14" s="11"/>
      <c r="Y14" s="11"/>
      <c r="Z14" s="11"/>
    </row>
    <row r="15" spans="1:26" ht="52">
      <c r="A15" s="9" t="s">
        <v>252</v>
      </c>
      <c r="B15" s="9" t="s">
        <v>15</v>
      </c>
      <c r="C15" s="9" t="s">
        <v>6</v>
      </c>
      <c r="D15" s="9" t="s">
        <v>290</v>
      </c>
      <c r="E15" s="9" t="s">
        <v>31</v>
      </c>
      <c r="F15" s="9" t="s">
        <v>291</v>
      </c>
      <c r="G15" s="9" t="s">
        <v>292</v>
      </c>
      <c r="H15" s="9" t="s">
        <v>293</v>
      </c>
      <c r="I15" s="10" t="s">
        <v>47</v>
      </c>
      <c r="J15" s="10" t="s">
        <v>172</v>
      </c>
      <c r="K15" s="10">
        <f t="shared" si="0"/>
        <v>1431</v>
      </c>
      <c r="L15" s="22">
        <v>224</v>
      </c>
      <c r="M15" s="10">
        <f t="shared" si="1"/>
        <v>2.86</v>
      </c>
      <c r="N15" s="11"/>
      <c r="O15" s="11"/>
      <c r="P15" s="11"/>
      <c r="Q15" s="30" t="s">
        <v>639</v>
      </c>
      <c r="R15" s="31">
        <v>79352</v>
      </c>
      <c r="S15" s="31">
        <v>79324</v>
      </c>
      <c r="T15" s="31">
        <v>153</v>
      </c>
      <c r="U15" s="11"/>
      <c r="V15" s="11"/>
      <c r="W15" s="11"/>
      <c r="X15" s="11"/>
      <c r="Y15" s="11"/>
      <c r="Z15" s="11"/>
    </row>
    <row r="16" spans="1:26" ht="78">
      <c r="A16" s="9" t="s">
        <v>544</v>
      </c>
      <c r="B16" s="9" t="s">
        <v>5</v>
      </c>
      <c r="C16" s="9" t="s">
        <v>6</v>
      </c>
      <c r="D16" s="9" t="s">
        <v>545</v>
      </c>
      <c r="E16" s="9" t="s">
        <v>11</v>
      </c>
      <c r="F16" s="9" t="s">
        <v>546</v>
      </c>
      <c r="G16" s="9" t="s">
        <v>547</v>
      </c>
      <c r="H16" s="9" t="s">
        <v>548</v>
      </c>
      <c r="I16" s="10" t="s">
        <v>47</v>
      </c>
      <c r="J16" s="10" t="s">
        <v>172</v>
      </c>
      <c r="K16" s="10">
        <f t="shared" si="0"/>
        <v>1286</v>
      </c>
      <c r="L16" s="22">
        <v>201</v>
      </c>
      <c r="M16" s="10">
        <f t="shared" si="1"/>
        <v>2.57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78">
      <c r="A17" s="9" t="s">
        <v>544</v>
      </c>
      <c r="B17" s="9" t="s">
        <v>5</v>
      </c>
      <c r="C17" s="9" t="s">
        <v>6</v>
      </c>
      <c r="D17" s="9" t="s">
        <v>549</v>
      </c>
      <c r="E17" s="9" t="s">
        <v>4</v>
      </c>
      <c r="F17" s="9" t="s">
        <v>550</v>
      </c>
      <c r="G17" s="9" t="s">
        <v>551</v>
      </c>
      <c r="H17" s="9" t="s">
        <v>552</v>
      </c>
      <c r="I17" s="10" t="s">
        <v>47</v>
      </c>
      <c r="J17" s="10" t="s">
        <v>172</v>
      </c>
      <c r="K17" s="10">
        <f t="shared" si="0"/>
        <v>1271</v>
      </c>
      <c r="L17" s="22">
        <v>199</v>
      </c>
      <c r="M17" s="10">
        <f t="shared" si="1"/>
        <v>2.54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96" customHeight="1">
      <c r="A18" s="9" t="s">
        <v>544</v>
      </c>
      <c r="B18" s="9" t="s">
        <v>5</v>
      </c>
      <c r="C18" s="9" t="s">
        <v>6</v>
      </c>
      <c r="D18" s="9" t="s">
        <v>119</v>
      </c>
      <c r="E18" s="9" t="s">
        <v>4</v>
      </c>
      <c r="F18" s="9" t="s">
        <v>553</v>
      </c>
      <c r="G18" s="9" t="s">
        <v>554</v>
      </c>
      <c r="H18" s="9" t="s">
        <v>555</v>
      </c>
      <c r="I18" s="10" t="s">
        <v>47</v>
      </c>
      <c r="J18" s="10" t="s">
        <v>172</v>
      </c>
      <c r="K18" s="10">
        <f t="shared" si="0"/>
        <v>1271</v>
      </c>
      <c r="L18" s="22">
        <v>199</v>
      </c>
      <c r="M18" s="10">
        <f t="shared" si="1"/>
        <v>2.54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78">
      <c r="A19" s="9" t="s">
        <v>449</v>
      </c>
      <c r="B19" s="9" t="s">
        <v>19</v>
      </c>
      <c r="C19" s="9" t="s">
        <v>6</v>
      </c>
      <c r="D19" s="9" t="s">
        <v>210</v>
      </c>
      <c r="E19" s="9" t="s">
        <v>11</v>
      </c>
      <c r="F19" s="9" t="s">
        <v>479</v>
      </c>
      <c r="G19" s="9" t="s">
        <v>480</v>
      </c>
      <c r="H19" s="9" t="s">
        <v>481</v>
      </c>
      <c r="I19" s="10" t="s">
        <v>63</v>
      </c>
      <c r="J19" s="10" t="s">
        <v>172</v>
      </c>
      <c r="K19" s="10">
        <f t="shared" si="0"/>
        <v>1211</v>
      </c>
      <c r="L19" s="22">
        <v>189</v>
      </c>
      <c r="M19" s="10">
        <f t="shared" si="1"/>
        <v>2.42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78">
      <c r="A20" s="9" t="s">
        <v>43</v>
      </c>
      <c r="B20" s="9" t="s">
        <v>10</v>
      </c>
      <c r="C20" s="9" t="s">
        <v>6</v>
      </c>
      <c r="D20" s="9" t="s">
        <v>108</v>
      </c>
      <c r="E20" s="9" t="s">
        <v>4</v>
      </c>
      <c r="F20" s="9" t="s">
        <v>109</v>
      </c>
      <c r="G20" s="9" t="s">
        <v>110</v>
      </c>
      <c r="H20" s="9" t="s">
        <v>111</v>
      </c>
      <c r="I20" s="10" t="s">
        <v>47</v>
      </c>
      <c r="J20" s="10" t="s">
        <v>172</v>
      </c>
      <c r="K20" s="10">
        <f t="shared" si="0"/>
        <v>1096</v>
      </c>
      <c r="L20" s="2">
        <v>171</v>
      </c>
      <c r="M20" s="10">
        <f t="shared" si="1"/>
        <v>2.19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78">
      <c r="A21" s="9" t="s">
        <v>43</v>
      </c>
      <c r="B21" s="9" t="s">
        <v>10</v>
      </c>
      <c r="C21" s="9" t="s">
        <v>6</v>
      </c>
      <c r="D21" s="9" t="s">
        <v>112</v>
      </c>
      <c r="E21" s="9" t="s">
        <v>4</v>
      </c>
      <c r="F21" s="9" t="s">
        <v>113</v>
      </c>
      <c r="G21" s="9" t="s">
        <v>114</v>
      </c>
      <c r="H21" s="9" t="s">
        <v>115</v>
      </c>
      <c r="I21" s="10" t="s">
        <v>47</v>
      </c>
      <c r="J21" s="10" t="s">
        <v>172</v>
      </c>
      <c r="K21" s="10">
        <f t="shared" si="0"/>
        <v>1086</v>
      </c>
      <c r="L21" s="2">
        <v>170</v>
      </c>
      <c r="M21" s="10">
        <f t="shared" si="1"/>
        <v>2.17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78">
      <c r="A22" s="9" t="s">
        <v>43</v>
      </c>
      <c r="B22" s="9" t="s">
        <v>10</v>
      </c>
      <c r="C22" s="9" t="s">
        <v>6</v>
      </c>
      <c r="D22" s="9" t="s">
        <v>108</v>
      </c>
      <c r="E22" s="9" t="s">
        <v>4</v>
      </c>
      <c r="F22" s="9" t="s">
        <v>116</v>
      </c>
      <c r="G22" s="9" t="s">
        <v>117</v>
      </c>
      <c r="H22" s="9" t="s">
        <v>118</v>
      </c>
      <c r="I22" s="10" t="s">
        <v>47</v>
      </c>
      <c r="J22" s="10" t="s">
        <v>172</v>
      </c>
      <c r="K22" s="10">
        <f t="shared" si="0"/>
        <v>1086</v>
      </c>
      <c r="L22" s="2">
        <v>170</v>
      </c>
      <c r="M22" s="10">
        <f t="shared" si="1"/>
        <v>2.17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78">
      <c r="A23" s="9" t="s">
        <v>43</v>
      </c>
      <c r="B23" s="9" t="s">
        <v>10</v>
      </c>
      <c r="C23" s="9" t="s">
        <v>6</v>
      </c>
      <c r="D23" s="9" t="s">
        <v>119</v>
      </c>
      <c r="E23" s="9" t="s">
        <v>4</v>
      </c>
      <c r="F23" s="9" t="s">
        <v>120</v>
      </c>
      <c r="G23" s="9" t="s">
        <v>121</v>
      </c>
      <c r="H23" s="9" t="s">
        <v>122</v>
      </c>
      <c r="I23" s="10" t="s">
        <v>47</v>
      </c>
      <c r="J23" s="10" t="s">
        <v>172</v>
      </c>
      <c r="K23" s="10">
        <f t="shared" si="0"/>
        <v>1086</v>
      </c>
      <c r="L23" s="2">
        <v>170</v>
      </c>
      <c r="M23" s="10">
        <f t="shared" si="1"/>
        <v>2.17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78">
      <c r="A24" s="9" t="s">
        <v>43</v>
      </c>
      <c r="B24" s="9" t="s">
        <v>10</v>
      </c>
      <c r="C24" s="9" t="s">
        <v>6</v>
      </c>
      <c r="D24" s="9" t="s">
        <v>123</v>
      </c>
      <c r="E24" s="9" t="s">
        <v>11</v>
      </c>
      <c r="F24" s="9" t="s">
        <v>124</v>
      </c>
      <c r="G24" s="9" t="s">
        <v>125</v>
      </c>
      <c r="H24" s="9" t="s">
        <v>126</v>
      </c>
      <c r="I24" s="10" t="s">
        <v>47</v>
      </c>
      <c r="J24" s="10" t="s">
        <v>172</v>
      </c>
      <c r="K24" s="10">
        <f t="shared" si="0"/>
        <v>1086</v>
      </c>
      <c r="L24" s="2">
        <v>170</v>
      </c>
      <c r="M24" s="10">
        <f t="shared" si="1"/>
        <v>2.17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04">
      <c r="A25" s="9" t="s">
        <v>153</v>
      </c>
      <c r="B25" s="9" t="s">
        <v>12</v>
      </c>
      <c r="C25" s="9" t="s">
        <v>6</v>
      </c>
      <c r="D25" s="9" t="s">
        <v>123</v>
      </c>
      <c r="E25" s="9" t="s">
        <v>11</v>
      </c>
      <c r="F25" s="9" t="s">
        <v>154</v>
      </c>
      <c r="G25" s="9" t="s">
        <v>155</v>
      </c>
      <c r="H25" s="9" t="s">
        <v>156</v>
      </c>
      <c r="I25" s="10" t="s">
        <v>47</v>
      </c>
      <c r="J25" s="10" t="s">
        <v>172</v>
      </c>
      <c r="K25" s="10">
        <f t="shared" si="0"/>
        <v>1051</v>
      </c>
      <c r="L25" s="22">
        <v>164</v>
      </c>
      <c r="M25" s="10">
        <f t="shared" si="1"/>
        <v>2.1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04">
      <c r="A26" s="9" t="s">
        <v>153</v>
      </c>
      <c r="B26" s="9" t="s">
        <v>12</v>
      </c>
      <c r="C26" s="9" t="s">
        <v>6</v>
      </c>
      <c r="D26" s="9" t="s">
        <v>123</v>
      </c>
      <c r="E26" s="9" t="s">
        <v>11</v>
      </c>
      <c r="F26" s="9" t="s">
        <v>157</v>
      </c>
      <c r="G26" s="9" t="s">
        <v>158</v>
      </c>
      <c r="H26" s="9" t="s">
        <v>159</v>
      </c>
      <c r="I26" s="10" t="s">
        <v>47</v>
      </c>
      <c r="J26" s="10" t="s">
        <v>172</v>
      </c>
      <c r="K26" s="10">
        <f t="shared" si="0"/>
        <v>986</v>
      </c>
      <c r="L26" s="22">
        <v>154</v>
      </c>
      <c r="M26" s="10">
        <f t="shared" si="1"/>
        <v>1.97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04">
      <c r="A27" s="9" t="s">
        <v>153</v>
      </c>
      <c r="B27" s="9" t="s">
        <v>12</v>
      </c>
      <c r="C27" s="9" t="s">
        <v>6</v>
      </c>
      <c r="D27" s="9" t="s">
        <v>160</v>
      </c>
      <c r="E27" s="9" t="s">
        <v>11</v>
      </c>
      <c r="F27" s="9" t="s">
        <v>161</v>
      </c>
      <c r="G27" s="9" t="s">
        <v>162</v>
      </c>
      <c r="H27" s="9" t="s">
        <v>163</v>
      </c>
      <c r="I27" s="10" t="s">
        <v>47</v>
      </c>
      <c r="J27" s="10" t="s">
        <v>172</v>
      </c>
      <c r="K27" s="10">
        <f t="shared" si="0"/>
        <v>986</v>
      </c>
      <c r="L27" s="22">
        <v>154</v>
      </c>
      <c r="M27" s="10">
        <f t="shared" si="1"/>
        <v>1.97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04">
      <c r="A28" s="9" t="s">
        <v>153</v>
      </c>
      <c r="B28" s="9" t="s">
        <v>12</v>
      </c>
      <c r="C28" s="9" t="s">
        <v>6</v>
      </c>
      <c r="D28" s="9" t="s">
        <v>164</v>
      </c>
      <c r="E28" s="9" t="s">
        <v>11</v>
      </c>
      <c r="F28" s="9" t="s">
        <v>165</v>
      </c>
      <c r="G28" s="9" t="s">
        <v>166</v>
      </c>
      <c r="H28" s="9" t="s">
        <v>167</v>
      </c>
      <c r="I28" s="10" t="s">
        <v>47</v>
      </c>
      <c r="J28" s="10" t="s">
        <v>172</v>
      </c>
      <c r="K28" s="10">
        <f t="shared" si="0"/>
        <v>986</v>
      </c>
      <c r="L28" s="22">
        <v>154</v>
      </c>
      <c r="M28" s="10">
        <f t="shared" si="1"/>
        <v>1.97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04">
      <c r="A29" s="9" t="s">
        <v>153</v>
      </c>
      <c r="B29" s="9" t="s">
        <v>12</v>
      </c>
      <c r="C29" s="9" t="s">
        <v>6</v>
      </c>
      <c r="D29" s="9" t="s">
        <v>168</v>
      </c>
      <c r="E29" s="9" t="s">
        <v>11</v>
      </c>
      <c r="F29" s="9" t="s">
        <v>169</v>
      </c>
      <c r="G29" s="9" t="s">
        <v>170</v>
      </c>
      <c r="H29" s="9" t="s">
        <v>171</v>
      </c>
      <c r="I29" s="10" t="s">
        <v>47</v>
      </c>
      <c r="J29" s="10" t="s">
        <v>172</v>
      </c>
      <c r="K29" s="10">
        <f t="shared" si="0"/>
        <v>986</v>
      </c>
      <c r="L29" s="22">
        <v>154</v>
      </c>
      <c r="M29" s="10">
        <f t="shared" si="1"/>
        <v>1.97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04">
      <c r="A30" s="9" t="s">
        <v>153</v>
      </c>
      <c r="B30" s="9" t="s">
        <v>12</v>
      </c>
      <c r="C30" s="9" t="s">
        <v>6</v>
      </c>
      <c r="D30" s="9" t="s">
        <v>173</v>
      </c>
      <c r="E30" s="9" t="s">
        <v>20</v>
      </c>
      <c r="F30" s="9" t="s">
        <v>174</v>
      </c>
      <c r="G30" s="9" t="s">
        <v>175</v>
      </c>
      <c r="H30" s="9" t="s">
        <v>176</v>
      </c>
      <c r="I30" s="10" t="s">
        <v>47</v>
      </c>
      <c r="J30" s="10" t="s">
        <v>172</v>
      </c>
      <c r="K30" s="10">
        <f t="shared" si="0"/>
        <v>986</v>
      </c>
      <c r="L30" s="22">
        <v>154</v>
      </c>
      <c r="M30" s="10">
        <f t="shared" si="1"/>
        <v>1.97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04">
      <c r="A31" s="9" t="s">
        <v>153</v>
      </c>
      <c r="B31" s="9" t="s">
        <v>13</v>
      </c>
      <c r="C31" s="9" t="s">
        <v>6</v>
      </c>
      <c r="D31" s="9" t="s">
        <v>210</v>
      </c>
      <c r="E31" s="9" t="s">
        <v>11</v>
      </c>
      <c r="F31" s="9" t="s">
        <v>211</v>
      </c>
      <c r="G31" s="9" t="s">
        <v>212</v>
      </c>
      <c r="H31" s="9" t="s">
        <v>213</v>
      </c>
      <c r="I31" s="10" t="s">
        <v>47</v>
      </c>
      <c r="J31" s="10" t="s">
        <v>172</v>
      </c>
      <c r="K31" s="10">
        <f t="shared" si="0"/>
        <v>951</v>
      </c>
      <c r="L31" s="22">
        <v>149</v>
      </c>
      <c r="M31" s="10">
        <f t="shared" si="1"/>
        <v>1.9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52">
      <c r="A32" s="9" t="s">
        <v>252</v>
      </c>
      <c r="B32" s="9" t="s">
        <v>35</v>
      </c>
      <c r="C32" s="9" t="s">
        <v>6</v>
      </c>
      <c r="D32" s="9" t="s">
        <v>305</v>
      </c>
      <c r="E32" s="9" t="s">
        <v>31</v>
      </c>
      <c r="F32" s="9" t="s">
        <v>609</v>
      </c>
      <c r="G32" s="9" t="s">
        <v>608</v>
      </c>
      <c r="H32" s="9" t="s">
        <v>309</v>
      </c>
      <c r="I32" s="10" t="s">
        <v>63</v>
      </c>
      <c r="J32" s="10" t="s">
        <v>172</v>
      </c>
      <c r="K32" s="10">
        <f t="shared" si="0"/>
        <v>901</v>
      </c>
      <c r="L32" s="22">
        <v>141</v>
      </c>
      <c r="M32" s="10">
        <f t="shared" si="1"/>
        <v>1.8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78">
      <c r="A33" s="9" t="s">
        <v>363</v>
      </c>
      <c r="B33" s="9" t="s">
        <v>26</v>
      </c>
      <c r="C33" s="9" t="s">
        <v>9</v>
      </c>
      <c r="D33" s="9" t="s">
        <v>404</v>
      </c>
      <c r="E33" s="9" t="s">
        <v>20</v>
      </c>
      <c r="F33" s="9" t="s">
        <v>405</v>
      </c>
      <c r="G33" s="9" t="s">
        <v>406</v>
      </c>
      <c r="H33" s="9" t="s">
        <v>406</v>
      </c>
      <c r="I33" s="10" t="s">
        <v>90</v>
      </c>
      <c r="J33" s="10" t="s">
        <v>172</v>
      </c>
      <c r="K33" s="10">
        <f t="shared" si="0"/>
        <v>837</v>
      </c>
      <c r="L33" s="22">
        <v>97</v>
      </c>
      <c r="M33" s="10">
        <f t="shared" si="1"/>
        <v>7.17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78">
      <c r="A34" s="9" t="s">
        <v>490</v>
      </c>
      <c r="B34" s="9" t="s">
        <v>30</v>
      </c>
      <c r="C34" s="9" t="s">
        <v>9</v>
      </c>
      <c r="D34" s="9" t="s">
        <v>532</v>
      </c>
      <c r="E34" s="9" t="s">
        <v>533</v>
      </c>
      <c r="F34" s="12" t="s">
        <v>534</v>
      </c>
      <c r="G34" s="12" t="s">
        <v>535</v>
      </c>
      <c r="H34" s="12" t="s">
        <v>536</v>
      </c>
      <c r="I34" s="10" t="s">
        <v>47</v>
      </c>
      <c r="J34" s="10" t="s">
        <v>257</v>
      </c>
      <c r="K34" s="10">
        <f t="shared" ref="K34:K65" si="2">ROUND((IF(C34="CU", R$14, IF(C34="II°", R$13, IF(C34="I°", R$12))))/100*M34,0)</f>
        <v>673</v>
      </c>
      <c r="L34" s="22">
        <v>78</v>
      </c>
      <c r="M34" s="10">
        <f t="shared" ref="M34:M65" si="3">ROUND((L34*100) / IF(C34="CU", R$7, IF(C34="II°", R$6, IF(C34="I°", R$5))), 2)</f>
        <v>5.77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78">
      <c r="A35" s="9" t="s">
        <v>363</v>
      </c>
      <c r="B35" s="9" t="s">
        <v>27</v>
      </c>
      <c r="C35" s="9" t="s">
        <v>6</v>
      </c>
      <c r="D35" s="9" t="s">
        <v>397</v>
      </c>
      <c r="E35" s="9" t="s">
        <v>20</v>
      </c>
      <c r="F35" s="9" t="s">
        <v>418</v>
      </c>
      <c r="G35" s="9" t="s">
        <v>612</v>
      </c>
      <c r="H35" s="9" t="s">
        <v>407</v>
      </c>
      <c r="I35" s="10" t="s">
        <v>47</v>
      </c>
      <c r="J35" s="10" t="s">
        <v>172</v>
      </c>
      <c r="K35" s="10">
        <f t="shared" si="2"/>
        <v>650</v>
      </c>
      <c r="L35" s="22">
        <v>102</v>
      </c>
      <c r="M35" s="10">
        <f t="shared" si="3"/>
        <v>1.3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52">
      <c r="A36" s="9" t="s">
        <v>252</v>
      </c>
      <c r="B36" s="9" t="s">
        <v>33</v>
      </c>
      <c r="C36" s="9" t="s">
        <v>6</v>
      </c>
      <c r="D36" s="9" t="s">
        <v>253</v>
      </c>
      <c r="E36" s="9" t="s">
        <v>31</v>
      </c>
      <c r="F36" s="9" t="s">
        <v>254</v>
      </c>
      <c r="G36" s="9" t="s">
        <v>255</v>
      </c>
      <c r="H36" s="9" t="s">
        <v>256</v>
      </c>
      <c r="I36" s="10" t="s">
        <v>47</v>
      </c>
      <c r="J36" s="10" t="s">
        <v>172</v>
      </c>
      <c r="K36" s="10">
        <f t="shared" si="2"/>
        <v>640</v>
      </c>
      <c r="L36" s="22">
        <v>100</v>
      </c>
      <c r="M36" s="10">
        <f t="shared" si="3"/>
        <v>1.28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52">
      <c r="A37" s="9" t="s">
        <v>252</v>
      </c>
      <c r="B37" s="9" t="s">
        <v>34</v>
      </c>
      <c r="C37" s="9" t="s">
        <v>6</v>
      </c>
      <c r="D37" s="9" t="s">
        <v>278</v>
      </c>
      <c r="E37" s="9" t="s">
        <v>31</v>
      </c>
      <c r="F37" s="9" t="s">
        <v>279</v>
      </c>
      <c r="G37" s="9" t="s">
        <v>280</v>
      </c>
      <c r="H37" s="9" t="s">
        <v>281</v>
      </c>
      <c r="I37" s="10" t="s">
        <v>47</v>
      </c>
      <c r="J37" s="10" t="s">
        <v>172</v>
      </c>
      <c r="K37" s="10">
        <f t="shared" si="2"/>
        <v>640</v>
      </c>
      <c r="L37" s="2">
        <v>100</v>
      </c>
      <c r="M37" s="10">
        <f t="shared" si="3"/>
        <v>1.28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52">
      <c r="A38" s="9" t="s">
        <v>252</v>
      </c>
      <c r="B38" s="9" t="s">
        <v>35</v>
      </c>
      <c r="C38" s="9" t="s">
        <v>6</v>
      </c>
      <c r="D38" s="9" t="s">
        <v>305</v>
      </c>
      <c r="E38" s="9" t="s">
        <v>31</v>
      </c>
      <c r="F38" s="9" t="s">
        <v>306</v>
      </c>
      <c r="G38" s="9" t="s">
        <v>307</v>
      </c>
      <c r="H38" s="9" t="s">
        <v>308</v>
      </c>
      <c r="I38" s="10" t="s">
        <v>47</v>
      </c>
      <c r="J38" s="10" t="s">
        <v>172</v>
      </c>
      <c r="K38" s="10">
        <f t="shared" si="2"/>
        <v>640</v>
      </c>
      <c r="L38" s="22">
        <v>100</v>
      </c>
      <c r="M38" s="10">
        <f t="shared" si="3"/>
        <v>1.28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78">
      <c r="A39" s="9" t="s">
        <v>363</v>
      </c>
      <c r="B39" s="9" t="s">
        <v>27</v>
      </c>
      <c r="C39" s="9" t="s">
        <v>6</v>
      </c>
      <c r="D39" s="9" t="s">
        <v>397</v>
      </c>
      <c r="E39" s="9" t="s">
        <v>20</v>
      </c>
      <c r="F39" s="9" t="s">
        <v>419</v>
      </c>
      <c r="G39" s="9" t="s">
        <v>626</v>
      </c>
      <c r="H39" s="9" t="s">
        <v>420</v>
      </c>
      <c r="I39" s="10" t="s">
        <v>47</v>
      </c>
      <c r="J39" s="10" t="s">
        <v>172</v>
      </c>
      <c r="K39" s="10">
        <f t="shared" si="2"/>
        <v>640</v>
      </c>
      <c r="L39" s="22">
        <v>100</v>
      </c>
      <c r="M39" s="10">
        <f t="shared" si="3"/>
        <v>1.28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52">
      <c r="A40" s="9" t="s">
        <v>252</v>
      </c>
      <c r="B40" s="9" t="s">
        <v>15</v>
      </c>
      <c r="C40" s="9" t="s">
        <v>7</v>
      </c>
      <c r="D40" s="9" t="s">
        <v>294</v>
      </c>
      <c r="E40" s="9" t="s">
        <v>31</v>
      </c>
      <c r="F40" s="9" t="s">
        <v>295</v>
      </c>
      <c r="G40" s="9" t="s">
        <v>292</v>
      </c>
      <c r="H40" s="9" t="s">
        <v>296</v>
      </c>
      <c r="I40" s="10" t="s">
        <v>47</v>
      </c>
      <c r="J40" s="10" t="s">
        <v>172</v>
      </c>
      <c r="K40" s="10">
        <f t="shared" si="2"/>
        <v>623</v>
      </c>
      <c r="L40" s="22">
        <v>178</v>
      </c>
      <c r="M40" s="10">
        <f t="shared" si="3"/>
        <v>3.53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78">
      <c r="A41" s="9" t="s">
        <v>363</v>
      </c>
      <c r="B41" s="9" t="s">
        <v>26</v>
      </c>
      <c r="C41" s="9" t="s">
        <v>6</v>
      </c>
      <c r="D41" s="9" t="s">
        <v>388</v>
      </c>
      <c r="E41" s="9" t="s">
        <v>20</v>
      </c>
      <c r="F41" s="9" t="s">
        <v>408</v>
      </c>
      <c r="G41" s="9" t="s">
        <v>611</v>
      </c>
      <c r="H41" s="9" t="s">
        <v>409</v>
      </c>
      <c r="I41" s="10" t="s">
        <v>47</v>
      </c>
      <c r="J41" s="10" t="s">
        <v>172</v>
      </c>
      <c r="K41" s="10">
        <f t="shared" si="2"/>
        <v>590</v>
      </c>
      <c r="L41" s="22">
        <v>92</v>
      </c>
      <c r="M41" s="10">
        <f t="shared" si="3"/>
        <v>1.18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04">
      <c r="A42" s="9" t="s">
        <v>153</v>
      </c>
      <c r="B42" s="9" t="s">
        <v>14</v>
      </c>
      <c r="C42" s="9" t="s">
        <v>6</v>
      </c>
      <c r="D42" s="9" t="s">
        <v>228</v>
      </c>
      <c r="E42" s="9" t="s">
        <v>11</v>
      </c>
      <c r="F42" s="9" t="s">
        <v>229</v>
      </c>
      <c r="G42" s="9" t="s">
        <v>230</v>
      </c>
      <c r="H42" s="9" t="s">
        <v>231</v>
      </c>
      <c r="I42" s="10" t="s">
        <v>47</v>
      </c>
      <c r="J42" s="10" t="s">
        <v>172</v>
      </c>
      <c r="K42" s="10">
        <f t="shared" si="2"/>
        <v>580</v>
      </c>
      <c r="L42" s="22">
        <v>91</v>
      </c>
      <c r="M42" s="10">
        <f t="shared" si="3"/>
        <v>1.1599999999999999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04">
      <c r="A43" s="9" t="s">
        <v>153</v>
      </c>
      <c r="B43" s="9" t="s">
        <v>14</v>
      </c>
      <c r="C43" s="9" t="s">
        <v>6</v>
      </c>
      <c r="D43" s="9" t="s">
        <v>232</v>
      </c>
      <c r="E43" s="9" t="s">
        <v>11</v>
      </c>
      <c r="F43" s="9" t="s">
        <v>233</v>
      </c>
      <c r="G43" s="9" t="s">
        <v>234</v>
      </c>
      <c r="H43" s="9" t="s">
        <v>235</v>
      </c>
      <c r="I43" s="10" t="s">
        <v>47</v>
      </c>
      <c r="J43" s="10" t="s">
        <v>236</v>
      </c>
      <c r="K43" s="10">
        <f t="shared" si="2"/>
        <v>580</v>
      </c>
      <c r="L43" s="22">
        <v>91</v>
      </c>
      <c r="M43" s="10">
        <f t="shared" si="3"/>
        <v>1.1599999999999999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04">
      <c r="A44" s="9" t="s">
        <v>153</v>
      </c>
      <c r="B44" s="9" t="s">
        <v>14</v>
      </c>
      <c r="C44" s="9" t="s">
        <v>6</v>
      </c>
      <c r="D44" s="9" t="s">
        <v>232</v>
      </c>
      <c r="E44" s="9" t="s">
        <v>11</v>
      </c>
      <c r="F44" s="9" t="s">
        <v>237</v>
      </c>
      <c r="G44" s="9" t="s">
        <v>238</v>
      </c>
      <c r="H44" s="9" t="s">
        <v>239</v>
      </c>
      <c r="I44" s="10" t="s">
        <v>47</v>
      </c>
      <c r="J44" s="10" t="s">
        <v>172</v>
      </c>
      <c r="K44" s="10">
        <f t="shared" si="2"/>
        <v>580</v>
      </c>
      <c r="L44" s="22">
        <v>91</v>
      </c>
      <c r="M44" s="10">
        <f t="shared" si="3"/>
        <v>1.1599999999999999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04">
      <c r="A45" s="9" t="s">
        <v>153</v>
      </c>
      <c r="B45" s="9" t="s">
        <v>14</v>
      </c>
      <c r="C45" s="9" t="s">
        <v>6</v>
      </c>
      <c r="D45" s="9" t="s">
        <v>232</v>
      </c>
      <c r="E45" s="9" t="s">
        <v>11</v>
      </c>
      <c r="F45" s="9" t="s">
        <v>240</v>
      </c>
      <c r="G45" s="9" t="s">
        <v>241</v>
      </c>
      <c r="H45" s="9" t="s">
        <v>241</v>
      </c>
      <c r="I45" s="10" t="s">
        <v>90</v>
      </c>
      <c r="J45" s="10" t="s">
        <v>91</v>
      </c>
      <c r="K45" s="10">
        <f t="shared" si="2"/>
        <v>580</v>
      </c>
      <c r="L45" s="22">
        <v>91</v>
      </c>
      <c r="M45" s="10">
        <f t="shared" si="3"/>
        <v>1.1599999999999999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04">
      <c r="A46" s="9" t="s">
        <v>153</v>
      </c>
      <c r="B46" s="9" t="s">
        <v>14</v>
      </c>
      <c r="C46" s="9" t="s">
        <v>6</v>
      </c>
      <c r="D46" s="9" t="s">
        <v>228</v>
      </c>
      <c r="E46" s="9" t="s">
        <v>11</v>
      </c>
      <c r="F46" s="9" t="s">
        <v>242</v>
      </c>
      <c r="G46" s="9" t="s">
        <v>243</v>
      </c>
      <c r="H46" s="9" t="s">
        <v>244</v>
      </c>
      <c r="I46" s="10" t="s">
        <v>47</v>
      </c>
      <c r="J46" s="10" t="s">
        <v>236</v>
      </c>
      <c r="K46" s="10">
        <f t="shared" si="2"/>
        <v>580</v>
      </c>
      <c r="L46" s="22">
        <v>91</v>
      </c>
      <c r="M46" s="10">
        <f t="shared" si="3"/>
        <v>1.1599999999999999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78">
      <c r="A47" s="9" t="s">
        <v>43</v>
      </c>
      <c r="B47" s="9" t="s">
        <v>8</v>
      </c>
      <c r="C47" s="9" t="s">
        <v>6</v>
      </c>
      <c r="D47" s="9" t="s">
        <v>75</v>
      </c>
      <c r="E47" s="9" t="s">
        <v>4</v>
      </c>
      <c r="F47" s="9" t="s">
        <v>76</v>
      </c>
      <c r="G47" s="9" t="s">
        <v>77</v>
      </c>
      <c r="H47" s="9" t="s">
        <v>78</v>
      </c>
      <c r="I47" s="10" t="s">
        <v>47</v>
      </c>
      <c r="J47" s="10" t="s">
        <v>172</v>
      </c>
      <c r="K47" s="10">
        <f t="shared" si="2"/>
        <v>555</v>
      </c>
      <c r="L47" s="22">
        <v>87</v>
      </c>
      <c r="M47" s="10">
        <f t="shared" si="3"/>
        <v>1.1100000000000001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78">
      <c r="A48" s="9" t="s">
        <v>43</v>
      </c>
      <c r="B48" s="9" t="s">
        <v>8</v>
      </c>
      <c r="C48" s="9" t="s">
        <v>6</v>
      </c>
      <c r="D48" s="9" t="s">
        <v>79</v>
      </c>
      <c r="E48" s="9" t="s">
        <v>4</v>
      </c>
      <c r="F48" s="9" t="s">
        <v>80</v>
      </c>
      <c r="G48" s="9" t="s">
        <v>81</v>
      </c>
      <c r="H48" s="9" t="s">
        <v>82</v>
      </c>
      <c r="I48" s="10" t="s">
        <v>47</v>
      </c>
      <c r="J48" s="10" t="s">
        <v>172</v>
      </c>
      <c r="K48" s="10">
        <f t="shared" si="2"/>
        <v>555</v>
      </c>
      <c r="L48" s="22">
        <v>87</v>
      </c>
      <c r="M48" s="10">
        <f t="shared" si="3"/>
        <v>1.1100000000000001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78">
      <c r="A49" s="9" t="s">
        <v>544</v>
      </c>
      <c r="B49" s="9" t="s">
        <v>23</v>
      </c>
      <c r="C49" s="9" t="s">
        <v>9</v>
      </c>
      <c r="D49" s="9" t="s">
        <v>586</v>
      </c>
      <c r="E49" s="9" t="s">
        <v>20</v>
      </c>
      <c r="F49" s="9" t="s">
        <v>590</v>
      </c>
      <c r="G49" s="9" t="s">
        <v>591</v>
      </c>
      <c r="H49" s="9" t="s">
        <v>592</v>
      </c>
      <c r="I49" s="10" t="s">
        <v>47</v>
      </c>
      <c r="J49" s="10" t="s">
        <v>257</v>
      </c>
      <c r="K49" s="10">
        <f t="shared" si="2"/>
        <v>552</v>
      </c>
      <c r="L49" s="22">
        <v>64</v>
      </c>
      <c r="M49" s="10">
        <f t="shared" si="3"/>
        <v>4.7300000000000004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78">
      <c r="A50" s="9" t="s">
        <v>544</v>
      </c>
      <c r="B50" s="9" t="s">
        <v>23</v>
      </c>
      <c r="C50" s="9" t="s">
        <v>9</v>
      </c>
      <c r="D50" s="9" t="s">
        <v>586</v>
      </c>
      <c r="E50" s="9" t="s">
        <v>20</v>
      </c>
      <c r="F50" s="9" t="s">
        <v>587</v>
      </c>
      <c r="G50" s="9" t="s">
        <v>588</v>
      </c>
      <c r="H50" s="9" t="s">
        <v>589</v>
      </c>
      <c r="I50" s="10" t="s">
        <v>47</v>
      </c>
      <c r="J50" s="10" t="s">
        <v>257</v>
      </c>
      <c r="K50" s="10">
        <f t="shared" si="2"/>
        <v>544</v>
      </c>
      <c r="L50" s="22">
        <v>63</v>
      </c>
      <c r="M50" s="10">
        <f t="shared" si="3"/>
        <v>4.66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78">
      <c r="A51" s="9" t="s">
        <v>449</v>
      </c>
      <c r="B51" s="9" t="s">
        <v>598</v>
      </c>
      <c r="C51" s="9" t="s">
        <v>7</v>
      </c>
      <c r="D51" s="9" t="s">
        <v>461</v>
      </c>
      <c r="E51" s="9" t="s">
        <v>11</v>
      </c>
      <c r="F51" s="9" t="s">
        <v>462</v>
      </c>
      <c r="G51" s="9" t="s">
        <v>463</v>
      </c>
      <c r="H51" s="9" t="s">
        <v>464</v>
      </c>
      <c r="I51" s="10" t="s">
        <v>47</v>
      </c>
      <c r="J51" s="10" t="s">
        <v>91</v>
      </c>
      <c r="K51" s="10">
        <f t="shared" si="2"/>
        <v>515</v>
      </c>
      <c r="L51" s="22">
        <v>147</v>
      </c>
      <c r="M51" s="10">
        <f t="shared" si="3"/>
        <v>2.92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78">
      <c r="A52" s="9" t="s">
        <v>449</v>
      </c>
      <c r="B52" s="9" t="s">
        <v>598</v>
      </c>
      <c r="C52" s="9" t="s">
        <v>7</v>
      </c>
      <c r="D52" s="9" t="s">
        <v>461</v>
      </c>
      <c r="E52" s="9" t="s">
        <v>11</v>
      </c>
      <c r="F52" s="9" t="s">
        <v>465</v>
      </c>
      <c r="G52" s="9" t="s">
        <v>466</v>
      </c>
      <c r="H52" s="9" t="s">
        <v>467</v>
      </c>
      <c r="I52" s="10" t="s">
        <v>47</v>
      </c>
      <c r="J52" s="10" t="s">
        <v>468</v>
      </c>
      <c r="K52" s="10">
        <f t="shared" si="2"/>
        <v>515</v>
      </c>
      <c r="L52" s="22">
        <v>147</v>
      </c>
      <c r="M52" s="10">
        <f t="shared" si="3"/>
        <v>2.92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78">
      <c r="A53" s="9" t="s">
        <v>449</v>
      </c>
      <c r="B53" s="9" t="s">
        <v>598</v>
      </c>
      <c r="C53" s="9" t="s">
        <v>7</v>
      </c>
      <c r="D53" s="9" t="s">
        <v>461</v>
      </c>
      <c r="E53" s="9" t="s">
        <v>11</v>
      </c>
      <c r="F53" s="9" t="s">
        <v>469</v>
      </c>
      <c r="G53" s="9" t="s">
        <v>453</v>
      </c>
      <c r="H53" s="9" t="s">
        <v>453</v>
      </c>
      <c r="I53" s="10" t="s">
        <v>90</v>
      </c>
      <c r="J53" s="10" t="s">
        <v>172</v>
      </c>
      <c r="K53" s="10">
        <f t="shared" si="2"/>
        <v>515</v>
      </c>
      <c r="L53" s="22">
        <v>147</v>
      </c>
      <c r="M53" s="10">
        <f t="shared" si="3"/>
        <v>2.92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78">
      <c r="A54" s="9" t="s">
        <v>449</v>
      </c>
      <c r="B54" s="9" t="s">
        <v>598</v>
      </c>
      <c r="C54" s="9" t="s">
        <v>7</v>
      </c>
      <c r="D54" s="9" t="s">
        <v>461</v>
      </c>
      <c r="E54" s="9" t="s">
        <v>11</v>
      </c>
      <c r="F54" s="9" t="s">
        <v>470</v>
      </c>
      <c r="G54" s="9" t="s">
        <v>471</v>
      </c>
      <c r="H54" s="9" t="s">
        <v>472</v>
      </c>
      <c r="I54" s="10" t="s">
        <v>47</v>
      </c>
      <c r="J54" s="10" t="s">
        <v>91</v>
      </c>
      <c r="K54" s="10">
        <f t="shared" si="2"/>
        <v>512</v>
      </c>
      <c r="L54" s="22">
        <v>146</v>
      </c>
      <c r="M54" s="10">
        <f t="shared" si="3"/>
        <v>2.9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78">
      <c r="A55" s="9" t="s">
        <v>449</v>
      </c>
      <c r="B55" s="9" t="s">
        <v>598</v>
      </c>
      <c r="C55" s="9" t="s">
        <v>7</v>
      </c>
      <c r="D55" s="9" t="s">
        <v>461</v>
      </c>
      <c r="E55" s="9" t="s">
        <v>11</v>
      </c>
      <c r="F55" s="9" t="s">
        <v>473</v>
      </c>
      <c r="G55" s="9" t="s">
        <v>474</v>
      </c>
      <c r="H55" s="9" t="s">
        <v>475</v>
      </c>
      <c r="I55" s="10" t="s">
        <v>47</v>
      </c>
      <c r="J55" s="10" t="s">
        <v>91</v>
      </c>
      <c r="K55" s="10">
        <f t="shared" si="2"/>
        <v>512</v>
      </c>
      <c r="L55" s="22">
        <v>146</v>
      </c>
      <c r="M55" s="10">
        <f t="shared" si="3"/>
        <v>2.9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78">
      <c r="A56" s="9" t="s">
        <v>449</v>
      </c>
      <c r="B56" s="9" t="s">
        <v>598</v>
      </c>
      <c r="C56" s="9" t="s">
        <v>7</v>
      </c>
      <c r="D56" s="9" t="s">
        <v>297</v>
      </c>
      <c r="E56" s="9" t="s">
        <v>11</v>
      </c>
      <c r="F56" s="9" t="s">
        <v>476</v>
      </c>
      <c r="G56" s="9" t="s">
        <v>477</v>
      </c>
      <c r="H56" s="9" t="s">
        <v>478</v>
      </c>
      <c r="I56" s="10" t="s">
        <v>47</v>
      </c>
      <c r="J56" s="10" t="s">
        <v>91</v>
      </c>
      <c r="K56" s="10">
        <f t="shared" si="2"/>
        <v>512</v>
      </c>
      <c r="L56" s="22">
        <v>146</v>
      </c>
      <c r="M56" s="10">
        <f t="shared" si="3"/>
        <v>2.9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78">
      <c r="A57" s="9" t="s">
        <v>363</v>
      </c>
      <c r="B57" s="9" t="s">
        <v>27</v>
      </c>
      <c r="C57" s="9" t="s">
        <v>6</v>
      </c>
      <c r="D57" s="9" t="s">
        <v>388</v>
      </c>
      <c r="E57" s="9" t="s">
        <v>20</v>
      </c>
      <c r="F57" s="9" t="s">
        <v>416</v>
      </c>
      <c r="G57" s="9" t="s">
        <v>622</v>
      </c>
      <c r="H57" s="9" t="s">
        <v>417</v>
      </c>
      <c r="I57" s="10" t="s">
        <v>47</v>
      </c>
      <c r="J57" s="10" t="s">
        <v>172</v>
      </c>
      <c r="K57" s="10">
        <f t="shared" si="2"/>
        <v>480</v>
      </c>
      <c r="L57" s="22">
        <v>75</v>
      </c>
      <c r="M57" s="10">
        <f t="shared" si="3"/>
        <v>0.96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78">
      <c r="A58" s="9" t="s">
        <v>363</v>
      </c>
      <c r="B58" s="9" t="s">
        <v>27</v>
      </c>
      <c r="C58" s="9" t="s">
        <v>6</v>
      </c>
      <c r="D58" s="9" t="s">
        <v>374</v>
      </c>
      <c r="E58" s="9" t="s">
        <v>20</v>
      </c>
      <c r="F58" s="9" t="s">
        <v>424</v>
      </c>
      <c r="G58" s="9" t="s">
        <v>624</v>
      </c>
      <c r="H58" s="9" t="s">
        <v>425</v>
      </c>
      <c r="I58" s="10" t="s">
        <v>47</v>
      </c>
      <c r="J58" s="10" t="s">
        <v>172</v>
      </c>
      <c r="K58" s="10">
        <f t="shared" si="2"/>
        <v>480</v>
      </c>
      <c r="L58" s="22">
        <v>75</v>
      </c>
      <c r="M58" s="10">
        <f t="shared" si="3"/>
        <v>0.96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52">
      <c r="A59" s="9" t="s">
        <v>363</v>
      </c>
      <c r="B59" s="9" t="s">
        <v>32</v>
      </c>
      <c r="C59" s="9" t="s">
        <v>6</v>
      </c>
      <c r="D59" s="9" t="s">
        <v>364</v>
      </c>
      <c r="E59" s="9" t="s">
        <v>31</v>
      </c>
      <c r="F59" s="9" t="s">
        <v>365</v>
      </c>
      <c r="G59" s="9" t="s">
        <v>366</v>
      </c>
      <c r="H59" s="9" t="s">
        <v>367</v>
      </c>
      <c r="I59" s="10" t="s">
        <v>63</v>
      </c>
      <c r="J59" s="10" t="s">
        <v>172</v>
      </c>
      <c r="K59" s="10">
        <f t="shared" si="2"/>
        <v>455</v>
      </c>
      <c r="L59" s="22">
        <v>71</v>
      </c>
      <c r="M59" s="10">
        <f t="shared" si="3"/>
        <v>0.91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78">
      <c r="A60" s="9" t="s">
        <v>363</v>
      </c>
      <c r="B60" s="9" t="s">
        <v>25</v>
      </c>
      <c r="C60" s="9" t="s">
        <v>9</v>
      </c>
      <c r="D60" s="9" t="s">
        <v>384</v>
      </c>
      <c r="E60" s="9" t="s">
        <v>20</v>
      </c>
      <c r="F60" s="12" t="s">
        <v>385</v>
      </c>
      <c r="G60" s="9" t="s">
        <v>386</v>
      </c>
      <c r="H60" s="9" t="s">
        <v>387</v>
      </c>
      <c r="I60" s="10" t="s">
        <v>47</v>
      </c>
      <c r="J60" s="10" t="s">
        <v>172</v>
      </c>
      <c r="K60" s="10">
        <f t="shared" si="2"/>
        <v>414</v>
      </c>
      <c r="L60" s="22">
        <v>48</v>
      </c>
      <c r="M60" s="10">
        <f t="shared" si="3"/>
        <v>3.55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78">
      <c r="A61" s="9" t="s">
        <v>544</v>
      </c>
      <c r="B61" s="9" t="s">
        <v>17</v>
      </c>
      <c r="C61" s="9" t="s">
        <v>7</v>
      </c>
      <c r="D61" s="9" t="s">
        <v>573</v>
      </c>
      <c r="E61" s="9" t="s">
        <v>11</v>
      </c>
      <c r="F61" s="9" t="s">
        <v>574</v>
      </c>
      <c r="G61" s="9" t="s">
        <v>575</v>
      </c>
      <c r="H61" s="9" t="s">
        <v>576</v>
      </c>
      <c r="I61" s="10" t="s">
        <v>47</v>
      </c>
      <c r="J61" s="10" t="s">
        <v>257</v>
      </c>
      <c r="K61" s="10">
        <f t="shared" si="2"/>
        <v>406</v>
      </c>
      <c r="L61" s="22">
        <v>116</v>
      </c>
      <c r="M61" s="10">
        <f t="shared" si="3"/>
        <v>2.2999999999999998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78">
      <c r="A62" s="9" t="s">
        <v>544</v>
      </c>
      <c r="B62" s="9" t="s">
        <v>17</v>
      </c>
      <c r="C62" s="9" t="s">
        <v>7</v>
      </c>
      <c r="D62" s="9" t="s">
        <v>573</v>
      </c>
      <c r="E62" s="9" t="s">
        <v>11</v>
      </c>
      <c r="F62" s="9" t="s">
        <v>577</v>
      </c>
      <c r="G62" s="9" t="s">
        <v>578</v>
      </c>
      <c r="H62" s="9" t="s">
        <v>579</v>
      </c>
      <c r="I62" s="10" t="s">
        <v>47</v>
      </c>
      <c r="J62" s="10" t="s">
        <v>257</v>
      </c>
      <c r="K62" s="10">
        <f t="shared" si="2"/>
        <v>406</v>
      </c>
      <c r="L62" s="22">
        <v>116</v>
      </c>
      <c r="M62" s="10">
        <f t="shared" si="3"/>
        <v>2.2999999999999998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78">
      <c r="A63" s="9" t="s">
        <v>544</v>
      </c>
      <c r="B63" s="9" t="s">
        <v>17</v>
      </c>
      <c r="C63" s="9" t="s">
        <v>7</v>
      </c>
      <c r="D63" s="9" t="s">
        <v>573</v>
      </c>
      <c r="E63" s="9" t="s">
        <v>11</v>
      </c>
      <c r="F63" s="9" t="s">
        <v>580</v>
      </c>
      <c r="G63" s="9" t="s">
        <v>581</v>
      </c>
      <c r="H63" s="9" t="s">
        <v>582</v>
      </c>
      <c r="I63" s="10" t="s">
        <v>47</v>
      </c>
      <c r="J63" s="10" t="s">
        <v>257</v>
      </c>
      <c r="K63" s="10">
        <f t="shared" si="2"/>
        <v>406</v>
      </c>
      <c r="L63" s="22">
        <v>116</v>
      </c>
      <c r="M63" s="10">
        <f t="shared" si="3"/>
        <v>2.2999999999999998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78">
      <c r="A64" s="9" t="s">
        <v>544</v>
      </c>
      <c r="B64" s="9" t="s">
        <v>17</v>
      </c>
      <c r="C64" s="9" t="s">
        <v>7</v>
      </c>
      <c r="D64" s="9" t="s">
        <v>573</v>
      </c>
      <c r="E64" s="9" t="s">
        <v>11</v>
      </c>
      <c r="F64" s="9" t="s">
        <v>583</v>
      </c>
      <c r="G64" s="9" t="s">
        <v>584</v>
      </c>
      <c r="H64" s="9" t="s">
        <v>585</v>
      </c>
      <c r="I64" s="10" t="s">
        <v>47</v>
      </c>
      <c r="J64" s="10" t="s">
        <v>257</v>
      </c>
      <c r="K64" s="10">
        <f t="shared" si="2"/>
        <v>406</v>
      </c>
      <c r="L64" s="22">
        <v>116</v>
      </c>
      <c r="M64" s="10">
        <f t="shared" si="3"/>
        <v>2.2999999999999998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52">
      <c r="A65" s="9" t="s">
        <v>252</v>
      </c>
      <c r="B65" s="9" t="s">
        <v>33</v>
      </c>
      <c r="C65" s="9" t="s">
        <v>6</v>
      </c>
      <c r="D65" s="9" t="s">
        <v>258</v>
      </c>
      <c r="E65" s="9" t="s">
        <v>31</v>
      </c>
      <c r="F65" s="9" t="s">
        <v>259</v>
      </c>
      <c r="G65" s="9" t="s">
        <v>260</v>
      </c>
      <c r="H65" s="9" t="s">
        <v>261</v>
      </c>
      <c r="I65" s="10" t="s">
        <v>47</v>
      </c>
      <c r="J65" s="10" t="s">
        <v>257</v>
      </c>
      <c r="K65" s="10">
        <f t="shared" si="2"/>
        <v>405</v>
      </c>
      <c r="L65" s="22">
        <v>63</v>
      </c>
      <c r="M65" s="10">
        <f t="shared" si="3"/>
        <v>0.81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78">
      <c r="A66" s="9" t="s">
        <v>544</v>
      </c>
      <c r="B66" s="9" t="s">
        <v>5</v>
      </c>
      <c r="C66" s="9" t="s">
        <v>7</v>
      </c>
      <c r="D66" s="9" t="s">
        <v>145</v>
      </c>
      <c r="E66" s="9" t="s">
        <v>4</v>
      </c>
      <c r="F66" s="9" t="s">
        <v>607</v>
      </c>
      <c r="G66" s="9" t="s">
        <v>630</v>
      </c>
      <c r="H66" s="9" t="s">
        <v>556</v>
      </c>
      <c r="I66" s="10" t="s">
        <v>47</v>
      </c>
      <c r="J66" s="10" t="s">
        <v>257</v>
      </c>
      <c r="K66" s="10">
        <f t="shared" ref="K66:K97" si="4">ROUND((IF(C66="CU", R$14, IF(C66="II°", R$13, IF(C66="I°", R$12))))/100*M66,0)</f>
        <v>342</v>
      </c>
      <c r="L66" s="22">
        <v>98</v>
      </c>
      <c r="M66" s="10">
        <f t="shared" ref="M66:M97" si="5">ROUND((L66*100) / IF(C66="CU", R$7, IF(C66="II°", R$6, IF(C66="I°", R$5))), 2)</f>
        <v>1.94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78">
      <c r="A67" s="9" t="s">
        <v>544</v>
      </c>
      <c r="B67" s="9" t="s">
        <v>5</v>
      </c>
      <c r="C67" s="9" t="s">
        <v>7</v>
      </c>
      <c r="D67" s="9" t="s">
        <v>557</v>
      </c>
      <c r="E67" s="9" t="s">
        <v>4</v>
      </c>
      <c r="F67" s="9" t="s">
        <v>558</v>
      </c>
      <c r="G67" s="9" t="s">
        <v>559</v>
      </c>
      <c r="H67" s="9" t="s">
        <v>559</v>
      </c>
      <c r="I67" s="10" t="s">
        <v>90</v>
      </c>
      <c r="J67" s="10" t="s">
        <v>257</v>
      </c>
      <c r="K67" s="10">
        <f t="shared" si="4"/>
        <v>335</v>
      </c>
      <c r="L67" s="22">
        <v>96</v>
      </c>
      <c r="M67" s="10">
        <f t="shared" si="5"/>
        <v>1.9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78">
      <c r="A68" s="9" t="s">
        <v>544</v>
      </c>
      <c r="B68" s="9" t="s">
        <v>5</v>
      </c>
      <c r="C68" s="9" t="s">
        <v>7</v>
      </c>
      <c r="D68" s="9" t="s">
        <v>557</v>
      </c>
      <c r="E68" s="9" t="s">
        <v>4</v>
      </c>
      <c r="F68" s="9" t="s">
        <v>560</v>
      </c>
      <c r="G68" s="9" t="s">
        <v>551</v>
      </c>
      <c r="H68" s="9" t="s">
        <v>561</v>
      </c>
      <c r="I68" s="10" t="s">
        <v>47</v>
      </c>
      <c r="J68" s="10" t="s">
        <v>257</v>
      </c>
      <c r="K68" s="10">
        <f t="shared" si="4"/>
        <v>335</v>
      </c>
      <c r="L68" s="22">
        <v>96</v>
      </c>
      <c r="M68" s="10">
        <f t="shared" si="5"/>
        <v>1.9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78">
      <c r="A69" s="9" t="s">
        <v>544</v>
      </c>
      <c r="B69" s="9" t="s">
        <v>5</v>
      </c>
      <c r="C69" s="9" t="s">
        <v>7</v>
      </c>
      <c r="D69" s="9" t="s">
        <v>145</v>
      </c>
      <c r="E69" s="9" t="s">
        <v>4</v>
      </c>
      <c r="F69" s="9" t="s">
        <v>562</v>
      </c>
      <c r="G69" s="9" t="s">
        <v>563</v>
      </c>
      <c r="H69" s="9" t="s">
        <v>564</v>
      </c>
      <c r="I69" s="10" t="s">
        <v>47</v>
      </c>
      <c r="J69" s="10" t="s">
        <v>257</v>
      </c>
      <c r="K69" s="10">
        <f t="shared" si="4"/>
        <v>335</v>
      </c>
      <c r="L69" s="22">
        <v>96</v>
      </c>
      <c r="M69" s="10">
        <f t="shared" si="5"/>
        <v>1.9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78">
      <c r="A70" s="9" t="s">
        <v>544</v>
      </c>
      <c r="B70" s="9" t="s">
        <v>5</v>
      </c>
      <c r="C70" s="9" t="s">
        <v>7</v>
      </c>
      <c r="D70" s="9" t="s">
        <v>565</v>
      </c>
      <c r="E70" s="9" t="s">
        <v>4</v>
      </c>
      <c r="F70" s="9" t="s">
        <v>566</v>
      </c>
      <c r="G70" s="9" t="s">
        <v>567</v>
      </c>
      <c r="H70" s="9" t="s">
        <v>568</v>
      </c>
      <c r="I70" s="10" t="s">
        <v>47</v>
      </c>
      <c r="J70" s="10" t="s">
        <v>257</v>
      </c>
      <c r="K70" s="10">
        <f t="shared" si="4"/>
        <v>335</v>
      </c>
      <c r="L70" s="22">
        <v>96</v>
      </c>
      <c r="M70" s="10">
        <f t="shared" si="5"/>
        <v>1.9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78">
      <c r="A71" s="9" t="s">
        <v>363</v>
      </c>
      <c r="B71" s="9" t="s">
        <v>27</v>
      </c>
      <c r="C71" s="9" t="s">
        <v>6</v>
      </c>
      <c r="D71" s="9" t="s">
        <v>421</v>
      </c>
      <c r="E71" s="9" t="s">
        <v>20</v>
      </c>
      <c r="F71" s="9" t="s">
        <v>422</v>
      </c>
      <c r="G71" s="9" t="s">
        <v>625</v>
      </c>
      <c r="H71" s="9" t="s">
        <v>423</v>
      </c>
      <c r="I71" s="10" t="s">
        <v>47</v>
      </c>
      <c r="J71" s="10" t="s">
        <v>172</v>
      </c>
      <c r="K71" s="10">
        <f t="shared" si="4"/>
        <v>320</v>
      </c>
      <c r="L71" s="22">
        <v>50</v>
      </c>
      <c r="M71" s="10">
        <f t="shared" si="5"/>
        <v>0.64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78">
      <c r="A72" s="9" t="s">
        <v>363</v>
      </c>
      <c r="B72" s="9" t="s">
        <v>27</v>
      </c>
      <c r="C72" s="9" t="s">
        <v>6</v>
      </c>
      <c r="D72" s="9" t="s">
        <v>388</v>
      </c>
      <c r="E72" s="9" t="s">
        <v>20</v>
      </c>
      <c r="F72" s="9" t="s">
        <v>426</v>
      </c>
      <c r="G72" s="9" t="s">
        <v>623</v>
      </c>
      <c r="H72" s="9" t="s">
        <v>427</v>
      </c>
      <c r="I72" s="10" t="s">
        <v>47</v>
      </c>
      <c r="J72" s="10" t="s">
        <v>172</v>
      </c>
      <c r="K72" s="10">
        <f t="shared" si="4"/>
        <v>320</v>
      </c>
      <c r="L72" s="22">
        <v>50</v>
      </c>
      <c r="M72" s="10">
        <f t="shared" si="5"/>
        <v>0.64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72" customHeight="1">
      <c r="A73" s="9" t="s">
        <v>43</v>
      </c>
      <c r="B73" s="9" t="s">
        <v>44</v>
      </c>
      <c r="C73" s="9" t="s">
        <v>7</v>
      </c>
      <c r="D73" s="9" t="s">
        <v>61</v>
      </c>
      <c r="E73" s="9" t="s">
        <v>4</v>
      </c>
      <c r="F73" s="9" t="s">
        <v>62</v>
      </c>
      <c r="G73" s="9" t="s">
        <v>51</v>
      </c>
      <c r="H73" s="9" t="s">
        <v>52</v>
      </c>
      <c r="I73" s="10" t="s">
        <v>63</v>
      </c>
      <c r="J73" s="10" t="s">
        <v>172</v>
      </c>
      <c r="K73" s="10">
        <f t="shared" si="4"/>
        <v>309</v>
      </c>
      <c r="L73" s="22">
        <v>88</v>
      </c>
      <c r="M73" s="10">
        <f t="shared" si="5"/>
        <v>1.75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78">
      <c r="A74" s="9" t="s">
        <v>490</v>
      </c>
      <c r="B74" s="9" t="s">
        <v>24</v>
      </c>
      <c r="C74" s="9" t="s">
        <v>6</v>
      </c>
      <c r="D74" s="9" t="s">
        <v>491</v>
      </c>
      <c r="E74" s="9" t="s">
        <v>20</v>
      </c>
      <c r="F74" s="9" t="s">
        <v>492</v>
      </c>
      <c r="G74" s="9" t="s">
        <v>493</v>
      </c>
      <c r="H74" s="9" t="s">
        <v>494</v>
      </c>
      <c r="I74" s="10" t="s">
        <v>47</v>
      </c>
      <c r="J74" s="10" t="s">
        <v>257</v>
      </c>
      <c r="K74" s="10">
        <f t="shared" si="4"/>
        <v>295</v>
      </c>
      <c r="L74" s="22">
        <v>46</v>
      </c>
      <c r="M74" s="10">
        <f t="shared" si="5"/>
        <v>0.59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78">
      <c r="A75" s="9" t="s">
        <v>490</v>
      </c>
      <c r="B75" s="9" t="s">
        <v>24</v>
      </c>
      <c r="C75" s="9" t="s">
        <v>6</v>
      </c>
      <c r="D75" s="9" t="s">
        <v>491</v>
      </c>
      <c r="E75" s="9" t="s">
        <v>20</v>
      </c>
      <c r="F75" s="9" t="s">
        <v>495</v>
      </c>
      <c r="G75" s="9" t="s">
        <v>496</v>
      </c>
      <c r="H75" s="9" t="s">
        <v>497</v>
      </c>
      <c r="I75" s="10" t="s">
        <v>47</v>
      </c>
      <c r="J75" s="10" t="s">
        <v>257</v>
      </c>
      <c r="K75" s="10">
        <f t="shared" si="4"/>
        <v>295</v>
      </c>
      <c r="L75" s="22">
        <v>46</v>
      </c>
      <c r="M75" s="10">
        <f t="shared" si="5"/>
        <v>0.59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52">
      <c r="A76" s="9" t="s">
        <v>490</v>
      </c>
      <c r="B76" s="9" t="s">
        <v>24</v>
      </c>
      <c r="C76" s="9" t="s">
        <v>6</v>
      </c>
      <c r="D76" s="9" t="s">
        <v>498</v>
      </c>
      <c r="E76" s="9" t="s">
        <v>31</v>
      </c>
      <c r="F76" s="9" t="s">
        <v>499</v>
      </c>
      <c r="G76" s="9" t="s">
        <v>500</v>
      </c>
      <c r="H76" s="9" t="s">
        <v>501</v>
      </c>
      <c r="I76" s="10" t="s">
        <v>47</v>
      </c>
      <c r="J76" s="10" t="s">
        <v>257</v>
      </c>
      <c r="K76" s="10">
        <f t="shared" si="4"/>
        <v>295</v>
      </c>
      <c r="L76" s="22">
        <v>46</v>
      </c>
      <c r="M76" s="10">
        <f t="shared" si="5"/>
        <v>0.59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78">
      <c r="A77" s="9" t="s">
        <v>490</v>
      </c>
      <c r="B77" s="9" t="s">
        <v>24</v>
      </c>
      <c r="C77" s="9" t="s">
        <v>6</v>
      </c>
      <c r="D77" s="9" t="s">
        <v>502</v>
      </c>
      <c r="E77" s="9" t="s">
        <v>20</v>
      </c>
      <c r="F77" s="9" t="s">
        <v>503</v>
      </c>
      <c r="G77" s="9" t="s">
        <v>504</v>
      </c>
      <c r="H77" s="9" t="s">
        <v>505</v>
      </c>
      <c r="I77" s="10" t="s">
        <v>47</v>
      </c>
      <c r="J77" s="10" t="s">
        <v>257</v>
      </c>
      <c r="K77" s="10">
        <f t="shared" si="4"/>
        <v>295</v>
      </c>
      <c r="L77" s="22">
        <v>46</v>
      </c>
      <c r="M77" s="10">
        <f t="shared" si="5"/>
        <v>0.59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78">
      <c r="A78" s="9" t="s">
        <v>490</v>
      </c>
      <c r="B78" s="9" t="s">
        <v>24</v>
      </c>
      <c r="C78" s="9" t="s">
        <v>6</v>
      </c>
      <c r="D78" s="9" t="s">
        <v>502</v>
      </c>
      <c r="E78" s="9" t="s">
        <v>20</v>
      </c>
      <c r="F78" s="9" t="s">
        <v>506</v>
      </c>
      <c r="G78" s="9" t="s">
        <v>507</v>
      </c>
      <c r="H78" s="9" t="s">
        <v>508</v>
      </c>
      <c r="I78" s="10" t="s">
        <v>47</v>
      </c>
      <c r="J78" s="10" t="s">
        <v>257</v>
      </c>
      <c r="K78" s="10">
        <f t="shared" si="4"/>
        <v>295</v>
      </c>
      <c r="L78" s="22">
        <v>46</v>
      </c>
      <c r="M78" s="10">
        <f t="shared" si="5"/>
        <v>0.59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04">
      <c r="A79" s="9" t="s">
        <v>153</v>
      </c>
      <c r="B79" s="9" t="s">
        <v>12</v>
      </c>
      <c r="C79" s="9" t="s">
        <v>7</v>
      </c>
      <c r="D79" s="9" t="s">
        <v>177</v>
      </c>
      <c r="E79" s="9" t="s">
        <v>11</v>
      </c>
      <c r="F79" s="9" t="s">
        <v>178</v>
      </c>
      <c r="G79" s="9" t="s">
        <v>179</v>
      </c>
      <c r="H79" s="9" t="s">
        <v>180</v>
      </c>
      <c r="I79" s="10" t="s">
        <v>47</v>
      </c>
      <c r="J79" s="10" t="s">
        <v>172</v>
      </c>
      <c r="K79" s="10">
        <f t="shared" si="4"/>
        <v>270</v>
      </c>
      <c r="L79" s="9">
        <v>77</v>
      </c>
      <c r="M79" s="10">
        <f t="shared" si="5"/>
        <v>1.53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04">
      <c r="A80" s="9" t="s">
        <v>153</v>
      </c>
      <c r="B80" s="9" t="s">
        <v>12</v>
      </c>
      <c r="C80" s="9" t="s">
        <v>7</v>
      </c>
      <c r="D80" s="9" t="s">
        <v>181</v>
      </c>
      <c r="E80" s="9" t="s">
        <v>11</v>
      </c>
      <c r="F80" s="9" t="s">
        <v>182</v>
      </c>
      <c r="G80" s="9" t="s">
        <v>183</v>
      </c>
      <c r="H80" s="9" t="s">
        <v>183</v>
      </c>
      <c r="I80" s="10" t="s">
        <v>90</v>
      </c>
      <c r="J80" s="10" t="s">
        <v>172</v>
      </c>
      <c r="K80" s="10">
        <f t="shared" si="4"/>
        <v>270</v>
      </c>
      <c r="L80" s="22">
        <v>77</v>
      </c>
      <c r="M80" s="10">
        <f t="shared" si="5"/>
        <v>1.53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04">
      <c r="A81" s="9" t="s">
        <v>153</v>
      </c>
      <c r="B81" s="9" t="s">
        <v>12</v>
      </c>
      <c r="C81" s="9" t="s">
        <v>7</v>
      </c>
      <c r="D81" s="9" t="s">
        <v>184</v>
      </c>
      <c r="E81" s="9" t="s">
        <v>11</v>
      </c>
      <c r="F81" s="9" t="s">
        <v>185</v>
      </c>
      <c r="G81" s="9" t="s">
        <v>186</v>
      </c>
      <c r="H81" s="9" t="s">
        <v>187</v>
      </c>
      <c r="I81" s="10" t="s">
        <v>47</v>
      </c>
      <c r="J81" s="10" t="s">
        <v>172</v>
      </c>
      <c r="K81" s="10">
        <f t="shared" si="4"/>
        <v>270</v>
      </c>
      <c r="L81" s="22">
        <v>77</v>
      </c>
      <c r="M81" s="10">
        <f t="shared" si="5"/>
        <v>1.53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04">
      <c r="A82" s="9" t="s">
        <v>153</v>
      </c>
      <c r="B82" s="9" t="s">
        <v>12</v>
      </c>
      <c r="C82" s="9" t="s">
        <v>7</v>
      </c>
      <c r="D82" s="9" t="s">
        <v>184</v>
      </c>
      <c r="E82" s="9" t="s">
        <v>11</v>
      </c>
      <c r="F82" s="9" t="s">
        <v>188</v>
      </c>
      <c r="G82" s="9" t="s">
        <v>189</v>
      </c>
      <c r="H82" s="9" t="s">
        <v>190</v>
      </c>
      <c r="I82" s="10" t="s">
        <v>47</v>
      </c>
      <c r="J82" s="10" t="s">
        <v>172</v>
      </c>
      <c r="K82" s="10">
        <f t="shared" si="4"/>
        <v>270</v>
      </c>
      <c r="L82" s="22">
        <v>77</v>
      </c>
      <c r="M82" s="10">
        <f t="shared" si="5"/>
        <v>1.53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04">
      <c r="A83" s="9" t="s">
        <v>153</v>
      </c>
      <c r="B83" s="9" t="s">
        <v>12</v>
      </c>
      <c r="C83" s="9" t="s">
        <v>7</v>
      </c>
      <c r="D83" s="9" t="s">
        <v>191</v>
      </c>
      <c r="E83" s="9" t="s">
        <v>11</v>
      </c>
      <c r="F83" s="9" t="s">
        <v>192</v>
      </c>
      <c r="G83" s="9" t="s">
        <v>193</v>
      </c>
      <c r="H83" s="9" t="s">
        <v>193</v>
      </c>
      <c r="I83" s="10" t="s">
        <v>90</v>
      </c>
      <c r="J83" s="10" t="s">
        <v>172</v>
      </c>
      <c r="K83" s="10">
        <f t="shared" si="4"/>
        <v>270</v>
      </c>
      <c r="L83" s="22">
        <v>77</v>
      </c>
      <c r="M83" s="10">
        <f t="shared" si="5"/>
        <v>1.53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04">
      <c r="A84" s="9" t="s">
        <v>153</v>
      </c>
      <c r="B84" s="9" t="s">
        <v>12</v>
      </c>
      <c r="C84" s="9" t="s">
        <v>7</v>
      </c>
      <c r="D84" s="9" t="s">
        <v>194</v>
      </c>
      <c r="E84" s="9" t="s">
        <v>20</v>
      </c>
      <c r="F84" s="9" t="s">
        <v>195</v>
      </c>
      <c r="G84" s="9" t="s">
        <v>196</v>
      </c>
      <c r="H84" s="9" t="s">
        <v>197</v>
      </c>
      <c r="I84" s="10" t="s">
        <v>47</v>
      </c>
      <c r="J84" s="10" t="s">
        <v>172</v>
      </c>
      <c r="K84" s="10">
        <f t="shared" si="4"/>
        <v>270</v>
      </c>
      <c r="L84" s="22">
        <v>77</v>
      </c>
      <c r="M84" s="10">
        <f t="shared" si="5"/>
        <v>1.53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04">
      <c r="A85" s="9" t="s">
        <v>153</v>
      </c>
      <c r="B85" s="9" t="s">
        <v>12</v>
      </c>
      <c r="C85" s="9" t="s">
        <v>7</v>
      </c>
      <c r="D85" s="9" t="s">
        <v>198</v>
      </c>
      <c r="E85" s="9" t="s">
        <v>11</v>
      </c>
      <c r="F85" s="9" t="s">
        <v>199</v>
      </c>
      <c r="G85" s="9" t="s">
        <v>200</v>
      </c>
      <c r="H85" s="9" t="s">
        <v>201</v>
      </c>
      <c r="I85" s="10" t="s">
        <v>47</v>
      </c>
      <c r="J85" s="10" t="s">
        <v>172</v>
      </c>
      <c r="K85" s="10">
        <f t="shared" si="4"/>
        <v>270</v>
      </c>
      <c r="L85" s="22">
        <v>77</v>
      </c>
      <c r="M85" s="10">
        <f t="shared" si="5"/>
        <v>1.53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04">
      <c r="A86" s="9" t="s">
        <v>153</v>
      </c>
      <c r="B86" s="9" t="s">
        <v>12</v>
      </c>
      <c r="C86" s="9" t="s">
        <v>7</v>
      </c>
      <c r="D86" s="9" t="s">
        <v>202</v>
      </c>
      <c r="E86" s="9" t="s">
        <v>11</v>
      </c>
      <c r="F86" s="9" t="s">
        <v>203</v>
      </c>
      <c r="G86" s="9" t="s">
        <v>204</v>
      </c>
      <c r="H86" s="9" t="s">
        <v>205</v>
      </c>
      <c r="I86" s="10" t="s">
        <v>47</v>
      </c>
      <c r="J86" s="10" t="s">
        <v>172</v>
      </c>
      <c r="K86" s="10">
        <f t="shared" si="4"/>
        <v>270</v>
      </c>
      <c r="L86" s="22">
        <v>77</v>
      </c>
      <c r="M86" s="10">
        <f t="shared" si="5"/>
        <v>1.53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04">
      <c r="A87" s="9" t="s">
        <v>153</v>
      </c>
      <c r="B87" s="9" t="s">
        <v>12</v>
      </c>
      <c r="C87" s="9" t="s">
        <v>7</v>
      </c>
      <c r="D87" s="9" t="s">
        <v>206</v>
      </c>
      <c r="E87" s="9" t="s">
        <v>11</v>
      </c>
      <c r="F87" s="9" t="s">
        <v>207</v>
      </c>
      <c r="G87" s="9" t="s">
        <v>208</v>
      </c>
      <c r="H87" s="9" t="s">
        <v>209</v>
      </c>
      <c r="I87" s="10" t="s">
        <v>47</v>
      </c>
      <c r="J87" s="10" t="s">
        <v>172</v>
      </c>
      <c r="K87" s="10">
        <f t="shared" si="4"/>
        <v>270</v>
      </c>
      <c r="L87" s="22">
        <v>77</v>
      </c>
      <c r="M87" s="10">
        <f t="shared" si="5"/>
        <v>1.53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78">
      <c r="A88" s="9" t="s">
        <v>43</v>
      </c>
      <c r="B88" s="9" t="s">
        <v>44</v>
      </c>
      <c r="C88" s="9" t="s">
        <v>7</v>
      </c>
      <c r="D88" s="9" t="s">
        <v>57</v>
      </c>
      <c r="E88" s="9" t="s">
        <v>11</v>
      </c>
      <c r="F88" s="9" t="s">
        <v>58</v>
      </c>
      <c r="G88" s="9" t="s">
        <v>59</v>
      </c>
      <c r="H88" s="9" t="s">
        <v>60</v>
      </c>
      <c r="I88" s="10" t="s">
        <v>47</v>
      </c>
      <c r="J88" s="10" t="s">
        <v>172</v>
      </c>
      <c r="K88" s="10">
        <f t="shared" si="4"/>
        <v>263</v>
      </c>
      <c r="L88" s="22">
        <v>75</v>
      </c>
      <c r="M88" s="10">
        <f t="shared" si="5"/>
        <v>1.49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78">
      <c r="A89" s="9" t="s">
        <v>43</v>
      </c>
      <c r="B89" s="9" t="s">
        <v>44</v>
      </c>
      <c r="C89" s="9" t="s">
        <v>7</v>
      </c>
      <c r="D89" s="9" t="s">
        <v>68</v>
      </c>
      <c r="E89" s="9" t="s">
        <v>3</v>
      </c>
      <c r="F89" s="9" t="s">
        <v>69</v>
      </c>
      <c r="G89" s="9" t="s">
        <v>70</v>
      </c>
      <c r="H89" s="9" t="s">
        <v>71</v>
      </c>
      <c r="I89" s="10" t="s">
        <v>47</v>
      </c>
      <c r="J89" s="10" t="s">
        <v>172</v>
      </c>
      <c r="K89" s="10">
        <f t="shared" si="4"/>
        <v>259</v>
      </c>
      <c r="L89" s="22">
        <v>74</v>
      </c>
      <c r="M89" s="10">
        <f t="shared" si="5"/>
        <v>1.47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78">
      <c r="A90" s="9" t="s">
        <v>363</v>
      </c>
      <c r="B90" s="9" t="s">
        <v>29</v>
      </c>
      <c r="C90" s="9" t="s">
        <v>7</v>
      </c>
      <c r="D90" s="9" t="s">
        <v>410</v>
      </c>
      <c r="E90" s="9" t="s">
        <v>20</v>
      </c>
      <c r="F90" s="9" t="s">
        <v>633</v>
      </c>
      <c r="G90" s="9" t="s">
        <v>632</v>
      </c>
      <c r="H90" s="9" t="s">
        <v>411</v>
      </c>
      <c r="I90" s="10" t="s">
        <v>47</v>
      </c>
      <c r="J90" s="10" t="s">
        <v>257</v>
      </c>
      <c r="K90" s="10">
        <f t="shared" si="4"/>
        <v>245</v>
      </c>
      <c r="L90" s="22">
        <v>70</v>
      </c>
      <c r="M90" s="10">
        <f t="shared" si="5"/>
        <v>1.39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6">
      <c r="A91" s="9" t="s">
        <v>363</v>
      </c>
      <c r="B91" s="9" t="s">
        <v>29</v>
      </c>
      <c r="C91" s="9" t="s">
        <v>7</v>
      </c>
      <c r="D91" s="9" t="s">
        <v>371</v>
      </c>
      <c r="E91" s="9" t="s">
        <v>31</v>
      </c>
      <c r="F91" s="9" t="s">
        <v>444</v>
      </c>
      <c r="G91" s="9" t="s">
        <v>445</v>
      </c>
      <c r="H91" s="9" t="s">
        <v>446</v>
      </c>
      <c r="I91" s="10" t="s">
        <v>47</v>
      </c>
      <c r="J91" s="10" t="s">
        <v>172</v>
      </c>
      <c r="K91" s="10">
        <f t="shared" si="4"/>
        <v>245</v>
      </c>
      <c r="L91" s="22">
        <v>70</v>
      </c>
      <c r="M91" s="10">
        <f t="shared" si="5"/>
        <v>1.39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78">
      <c r="A92" s="9" t="s">
        <v>43</v>
      </c>
      <c r="B92" s="9" t="s">
        <v>44</v>
      </c>
      <c r="C92" s="9" t="s">
        <v>7</v>
      </c>
      <c r="D92" s="9" t="s">
        <v>64</v>
      </c>
      <c r="E92" s="9" t="s">
        <v>3</v>
      </c>
      <c r="F92" s="9" t="s">
        <v>65</v>
      </c>
      <c r="G92" s="9" t="s">
        <v>66</v>
      </c>
      <c r="H92" s="9" t="s">
        <v>67</v>
      </c>
      <c r="I92" s="10" t="s">
        <v>47</v>
      </c>
      <c r="J92" s="10" t="s">
        <v>172</v>
      </c>
      <c r="K92" s="10">
        <f t="shared" si="4"/>
        <v>210</v>
      </c>
      <c r="L92" s="22">
        <v>60</v>
      </c>
      <c r="M92" s="10">
        <f t="shared" si="5"/>
        <v>1.19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52">
      <c r="A93" s="9" t="s">
        <v>252</v>
      </c>
      <c r="B93" s="9" t="s">
        <v>34</v>
      </c>
      <c r="C93" s="9" t="s">
        <v>6</v>
      </c>
      <c r="D93" s="9" t="s">
        <v>278</v>
      </c>
      <c r="E93" s="9" t="s">
        <v>31</v>
      </c>
      <c r="F93" s="9" t="s">
        <v>282</v>
      </c>
      <c r="G93" s="9" t="s">
        <v>283</v>
      </c>
      <c r="H93" s="9" t="s">
        <v>284</v>
      </c>
      <c r="I93" s="10" t="s">
        <v>47</v>
      </c>
      <c r="J93" s="10" t="s">
        <v>172</v>
      </c>
      <c r="K93" s="10">
        <f t="shared" si="4"/>
        <v>205</v>
      </c>
      <c r="L93" s="2">
        <v>32</v>
      </c>
      <c r="M93" s="10">
        <f t="shared" si="5"/>
        <v>0.41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52">
      <c r="A94" s="9" t="s">
        <v>252</v>
      </c>
      <c r="B94" s="9" t="s">
        <v>35</v>
      </c>
      <c r="C94" s="9" t="s">
        <v>7</v>
      </c>
      <c r="D94" s="9" t="s">
        <v>310</v>
      </c>
      <c r="E94" s="9" t="s">
        <v>31</v>
      </c>
      <c r="F94" s="9" t="s">
        <v>311</v>
      </c>
      <c r="G94" s="9" t="s">
        <v>307</v>
      </c>
      <c r="H94" s="9" t="s">
        <v>312</v>
      </c>
      <c r="I94" s="10" t="s">
        <v>47</v>
      </c>
      <c r="J94" s="10" t="s">
        <v>172</v>
      </c>
      <c r="K94" s="10">
        <f t="shared" si="4"/>
        <v>199</v>
      </c>
      <c r="L94" s="22">
        <v>57</v>
      </c>
      <c r="M94" s="10">
        <f t="shared" si="5"/>
        <v>1.1299999999999999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52">
      <c r="A95" s="9" t="s">
        <v>252</v>
      </c>
      <c r="B95" s="9" t="s">
        <v>35</v>
      </c>
      <c r="C95" s="9" t="s">
        <v>7</v>
      </c>
      <c r="D95" s="9" t="s">
        <v>310</v>
      </c>
      <c r="E95" s="9" t="s">
        <v>31</v>
      </c>
      <c r="F95" s="9" t="s">
        <v>313</v>
      </c>
      <c r="G95" s="9" t="s">
        <v>314</v>
      </c>
      <c r="H95" s="9" t="s">
        <v>314</v>
      </c>
      <c r="I95" s="10" t="s">
        <v>90</v>
      </c>
      <c r="J95" s="10" t="s">
        <v>172</v>
      </c>
      <c r="K95" s="10">
        <f t="shared" si="4"/>
        <v>199</v>
      </c>
      <c r="L95" s="22">
        <v>57</v>
      </c>
      <c r="M95" s="10">
        <f t="shared" si="5"/>
        <v>1.1299999999999999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52">
      <c r="A96" s="9" t="s">
        <v>252</v>
      </c>
      <c r="B96" s="9" t="s">
        <v>34</v>
      </c>
      <c r="C96" s="9" t="s">
        <v>7</v>
      </c>
      <c r="D96" s="9" t="s">
        <v>285</v>
      </c>
      <c r="E96" s="9" t="s">
        <v>31</v>
      </c>
      <c r="F96" s="9" t="s">
        <v>286</v>
      </c>
      <c r="G96" s="9" t="s">
        <v>280</v>
      </c>
      <c r="H96" s="9" t="s">
        <v>281</v>
      </c>
      <c r="I96" s="10" t="s">
        <v>47</v>
      </c>
      <c r="J96" s="10" t="s">
        <v>172</v>
      </c>
      <c r="K96" s="10">
        <f t="shared" si="4"/>
        <v>189</v>
      </c>
      <c r="L96" s="22">
        <v>54</v>
      </c>
      <c r="M96" s="10">
        <f t="shared" si="5"/>
        <v>1.07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52">
      <c r="A97" s="9" t="s">
        <v>252</v>
      </c>
      <c r="B97" s="9" t="s">
        <v>34</v>
      </c>
      <c r="C97" s="9" t="s">
        <v>7</v>
      </c>
      <c r="D97" s="9" t="s">
        <v>285</v>
      </c>
      <c r="E97" s="9" t="s">
        <v>31</v>
      </c>
      <c r="F97" s="9" t="s">
        <v>287</v>
      </c>
      <c r="G97" s="9" t="s">
        <v>288</v>
      </c>
      <c r="H97" s="9" t="s">
        <v>289</v>
      </c>
      <c r="I97" s="10" t="s">
        <v>47</v>
      </c>
      <c r="J97" s="10" t="s">
        <v>172</v>
      </c>
      <c r="K97" s="10">
        <f t="shared" si="4"/>
        <v>189</v>
      </c>
      <c r="L97" s="22">
        <v>54</v>
      </c>
      <c r="M97" s="10">
        <f t="shared" si="5"/>
        <v>1.07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78">
      <c r="A98" s="9" t="s">
        <v>449</v>
      </c>
      <c r="B98" s="9" t="s">
        <v>19</v>
      </c>
      <c r="C98" s="9" t="s">
        <v>7</v>
      </c>
      <c r="D98" s="9" t="s">
        <v>214</v>
      </c>
      <c r="E98" s="9" t="s">
        <v>11</v>
      </c>
      <c r="F98" s="9" t="s">
        <v>482</v>
      </c>
      <c r="G98" s="9" t="s">
        <v>483</v>
      </c>
      <c r="H98" s="9" t="s">
        <v>484</v>
      </c>
      <c r="I98" s="10" t="s">
        <v>47</v>
      </c>
      <c r="J98" s="10" t="s">
        <v>172</v>
      </c>
      <c r="K98" s="10">
        <f t="shared" ref="K98:K129" si="6">ROUND((IF(C98="CU", R$14, IF(C98="II°", R$13, IF(C98="I°", R$12))))/100*M98,0)</f>
        <v>189</v>
      </c>
      <c r="L98" s="22">
        <v>54</v>
      </c>
      <c r="M98" s="10">
        <f t="shared" ref="M98:M129" si="7">ROUND((L98*100) / IF(C98="CU", R$7, IF(C98="II°", R$6, IF(C98="I°", R$5))), 2)</f>
        <v>1.07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78">
      <c r="A99" s="9" t="s">
        <v>449</v>
      </c>
      <c r="B99" s="9" t="s">
        <v>19</v>
      </c>
      <c r="C99" s="9" t="s">
        <v>7</v>
      </c>
      <c r="D99" s="9" t="s">
        <v>214</v>
      </c>
      <c r="E99" s="9" t="s">
        <v>11</v>
      </c>
      <c r="F99" s="9" t="s">
        <v>485</v>
      </c>
      <c r="G99" s="9" t="s">
        <v>481</v>
      </c>
      <c r="H99" s="9" t="s">
        <v>481</v>
      </c>
      <c r="I99" s="10" t="s">
        <v>90</v>
      </c>
      <c r="J99" s="10" t="s">
        <v>172</v>
      </c>
      <c r="K99" s="10">
        <f t="shared" si="6"/>
        <v>182</v>
      </c>
      <c r="L99" s="22">
        <v>52</v>
      </c>
      <c r="M99" s="10">
        <f t="shared" si="7"/>
        <v>1.03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78">
      <c r="A100" s="9" t="s">
        <v>449</v>
      </c>
      <c r="B100" s="9" t="s">
        <v>19</v>
      </c>
      <c r="C100" s="9" t="s">
        <v>7</v>
      </c>
      <c r="D100" s="9" t="s">
        <v>486</v>
      </c>
      <c r="E100" s="9" t="s">
        <v>31</v>
      </c>
      <c r="F100" s="9" t="s">
        <v>487</v>
      </c>
      <c r="G100" s="9" t="s">
        <v>488</v>
      </c>
      <c r="H100" s="9" t="s">
        <v>489</v>
      </c>
      <c r="I100" s="10" t="s">
        <v>90</v>
      </c>
      <c r="J100" s="10" t="s">
        <v>172</v>
      </c>
      <c r="K100" s="10">
        <f t="shared" si="6"/>
        <v>182</v>
      </c>
      <c r="L100" s="22">
        <v>52</v>
      </c>
      <c r="M100" s="10">
        <f t="shared" si="7"/>
        <v>1.03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52">
      <c r="A101" s="9" t="s">
        <v>544</v>
      </c>
      <c r="B101" s="9" t="s">
        <v>23</v>
      </c>
      <c r="C101" s="9" t="s">
        <v>6</v>
      </c>
      <c r="D101" s="9" t="s">
        <v>593</v>
      </c>
      <c r="E101" s="9" t="s">
        <v>31</v>
      </c>
      <c r="F101" s="9" t="s">
        <v>594</v>
      </c>
      <c r="G101" s="9" t="s">
        <v>595</v>
      </c>
      <c r="H101" s="9" t="s">
        <v>596</v>
      </c>
      <c r="I101" s="10" t="s">
        <v>47</v>
      </c>
      <c r="J101" s="10" t="s">
        <v>257</v>
      </c>
      <c r="K101" s="10">
        <f t="shared" si="6"/>
        <v>180</v>
      </c>
      <c r="L101" s="22">
        <v>28</v>
      </c>
      <c r="M101" s="10">
        <f t="shared" si="7"/>
        <v>0.36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04">
      <c r="A102" s="9" t="s">
        <v>153</v>
      </c>
      <c r="B102" s="9" t="s">
        <v>14</v>
      </c>
      <c r="C102" s="9" t="s">
        <v>7</v>
      </c>
      <c r="D102" s="9" t="s">
        <v>245</v>
      </c>
      <c r="E102" s="9" t="s">
        <v>11</v>
      </c>
      <c r="F102" s="9" t="s">
        <v>246</v>
      </c>
      <c r="G102" s="9" t="s">
        <v>247</v>
      </c>
      <c r="H102" s="9" t="s">
        <v>247</v>
      </c>
      <c r="I102" s="10" t="s">
        <v>90</v>
      </c>
      <c r="J102" s="10" t="s">
        <v>172</v>
      </c>
      <c r="K102" s="10">
        <f t="shared" si="6"/>
        <v>178</v>
      </c>
      <c r="L102" s="22">
        <v>51</v>
      </c>
      <c r="M102" s="10">
        <f t="shared" si="7"/>
        <v>1.01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04">
      <c r="A103" s="9" t="s">
        <v>153</v>
      </c>
      <c r="B103" s="9" t="s">
        <v>14</v>
      </c>
      <c r="C103" s="9" t="s">
        <v>7</v>
      </c>
      <c r="D103" s="9" t="s">
        <v>248</v>
      </c>
      <c r="E103" s="9" t="s">
        <v>11</v>
      </c>
      <c r="F103" s="9" t="s">
        <v>249</v>
      </c>
      <c r="G103" s="9" t="s">
        <v>250</v>
      </c>
      <c r="H103" s="9" t="s">
        <v>251</v>
      </c>
      <c r="I103" s="10" t="s">
        <v>47</v>
      </c>
      <c r="J103" s="10" t="s">
        <v>91</v>
      </c>
      <c r="K103" s="10">
        <f t="shared" si="6"/>
        <v>178</v>
      </c>
      <c r="L103" s="22">
        <v>51</v>
      </c>
      <c r="M103" s="10">
        <f t="shared" si="7"/>
        <v>1.01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52">
      <c r="A104" s="9" t="s">
        <v>252</v>
      </c>
      <c r="B104" s="9" t="s">
        <v>33</v>
      </c>
      <c r="C104" s="9" t="s">
        <v>7</v>
      </c>
      <c r="D104" s="9" t="s">
        <v>266</v>
      </c>
      <c r="E104" s="9" t="s">
        <v>31</v>
      </c>
      <c r="F104" s="9" t="s">
        <v>263</v>
      </c>
      <c r="G104" s="9" t="s">
        <v>264</v>
      </c>
      <c r="H104" s="9" t="s">
        <v>265</v>
      </c>
      <c r="I104" s="10" t="s">
        <v>47</v>
      </c>
      <c r="J104" s="10" t="s">
        <v>172</v>
      </c>
      <c r="K104" s="10">
        <f t="shared" si="6"/>
        <v>175</v>
      </c>
      <c r="L104" s="22">
        <v>50</v>
      </c>
      <c r="M104" s="10">
        <f t="shared" si="7"/>
        <v>0.99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78">
      <c r="A105" s="9" t="s">
        <v>363</v>
      </c>
      <c r="B105" s="9" t="s">
        <v>26</v>
      </c>
      <c r="C105" s="9" t="s">
        <v>7</v>
      </c>
      <c r="D105" s="9" t="s">
        <v>412</v>
      </c>
      <c r="E105" s="9" t="s">
        <v>20</v>
      </c>
      <c r="F105" s="9" t="s">
        <v>413</v>
      </c>
      <c r="G105" s="9" t="s">
        <v>414</v>
      </c>
      <c r="H105" s="9" t="s">
        <v>415</v>
      </c>
      <c r="I105" s="10" t="s">
        <v>47</v>
      </c>
      <c r="J105" s="10" t="s">
        <v>172</v>
      </c>
      <c r="K105" s="10">
        <f t="shared" si="6"/>
        <v>161</v>
      </c>
      <c r="L105" s="22">
        <v>46</v>
      </c>
      <c r="M105" s="10">
        <f t="shared" si="7"/>
        <v>0.91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78">
      <c r="A106" s="9" t="s">
        <v>363</v>
      </c>
      <c r="B106" s="9" t="s">
        <v>25</v>
      </c>
      <c r="C106" s="9" t="s">
        <v>6</v>
      </c>
      <c r="D106" s="9" t="s">
        <v>388</v>
      </c>
      <c r="E106" s="9" t="s">
        <v>20</v>
      </c>
      <c r="F106" s="9" t="s">
        <v>389</v>
      </c>
      <c r="G106" s="9" t="s">
        <v>617</v>
      </c>
      <c r="H106" s="9" t="s">
        <v>390</v>
      </c>
      <c r="I106" s="10" t="s">
        <v>47</v>
      </c>
      <c r="J106" s="10" t="s">
        <v>172</v>
      </c>
      <c r="K106" s="10">
        <f t="shared" si="6"/>
        <v>160</v>
      </c>
      <c r="L106" s="2">
        <v>25</v>
      </c>
      <c r="M106" s="10">
        <f t="shared" si="7"/>
        <v>0.32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78">
      <c r="A107" s="9" t="s">
        <v>363</v>
      </c>
      <c r="B107" s="9" t="s">
        <v>621</v>
      </c>
      <c r="C107" s="9" t="s">
        <v>7</v>
      </c>
      <c r="D107" s="9" t="s">
        <v>447</v>
      </c>
      <c r="E107" s="9" t="s">
        <v>20</v>
      </c>
      <c r="F107" s="9" t="s">
        <v>628</v>
      </c>
      <c r="G107" s="9" t="s">
        <v>620</v>
      </c>
      <c r="H107" s="9" t="s">
        <v>448</v>
      </c>
      <c r="I107" s="10" t="s">
        <v>47</v>
      </c>
      <c r="J107" s="10" t="s">
        <v>257</v>
      </c>
      <c r="K107" s="10">
        <f t="shared" si="6"/>
        <v>157</v>
      </c>
      <c r="L107" s="22">
        <v>45</v>
      </c>
      <c r="M107" s="10">
        <f t="shared" si="7"/>
        <v>0.89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78">
      <c r="A108" s="9" t="s">
        <v>490</v>
      </c>
      <c r="B108" s="9" t="s">
        <v>30</v>
      </c>
      <c r="C108" s="9" t="s">
        <v>6</v>
      </c>
      <c r="D108" s="9" t="s">
        <v>537</v>
      </c>
      <c r="E108" s="9" t="s">
        <v>20</v>
      </c>
      <c r="F108" s="12" t="s">
        <v>541</v>
      </c>
      <c r="G108" s="12" t="s">
        <v>542</v>
      </c>
      <c r="H108" s="14" t="s">
        <v>543</v>
      </c>
      <c r="I108" s="10" t="s">
        <v>47</v>
      </c>
      <c r="J108" s="10" t="s">
        <v>257</v>
      </c>
      <c r="K108" s="10">
        <f t="shared" si="6"/>
        <v>155</v>
      </c>
      <c r="L108" s="22">
        <v>24</v>
      </c>
      <c r="M108" s="10">
        <f t="shared" si="7"/>
        <v>0.31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52">
      <c r="A109" s="9" t="s">
        <v>252</v>
      </c>
      <c r="B109" s="9" t="s">
        <v>33</v>
      </c>
      <c r="C109" s="9" t="s">
        <v>7</v>
      </c>
      <c r="D109" s="9" t="s">
        <v>262</v>
      </c>
      <c r="E109" s="9" t="s">
        <v>31</v>
      </c>
      <c r="F109" s="9" t="s">
        <v>273</v>
      </c>
      <c r="G109" s="9" t="s">
        <v>274</v>
      </c>
      <c r="H109" s="9" t="s">
        <v>275</v>
      </c>
      <c r="I109" s="10" t="s">
        <v>47</v>
      </c>
      <c r="J109" s="10" t="s">
        <v>172</v>
      </c>
      <c r="K109" s="10">
        <f t="shared" si="6"/>
        <v>146</v>
      </c>
      <c r="L109" s="22">
        <v>42</v>
      </c>
      <c r="M109" s="10">
        <f t="shared" si="7"/>
        <v>0.83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78">
      <c r="A110" s="9" t="s">
        <v>363</v>
      </c>
      <c r="B110" s="9" t="s">
        <v>25</v>
      </c>
      <c r="C110" s="9" t="s">
        <v>6</v>
      </c>
      <c r="D110" s="9" t="s">
        <v>374</v>
      </c>
      <c r="E110" s="9" t="s">
        <v>20</v>
      </c>
      <c r="F110" s="9" t="s">
        <v>391</v>
      </c>
      <c r="G110" s="9" t="s">
        <v>618</v>
      </c>
      <c r="H110" s="9" t="s">
        <v>392</v>
      </c>
      <c r="I110" s="10" t="s">
        <v>47</v>
      </c>
      <c r="J110" s="10" t="s">
        <v>172</v>
      </c>
      <c r="K110" s="10">
        <f t="shared" si="6"/>
        <v>145</v>
      </c>
      <c r="L110" s="2">
        <v>23</v>
      </c>
      <c r="M110" s="10">
        <f t="shared" si="7"/>
        <v>0.28999999999999998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78">
      <c r="A111" s="9" t="s">
        <v>363</v>
      </c>
      <c r="B111" s="9" t="s">
        <v>25</v>
      </c>
      <c r="C111" s="9" t="s">
        <v>6</v>
      </c>
      <c r="D111" s="9" t="s">
        <v>388</v>
      </c>
      <c r="E111" s="9" t="s">
        <v>20</v>
      </c>
      <c r="F111" s="9" t="s">
        <v>393</v>
      </c>
      <c r="G111" s="9" t="s">
        <v>619</v>
      </c>
      <c r="H111" s="9" t="s">
        <v>394</v>
      </c>
      <c r="I111" s="10" t="s">
        <v>47</v>
      </c>
      <c r="J111" s="10" t="s">
        <v>172</v>
      </c>
      <c r="K111" s="10">
        <f t="shared" si="6"/>
        <v>145</v>
      </c>
      <c r="L111" s="2">
        <v>23</v>
      </c>
      <c r="M111" s="10">
        <f t="shared" si="7"/>
        <v>0.28999999999999998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78">
      <c r="A112" s="9" t="s">
        <v>363</v>
      </c>
      <c r="B112" s="9" t="s">
        <v>25</v>
      </c>
      <c r="C112" s="9" t="s">
        <v>6</v>
      </c>
      <c r="D112" s="9" t="s">
        <v>388</v>
      </c>
      <c r="E112" s="9" t="s">
        <v>20</v>
      </c>
      <c r="F112" s="9" t="s">
        <v>395</v>
      </c>
      <c r="G112" s="9" t="s">
        <v>616</v>
      </c>
      <c r="H112" s="9" t="s">
        <v>396</v>
      </c>
      <c r="I112" s="10" t="s">
        <v>47</v>
      </c>
      <c r="J112" s="10" t="s">
        <v>172</v>
      </c>
      <c r="K112" s="10">
        <f t="shared" si="6"/>
        <v>145</v>
      </c>
      <c r="L112" s="2">
        <v>23</v>
      </c>
      <c r="M112" s="10">
        <f t="shared" si="7"/>
        <v>0.28999999999999998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78">
      <c r="A113" s="9" t="s">
        <v>363</v>
      </c>
      <c r="B113" s="9" t="s">
        <v>25</v>
      </c>
      <c r="C113" s="9" t="s">
        <v>6</v>
      </c>
      <c r="D113" s="9" t="s">
        <v>397</v>
      </c>
      <c r="E113" s="9" t="s">
        <v>20</v>
      </c>
      <c r="F113" s="9" t="s">
        <v>398</v>
      </c>
      <c r="G113" s="9" t="s">
        <v>615</v>
      </c>
      <c r="H113" s="9" t="s">
        <v>399</v>
      </c>
      <c r="I113" s="10" t="s">
        <v>47</v>
      </c>
      <c r="J113" s="10" t="s">
        <v>172</v>
      </c>
      <c r="K113" s="10">
        <f t="shared" si="6"/>
        <v>145</v>
      </c>
      <c r="L113" s="2">
        <v>23</v>
      </c>
      <c r="M113" s="10">
        <f t="shared" si="7"/>
        <v>0.28999999999999998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78">
      <c r="A114" s="9" t="s">
        <v>363</v>
      </c>
      <c r="B114" s="9" t="s">
        <v>25</v>
      </c>
      <c r="C114" s="9" t="s">
        <v>6</v>
      </c>
      <c r="D114" s="9" t="s">
        <v>374</v>
      </c>
      <c r="E114" s="9" t="s">
        <v>20</v>
      </c>
      <c r="F114" s="9" t="s">
        <v>400</v>
      </c>
      <c r="G114" s="9" t="s">
        <v>614</v>
      </c>
      <c r="H114" s="9" t="s">
        <v>401</v>
      </c>
      <c r="I114" s="10" t="s">
        <v>47</v>
      </c>
      <c r="J114" s="10" t="s">
        <v>172</v>
      </c>
      <c r="K114" s="10">
        <f t="shared" si="6"/>
        <v>145</v>
      </c>
      <c r="L114" s="2">
        <v>23</v>
      </c>
      <c r="M114" s="10">
        <f t="shared" si="7"/>
        <v>0.28999999999999998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78">
      <c r="A115" s="9" t="s">
        <v>363</v>
      </c>
      <c r="B115" s="9" t="s">
        <v>25</v>
      </c>
      <c r="C115" s="9" t="s">
        <v>6</v>
      </c>
      <c r="D115" s="9" t="s">
        <v>374</v>
      </c>
      <c r="E115" s="9" t="s">
        <v>20</v>
      </c>
      <c r="F115" s="9" t="s">
        <v>402</v>
      </c>
      <c r="G115" s="9" t="s">
        <v>613</v>
      </c>
      <c r="H115" s="9" t="s">
        <v>403</v>
      </c>
      <c r="I115" s="10" t="s">
        <v>47</v>
      </c>
      <c r="J115" s="10" t="s">
        <v>172</v>
      </c>
      <c r="K115" s="10">
        <f t="shared" si="6"/>
        <v>145</v>
      </c>
      <c r="L115" s="2">
        <v>23</v>
      </c>
      <c r="M115" s="10">
        <f t="shared" si="7"/>
        <v>0.28999999999999998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78">
      <c r="A116" s="9" t="s">
        <v>363</v>
      </c>
      <c r="B116" s="9" t="s">
        <v>29</v>
      </c>
      <c r="C116" s="9" t="s">
        <v>6</v>
      </c>
      <c r="D116" s="9" t="s">
        <v>374</v>
      </c>
      <c r="E116" s="9" t="s">
        <v>20</v>
      </c>
      <c r="F116" s="9" t="s">
        <v>442</v>
      </c>
      <c r="G116" s="9" t="s">
        <v>631</v>
      </c>
      <c r="H116" s="9" t="s">
        <v>443</v>
      </c>
      <c r="I116" s="10" t="s">
        <v>47</v>
      </c>
      <c r="J116" s="10" t="s">
        <v>172</v>
      </c>
      <c r="K116" s="10">
        <f t="shared" si="6"/>
        <v>145</v>
      </c>
      <c r="L116" s="22">
        <v>23</v>
      </c>
      <c r="M116" s="10">
        <f t="shared" si="7"/>
        <v>0.28999999999999998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78">
      <c r="A117" s="9" t="s">
        <v>490</v>
      </c>
      <c r="B117" s="9" t="s">
        <v>30</v>
      </c>
      <c r="C117" s="9" t="s">
        <v>6</v>
      </c>
      <c r="D117" s="9" t="s">
        <v>537</v>
      </c>
      <c r="E117" s="9" t="s">
        <v>20</v>
      </c>
      <c r="F117" s="12" t="s">
        <v>538</v>
      </c>
      <c r="G117" s="9" t="s">
        <v>539</v>
      </c>
      <c r="H117" s="9" t="s">
        <v>540</v>
      </c>
      <c r="I117" s="10" t="s">
        <v>47</v>
      </c>
      <c r="J117" s="10" t="s">
        <v>257</v>
      </c>
      <c r="K117" s="10">
        <f t="shared" si="6"/>
        <v>145</v>
      </c>
      <c r="L117" s="22">
        <v>23</v>
      </c>
      <c r="M117" s="10">
        <f t="shared" si="7"/>
        <v>0.28999999999999998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52">
      <c r="A118" s="9" t="s">
        <v>490</v>
      </c>
      <c r="B118" s="9" t="s">
        <v>24</v>
      </c>
      <c r="C118" s="9" t="s">
        <v>7</v>
      </c>
      <c r="D118" s="9" t="s">
        <v>509</v>
      </c>
      <c r="E118" s="9" t="s">
        <v>31</v>
      </c>
      <c r="F118" s="9" t="s">
        <v>510</v>
      </c>
      <c r="G118" s="9" t="s">
        <v>511</v>
      </c>
      <c r="H118" s="9" t="s">
        <v>512</v>
      </c>
      <c r="I118" s="10" t="s">
        <v>47</v>
      </c>
      <c r="J118" s="10" t="s">
        <v>257</v>
      </c>
      <c r="K118" s="10">
        <f t="shared" si="6"/>
        <v>143</v>
      </c>
      <c r="L118" s="22">
        <v>41</v>
      </c>
      <c r="M118" s="10">
        <f t="shared" si="7"/>
        <v>0.81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52">
      <c r="A119" s="9" t="s">
        <v>252</v>
      </c>
      <c r="B119" s="9" t="s">
        <v>33</v>
      </c>
      <c r="C119" s="9" t="s">
        <v>7</v>
      </c>
      <c r="D119" s="9" t="s">
        <v>266</v>
      </c>
      <c r="E119" s="9" t="s">
        <v>31</v>
      </c>
      <c r="F119" s="9" t="s">
        <v>267</v>
      </c>
      <c r="G119" s="9" t="s">
        <v>268</v>
      </c>
      <c r="H119" s="9" t="s">
        <v>269</v>
      </c>
      <c r="I119" s="10" t="s">
        <v>47</v>
      </c>
      <c r="J119" s="10" t="s">
        <v>172</v>
      </c>
      <c r="K119" s="10">
        <f t="shared" si="6"/>
        <v>139</v>
      </c>
      <c r="L119" s="22">
        <v>40</v>
      </c>
      <c r="M119" s="10">
        <f t="shared" si="7"/>
        <v>0.79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52">
      <c r="A120" s="9" t="s">
        <v>252</v>
      </c>
      <c r="B120" s="9" t="s">
        <v>33</v>
      </c>
      <c r="C120" s="9" t="s">
        <v>7</v>
      </c>
      <c r="D120" s="9" t="s">
        <v>266</v>
      </c>
      <c r="E120" s="9" t="s">
        <v>31</v>
      </c>
      <c r="F120" s="9" t="s">
        <v>270</v>
      </c>
      <c r="G120" s="9" t="s">
        <v>271</v>
      </c>
      <c r="H120" s="9" t="s">
        <v>272</v>
      </c>
      <c r="I120" s="10" t="s">
        <v>47</v>
      </c>
      <c r="J120" s="10" t="s">
        <v>172</v>
      </c>
      <c r="K120" s="10">
        <f t="shared" si="6"/>
        <v>139</v>
      </c>
      <c r="L120" s="22">
        <v>40</v>
      </c>
      <c r="M120" s="10">
        <f t="shared" si="7"/>
        <v>0.79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52">
      <c r="A121" s="9" t="s">
        <v>252</v>
      </c>
      <c r="B121" s="9" t="s">
        <v>33</v>
      </c>
      <c r="C121" s="9" t="s">
        <v>7</v>
      </c>
      <c r="D121" s="9" t="s">
        <v>276</v>
      </c>
      <c r="E121" s="9" t="s">
        <v>31</v>
      </c>
      <c r="F121" s="9" t="s">
        <v>277</v>
      </c>
      <c r="G121" s="9" t="s">
        <v>261</v>
      </c>
      <c r="H121" s="9" t="s">
        <v>261</v>
      </c>
      <c r="I121" s="10" t="s">
        <v>90</v>
      </c>
      <c r="J121" s="10" t="s">
        <v>257</v>
      </c>
      <c r="K121" s="10">
        <f t="shared" si="6"/>
        <v>139</v>
      </c>
      <c r="L121" s="22">
        <v>40</v>
      </c>
      <c r="M121" s="10">
        <f t="shared" si="7"/>
        <v>0.79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04">
      <c r="A122" s="9" t="s">
        <v>153</v>
      </c>
      <c r="B122" s="9" t="s">
        <v>13</v>
      </c>
      <c r="C122" s="9" t="s">
        <v>7</v>
      </c>
      <c r="D122" s="9" t="s">
        <v>214</v>
      </c>
      <c r="E122" s="9" t="s">
        <v>11</v>
      </c>
      <c r="F122" s="9" t="s">
        <v>215</v>
      </c>
      <c r="G122" s="9" t="s">
        <v>216</v>
      </c>
      <c r="H122" s="9" t="s">
        <v>217</v>
      </c>
      <c r="I122" s="10" t="s">
        <v>47</v>
      </c>
      <c r="J122" s="10" t="s">
        <v>172</v>
      </c>
      <c r="K122" s="10">
        <f t="shared" si="6"/>
        <v>136</v>
      </c>
      <c r="L122" s="22">
        <v>39</v>
      </c>
      <c r="M122" s="10">
        <f t="shared" si="7"/>
        <v>0.77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04">
      <c r="A123" s="9" t="s">
        <v>153</v>
      </c>
      <c r="B123" s="9" t="s">
        <v>13</v>
      </c>
      <c r="C123" s="9" t="s">
        <v>7</v>
      </c>
      <c r="D123" s="9" t="s">
        <v>214</v>
      </c>
      <c r="E123" s="9" t="s">
        <v>11</v>
      </c>
      <c r="F123" s="9" t="s">
        <v>218</v>
      </c>
      <c r="G123" s="9" t="s">
        <v>219</v>
      </c>
      <c r="H123" s="9" t="s">
        <v>219</v>
      </c>
      <c r="I123" s="10" t="s">
        <v>90</v>
      </c>
      <c r="J123" s="10" t="s">
        <v>172</v>
      </c>
      <c r="K123" s="10">
        <f t="shared" si="6"/>
        <v>136</v>
      </c>
      <c r="L123" s="22">
        <v>39</v>
      </c>
      <c r="M123" s="10">
        <f t="shared" si="7"/>
        <v>0.77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04">
      <c r="A124" s="9" t="s">
        <v>153</v>
      </c>
      <c r="B124" s="9" t="s">
        <v>13</v>
      </c>
      <c r="C124" s="9" t="s">
        <v>7</v>
      </c>
      <c r="D124" s="9" t="s">
        <v>220</v>
      </c>
      <c r="E124" s="9" t="s">
        <v>31</v>
      </c>
      <c r="F124" s="9" t="s">
        <v>221</v>
      </c>
      <c r="G124" s="9" t="s">
        <v>222</v>
      </c>
      <c r="H124" s="9" t="s">
        <v>223</v>
      </c>
      <c r="I124" s="10" t="s">
        <v>47</v>
      </c>
      <c r="J124" s="10" t="s">
        <v>172</v>
      </c>
      <c r="K124" s="10">
        <f t="shared" si="6"/>
        <v>136</v>
      </c>
      <c r="L124" s="22">
        <v>39</v>
      </c>
      <c r="M124" s="10">
        <f t="shared" si="7"/>
        <v>0.77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78">
      <c r="A125" s="9" t="s">
        <v>490</v>
      </c>
      <c r="B125" s="9" t="s">
        <v>24</v>
      </c>
      <c r="C125" s="9" t="s">
        <v>7</v>
      </c>
      <c r="D125" s="9" t="s">
        <v>513</v>
      </c>
      <c r="E125" s="9" t="s">
        <v>20</v>
      </c>
      <c r="F125" s="9" t="s">
        <v>514</v>
      </c>
      <c r="G125" s="9" t="s">
        <v>515</v>
      </c>
      <c r="H125" s="9" t="s">
        <v>516</v>
      </c>
      <c r="I125" s="10" t="s">
        <v>63</v>
      </c>
      <c r="J125" s="10" t="s">
        <v>257</v>
      </c>
      <c r="K125" s="10">
        <f t="shared" si="6"/>
        <v>136</v>
      </c>
      <c r="L125" s="22">
        <v>39</v>
      </c>
      <c r="M125" s="10">
        <f t="shared" si="7"/>
        <v>0.77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78">
      <c r="A126" s="9" t="s">
        <v>490</v>
      </c>
      <c r="B126" s="9" t="s">
        <v>24</v>
      </c>
      <c r="C126" s="9" t="s">
        <v>7</v>
      </c>
      <c r="D126" s="9" t="s">
        <v>517</v>
      </c>
      <c r="E126" s="9" t="s">
        <v>20</v>
      </c>
      <c r="F126" s="9" t="s">
        <v>518</v>
      </c>
      <c r="G126" s="9" t="s">
        <v>519</v>
      </c>
      <c r="H126" s="9" t="s">
        <v>520</v>
      </c>
      <c r="I126" s="10" t="s">
        <v>63</v>
      </c>
      <c r="J126" s="9" t="s">
        <v>257</v>
      </c>
      <c r="K126" s="10">
        <f t="shared" si="6"/>
        <v>136</v>
      </c>
      <c r="L126" s="22">
        <v>39</v>
      </c>
      <c r="M126" s="10">
        <f t="shared" si="7"/>
        <v>0.77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78">
      <c r="A127" s="9" t="s">
        <v>490</v>
      </c>
      <c r="B127" s="9" t="s">
        <v>24</v>
      </c>
      <c r="C127" s="9" t="s">
        <v>7</v>
      </c>
      <c r="D127" s="9" t="s">
        <v>521</v>
      </c>
      <c r="E127" s="9" t="s">
        <v>20</v>
      </c>
      <c r="F127" s="9" t="s">
        <v>522</v>
      </c>
      <c r="G127" s="9" t="s">
        <v>523</v>
      </c>
      <c r="H127" s="9" t="s">
        <v>524</v>
      </c>
      <c r="I127" s="10" t="s">
        <v>63</v>
      </c>
      <c r="J127" s="10" t="s">
        <v>257</v>
      </c>
      <c r="K127" s="10">
        <f t="shared" si="6"/>
        <v>136</v>
      </c>
      <c r="L127" s="22">
        <v>39</v>
      </c>
      <c r="M127" s="10">
        <f t="shared" si="7"/>
        <v>0.77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78">
      <c r="A128" s="9" t="s">
        <v>490</v>
      </c>
      <c r="B128" s="9" t="s">
        <v>24</v>
      </c>
      <c r="C128" s="9" t="s">
        <v>7</v>
      </c>
      <c r="D128" s="9" t="s">
        <v>525</v>
      </c>
      <c r="E128" s="9" t="s">
        <v>20</v>
      </c>
      <c r="F128" s="9" t="s">
        <v>526</v>
      </c>
      <c r="G128" s="9" t="s">
        <v>527</v>
      </c>
      <c r="H128" s="9" t="s">
        <v>528</v>
      </c>
      <c r="I128" s="10" t="s">
        <v>63</v>
      </c>
      <c r="J128" s="10" t="s">
        <v>257</v>
      </c>
      <c r="K128" s="10">
        <f t="shared" si="6"/>
        <v>136</v>
      </c>
      <c r="L128" s="22">
        <v>39</v>
      </c>
      <c r="M128" s="10">
        <f t="shared" si="7"/>
        <v>0.77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78">
      <c r="A129" s="9" t="s">
        <v>490</v>
      </c>
      <c r="B129" s="9" t="s">
        <v>24</v>
      </c>
      <c r="C129" s="9" t="s">
        <v>7</v>
      </c>
      <c r="D129" s="9" t="s">
        <v>521</v>
      </c>
      <c r="E129" s="9" t="s">
        <v>20</v>
      </c>
      <c r="F129" s="9" t="s">
        <v>529</v>
      </c>
      <c r="G129" s="9" t="s">
        <v>530</v>
      </c>
      <c r="H129" s="9" t="s">
        <v>531</v>
      </c>
      <c r="I129" s="10" t="s">
        <v>63</v>
      </c>
      <c r="J129" s="10" t="s">
        <v>257</v>
      </c>
      <c r="K129" s="10">
        <f t="shared" si="6"/>
        <v>136</v>
      </c>
      <c r="L129" s="22">
        <v>39</v>
      </c>
      <c r="M129" s="10">
        <f t="shared" si="7"/>
        <v>0.77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78">
      <c r="A130" s="9" t="s">
        <v>43</v>
      </c>
      <c r="B130" s="9" t="s">
        <v>10</v>
      </c>
      <c r="C130" s="9" t="s">
        <v>7</v>
      </c>
      <c r="D130" s="9" t="s">
        <v>127</v>
      </c>
      <c r="E130" s="9" t="s">
        <v>4</v>
      </c>
      <c r="F130" s="9" t="s">
        <v>128</v>
      </c>
      <c r="G130" s="9" t="s">
        <v>129</v>
      </c>
      <c r="H130" s="9" t="s">
        <v>130</v>
      </c>
      <c r="I130" s="10" t="s">
        <v>47</v>
      </c>
      <c r="J130" s="10" t="s">
        <v>172</v>
      </c>
      <c r="K130" s="15">
        <f t="shared" ref="K130:K164" si="8">ROUND((IF(C130="CU", R$14, IF(C130="II°", R$13, IF(C130="I°", R$12))))/100*M130,0)</f>
        <v>136</v>
      </c>
      <c r="L130" s="23">
        <v>39</v>
      </c>
      <c r="M130" s="15">
        <f t="shared" ref="M130:M161" si="9">ROUND((L130*100) / IF(C130="CU", R$7, IF(C130="II°", R$6, IF(C130="I°", R$5))), 2)</f>
        <v>0.77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52">
      <c r="A131" s="9" t="s">
        <v>252</v>
      </c>
      <c r="B131" s="9" t="s">
        <v>28</v>
      </c>
      <c r="C131" s="9" t="s">
        <v>7</v>
      </c>
      <c r="D131" s="9" t="s">
        <v>341</v>
      </c>
      <c r="E131" s="9" t="s">
        <v>31</v>
      </c>
      <c r="F131" s="9" t="s">
        <v>342</v>
      </c>
      <c r="G131" s="9" t="s">
        <v>343</v>
      </c>
      <c r="H131" s="9" t="s">
        <v>344</v>
      </c>
      <c r="I131" s="10" t="s">
        <v>47</v>
      </c>
      <c r="J131" s="10" t="s">
        <v>172</v>
      </c>
      <c r="K131" s="10">
        <f t="shared" si="8"/>
        <v>132</v>
      </c>
      <c r="L131" s="22">
        <v>38</v>
      </c>
      <c r="M131" s="10">
        <f t="shared" si="9"/>
        <v>0.75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78">
      <c r="A132" s="9" t="s">
        <v>43</v>
      </c>
      <c r="B132" s="9" t="s">
        <v>10</v>
      </c>
      <c r="C132" s="9" t="s">
        <v>7</v>
      </c>
      <c r="D132" s="9" t="s">
        <v>131</v>
      </c>
      <c r="E132" s="9" t="s">
        <v>4</v>
      </c>
      <c r="F132" s="9" t="s">
        <v>142</v>
      </c>
      <c r="G132" s="9" t="s">
        <v>143</v>
      </c>
      <c r="H132" s="9" t="s">
        <v>144</v>
      </c>
      <c r="I132" s="10" t="s">
        <v>47</v>
      </c>
      <c r="J132" s="10" t="s">
        <v>172</v>
      </c>
      <c r="K132" s="10">
        <f t="shared" si="8"/>
        <v>132</v>
      </c>
      <c r="L132" s="23">
        <v>38</v>
      </c>
      <c r="M132" s="10">
        <f t="shared" si="9"/>
        <v>0.75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52">
      <c r="A133" s="9" t="s">
        <v>252</v>
      </c>
      <c r="B133" s="9" t="s">
        <v>28</v>
      </c>
      <c r="C133" s="9" t="s">
        <v>7</v>
      </c>
      <c r="D133" s="9" t="s">
        <v>345</v>
      </c>
      <c r="E133" s="9" t="s">
        <v>31</v>
      </c>
      <c r="F133" s="9" t="s">
        <v>346</v>
      </c>
      <c r="G133" s="9" t="s">
        <v>347</v>
      </c>
      <c r="H133" s="9" t="s">
        <v>348</v>
      </c>
      <c r="I133" s="10" t="s">
        <v>47</v>
      </c>
      <c r="J133" s="10" t="s">
        <v>172</v>
      </c>
      <c r="K133" s="10">
        <f t="shared" si="8"/>
        <v>125</v>
      </c>
      <c r="L133" s="22">
        <v>36</v>
      </c>
      <c r="M133" s="10">
        <f t="shared" si="9"/>
        <v>0.71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78">
      <c r="A134" s="9" t="s">
        <v>252</v>
      </c>
      <c r="B134" s="9" t="s">
        <v>28</v>
      </c>
      <c r="C134" s="9" t="s">
        <v>7</v>
      </c>
      <c r="D134" s="9" t="s">
        <v>341</v>
      </c>
      <c r="E134" s="9" t="s">
        <v>31</v>
      </c>
      <c r="F134" s="9" t="s">
        <v>349</v>
      </c>
      <c r="G134" s="9" t="s">
        <v>350</v>
      </c>
      <c r="H134" s="9" t="s">
        <v>351</v>
      </c>
      <c r="I134" s="10" t="s">
        <v>90</v>
      </c>
      <c r="J134" s="10" t="s">
        <v>172</v>
      </c>
      <c r="K134" s="10">
        <f t="shared" si="8"/>
        <v>125</v>
      </c>
      <c r="L134" s="22">
        <v>36</v>
      </c>
      <c r="M134" s="10">
        <f t="shared" si="9"/>
        <v>0.71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78">
      <c r="A135" s="9" t="s">
        <v>252</v>
      </c>
      <c r="B135" s="9" t="s">
        <v>28</v>
      </c>
      <c r="C135" s="9" t="s">
        <v>7</v>
      </c>
      <c r="D135" s="9" t="s">
        <v>352</v>
      </c>
      <c r="E135" s="9" t="s">
        <v>31</v>
      </c>
      <c r="F135" s="9" t="s">
        <v>353</v>
      </c>
      <c r="G135" s="9" t="s">
        <v>354</v>
      </c>
      <c r="H135" s="9" t="s">
        <v>355</v>
      </c>
      <c r="I135" s="10" t="s">
        <v>47</v>
      </c>
      <c r="J135" s="10" t="s">
        <v>172</v>
      </c>
      <c r="K135" s="10">
        <f t="shared" si="8"/>
        <v>125</v>
      </c>
      <c r="L135" s="22">
        <v>36</v>
      </c>
      <c r="M135" s="10">
        <f t="shared" si="9"/>
        <v>0.71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52">
      <c r="A136" s="9" t="s">
        <v>252</v>
      </c>
      <c r="B136" s="9" t="s">
        <v>28</v>
      </c>
      <c r="C136" s="9" t="s">
        <v>7</v>
      </c>
      <c r="D136" s="9" t="s">
        <v>356</v>
      </c>
      <c r="E136" s="9" t="s">
        <v>31</v>
      </c>
      <c r="F136" s="9" t="s">
        <v>357</v>
      </c>
      <c r="G136" s="9" t="s">
        <v>358</v>
      </c>
      <c r="H136" s="9" t="s">
        <v>359</v>
      </c>
      <c r="I136" s="10" t="s">
        <v>47</v>
      </c>
      <c r="J136" s="10" t="s">
        <v>172</v>
      </c>
      <c r="K136" s="10">
        <f t="shared" si="8"/>
        <v>125</v>
      </c>
      <c r="L136" s="22">
        <v>36</v>
      </c>
      <c r="M136" s="10">
        <f t="shared" si="9"/>
        <v>0.71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52">
      <c r="A137" s="9" t="s">
        <v>252</v>
      </c>
      <c r="B137" s="9" t="s">
        <v>28</v>
      </c>
      <c r="C137" s="9" t="s">
        <v>7</v>
      </c>
      <c r="D137" s="9" t="s">
        <v>352</v>
      </c>
      <c r="E137" s="9" t="s">
        <v>31</v>
      </c>
      <c r="F137" s="9" t="s">
        <v>360</v>
      </c>
      <c r="G137" s="9" t="s">
        <v>361</v>
      </c>
      <c r="H137" s="9" t="s">
        <v>362</v>
      </c>
      <c r="I137" s="10" t="s">
        <v>47</v>
      </c>
      <c r="J137" s="10" t="s">
        <v>172</v>
      </c>
      <c r="K137" s="10">
        <f t="shared" si="8"/>
        <v>125</v>
      </c>
      <c r="L137" s="22">
        <v>36</v>
      </c>
      <c r="M137" s="10">
        <f t="shared" si="9"/>
        <v>0.71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52">
      <c r="A138" s="9" t="s">
        <v>252</v>
      </c>
      <c r="B138" s="9" t="s">
        <v>18</v>
      </c>
      <c r="C138" s="9" t="s">
        <v>6</v>
      </c>
      <c r="D138" s="9" t="s">
        <v>315</v>
      </c>
      <c r="E138" s="9" t="s">
        <v>31</v>
      </c>
      <c r="F138" s="9" t="s">
        <v>316</v>
      </c>
      <c r="G138" s="9" t="s">
        <v>317</v>
      </c>
      <c r="H138" s="9" t="s">
        <v>318</v>
      </c>
      <c r="I138" s="10" t="s">
        <v>47</v>
      </c>
      <c r="J138" s="10" t="s">
        <v>172</v>
      </c>
      <c r="K138" s="10">
        <f t="shared" si="8"/>
        <v>120</v>
      </c>
      <c r="L138" s="22">
        <v>19</v>
      </c>
      <c r="M138" s="10">
        <f t="shared" si="9"/>
        <v>0.24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78">
      <c r="A139" s="9" t="s">
        <v>43</v>
      </c>
      <c r="B139" s="9" t="s">
        <v>10</v>
      </c>
      <c r="C139" s="9" t="s">
        <v>7</v>
      </c>
      <c r="D139" s="9" t="s">
        <v>131</v>
      </c>
      <c r="E139" s="9" t="s">
        <v>4</v>
      </c>
      <c r="F139" s="9" t="s">
        <v>132</v>
      </c>
      <c r="G139" s="9" t="s">
        <v>133</v>
      </c>
      <c r="H139" s="9" t="s">
        <v>134</v>
      </c>
      <c r="I139" s="10" t="s">
        <v>47</v>
      </c>
      <c r="J139" s="10" t="s">
        <v>172</v>
      </c>
      <c r="K139" s="10">
        <f t="shared" si="8"/>
        <v>118</v>
      </c>
      <c r="L139" s="23">
        <v>34</v>
      </c>
      <c r="M139" s="10">
        <f t="shared" si="9"/>
        <v>0.67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78">
      <c r="A140" s="9" t="s">
        <v>43</v>
      </c>
      <c r="B140" s="9" t="s">
        <v>10</v>
      </c>
      <c r="C140" s="9" t="s">
        <v>7</v>
      </c>
      <c r="D140" s="9" t="s">
        <v>135</v>
      </c>
      <c r="E140" s="9" t="s">
        <v>4</v>
      </c>
      <c r="F140" s="9" t="s">
        <v>136</v>
      </c>
      <c r="G140" s="9" t="s">
        <v>137</v>
      </c>
      <c r="H140" s="9" t="s">
        <v>138</v>
      </c>
      <c r="I140" s="10" t="s">
        <v>47</v>
      </c>
      <c r="J140" s="10" t="s">
        <v>172</v>
      </c>
      <c r="K140" s="15">
        <f t="shared" si="8"/>
        <v>118</v>
      </c>
      <c r="L140" s="23">
        <v>34</v>
      </c>
      <c r="M140" s="15">
        <f t="shared" si="9"/>
        <v>0.67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78">
      <c r="A141" s="9" t="s">
        <v>43</v>
      </c>
      <c r="B141" s="9" t="s">
        <v>10</v>
      </c>
      <c r="C141" s="9" t="s">
        <v>7</v>
      </c>
      <c r="D141" s="9" t="s">
        <v>145</v>
      </c>
      <c r="E141" s="9" t="s">
        <v>4</v>
      </c>
      <c r="F141" s="9" t="s">
        <v>146</v>
      </c>
      <c r="G141" s="9" t="s">
        <v>147</v>
      </c>
      <c r="H141" s="9" t="s">
        <v>148</v>
      </c>
      <c r="I141" s="10" t="s">
        <v>47</v>
      </c>
      <c r="J141" s="10" t="s">
        <v>172</v>
      </c>
      <c r="K141" s="15">
        <f t="shared" si="8"/>
        <v>118</v>
      </c>
      <c r="L141" s="23">
        <v>34</v>
      </c>
      <c r="M141" s="15">
        <f t="shared" si="9"/>
        <v>0.67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78">
      <c r="A142" s="9" t="s">
        <v>43</v>
      </c>
      <c r="B142" s="9" t="s">
        <v>10</v>
      </c>
      <c r="C142" s="9" t="s">
        <v>7</v>
      </c>
      <c r="D142" s="9" t="s">
        <v>149</v>
      </c>
      <c r="E142" s="9" t="s">
        <v>4</v>
      </c>
      <c r="F142" s="9" t="s">
        <v>150</v>
      </c>
      <c r="G142" s="9" t="s">
        <v>151</v>
      </c>
      <c r="H142" s="9" t="s">
        <v>152</v>
      </c>
      <c r="I142" s="10" t="s">
        <v>47</v>
      </c>
      <c r="J142" s="10" t="s">
        <v>172</v>
      </c>
      <c r="K142" s="15">
        <f t="shared" si="8"/>
        <v>118</v>
      </c>
      <c r="L142" s="23">
        <v>34</v>
      </c>
      <c r="M142" s="15">
        <f t="shared" si="9"/>
        <v>0.67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78">
      <c r="A143" s="9" t="s">
        <v>43</v>
      </c>
      <c r="B143" s="9" t="s">
        <v>10</v>
      </c>
      <c r="C143" s="9" t="s">
        <v>7</v>
      </c>
      <c r="D143" s="9" t="s">
        <v>139</v>
      </c>
      <c r="E143" s="9" t="s">
        <v>11</v>
      </c>
      <c r="F143" s="9" t="s">
        <v>140</v>
      </c>
      <c r="G143" s="9" t="s">
        <v>141</v>
      </c>
      <c r="H143" s="9" t="s">
        <v>141</v>
      </c>
      <c r="I143" s="10" t="s">
        <v>90</v>
      </c>
      <c r="J143" s="10" t="s">
        <v>91</v>
      </c>
      <c r="K143" s="15">
        <f t="shared" si="8"/>
        <v>106</v>
      </c>
      <c r="L143" s="23">
        <v>30</v>
      </c>
      <c r="M143" s="15">
        <f t="shared" si="9"/>
        <v>0.6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78">
      <c r="A144" s="9" t="s">
        <v>363</v>
      </c>
      <c r="B144" s="9" t="s">
        <v>22</v>
      </c>
      <c r="C144" s="9" t="s">
        <v>6</v>
      </c>
      <c r="D144" s="9" t="s">
        <v>374</v>
      </c>
      <c r="E144" s="9" t="s">
        <v>20</v>
      </c>
      <c r="F144" s="9" t="s">
        <v>379</v>
      </c>
      <c r="G144" s="9" t="s">
        <v>610</v>
      </c>
      <c r="H144" s="9" t="s">
        <v>380</v>
      </c>
      <c r="I144" s="10" t="s">
        <v>47</v>
      </c>
      <c r="J144" s="10" t="s">
        <v>172</v>
      </c>
      <c r="K144" s="10">
        <f t="shared" si="8"/>
        <v>95</v>
      </c>
      <c r="L144" s="22">
        <v>15</v>
      </c>
      <c r="M144" s="10">
        <f t="shared" si="9"/>
        <v>0.19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78">
      <c r="A145" s="9" t="s">
        <v>43</v>
      </c>
      <c r="B145" s="9" t="s">
        <v>8</v>
      </c>
      <c r="C145" s="9" t="s">
        <v>9</v>
      </c>
      <c r="D145" s="9" t="s">
        <v>72</v>
      </c>
      <c r="E145" s="9" t="s">
        <v>4</v>
      </c>
      <c r="F145" s="9" t="s">
        <v>73</v>
      </c>
      <c r="G145" s="9" t="s">
        <v>634</v>
      </c>
      <c r="H145" s="9" t="s">
        <v>74</v>
      </c>
      <c r="I145" s="10" t="s">
        <v>47</v>
      </c>
      <c r="J145" s="10" t="s">
        <v>172</v>
      </c>
      <c r="K145" s="10">
        <f t="shared" si="8"/>
        <v>86</v>
      </c>
      <c r="L145" s="22">
        <v>10</v>
      </c>
      <c r="M145" s="10">
        <f t="shared" si="9"/>
        <v>0.74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52">
      <c r="A146" s="9" t="s">
        <v>363</v>
      </c>
      <c r="B146" s="9" t="s">
        <v>32</v>
      </c>
      <c r="C146" s="9" t="s">
        <v>7</v>
      </c>
      <c r="D146" s="9" t="s">
        <v>371</v>
      </c>
      <c r="E146" s="9" t="s">
        <v>31</v>
      </c>
      <c r="F146" s="9" t="s">
        <v>369</v>
      </c>
      <c r="G146" s="9" t="s">
        <v>373</v>
      </c>
      <c r="H146" s="9" t="s">
        <v>373</v>
      </c>
      <c r="I146" s="10" t="s">
        <v>90</v>
      </c>
      <c r="J146" s="10" t="s">
        <v>172</v>
      </c>
      <c r="K146" s="10">
        <f t="shared" si="8"/>
        <v>81</v>
      </c>
      <c r="L146" s="22">
        <v>23</v>
      </c>
      <c r="M146" s="10">
        <f t="shared" si="9"/>
        <v>0.46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78">
      <c r="A147" s="9" t="s">
        <v>252</v>
      </c>
      <c r="B147" s="9" t="s">
        <v>15</v>
      </c>
      <c r="C147" s="9" t="s">
        <v>7</v>
      </c>
      <c r="D147" s="9" t="s">
        <v>297</v>
      </c>
      <c r="E147" s="9" t="s">
        <v>11</v>
      </c>
      <c r="F147" s="9" t="s">
        <v>298</v>
      </c>
      <c r="G147" s="9" t="s">
        <v>299</v>
      </c>
      <c r="H147" s="9" t="s">
        <v>300</v>
      </c>
      <c r="I147" s="10" t="s">
        <v>47</v>
      </c>
      <c r="J147" s="10" t="s">
        <v>257</v>
      </c>
      <c r="K147" s="10">
        <f t="shared" si="8"/>
        <v>78</v>
      </c>
      <c r="L147" s="22">
        <v>22</v>
      </c>
      <c r="M147" s="10">
        <f t="shared" si="9"/>
        <v>0.44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78">
      <c r="A148" s="9" t="s">
        <v>43</v>
      </c>
      <c r="B148" s="9" t="s">
        <v>8</v>
      </c>
      <c r="C148" s="9" t="s">
        <v>7</v>
      </c>
      <c r="D148" s="9" t="s">
        <v>83</v>
      </c>
      <c r="E148" s="9" t="s">
        <v>4</v>
      </c>
      <c r="F148" s="9" t="s">
        <v>84</v>
      </c>
      <c r="G148" s="9" t="s">
        <v>85</v>
      </c>
      <c r="H148" s="9" t="s">
        <v>86</v>
      </c>
      <c r="I148" s="10" t="s">
        <v>47</v>
      </c>
      <c r="J148" s="10" t="s">
        <v>172</v>
      </c>
      <c r="K148" s="10">
        <f t="shared" si="8"/>
        <v>78</v>
      </c>
      <c r="L148" s="22">
        <v>22</v>
      </c>
      <c r="M148" s="10">
        <f t="shared" si="9"/>
        <v>0.44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78">
      <c r="A149" s="9" t="s">
        <v>43</v>
      </c>
      <c r="B149" s="9" t="s">
        <v>8</v>
      </c>
      <c r="C149" s="9" t="s">
        <v>7</v>
      </c>
      <c r="D149" s="9" t="s">
        <v>87</v>
      </c>
      <c r="E149" s="9" t="s">
        <v>11</v>
      </c>
      <c r="F149" s="9" t="s">
        <v>88</v>
      </c>
      <c r="G149" s="9" t="s">
        <v>89</v>
      </c>
      <c r="H149" s="9" t="s">
        <v>89</v>
      </c>
      <c r="I149" s="10" t="s">
        <v>90</v>
      </c>
      <c r="J149" s="10" t="s">
        <v>91</v>
      </c>
      <c r="K149" s="10">
        <f t="shared" si="8"/>
        <v>78</v>
      </c>
      <c r="L149" s="22">
        <v>22</v>
      </c>
      <c r="M149" s="10">
        <f t="shared" si="9"/>
        <v>0.44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78">
      <c r="A150" s="9" t="s">
        <v>43</v>
      </c>
      <c r="B150" s="9" t="s">
        <v>8</v>
      </c>
      <c r="C150" s="9" t="s">
        <v>7</v>
      </c>
      <c r="D150" s="9" t="s">
        <v>92</v>
      </c>
      <c r="E150" s="9" t="s">
        <v>4</v>
      </c>
      <c r="F150" s="9" t="s">
        <v>93</v>
      </c>
      <c r="G150" s="9" t="s">
        <v>94</v>
      </c>
      <c r="H150" s="9" t="s">
        <v>95</v>
      </c>
      <c r="I150" s="10" t="s">
        <v>47</v>
      </c>
      <c r="J150" s="10" t="s">
        <v>172</v>
      </c>
      <c r="K150" s="10">
        <f t="shared" si="8"/>
        <v>78</v>
      </c>
      <c r="L150" s="22">
        <v>22</v>
      </c>
      <c r="M150" s="10">
        <f t="shared" si="9"/>
        <v>0.44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78">
      <c r="A151" s="9" t="s">
        <v>43</v>
      </c>
      <c r="B151" s="9" t="s">
        <v>8</v>
      </c>
      <c r="C151" s="9" t="s">
        <v>7</v>
      </c>
      <c r="D151" s="9" t="s">
        <v>96</v>
      </c>
      <c r="E151" s="9" t="s">
        <v>4</v>
      </c>
      <c r="F151" s="9" t="s">
        <v>97</v>
      </c>
      <c r="G151" s="9" t="s">
        <v>98</v>
      </c>
      <c r="H151" s="9" t="s">
        <v>99</v>
      </c>
      <c r="I151" s="10" t="s">
        <v>47</v>
      </c>
      <c r="J151" s="10" t="s">
        <v>172</v>
      </c>
      <c r="K151" s="10">
        <f t="shared" si="8"/>
        <v>78</v>
      </c>
      <c r="L151" s="22">
        <v>22</v>
      </c>
      <c r="M151" s="10">
        <f t="shared" si="9"/>
        <v>0.44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78">
      <c r="A152" s="9" t="s">
        <v>43</v>
      </c>
      <c r="B152" s="9" t="s">
        <v>8</v>
      </c>
      <c r="C152" s="9" t="s">
        <v>7</v>
      </c>
      <c r="D152" s="9" t="s">
        <v>100</v>
      </c>
      <c r="E152" s="9" t="s">
        <v>4</v>
      </c>
      <c r="F152" s="9" t="s">
        <v>101</v>
      </c>
      <c r="G152" s="9" t="s">
        <v>102</v>
      </c>
      <c r="H152" s="9" t="s">
        <v>103</v>
      </c>
      <c r="I152" s="10" t="s">
        <v>47</v>
      </c>
      <c r="J152" s="10" t="s">
        <v>172</v>
      </c>
      <c r="K152" s="10">
        <f t="shared" si="8"/>
        <v>78</v>
      </c>
      <c r="L152" s="22">
        <v>22</v>
      </c>
      <c r="M152" s="10">
        <f t="shared" si="9"/>
        <v>0.44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78">
      <c r="A153" s="9" t="s">
        <v>43</v>
      </c>
      <c r="B153" s="9" t="s">
        <v>8</v>
      </c>
      <c r="C153" s="9" t="s">
        <v>7</v>
      </c>
      <c r="D153" s="9" t="s">
        <v>104</v>
      </c>
      <c r="E153" s="9" t="s">
        <v>4</v>
      </c>
      <c r="F153" s="9" t="s">
        <v>105</v>
      </c>
      <c r="G153" s="9" t="s">
        <v>106</v>
      </c>
      <c r="H153" s="9" t="s">
        <v>107</v>
      </c>
      <c r="I153" s="10" t="s">
        <v>47</v>
      </c>
      <c r="J153" s="10" t="s">
        <v>172</v>
      </c>
      <c r="K153" s="10">
        <f t="shared" si="8"/>
        <v>78</v>
      </c>
      <c r="L153" s="22">
        <v>22</v>
      </c>
      <c r="M153" s="10">
        <f t="shared" si="9"/>
        <v>0.44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78">
      <c r="A154" s="9" t="s">
        <v>363</v>
      </c>
      <c r="B154" s="9" t="s">
        <v>27</v>
      </c>
      <c r="C154" s="9" t="s">
        <v>7</v>
      </c>
      <c r="D154" s="9" t="s">
        <v>428</v>
      </c>
      <c r="E154" s="9" t="s">
        <v>20</v>
      </c>
      <c r="F154" s="9" t="s">
        <v>429</v>
      </c>
      <c r="G154" s="9" t="s">
        <v>430</v>
      </c>
      <c r="H154" s="9" t="s">
        <v>431</v>
      </c>
      <c r="I154" s="10" t="s">
        <v>47</v>
      </c>
      <c r="J154" s="10" t="s">
        <v>172</v>
      </c>
      <c r="K154" s="10">
        <f t="shared" si="8"/>
        <v>56</v>
      </c>
      <c r="L154" s="22">
        <v>16</v>
      </c>
      <c r="M154" s="10">
        <f t="shared" si="9"/>
        <v>0.32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52">
      <c r="A155" s="9" t="s">
        <v>363</v>
      </c>
      <c r="B155" s="9" t="s">
        <v>22</v>
      </c>
      <c r="C155" s="9" t="s">
        <v>7</v>
      </c>
      <c r="D155" s="9" t="s">
        <v>381</v>
      </c>
      <c r="E155" s="9" t="s">
        <v>31</v>
      </c>
      <c r="F155" s="9" t="s">
        <v>382</v>
      </c>
      <c r="G155" s="9" t="s">
        <v>383</v>
      </c>
      <c r="H155" s="9" t="s">
        <v>383</v>
      </c>
      <c r="I155" s="10" t="s">
        <v>90</v>
      </c>
      <c r="J155" s="10" t="s">
        <v>257</v>
      </c>
      <c r="K155" s="10">
        <f t="shared" si="8"/>
        <v>53</v>
      </c>
      <c r="L155" s="22">
        <v>15</v>
      </c>
      <c r="M155" s="10">
        <f t="shared" si="9"/>
        <v>0.3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78">
      <c r="A156" s="9" t="s">
        <v>363</v>
      </c>
      <c r="B156" s="9" t="s">
        <v>27</v>
      </c>
      <c r="C156" s="9" t="s">
        <v>7</v>
      </c>
      <c r="D156" s="9" t="s">
        <v>432</v>
      </c>
      <c r="E156" s="9" t="s">
        <v>20</v>
      </c>
      <c r="F156" s="9" t="s">
        <v>433</v>
      </c>
      <c r="G156" s="9" t="s">
        <v>434</v>
      </c>
      <c r="H156" s="9" t="s">
        <v>435</v>
      </c>
      <c r="I156" s="10" t="s">
        <v>47</v>
      </c>
      <c r="J156" s="10" t="s">
        <v>172</v>
      </c>
      <c r="K156" s="10">
        <f t="shared" si="8"/>
        <v>53</v>
      </c>
      <c r="L156" s="22">
        <v>15</v>
      </c>
      <c r="M156" s="10">
        <f t="shared" si="9"/>
        <v>0.3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78">
      <c r="A157" s="9" t="s">
        <v>363</v>
      </c>
      <c r="B157" s="9" t="s">
        <v>27</v>
      </c>
      <c r="C157" s="9" t="s">
        <v>7</v>
      </c>
      <c r="D157" s="9" t="s">
        <v>436</v>
      </c>
      <c r="E157" s="9" t="s">
        <v>20</v>
      </c>
      <c r="F157" s="9" t="s">
        <v>437</v>
      </c>
      <c r="G157" s="9" t="s">
        <v>438</v>
      </c>
      <c r="H157" s="9" t="s">
        <v>439</v>
      </c>
      <c r="I157" s="10" t="s">
        <v>47</v>
      </c>
      <c r="J157" s="10" t="s">
        <v>172</v>
      </c>
      <c r="K157" s="10">
        <f t="shared" si="8"/>
        <v>53</v>
      </c>
      <c r="L157" s="22">
        <v>15</v>
      </c>
      <c r="M157" s="10">
        <f t="shared" si="9"/>
        <v>0.3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78">
      <c r="A158" s="9" t="s">
        <v>363</v>
      </c>
      <c r="B158" s="9" t="s">
        <v>21</v>
      </c>
      <c r="C158" s="9" t="s">
        <v>6</v>
      </c>
      <c r="D158" s="9" t="s">
        <v>374</v>
      </c>
      <c r="E158" s="9" t="s">
        <v>20</v>
      </c>
      <c r="F158" s="9" t="s">
        <v>375</v>
      </c>
      <c r="G158" s="9" t="s">
        <v>640</v>
      </c>
      <c r="H158" s="9" t="s">
        <v>376</v>
      </c>
      <c r="I158" s="10" t="s">
        <v>47</v>
      </c>
      <c r="J158" s="10" t="s">
        <v>172</v>
      </c>
      <c r="K158" s="10">
        <f t="shared" si="8"/>
        <v>50</v>
      </c>
      <c r="L158" s="22">
        <v>8</v>
      </c>
      <c r="M158" s="10">
        <f t="shared" si="9"/>
        <v>0.1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78">
      <c r="A159" s="9" t="s">
        <v>252</v>
      </c>
      <c r="B159" s="9" t="s">
        <v>16</v>
      </c>
      <c r="C159" s="9" t="s">
        <v>7</v>
      </c>
      <c r="D159" s="9" t="s">
        <v>301</v>
      </c>
      <c r="E159" s="9" t="s">
        <v>11</v>
      </c>
      <c r="F159" s="9" t="s">
        <v>302</v>
      </c>
      <c r="G159" s="9" t="s">
        <v>303</v>
      </c>
      <c r="H159" s="9" t="s">
        <v>304</v>
      </c>
      <c r="I159" s="10" t="s">
        <v>47</v>
      </c>
      <c r="J159" s="10" t="s">
        <v>172</v>
      </c>
      <c r="K159" s="10">
        <f t="shared" si="8"/>
        <v>46</v>
      </c>
      <c r="L159" s="22">
        <v>13</v>
      </c>
      <c r="M159" s="10">
        <f t="shared" si="9"/>
        <v>0.26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78">
      <c r="A160" s="9" t="s">
        <v>252</v>
      </c>
      <c r="B160" s="9" t="s">
        <v>18</v>
      </c>
      <c r="C160" s="9" t="s">
        <v>7</v>
      </c>
      <c r="D160" s="9" t="s">
        <v>319</v>
      </c>
      <c r="E160" s="9" t="s">
        <v>11</v>
      </c>
      <c r="F160" s="9" t="s">
        <v>320</v>
      </c>
      <c r="G160" s="9" t="s">
        <v>321</v>
      </c>
      <c r="H160" s="9" t="s">
        <v>322</v>
      </c>
      <c r="I160" s="10" t="s">
        <v>47</v>
      </c>
      <c r="J160" s="10" t="s">
        <v>257</v>
      </c>
      <c r="K160" s="10">
        <f t="shared" si="8"/>
        <v>46</v>
      </c>
      <c r="L160" s="2">
        <v>13</v>
      </c>
      <c r="M160" s="10">
        <f t="shared" si="9"/>
        <v>0.26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52">
      <c r="A161" s="9" t="s">
        <v>363</v>
      </c>
      <c r="B161" s="9" t="s">
        <v>32</v>
      </c>
      <c r="C161" s="9" t="s">
        <v>7</v>
      </c>
      <c r="D161" s="9" t="s">
        <v>368</v>
      </c>
      <c r="E161" s="9" t="s">
        <v>31</v>
      </c>
      <c r="F161" s="9" t="s">
        <v>372</v>
      </c>
      <c r="G161" s="9" t="s">
        <v>370</v>
      </c>
      <c r="H161" s="9" t="s">
        <v>370</v>
      </c>
      <c r="I161" s="10" t="s">
        <v>90</v>
      </c>
      <c r="J161" s="10" t="s">
        <v>91</v>
      </c>
      <c r="K161" s="10">
        <f t="shared" si="8"/>
        <v>42</v>
      </c>
      <c r="L161" s="22">
        <v>12</v>
      </c>
      <c r="M161" s="10">
        <f t="shared" si="9"/>
        <v>0.24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52">
      <c r="A162" s="9" t="s">
        <v>252</v>
      </c>
      <c r="B162" s="9" t="s">
        <v>18</v>
      </c>
      <c r="C162" s="9" t="s">
        <v>7</v>
      </c>
      <c r="D162" s="9" t="s">
        <v>323</v>
      </c>
      <c r="E162" s="9" t="s">
        <v>31</v>
      </c>
      <c r="F162" s="9" t="s">
        <v>324</v>
      </c>
      <c r="G162" s="9" t="s">
        <v>325</v>
      </c>
      <c r="H162" s="9" t="s">
        <v>326</v>
      </c>
      <c r="I162" s="10" t="s">
        <v>47</v>
      </c>
      <c r="J162" s="10" t="s">
        <v>172</v>
      </c>
      <c r="K162" s="10">
        <f t="shared" si="8"/>
        <v>42</v>
      </c>
      <c r="L162" s="2">
        <v>12</v>
      </c>
      <c r="M162" s="10">
        <f t="shared" ref="M162:M193" si="10">ROUND((L162*100) / IF(C162="CU", R$7, IF(C162="II°", R$6, IF(C162="I°", R$5))), 2)</f>
        <v>0.24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52">
      <c r="A163" s="9" t="s">
        <v>252</v>
      </c>
      <c r="B163" s="9" t="s">
        <v>18</v>
      </c>
      <c r="C163" s="9" t="s">
        <v>7</v>
      </c>
      <c r="D163" s="9" t="s">
        <v>327</v>
      </c>
      <c r="E163" s="9" t="s">
        <v>31</v>
      </c>
      <c r="F163" s="9" t="s">
        <v>328</v>
      </c>
      <c r="G163" s="9" t="s">
        <v>329</v>
      </c>
      <c r="H163" s="9" t="s">
        <v>330</v>
      </c>
      <c r="I163" s="10" t="s">
        <v>47</v>
      </c>
      <c r="J163" s="10" t="s">
        <v>172</v>
      </c>
      <c r="K163" s="10">
        <f t="shared" si="8"/>
        <v>42</v>
      </c>
      <c r="L163" s="2">
        <v>12</v>
      </c>
      <c r="M163" s="10">
        <f t="shared" si="10"/>
        <v>0.24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52">
      <c r="A164" s="9" t="s">
        <v>363</v>
      </c>
      <c r="B164" s="9" t="s">
        <v>21</v>
      </c>
      <c r="C164" s="9" t="s">
        <v>7</v>
      </c>
      <c r="D164" s="9" t="s">
        <v>371</v>
      </c>
      <c r="E164" s="9" t="s">
        <v>31</v>
      </c>
      <c r="F164" s="9" t="s">
        <v>377</v>
      </c>
      <c r="G164" s="9" t="s">
        <v>378</v>
      </c>
      <c r="H164" s="9" t="s">
        <v>378</v>
      </c>
      <c r="I164" s="10" t="s">
        <v>90</v>
      </c>
      <c r="J164" s="10" t="s">
        <v>172</v>
      </c>
      <c r="K164" s="10">
        <f t="shared" si="8"/>
        <v>28</v>
      </c>
      <c r="L164" s="22">
        <v>8</v>
      </c>
      <c r="M164" s="10">
        <f t="shared" si="10"/>
        <v>0.16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6"/>
      <c r="B165" s="16"/>
      <c r="C165" s="16"/>
      <c r="D165" s="16"/>
      <c r="E165" s="16"/>
      <c r="F165" s="17"/>
      <c r="G165" s="16"/>
      <c r="H165" s="16"/>
      <c r="I165" s="7"/>
      <c r="J165" s="7"/>
      <c r="K165" s="7"/>
      <c r="L165" s="19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16"/>
      <c r="B166" s="16"/>
      <c r="C166" s="16"/>
      <c r="D166" s="16"/>
      <c r="E166" s="16"/>
      <c r="F166" s="18"/>
      <c r="I166" s="7"/>
      <c r="J166" s="7"/>
      <c r="K166" s="7"/>
      <c r="L166" s="19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16"/>
      <c r="B167" s="16"/>
      <c r="C167" s="16"/>
      <c r="D167" s="16"/>
      <c r="E167" s="16"/>
      <c r="F167" s="18"/>
      <c r="I167" s="7"/>
      <c r="J167" s="7"/>
      <c r="K167" s="7"/>
      <c r="L167" s="19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16"/>
      <c r="B168" s="16"/>
      <c r="C168" s="16"/>
      <c r="D168" s="16"/>
      <c r="E168" s="16"/>
      <c r="F168" s="18"/>
      <c r="I168" s="7"/>
      <c r="J168" s="7"/>
      <c r="K168" s="7"/>
      <c r="L168" s="19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16"/>
      <c r="B169" s="16"/>
      <c r="C169" s="16"/>
      <c r="D169" s="16"/>
      <c r="E169" s="16"/>
      <c r="F169" s="17"/>
      <c r="G169" s="16"/>
      <c r="H169" s="16"/>
      <c r="I169" s="7"/>
      <c r="J169" s="7"/>
      <c r="K169" s="7"/>
      <c r="L169" s="19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16"/>
      <c r="B170" s="16"/>
      <c r="C170" s="16"/>
      <c r="D170" s="16"/>
      <c r="E170" s="16"/>
      <c r="F170" s="17"/>
      <c r="G170" s="16"/>
      <c r="H170" s="16"/>
      <c r="I170" s="7"/>
      <c r="J170" s="7"/>
      <c r="K170" s="7"/>
      <c r="L170" s="19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16"/>
      <c r="B171" s="16"/>
      <c r="C171" s="16"/>
      <c r="D171" s="16"/>
      <c r="E171" s="16"/>
      <c r="F171" s="17"/>
      <c r="G171" s="16"/>
      <c r="H171" s="16"/>
      <c r="I171" s="7"/>
      <c r="J171" s="7"/>
      <c r="K171" s="7"/>
      <c r="L171" s="19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16"/>
      <c r="B172" s="16"/>
      <c r="C172" s="16"/>
      <c r="D172" s="16"/>
      <c r="E172" s="16"/>
      <c r="F172" s="17"/>
      <c r="G172" s="16"/>
      <c r="H172" s="16"/>
      <c r="I172" s="7"/>
      <c r="J172" s="7"/>
      <c r="K172" s="7"/>
      <c r="L172" s="19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16"/>
      <c r="B173" s="16"/>
      <c r="C173" s="16"/>
      <c r="D173" s="16"/>
      <c r="E173" s="16"/>
      <c r="F173" s="17"/>
      <c r="G173" s="16"/>
      <c r="H173" s="16"/>
      <c r="I173" s="7"/>
      <c r="J173" s="7"/>
      <c r="K173" s="7"/>
      <c r="L173" s="19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16"/>
      <c r="B174" s="16"/>
      <c r="C174" s="16"/>
      <c r="D174" s="16"/>
      <c r="E174" s="16"/>
      <c r="F174" s="17"/>
      <c r="G174" s="16"/>
      <c r="H174" s="16"/>
      <c r="I174" s="7"/>
      <c r="J174" s="7"/>
      <c r="K174" s="7"/>
      <c r="L174" s="19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16"/>
      <c r="B175" s="16"/>
      <c r="C175" s="16"/>
      <c r="D175" s="16"/>
      <c r="E175" s="16"/>
      <c r="F175" s="17"/>
      <c r="G175" s="16"/>
      <c r="H175" s="16"/>
      <c r="I175" s="7"/>
      <c r="J175" s="7"/>
      <c r="K175" s="7"/>
      <c r="L175" s="19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16"/>
      <c r="B176" s="16"/>
      <c r="C176" s="16"/>
      <c r="D176" s="16"/>
      <c r="E176" s="16"/>
      <c r="F176" s="17"/>
      <c r="G176" s="16"/>
      <c r="H176" s="16"/>
      <c r="I176" s="7"/>
      <c r="J176" s="7"/>
      <c r="K176" s="7"/>
      <c r="L176" s="19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16"/>
      <c r="B177" s="16"/>
      <c r="C177" s="16"/>
      <c r="D177" s="16"/>
      <c r="E177" s="16"/>
      <c r="F177" s="17"/>
      <c r="G177" s="16"/>
      <c r="H177" s="16"/>
      <c r="I177" s="7"/>
      <c r="J177" s="7"/>
      <c r="K177" s="7"/>
      <c r="L177" s="19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16"/>
      <c r="B178" s="16"/>
      <c r="C178" s="16"/>
      <c r="D178" s="16"/>
      <c r="E178" s="16"/>
      <c r="F178" s="17"/>
      <c r="G178" s="16"/>
      <c r="H178" s="16"/>
      <c r="I178" s="7"/>
      <c r="J178" s="7"/>
      <c r="K178" s="7"/>
      <c r="L178" s="19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16"/>
      <c r="B179" s="16"/>
      <c r="C179" s="16"/>
      <c r="D179" s="16"/>
      <c r="E179" s="16"/>
      <c r="F179" s="17"/>
      <c r="G179" s="16"/>
      <c r="H179" s="16"/>
      <c r="I179" s="7"/>
      <c r="J179" s="7"/>
      <c r="K179" s="7"/>
      <c r="L179" s="19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16"/>
      <c r="B180" s="16"/>
      <c r="C180" s="16"/>
      <c r="D180" s="16"/>
      <c r="E180" s="16"/>
      <c r="F180" s="17"/>
      <c r="G180" s="16"/>
      <c r="H180" s="16"/>
      <c r="I180" s="7"/>
      <c r="J180" s="7"/>
      <c r="K180" s="7"/>
      <c r="L180" s="19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16"/>
      <c r="B181" s="16"/>
      <c r="C181" s="16"/>
      <c r="D181" s="16"/>
      <c r="E181" s="16"/>
      <c r="F181" s="17"/>
      <c r="G181" s="16"/>
      <c r="H181" s="16"/>
      <c r="I181" s="7"/>
      <c r="J181" s="7"/>
      <c r="K181" s="7"/>
      <c r="L181" s="19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16"/>
      <c r="B182" s="16"/>
      <c r="C182" s="16"/>
      <c r="D182" s="16"/>
      <c r="E182" s="16"/>
      <c r="F182" s="17"/>
      <c r="G182" s="16"/>
      <c r="H182" s="16"/>
      <c r="I182" s="7"/>
      <c r="J182" s="7"/>
      <c r="K182" s="7"/>
      <c r="L182" s="19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16"/>
      <c r="B183" s="16"/>
      <c r="C183" s="16"/>
      <c r="D183" s="16"/>
      <c r="E183" s="16"/>
      <c r="F183" s="17"/>
      <c r="G183" s="16"/>
      <c r="H183" s="16"/>
      <c r="I183" s="7"/>
      <c r="J183" s="7"/>
      <c r="K183" s="7"/>
      <c r="L183" s="19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16"/>
      <c r="B184" s="16"/>
      <c r="C184" s="16"/>
      <c r="D184" s="16"/>
      <c r="E184" s="16"/>
      <c r="F184" s="17"/>
      <c r="G184" s="16"/>
      <c r="H184" s="16"/>
      <c r="I184" s="7"/>
      <c r="J184" s="7"/>
      <c r="K184" s="7"/>
      <c r="L184" s="19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16"/>
      <c r="B185" s="16"/>
      <c r="C185" s="16"/>
      <c r="D185" s="16"/>
      <c r="E185" s="16"/>
      <c r="F185" s="17"/>
      <c r="G185" s="16"/>
      <c r="H185" s="16"/>
      <c r="I185" s="7"/>
      <c r="J185" s="7"/>
      <c r="K185" s="7"/>
      <c r="L185" s="19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16"/>
      <c r="B186" s="16"/>
      <c r="C186" s="16"/>
      <c r="D186" s="16"/>
      <c r="E186" s="16"/>
      <c r="F186" s="17"/>
      <c r="G186" s="16"/>
      <c r="H186" s="16"/>
      <c r="I186" s="7"/>
      <c r="J186" s="7"/>
      <c r="K186" s="7"/>
      <c r="L186" s="19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16"/>
      <c r="B187" s="16"/>
      <c r="C187" s="16"/>
      <c r="D187" s="16"/>
      <c r="E187" s="16"/>
      <c r="F187" s="17"/>
      <c r="G187" s="16"/>
      <c r="H187" s="16"/>
      <c r="I187" s="7"/>
      <c r="J187" s="7"/>
      <c r="K187" s="7"/>
      <c r="L187" s="19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16"/>
      <c r="B188" s="16"/>
      <c r="C188" s="16"/>
      <c r="D188" s="16"/>
      <c r="E188" s="16"/>
      <c r="F188" s="17"/>
      <c r="G188" s="16"/>
      <c r="H188" s="16"/>
      <c r="I188" s="7"/>
      <c r="J188" s="7"/>
      <c r="K188" s="7"/>
      <c r="L188" s="19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16"/>
      <c r="B189" s="16"/>
      <c r="C189" s="16"/>
      <c r="D189" s="16"/>
      <c r="E189" s="16"/>
      <c r="F189" s="17"/>
      <c r="G189" s="16"/>
      <c r="H189" s="16"/>
      <c r="I189" s="7"/>
      <c r="J189" s="7"/>
      <c r="K189" s="7"/>
      <c r="L189" s="19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16"/>
      <c r="B190" s="16"/>
      <c r="C190" s="16"/>
      <c r="D190" s="16"/>
      <c r="E190" s="16"/>
      <c r="F190" s="17"/>
      <c r="G190" s="16"/>
      <c r="H190" s="16"/>
      <c r="I190" s="7"/>
      <c r="J190" s="7"/>
      <c r="K190" s="7"/>
      <c r="L190" s="19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16"/>
      <c r="B191" s="16"/>
      <c r="C191" s="16"/>
      <c r="D191" s="16"/>
      <c r="E191" s="16"/>
      <c r="F191" s="17"/>
      <c r="G191" s="16"/>
      <c r="H191" s="16"/>
      <c r="I191" s="7"/>
      <c r="J191" s="7"/>
      <c r="K191" s="7"/>
      <c r="L191" s="19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16"/>
      <c r="B192" s="16"/>
      <c r="C192" s="16"/>
      <c r="D192" s="16"/>
      <c r="E192" s="16"/>
      <c r="F192" s="17"/>
      <c r="G192" s="16"/>
      <c r="H192" s="16"/>
      <c r="I192" s="7"/>
      <c r="J192" s="7"/>
      <c r="K192" s="7"/>
      <c r="L192" s="19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16"/>
      <c r="B193" s="16"/>
      <c r="C193" s="16"/>
      <c r="D193" s="16"/>
      <c r="E193" s="16"/>
      <c r="F193" s="17"/>
      <c r="G193" s="16"/>
      <c r="H193" s="16"/>
      <c r="I193" s="7"/>
      <c r="J193" s="7"/>
      <c r="K193" s="7"/>
      <c r="L193" s="19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16"/>
      <c r="B194" s="16"/>
      <c r="C194" s="16"/>
      <c r="D194" s="16"/>
      <c r="E194" s="16"/>
      <c r="F194" s="17"/>
      <c r="G194" s="16"/>
      <c r="H194" s="16"/>
      <c r="I194" s="7"/>
      <c r="J194" s="7"/>
      <c r="K194" s="7"/>
      <c r="L194" s="19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16"/>
      <c r="B195" s="16"/>
      <c r="C195" s="16"/>
      <c r="D195" s="16"/>
      <c r="E195" s="16"/>
      <c r="F195" s="17"/>
      <c r="G195" s="16"/>
      <c r="H195" s="16"/>
      <c r="I195" s="7"/>
      <c r="J195" s="7"/>
      <c r="K195" s="7"/>
      <c r="L195" s="19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16"/>
      <c r="B196" s="16"/>
      <c r="C196" s="16"/>
      <c r="D196" s="16"/>
      <c r="E196" s="16"/>
      <c r="F196" s="17"/>
      <c r="G196" s="16"/>
      <c r="H196" s="16"/>
      <c r="I196" s="7"/>
      <c r="J196" s="7"/>
      <c r="K196" s="7"/>
      <c r="L196" s="19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16"/>
      <c r="B197" s="16"/>
      <c r="C197" s="16"/>
      <c r="D197" s="16"/>
      <c r="E197" s="16"/>
      <c r="F197" s="17"/>
      <c r="G197" s="16"/>
      <c r="H197" s="16"/>
      <c r="I197" s="7"/>
      <c r="J197" s="7"/>
      <c r="K197" s="7"/>
      <c r="L197" s="19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16"/>
      <c r="B198" s="16"/>
      <c r="C198" s="16"/>
      <c r="D198" s="16"/>
      <c r="E198" s="16"/>
      <c r="F198" s="17"/>
      <c r="G198" s="16"/>
      <c r="H198" s="16"/>
      <c r="I198" s="7"/>
      <c r="J198" s="7"/>
      <c r="K198" s="7"/>
      <c r="L198" s="19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16"/>
      <c r="B199" s="16"/>
      <c r="C199" s="16"/>
      <c r="D199" s="16"/>
      <c r="E199" s="16"/>
      <c r="F199" s="17"/>
      <c r="G199" s="16"/>
      <c r="H199" s="16"/>
      <c r="I199" s="7"/>
      <c r="J199" s="7"/>
      <c r="K199" s="7"/>
      <c r="L199" s="19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16"/>
      <c r="B200" s="16"/>
      <c r="C200" s="16"/>
      <c r="D200" s="16"/>
      <c r="E200" s="16"/>
      <c r="F200" s="17"/>
      <c r="G200" s="16"/>
      <c r="H200" s="16"/>
      <c r="I200" s="7"/>
      <c r="J200" s="7"/>
      <c r="K200" s="7"/>
      <c r="L200" s="19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16"/>
      <c r="B201" s="16"/>
      <c r="C201" s="16"/>
      <c r="D201" s="16"/>
      <c r="E201" s="16"/>
      <c r="F201" s="17"/>
      <c r="G201" s="16"/>
      <c r="H201" s="16"/>
      <c r="I201" s="7"/>
      <c r="J201" s="7"/>
      <c r="K201" s="7"/>
      <c r="L201" s="19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16"/>
      <c r="B202" s="16"/>
      <c r="C202" s="16"/>
      <c r="D202" s="16"/>
      <c r="E202" s="16"/>
      <c r="F202" s="17"/>
      <c r="G202" s="16"/>
      <c r="H202" s="16"/>
      <c r="I202" s="7"/>
      <c r="J202" s="7"/>
      <c r="K202" s="7"/>
      <c r="L202" s="19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16"/>
      <c r="B203" s="16"/>
      <c r="C203" s="16"/>
      <c r="D203" s="16"/>
      <c r="E203" s="16"/>
      <c r="F203" s="17"/>
      <c r="G203" s="16"/>
      <c r="H203" s="16"/>
      <c r="I203" s="7"/>
      <c r="J203" s="7"/>
      <c r="K203" s="7"/>
      <c r="L203" s="19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16"/>
      <c r="B204" s="16"/>
      <c r="C204" s="16"/>
      <c r="D204" s="16"/>
      <c r="E204" s="16"/>
      <c r="F204" s="17"/>
      <c r="G204" s="16"/>
      <c r="H204" s="16"/>
      <c r="I204" s="7"/>
      <c r="J204" s="7"/>
      <c r="K204" s="7"/>
      <c r="L204" s="19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16"/>
      <c r="B205" s="16"/>
      <c r="C205" s="16"/>
      <c r="D205" s="16"/>
      <c r="E205" s="16"/>
      <c r="F205" s="17"/>
      <c r="G205" s="16"/>
      <c r="H205" s="16"/>
      <c r="I205" s="7"/>
      <c r="J205" s="7"/>
      <c r="K205" s="7"/>
      <c r="L205" s="19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16"/>
      <c r="B206" s="16"/>
      <c r="C206" s="16"/>
      <c r="D206" s="16"/>
      <c r="E206" s="16"/>
      <c r="F206" s="17"/>
      <c r="G206" s="16"/>
      <c r="H206" s="16"/>
      <c r="I206" s="7"/>
      <c r="J206" s="7"/>
      <c r="K206" s="7"/>
      <c r="L206" s="19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16"/>
      <c r="B207" s="16"/>
      <c r="C207" s="16"/>
      <c r="D207" s="16"/>
      <c r="E207" s="16"/>
      <c r="F207" s="17"/>
      <c r="G207" s="16"/>
      <c r="H207" s="16"/>
      <c r="I207" s="7"/>
      <c r="J207" s="7"/>
      <c r="K207" s="7"/>
      <c r="L207" s="19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16"/>
      <c r="B208" s="16"/>
      <c r="C208" s="16"/>
      <c r="D208" s="16"/>
      <c r="E208" s="16"/>
      <c r="F208" s="17"/>
      <c r="G208" s="16"/>
      <c r="H208" s="16"/>
      <c r="I208" s="7"/>
      <c r="J208" s="7"/>
      <c r="K208" s="7"/>
      <c r="L208" s="19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16"/>
      <c r="B209" s="16"/>
      <c r="C209" s="16"/>
      <c r="D209" s="16"/>
      <c r="E209" s="16"/>
      <c r="F209" s="17"/>
      <c r="G209" s="16"/>
      <c r="H209" s="16"/>
      <c r="I209" s="7"/>
      <c r="J209" s="7"/>
      <c r="K209" s="7"/>
      <c r="L209" s="19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16"/>
      <c r="B210" s="16"/>
      <c r="C210" s="16"/>
      <c r="D210" s="16"/>
      <c r="E210" s="16"/>
      <c r="F210" s="17"/>
      <c r="G210" s="16"/>
      <c r="H210" s="16"/>
      <c r="I210" s="7"/>
      <c r="J210" s="7"/>
      <c r="K210" s="7"/>
      <c r="L210" s="19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16"/>
      <c r="B211" s="16"/>
      <c r="C211" s="16"/>
      <c r="D211" s="16"/>
      <c r="E211" s="16"/>
      <c r="F211" s="17"/>
      <c r="G211" s="16"/>
      <c r="H211" s="16"/>
      <c r="I211" s="7"/>
      <c r="J211" s="7"/>
      <c r="K211" s="7"/>
      <c r="L211" s="19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16"/>
      <c r="B212" s="16"/>
      <c r="C212" s="16"/>
      <c r="D212" s="16"/>
      <c r="E212" s="16"/>
      <c r="F212" s="17"/>
      <c r="G212" s="16"/>
      <c r="H212" s="16"/>
      <c r="I212" s="7"/>
      <c r="J212" s="7"/>
      <c r="K212" s="7"/>
      <c r="L212" s="19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16"/>
      <c r="B213" s="16"/>
      <c r="C213" s="16"/>
      <c r="D213" s="16"/>
      <c r="E213" s="16"/>
      <c r="F213" s="17"/>
      <c r="G213" s="16"/>
      <c r="H213" s="16"/>
      <c r="I213" s="7"/>
      <c r="J213" s="7"/>
      <c r="K213" s="7"/>
      <c r="L213" s="19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16"/>
      <c r="B214" s="16"/>
      <c r="C214" s="16"/>
      <c r="D214" s="16"/>
      <c r="E214" s="16"/>
      <c r="F214" s="17"/>
      <c r="G214" s="16"/>
      <c r="H214" s="16"/>
      <c r="I214" s="7"/>
      <c r="J214" s="7"/>
      <c r="K214" s="7"/>
      <c r="L214" s="19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16"/>
      <c r="B215" s="16"/>
      <c r="C215" s="16"/>
      <c r="D215" s="16"/>
      <c r="E215" s="16"/>
      <c r="F215" s="17"/>
      <c r="G215" s="16"/>
      <c r="H215" s="16"/>
      <c r="I215" s="7"/>
      <c r="J215" s="7"/>
      <c r="K215" s="7"/>
      <c r="L215" s="19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16"/>
      <c r="B216" s="16"/>
      <c r="C216" s="16"/>
      <c r="D216" s="16"/>
      <c r="E216" s="16"/>
      <c r="F216" s="17"/>
      <c r="G216" s="16"/>
      <c r="H216" s="16"/>
      <c r="I216" s="7"/>
      <c r="J216" s="7"/>
      <c r="K216" s="7"/>
      <c r="L216" s="19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16"/>
      <c r="B217" s="16"/>
      <c r="C217" s="16"/>
      <c r="D217" s="16"/>
      <c r="E217" s="16"/>
      <c r="F217" s="17"/>
      <c r="G217" s="16"/>
      <c r="H217" s="16"/>
      <c r="I217" s="7"/>
      <c r="J217" s="7"/>
      <c r="K217" s="7"/>
      <c r="L217" s="19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16"/>
      <c r="B218" s="16"/>
      <c r="C218" s="16"/>
      <c r="D218" s="16"/>
      <c r="E218" s="16"/>
      <c r="F218" s="17"/>
      <c r="G218" s="16"/>
      <c r="H218" s="16"/>
      <c r="I218" s="7"/>
      <c r="J218" s="7"/>
      <c r="K218" s="7"/>
      <c r="L218" s="19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16"/>
      <c r="B219" s="16"/>
      <c r="C219" s="16"/>
      <c r="D219" s="16"/>
      <c r="E219" s="16"/>
      <c r="F219" s="17"/>
      <c r="G219" s="16"/>
      <c r="H219" s="16"/>
      <c r="I219" s="7"/>
      <c r="J219" s="7"/>
      <c r="K219" s="7"/>
      <c r="L219" s="19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16"/>
      <c r="B220" s="16"/>
      <c r="C220" s="16"/>
      <c r="D220" s="16"/>
      <c r="E220" s="16"/>
      <c r="F220" s="17"/>
      <c r="G220" s="16"/>
      <c r="H220" s="16"/>
      <c r="I220" s="7"/>
      <c r="J220" s="7"/>
      <c r="K220" s="7"/>
      <c r="L220" s="19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16"/>
      <c r="B221" s="16"/>
      <c r="C221" s="16"/>
      <c r="D221" s="16"/>
      <c r="E221" s="16"/>
      <c r="F221" s="17"/>
      <c r="G221" s="16"/>
      <c r="H221" s="16"/>
      <c r="I221" s="7"/>
      <c r="J221" s="7"/>
      <c r="K221" s="7"/>
      <c r="L221" s="19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16"/>
      <c r="B222" s="16"/>
      <c r="C222" s="16"/>
      <c r="D222" s="16"/>
      <c r="E222" s="16"/>
      <c r="F222" s="17"/>
      <c r="G222" s="16"/>
      <c r="H222" s="16"/>
      <c r="I222" s="7"/>
      <c r="J222" s="7"/>
      <c r="K222" s="7"/>
      <c r="L222" s="19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16"/>
      <c r="B223" s="16"/>
      <c r="C223" s="16"/>
      <c r="D223" s="16"/>
      <c r="E223" s="16"/>
      <c r="F223" s="17"/>
      <c r="G223" s="16"/>
      <c r="H223" s="16"/>
      <c r="I223" s="7"/>
      <c r="J223" s="7"/>
      <c r="K223" s="7"/>
      <c r="L223" s="19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16"/>
      <c r="B224" s="16"/>
      <c r="C224" s="16"/>
      <c r="D224" s="16"/>
      <c r="E224" s="16"/>
      <c r="F224" s="17"/>
      <c r="G224" s="16"/>
      <c r="H224" s="16"/>
      <c r="I224" s="7"/>
      <c r="J224" s="7"/>
      <c r="K224" s="7"/>
      <c r="L224" s="19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16"/>
      <c r="B225" s="16"/>
      <c r="C225" s="16"/>
      <c r="D225" s="16"/>
      <c r="E225" s="16"/>
      <c r="F225" s="17"/>
      <c r="G225" s="16"/>
      <c r="H225" s="16"/>
      <c r="I225" s="7"/>
      <c r="J225" s="7"/>
      <c r="K225" s="7"/>
      <c r="L225" s="19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16"/>
      <c r="B226" s="16"/>
      <c r="C226" s="16"/>
      <c r="D226" s="16"/>
      <c r="E226" s="16"/>
      <c r="F226" s="17"/>
      <c r="G226" s="16"/>
      <c r="H226" s="16"/>
      <c r="I226" s="7"/>
      <c r="J226" s="7"/>
      <c r="K226" s="7"/>
      <c r="L226" s="19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16"/>
      <c r="B227" s="16"/>
      <c r="C227" s="16"/>
      <c r="D227" s="16"/>
      <c r="E227" s="16"/>
      <c r="F227" s="17"/>
      <c r="G227" s="16"/>
      <c r="H227" s="16"/>
      <c r="I227" s="7"/>
      <c r="J227" s="7"/>
      <c r="K227" s="7"/>
      <c r="L227" s="19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16"/>
      <c r="B228" s="16"/>
      <c r="C228" s="16"/>
      <c r="D228" s="16"/>
      <c r="E228" s="16"/>
      <c r="F228" s="17"/>
      <c r="G228" s="16"/>
      <c r="H228" s="16"/>
      <c r="I228" s="7"/>
      <c r="J228" s="7"/>
      <c r="K228" s="7"/>
      <c r="L228" s="19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16"/>
      <c r="B229" s="16"/>
      <c r="C229" s="16"/>
      <c r="D229" s="16"/>
      <c r="E229" s="16"/>
      <c r="F229" s="17"/>
      <c r="G229" s="16"/>
      <c r="H229" s="16"/>
      <c r="I229" s="7"/>
      <c r="J229" s="7"/>
      <c r="K229" s="7"/>
      <c r="L229" s="19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16"/>
      <c r="B230" s="16"/>
      <c r="C230" s="16"/>
      <c r="D230" s="16"/>
      <c r="E230" s="16"/>
      <c r="F230" s="17"/>
      <c r="G230" s="16"/>
      <c r="H230" s="16"/>
      <c r="I230" s="7"/>
      <c r="J230" s="7"/>
      <c r="K230" s="7"/>
      <c r="L230" s="19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16"/>
      <c r="B231" s="16"/>
      <c r="C231" s="16"/>
      <c r="D231" s="16"/>
      <c r="E231" s="16"/>
      <c r="F231" s="17"/>
      <c r="G231" s="16"/>
      <c r="H231" s="16"/>
      <c r="I231" s="7"/>
      <c r="J231" s="7"/>
      <c r="K231" s="7"/>
      <c r="L231" s="19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16"/>
      <c r="B232" s="16"/>
      <c r="C232" s="16"/>
      <c r="D232" s="16"/>
      <c r="E232" s="16"/>
      <c r="F232" s="17"/>
      <c r="G232" s="16"/>
      <c r="H232" s="16"/>
      <c r="I232" s="7"/>
      <c r="J232" s="7"/>
      <c r="K232" s="7"/>
      <c r="L232" s="19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16"/>
      <c r="B233" s="16"/>
      <c r="C233" s="16"/>
      <c r="D233" s="16"/>
      <c r="E233" s="16"/>
      <c r="F233" s="17"/>
      <c r="G233" s="16"/>
      <c r="H233" s="16"/>
      <c r="I233" s="7"/>
      <c r="J233" s="7"/>
      <c r="K233" s="7"/>
      <c r="L233" s="19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16"/>
      <c r="B234" s="16"/>
      <c r="C234" s="16"/>
      <c r="D234" s="16"/>
      <c r="E234" s="16"/>
      <c r="F234" s="17"/>
      <c r="G234" s="16"/>
      <c r="H234" s="16"/>
      <c r="I234" s="7"/>
      <c r="J234" s="7"/>
      <c r="K234" s="7"/>
      <c r="L234" s="19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16"/>
      <c r="B235" s="16"/>
      <c r="C235" s="16"/>
      <c r="D235" s="16"/>
      <c r="E235" s="16"/>
      <c r="F235" s="17"/>
      <c r="G235" s="16"/>
      <c r="H235" s="16"/>
      <c r="I235" s="7"/>
      <c r="J235" s="7"/>
      <c r="K235" s="7"/>
      <c r="L235" s="19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16"/>
      <c r="B236" s="16"/>
      <c r="C236" s="16"/>
      <c r="D236" s="16"/>
      <c r="E236" s="16"/>
      <c r="F236" s="17"/>
      <c r="G236" s="16"/>
      <c r="H236" s="16"/>
      <c r="I236" s="7"/>
      <c r="J236" s="7"/>
      <c r="K236" s="7"/>
      <c r="L236" s="19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16"/>
      <c r="B237" s="16"/>
      <c r="C237" s="16"/>
      <c r="D237" s="16"/>
      <c r="E237" s="16"/>
      <c r="F237" s="17"/>
      <c r="G237" s="16"/>
      <c r="H237" s="16"/>
      <c r="I237" s="7"/>
      <c r="J237" s="7"/>
      <c r="K237" s="7"/>
      <c r="L237" s="19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16"/>
      <c r="B238" s="16"/>
      <c r="C238" s="16"/>
      <c r="D238" s="16"/>
      <c r="E238" s="16"/>
      <c r="F238" s="17"/>
      <c r="G238" s="16"/>
      <c r="H238" s="16"/>
      <c r="I238" s="7"/>
      <c r="J238" s="7"/>
      <c r="K238" s="7"/>
      <c r="L238" s="19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16"/>
      <c r="B239" s="16"/>
      <c r="C239" s="16"/>
      <c r="D239" s="16"/>
      <c r="E239" s="16"/>
      <c r="F239" s="17"/>
      <c r="G239" s="16"/>
      <c r="H239" s="16"/>
      <c r="I239" s="7"/>
      <c r="J239" s="7"/>
      <c r="K239" s="7"/>
      <c r="L239" s="19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16"/>
      <c r="B240" s="16"/>
      <c r="C240" s="16"/>
      <c r="D240" s="16"/>
      <c r="E240" s="16"/>
      <c r="F240" s="17"/>
      <c r="G240" s="16"/>
      <c r="H240" s="16"/>
      <c r="I240" s="7"/>
      <c r="J240" s="7"/>
      <c r="K240" s="7"/>
      <c r="L240" s="19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16"/>
      <c r="B241" s="16"/>
      <c r="C241" s="16"/>
      <c r="D241" s="16"/>
      <c r="E241" s="16"/>
      <c r="F241" s="17"/>
      <c r="G241" s="16"/>
      <c r="H241" s="16"/>
      <c r="I241" s="7"/>
      <c r="J241" s="7"/>
      <c r="K241" s="7"/>
      <c r="L241" s="19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16"/>
      <c r="B242" s="16"/>
      <c r="C242" s="16"/>
      <c r="D242" s="16"/>
      <c r="E242" s="16"/>
      <c r="F242" s="17"/>
      <c r="G242" s="16"/>
      <c r="H242" s="16"/>
      <c r="I242" s="7"/>
      <c r="J242" s="7"/>
      <c r="K242" s="7"/>
      <c r="L242" s="19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16"/>
      <c r="B243" s="16"/>
      <c r="C243" s="16"/>
      <c r="D243" s="16"/>
      <c r="E243" s="16"/>
      <c r="F243" s="17"/>
      <c r="G243" s="16"/>
      <c r="H243" s="16"/>
      <c r="I243" s="7"/>
      <c r="J243" s="7"/>
      <c r="K243" s="7"/>
      <c r="L243" s="19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16"/>
      <c r="B244" s="16"/>
      <c r="C244" s="16"/>
      <c r="D244" s="16"/>
      <c r="E244" s="16"/>
      <c r="F244" s="17"/>
      <c r="G244" s="16"/>
      <c r="H244" s="16"/>
      <c r="I244" s="7"/>
      <c r="J244" s="7"/>
      <c r="K244" s="7"/>
      <c r="L244" s="19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16"/>
      <c r="B245" s="16"/>
      <c r="C245" s="16"/>
      <c r="D245" s="16"/>
      <c r="E245" s="16"/>
      <c r="F245" s="17"/>
      <c r="G245" s="16"/>
      <c r="H245" s="16"/>
      <c r="I245" s="7"/>
      <c r="J245" s="7"/>
      <c r="K245" s="7"/>
      <c r="L245" s="19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16"/>
      <c r="B246" s="16"/>
      <c r="C246" s="16"/>
      <c r="D246" s="16"/>
      <c r="E246" s="16"/>
      <c r="F246" s="17"/>
      <c r="G246" s="16"/>
      <c r="H246" s="16"/>
      <c r="I246" s="7"/>
      <c r="J246" s="7"/>
      <c r="K246" s="7"/>
      <c r="L246" s="19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16"/>
      <c r="B247" s="16"/>
      <c r="C247" s="16"/>
      <c r="D247" s="16"/>
      <c r="E247" s="16"/>
      <c r="F247" s="17"/>
      <c r="G247" s="16"/>
      <c r="H247" s="16"/>
      <c r="I247" s="7"/>
      <c r="J247" s="7"/>
      <c r="K247" s="7"/>
      <c r="L247" s="19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16"/>
      <c r="B248" s="16"/>
      <c r="C248" s="16"/>
      <c r="D248" s="16"/>
      <c r="E248" s="16"/>
      <c r="F248" s="17"/>
      <c r="G248" s="16"/>
      <c r="H248" s="16"/>
      <c r="I248" s="7"/>
      <c r="J248" s="7"/>
      <c r="K248" s="7"/>
      <c r="L248" s="19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16"/>
      <c r="B249" s="16"/>
      <c r="C249" s="16"/>
      <c r="D249" s="16"/>
      <c r="E249" s="16"/>
      <c r="F249" s="17"/>
      <c r="G249" s="16"/>
      <c r="H249" s="16"/>
      <c r="I249" s="7"/>
      <c r="J249" s="7"/>
      <c r="K249" s="7"/>
      <c r="L249" s="19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16"/>
      <c r="B250" s="16"/>
      <c r="C250" s="16"/>
      <c r="D250" s="16"/>
      <c r="E250" s="16"/>
      <c r="F250" s="17"/>
      <c r="G250" s="16"/>
      <c r="H250" s="16"/>
      <c r="I250" s="7"/>
      <c r="J250" s="7"/>
      <c r="K250" s="7"/>
      <c r="L250" s="19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16"/>
      <c r="B251" s="16"/>
      <c r="C251" s="16"/>
      <c r="D251" s="16"/>
      <c r="E251" s="16"/>
      <c r="F251" s="17"/>
      <c r="G251" s="16"/>
      <c r="H251" s="16"/>
      <c r="I251" s="7"/>
      <c r="J251" s="7"/>
      <c r="K251" s="7"/>
      <c r="L251" s="19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16"/>
      <c r="B252" s="16"/>
      <c r="C252" s="16"/>
      <c r="D252" s="16"/>
      <c r="E252" s="16"/>
      <c r="F252" s="17"/>
      <c r="G252" s="16"/>
      <c r="H252" s="16"/>
      <c r="I252" s="7"/>
      <c r="J252" s="7"/>
      <c r="K252" s="7"/>
      <c r="L252" s="19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16"/>
      <c r="B253" s="16"/>
      <c r="C253" s="16"/>
      <c r="D253" s="16"/>
      <c r="E253" s="16"/>
      <c r="F253" s="17"/>
      <c r="G253" s="16"/>
      <c r="H253" s="16"/>
      <c r="I253" s="7"/>
      <c r="J253" s="7"/>
      <c r="K253" s="7"/>
      <c r="L253" s="19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16"/>
      <c r="B254" s="16"/>
      <c r="C254" s="16"/>
      <c r="D254" s="16"/>
      <c r="E254" s="16"/>
      <c r="F254" s="17"/>
      <c r="G254" s="16"/>
      <c r="H254" s="16"/>
      <c r="I254" s="7"/>
      <c r="J254" s="7"/>
      <c r="K254" s="7"/>
      <c r="L254" s="19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16"/>
      <c r="B255" s="16"/>
      <c r="C255" s="16"/>
      <c r="D255" s="16"/>
      <c r="E255" s="16"/>
      <c r="F255" s="17"/>
      <c r="G255" s="16"/>
      <c r="H255" s="16"/>
      <c r="I255" s="7"/>
      <c r="J255" s="7"/>
      <c r="K255" s="7"/>
      <c r="L255" s="19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16"/>
      <c r="B256" s="16"/>
      <c r="C256" s="16"/>
      <c r="D256" s="16"/>
      <c r="E256" s="16"/>
      <c r="F256" s="17"/>
      <c r="G256" s="16"/>
      <c r="H256" s="16"/>
      <c r="I256" s="7"/>
      <c r="J256" s="7"/>
      <c r="K256" s="7"/>
      <c r="L256" s="19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16"/>
      <c r="B257" s="16"/>
      <c r="C257" s="16"/>
      <c r="D257" s="16"/>
      <c r="E257" s="16"/>
      <c r="F257" s="17"/>
      <c r="G257" s="16"/>
      <c r="H257" s="16"/>
      <c r="I257" s="7"/>
      <c r="J257" s="7"/>
      <c r="K257" s="7"/>
      <c r="L257" s="19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16"/>
      <c r="B258" s="16"/>
      <c r="C258" s="16"/>
      <c r="D258" s="16"/>
      <c r="E258" s="16"/>
      <c r="F258" s="17"/>
      <c r="G258" s="16"/>
      <c r="H258" s="16"/>
      <c r="I258" s="7"/>
      <c r="J258" s="7"/>
      <c r="K258" s="7"/>
      <c r="L258" s="19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16"/>
      <c r="B259" s="16"/>
      <c r="C259" s="16"/>
      <c r="D259" s="16"/>
      <c r="E259" s="16"/>
      <c r="F259" s="17"/>
      <c r="G259" s="16"/>
      <c r="H259" s="16"/>
      <c r="I259" s="7"/>
      <c r="J259" s="7"/>
      <c r="K259" s="7"/>
      <c r="L259" s="19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16"/>
      <c r="B260" s="16"/>
      <c r="C260" s="16"/>
      <c r="D260" s="16"/>
      <c r="E260" s="16"/>
      <c r="F260" s="17"/>
      <c r="G260" s="16"/>
      <c r="H260" s="16"/>
      <c r="I260" s="7"/>
      <c r="J260" s="7"/>
      <c r="K260" s="7"/>
      <c r="L260" s="19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16"/>
      <c r="B261" s="16"/>
      <c r="C261" s="16"/>
      <c r="D261" s="16"/>
      <c r="E261" s="16"/>
      <c r="F261" s="17"/>
      <c r="G261" s="16"/>
      <c r="H261" s="16"/>
      <c r="I261" s="7"/>
      <c r="J261" s="7"/>
      <c r="K261" s="7"/>
      <c r="L261" s="19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16"/>
      <c r="B262" s="16"/>
      <c r="C262" s="16"/>
      <c r="D262" s="16"/>
      <c r="E262" s="16"/>
      <c r="F262" s="17"/>
      <c r="G262" s="16"/>
      <c r="H262" s="16"/>
      <c r="I262" s="7"/>
      <c r="J262" s="7"/>
      <c r="K262" s="7"/>
      <c r="L262" s="19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16"/>
      <c r="B263" s="16"/>
      <c r="C263" s="16"/>
      <c r="D263" s="16"/>
      <c r="E263" s="16"/>
      <c r="F263" s="17"/>
      <c r="G263" s="16"/>
      <c r="H263" s="16"/>
      <c r="I263" s="7"/>
      <c r="J263" s="7"/>
      <c r="K263" s="7"/>
      <c r="L263" s="19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16"/>
      <c r="B264" s="16"/>
      <c r="C264" s="16"/>
      <c r="D264" s="16"/>
      <c r="E264" s="16"/>
      <c r="F264" s="17"/>
      <c r="G264" s="16"/>
      <c r="H264" s="16"/>
      <c r="I264" s="7"/>
      <c r="J264" s="7"/>
      <c r="K264" s="7"/>
      <c r="L264" s="19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16"/>
      <c r="B265" s="16"/>
      <c r="C265" s="16"/>
      <c r="D265" s="16"/>
      <c r="E265" s="16"/>
      <c r="F265" s="17"/>
      <c r="G265" s="16"/>
      <c r="H265" s="16"/>
      <c r="I265" s="7"/>
      <c r="J265" s="7"/>
      <c r="K265" s="7"/>
      <c r="L265" s="19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16"/>
      <c r="B266" s="16"/>
      <c r="C266" s="16"/>
      <c r="D266" s="16"/>
      <c r="E266" s="16"/>
      <c r="F266" s="17"/>
      <c r="G266" s="16"/>
      <c r="H266" s="16"/>
      <c r="I266" s="7"/>
      <c r="J266" s="7"/>
      <c r="K266" s="7"/>
      <c r="L266" s="19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16"/>
      <c r="B267" s="16"/>
      <c r="C267" s="16"/>
      <c r="D267" s="16"/>
      <c r="E267" s="16"/>
      <c r="F267" s="17"/>
      <c r="G267" s="16"/>
      <c r="H267" s="16"/>
      <c r="I267" s="7"/>
      <c r="J267" s="7"/>
      <c r="K267" s="7"/>
      <c r="L267" s="19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16"/>
      <c r="B268" s="16"/>
      <c r="C268" s="16"/>
      <c r="D268" s="16"/>
      <c r="E268" s="16"/>
      <c r="F268" s="17"/>
      <c r="G268" s="16"/>
      <c r="H268" s="16"/>
      <c r="I268" s="7"/>
      <c r="J268" s="7"/>
      <c r="K268" s="7"/>
      <c r="L268" s="19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16"/>
      <c r="B269" s="16"/>
      <c r="C269" s="16"/>
      <c r="D269" s="16"/>
      <c r="E269" s="16"/>
      <c r="F269" s="17"/>
      <c r="G269" s="16"/>
      <c r="H269" s="16"/>
      <c r="I269" s="7"/>
      <c r="J269" s="7"/>
      <c r="K269" s="7"/>
      <c r="L269" s="19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16"/>
      <c r="B270" s="16"/>
      <c r="C270" s="16"/>
      <c r="D270" s="16"/>
      <c r="E270" s="16"/>
      <c r="F270" s="17"/>
      <c r="G270" s="16"/>
      <c r="H270" s="16"/>
      <c r="I270" s="7"/>
      <c r="J270" s="7"/>
      <c r="K270" s="7"/>
      <c r="L270" s="19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16"/>
      <c r="B271" s="16"/>
      <c r="C271" s="16"/>
      <c r="D271" s="16"/>
      <c r="E271" s="16"/>
      <c r="F271" s="17"/>
      <c r="G271" s="16"/>
      <c r="H271" s="16"/>
      <c r="I271" s="7"/>
      <c r="J271" s="7"/>
      <c r="K271" s="7"/>
      <c r="L271" s="19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16"/>
      <c r="B272" s="16"/>
      <c r="C272" s="16"/>
      <c r="D272" s="16"/>
      <c r="E272" s="16"/>
      <c r="F272" s="17"/>
      <c r="G272" s="16"/>
      <c r="H272" s="16"/>
      <c r="I272" s="7"/>
      <c r="J272" s="7"/>
      <c r="K272" s="7"/>
      <c r="L272" s="19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16"/>
      <c r="B273" s="16"/>
      <c r="C273" s="16"/>
      <c r="D273" s="16"/>
      <c r="E273" s="16"/>
      <c r="F273" s="17"/>
      <c r="G273" s="16"/>
      <c r="H273" s="16"/>
      <c r="I273" s="7"/>
      <c r="J273" s="7"/>
      <c r="K273" s="7"/>
      <c r="L273" s="19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16"/>
      <c r="B274" s="16"/>
      <c r="C274" s="16"/>
      <c r="D274" s="16"/>
      <c r="E274" s="16"/>
      <c r="F274" s="17"/>
      <c r="G274" s="16"/>
      <c r="H274" s="16"/>
      <c r="I274" s="7"/>
      <c r="J274" s="7"/>
      <c r="K274" s="7"/>
      <c r="L274" s="19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16"/>
      <c r="B275" s="16"/>
      <c r="C275" s="16"/>
      <c r="D275" s="16"/>
      <c r="E275" s="16"/>
      <c r="F275" s="17"/>
      <c r="G275" s="16"/>
      <c r="H275" s="16"/>
      <c r="I275" s="7"/>
      <c r="J275" s="7"/>
      <c r="K275" s="7"/>
      <c r="L275" s="19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16"/>
      <c r="B276" s="16"/>
      <c r="C276" s="16"/>
      <c r="D276" s="16"/>
      <c r="E276" s="16"/>
      <c r="F276" s="17"/>
      <c r="G276" s="16"/>
      <c r="H276" s="16"/>
      <c r="I276" s="7"/>
      <c r="J276" s="7"/>
      <c r="K276" s="7"/>
      <c r="L276" s="19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16"/>
      <c r="B277" s="16"/>
      <c r="C277" s="16"/>
      <c r="D277" s="16"/>
      <c r="E277" s="16"/>
      <c r="F277" s="17"/>
      <c r="G277" s="16"/>
      <c r="H277" s="16"/>
      <c r="I277" s="7"/>
      <c r="J277" s="7"/>
      <c r="K277" s="7"/>
      <c r="L277" s="19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16"/>
      <c r="B278" s="16"/>
      <c r="C278" s="16"/>
      <c r="D278" s="16"/>
      <c r="E278" s="16"/>
      <c r="F278" s="17"/>
      <c r="G278" s="16"/>
      <c r="H278" s="16"/>
      <c r="I278" s="7"/>
      <c r="J278" s="7"/>
      <c r="K278" s="7"/>
      <c r="L278" s="19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16"/>
      <c r="B279" s="16"/>
      <c r="C279" s="16"/>
      <c r="D279" s="16"/>
      <c r="E279" s="16"/>
      <c r="F279" s="17"/>
      <c r="G279" s="16"/>
      <c r="H279" s="16"/>
      <c r="I279" s="7"/>
      <c r="J279" s="7"/>
      <c r="K279" s="7"/>
      <c r="L279" s="19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16"/>
      <c r="B280" s="16"/>
      <c r="C280" s="16"/>
      <c r="D280" s="16"/>
      <c r="E280" s="16"/>
      <c r="F280" s="17"/>
      <c r="G280" s="16"/>
      <c r="H280" s="16"/>
      <c r="I280" s="7"/>
      <c r="J280" s="7"/>
      <c r="K280" s="7"/>
      <c r="L280" s="19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16"/>
      <c r="B281" s="16"/>
      <c r="C281" s="16"/>
      <c r="D281" s="16"/>
      <c r="E281" s="16"/>
      <c r="F281" s="17"/>
      <c r="G281" s="16"/>
      <c r="H281" s="16"/>
      <c r="I281" s="7"/>
      <c r="J281" s="7"/>
      <c r="K281" s="7"/>
      <c r="L281" s="19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16"/>
      <c r="B282" s="16"/>
      <c r="C282" s="16"/>
      <c r="D282" s="16"/>
      <c r="E282" s="16"/>
      <c r="F282" s="17"/>
      <c r="G282" s="16"/>
      <c r="H282" s="16"/>
      <c r="I282" s="7"/>
      <c r="J282" s="7"/>
      <c r="K282" s="7"/>
      <c r="L282" s="19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16"/>
      <c r="B283" s="16"/>
      <c r="C283" s="16"/>
      <c r="D283" s="16"/>
      <c r="E283" s="16"/>
      <c r="F283" s="17"/>
      <c r="G283" s="16"/>
      <c r="H283" s="16"/>
      <c r="I283" s="7"/>
      <c r="J283" s="7"/>
      <c r="K283" s="7"/>
      <c r="L283" s="19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16"/>
      <c r="B284" s="16"/>
      <c r="C284" s="16"/>
      <c r="D284" s="16"/>
      <c r="E284" s="16"/>
      <c r="F284" s="17"/>
      <c r="G284" s="16"/>
      <c r="H284" s="16"/>
      <c r="I284" s="7"/>
      <c r="J284" s="7"/>
      <c r="K284" s="7"/>
      <c r="L284" s="19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16"/>
      <c r="B285" s="16"/>
      <c r="C285" s="16"/>
      <c r="D285" s="16"/>
      <c r="E285" s="16"/>
      <c r="F285" s="17"/>
      <c r="G285" s="16"/>
      <c r="H285" s="16"/>
      <c r="I285" s="7"/>
      <c r="J285" s="7"/>
      <c r="K285" s="7"/>
      <c r="L285" s="19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16"/>
      <c r="B286" s="16"/>
      <c r="C286" s="16"/>
      <c r="D286" s="16"/>
      <c r="E286" s="16"/>
      <c r="F286" s="17"/>
      <c r="G286" s="16"/>
      <c r="H286" s="16"/>
      <c r="I286" s="7"/>
      <c r="J286" s="7"/>
      <c r="K286" s="7"/>
      <c r="L286" s="19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16"/>
      <c r="B287" s="16"/>
      <c r="C287" s="16"/>
      <c r="D287" s="16"/>
      <c r="E287" s="16"/>
      <c r="F287" s="17"/>
      <c r="G287" s="16"/>
      <c r="H287" s="16"/>
      <c r="I287" s="7"/>
      <c r="J287" s="7"/>
      <c r="K287" s="7"/>
      <c r="L287" s="19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16"/>
      <c r="B288" s="16"/>
      <c r="C288" s="16"/>
      <c r="D288" s="16"/>
      <c r="E288" s="16"/>
      <c r="F288" s="17"/>
      <c r="G288" s="16"/>
      <c r="H288" s="16"/>
      <c r="I288" s="7"/>
      <c r="J288" s="7"/>
      <c r="K288" s="7"/>
      <c r="L288" s="19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16"/>
      <c r="B289" s="16"/>
      <c r="C289" s="16"/>
      <c r="D289" s="16"/>
      <c r="E289" s="16"/>
      <c r="F289" s="17"/>
      <c r="G289" s="16"/>
      <c r="H289" s="16"/>
      <c r="I289" s="7"/>
      <c r="J289" s="7"/>
      <c r="K289" s="7"/>
      <c r="L289" s="19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16"/>
      <c r="B290" s="16"/>
      <c r="C290" s="16"/>
      <c r="D290" s="16"/>
      <c r="E290" s="16"/>
      <c r="F290" s="17"/>
      <c r="G290" s="16"/>
      <c r="H290" s="16"/>
      <c r="I290" s="7"/>
      <c r="J290" s="7"/>
      <c r="K290" s="7"/>
      <c r="L290" s="19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16"/>
      <c r="B291" s="16"/>
      <c r="C291" s="16"/>
      <c r="D291" s="16"/>
      <c r="E291" s="16"/>
      <c r="F291" s="17"/>
      <c r="G291" s="16"/>
      <c r="H291" s="16"/>
      <c r="I291" s="7"/>
      <c r="J291" s="7"/>
      <c r="K291" s="7"/>
      <c r="L291" s="19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16"/>
      <c r="B292" s="16"/>
      <c r="C292" s="16"/>
      <c r="D292" s="16"/>
      <c r="E292" s="16"/>
      <c r="F292" s="17"/>
      <c r="G292" s="16"/>
      <c r="H292" s="16"/>
      <c r="I292" s="7"/>
      <c r="J292" s="7"/>
      <c r="K292" s="7"/>
      <c r="L292" s="19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16"/>
      <c r="B293" s="16"/>
      <c r="C293" s="16"/>
      <c r="D293" s="16"/>
      <c r="E293" s="16"/>
      <c r="F293" s="17"/>
      <c r="G293" s="16"/>
      <c r="H293" s="16"/>
      <c r="I293" s="7"/>
      <c r="J293" s="7"/>
      <c r="K293" s="7"/>
      <c r="L293" s="19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16"/>
      <c r="B294" s="16"/>
      <c r="C294" s="16"/>
      <c r="D294" s="16"/>
      <c r="E294" s="16"/>
      <c r="F294" s="17"/>
      <c r="G294" s="16"/>
      <c r="H294" s="16"/>
      <c r="I294" s="7"/>
      <c r="J294" s="7"/>
      <c r="K294" s="7"/>
      <c r="L294" s="19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16"/>
      <c r="B295" s="16"/>
      <c r="C295" s="16"/>
      <c r="D295" s="16"/>
      <c r="E295" s="16"/>
      <c r="F295" s="17"/>
      <c r="G295" s="16"/>
      <c r="H295" s="16"/>
      <c r="I295" s="7"/>
      <c r="J295" s="7"/>
      <c r="K295" s="7"/>
      <c r="L295" s="19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16"/>
      <c r="B296" s="16"/>
      <c r="C296" s="16"/>
      <c r="D296" s="16"/>
      <c r="E296" s="16"/>
      <c r="F296" s="17"/>
      <c r="G296" s="16"/>
      <c r="H296" s="16"/>
      <c r="I296" s="7"/>
      <c r="J296" s="7"/>
      <c r="K296" s="7"/>
      <c r="L296" s="19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16"/>
      <c r="B297" s="16"/>
      <c r="C297" s="16"/>
      <c r="D297" s="16"/>
      <c r="E297" s="16"/>
      <c r="F297" s="17"/>
      <c r="G297" s="16"/>
      <c r="H297" s="16"/>
      <c r="I297" s="7"/>
      <c r="J297" s="7"/>
      <c r="K297" s="7"/>
      <c r="L297" s="19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16"/>
      <c r="B298" s="16"/>
      <c r="C298" s="16"/>
      <c r="D298" s="16"/>
      <c r="E298" s="16"/>
      <c r="F298" s="17"/>
      <c r="G298" s="16"/>
      <c r="H298" s="16"/>
      <c r="I298" s="7"/>
      <c r="J298" s="7"/>
      <c r="K298" s="7"/>
      <c r="L298" s="19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16"/>
      <c r="B299" s="16"/>
      <c r="C299" s="16"/>
      <c r="D299" s="16"/>
      <c r="E299" s="16"/>
      <c r="F299" s="17"/>
      <c r="G299" s="16"/>
      <c r="H299" s="16"/>
      <c r="I299" s="7"/>
      <c r="J299" s="7"/>
      <c r="K299" s="7"/>
      <c r="L299" s="19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16"/>
      <c r="B300" s="16"/>
      <c r="C300" s="16"/>
      <c r="D300" s="16"/>
      <c r="E300" s="16"/>
      <c r="F300" s="17"/>
      <c r="G300" s="16"/>
      <c r="H300" s="16"/>
      <c r="I300" s="7"/>
      <c r="J300" s="7"/>
      <c r="K300" s="7"/>
      <c r="L300" s="19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16"/>
      <c r="B301" s="16"/>
      <c r="C301" s="16"/>
      <c r="D301" s="16"/>
      <c r="E301" s="16"/>
      <c r="F301" s="17"/>
      <c r="G301" s="16"/>
      <c r="H301" s="16"/>
      <c r="I301" s="7"/>
      <c r="J301" s="7"/>
      <c r="K301" s="7"/>
      <c r="L301" s="19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16"/>
      <c r="B302" s="16"/>
      <c r="C302" s="16"/>
      <c r="D302" s="16"/>
      <c r="E302" s="16"/>
      <c r="F302" s="17"/>
      <c r="G302" s="16"/>
      <c r="H302" s="16"/>
      <c r="I302" s="7"/>
      <c r="J302" s="7"/>
      <c r="K302" s="7"/>
      <c r="L302" s="19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16"/>
      <c r="B303" s="16"/>
      <c r="C303" s="16"/>
      <c r="D303" s="16"/>
      <c r="E303" s="16"/>
      <c r="F303" s="17"/>
      <c r="G303" s="16"/>
      <c r="H303" s="16"/>
      <c r="I303" s="7"/>
      <c r="J303" s="7"/>
      <c r="K303" s="7"/>
      <c r="L303" s="19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16"/>
      <c r="B304" s="16"/>
      <c r="C304" s="16"/>
      <c r="D304" s="16"/>
      <c r="E304" s="16"/>
      <c r="F304" s="17"/>
      <c r="G304" s="16"/>
      <c r="H304" s="16"/>
      <c r="I304" s="7"/>
      <c r="J304" s="7"/>
      <c r="K304" s="7"/>
      <c r="L304" s="19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16"/>
      <c r="B305" s="16"/>
      <c r="C305" s="16"/>
      <c r="D305" s="16"/>
      <c r="E305" s="16"/>
      <c r="F305" s="17"/>
      <c r="G305" s="16"/>
      <c r="H305" s="16"/>
      <c r="I305" s="7"/>
      <c r="J305" s="7"/>
      <c r="K305" s="7"/>
      <c r="L305" s="19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16"/>
      <c r="B306" s="16"/>
      <c r="C306" s="16"/>
      <c r="D306" s="16"/>
      <c r="E306" s="16"/>
      <c r="F306" s="17"/>
      <c r="G306" s="16"/>
      <c r="H306" s="16"/>
      <c r="I306" s="7"/>
      <c r="J306" s="7"/>
      <c r="K306" s="7"/>
      <c r="L306" s="19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16"/>
      <c r="B307" s="16"/>
      <c r="C307" s="16"/>
      <c r="D307" s="16"/>
      <c r="E307" s="16"/>
      <c r="F307" s="17"/>
      <c r="G307" s="16"/>
      <c r="H307" s="16"/>
      <c r="I307" s="7"/>
      <c r="J307" s="7"/>
      <c r="K307" s="7"/>
      <c r="L307" s="19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16"/>
      <c r="B308" s="16"/>
      <c r="C308" s="16"/>
      <c r="D308" s="16"/>
      <c r="E308" s="16"/>
      <c r="F308" s="17"/>
      <c r="G308" s="16"/>
      <c r="H308" s="16"/>
      <c r="I308" s="7"/>
      <c r="J308" s="7"/>
      <c r="K308" s="7"/>
      <c r="L308" s="19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16"/>
      <c r="B309" s="16"/>
      <c r="C309" s="16"/>
      <c r="D309" s="16"/>
      <c r="E309" s="16"/>
      <c r="F309" s="17"/>
      <c r="G309" s="16"/>
      <c r="H309" s="16"/>
      <c r="I309" s="7"/>
      <c r="J309" s="7"/>
      <c r="K309" s="7"/>
      <c r="L309" s="19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16"/>
      <c r="B310" s="16"/>
      <c r="C310" s="16"/>
      <c r="D310" s="16"/>
      <c r="E310" s="16"/>
      <c r="F310" s="17"/>
      <c r="G310" s="16"/>
      <c r="H310" s="16"/>
      <c r="I310" s="7"/>
      <c r="J310" s="7"/>
      <c r="K310" s="7"/>
      <c r="L310" s="19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16"/>
      <c r="B311" s="16"/>
      <c r="C311" s="16"/>
      <c r="D311" s="16"/>
      <c r="E311" s="16"/>
      <c r="F311" s="17"/>
      <c r="G311" s="16"/>
      <c r="H311" s="16"/>
      <c r="I311" s="7"/>
      <c r="J311" s="7"/>
      <c r="K311" s="7"/>
      <c r="L311" s="19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16"/>
      <c r="B312" s="16"/>
      <c r="C312" s="16"/>
      <c r="D312" s="16"/>
      <c r="E312" s="16"/>
      <c r="F312" s="17"/>
      <c r="G312" s="16"/>
      <c r="H312" s="16"/>
      <c r="I312" s="7"/>
      <c r="J312" s="7"/>
      <c r="K312" s="7"/>
      <c r="L312" s="19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16"/>
      <c r="B313" s="16"/>
      <c r="C313" s="16"/>
      <c r="D313" s="16"/>
      <c r="E313" s="16"/>
      <c r="F313" s="17"/>
      <c r="G313" s="16"/>
      <c r="H313" s="16"/>
      <c r="I313" s="7"/>
      <c r="J313" s="7"/>
      <c r="K313" s="7"/>
      <c r="L313" s="19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16"/>
      <c r="B314" s="16"/>
      <c r="C314" s="16"/>
      <c r="D314" s="16"/>
      <c r="E314" s="16"/>
      <c r="F314" s="17"/>
      <c r="G314" s="16"/>
      <c r="H314" s="16"/>
      <c r="I314" s="7"/>
      <c r="J314" s="7"/>
      <c r="K314" s="7"/>
      <c r="L314" s="19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16"/>
      <c r="B315" s="16"/>
      <c r="C315" s="16"/>
      <c r="D315" s="16"/>
      <c r="E315" s="16"/>
      <c r="F315" s="17"/>
      <c r="G315" s="16"/>
      <c r="H315" s="16"/>
      <c r="I315" s="7"/>
      <c r="J315" s="7"/>
      <c r="K315" s="7"/>
      <c r="L315" s="19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16"/>
      <c r="B316" s="16"/>
      <c r="C316" s="16"/>
      <c r="D316" s="16"/>
      <c r="E316" s="16"/>
      <c r="F316" s="17"/>
      <c r="G316" s="16"/>
      <c r="H316" s="16"/>
      <c r="I316" s="7"/>
      <c r="J316" s="7"/>
      <c r="K316" s="7"/>
      <c r="L316" s="19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16"/>
      <c r="B317" s="16"/>
      <c r="C317" s="16"/>
      <c r="D317" s="16"/>
      <c r="E317" s="16"/>
      <c r="F317" s="17"/>
      <c r="G317" s="16"/>
      <c r="H317" s="16"/>
      <c r="I317" s="7"/>
      <c r="J317" s="7"/>
      <c r="K317" s="7"/>
      <c r="L317" s="19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16"/>
      <c r="B318" s="16"/>
      <c r="C318" s="16"/>
      <c r="D318" s="16"/>
      <c r="E318" s="16"/>
      <c r="F318" s="17"/>
      <c r="G318" s="16"/>
      <c r="H318" s="16"/>
      <c r="I318" s="7"/>
      <c r="J318" s="7"/>
      <c r="K318" s="7"/>
      <c r="L318" s="19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16"/>
      <c r="B319" s="16"/>
      <c r="C319" s="16"/>
      <c r="D319" s="16"/>
      <c r="E319" s="16"/>
      <c r="F319" s="17"/>
      <c r="G319" s="16"/>
      <c r="H319" s="16"/>
      <c r="I319" s="7"/>
      <c r="J319" s="7"/>
      <c r="K319" s="7"/>
      <c r="L319" s="19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16"/>
      <c r="B320" s="16"/>
      <c r="C320" s="16"/>
      <c r="D320" s="16"/>
      <c r="E320" s="16"/>
      <c r="F320" s="17"/>
      <c r="G320" s="16"/>
      <c r="H320" s="16"/>
      <c r="I320" s="7"/>
      <c r="J320" s="7"/>
      <c r="K320" s="7"/>
      <c r="L320" s="19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16"/>
      <c r="B321" s="16"/>
      <c r="C321" s="16"/>
      <c r="D321" s="16"/>
      <c r="E321" s="16"/>
      <c r="F321" s="17"/>
      <c r="G321" s="16"/>
      <c r="H321" s="16"/>
      <c r="I321" s="7"/>
      <c r="J321" s="7"/>
      <c r="K321" s="7"/>
      <c r="L321" s="19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16"/>
      <c r="B322" s="16"/>
      <c r="C322" s="16"/>
      <c r="D322" s="16"/>
      <c r="E322" s="16"/>
      <c r="F322" s="17"/>
      <c r="G322" s="16"/>
      <c r="H322" s="16"/>
      <c r="I322" s="7"/>
      <c r="J322" s="7"/>
      <c r="K322" s="7"/>
      <c r="L322" s="19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16"/>
      <c r="B323" s="16"/>
      <c r="C323" s="16"/>
      <c r="D323" s="16"/>
      <c r="E323" s="16"/>
      <c r="F323" s="17"/>
      <c r="G323" s="16"/>
      <c r="H323" s="16"/>
      <c r="I323" s="7"/>
      <c r="J323" s="7"/>
      <c r="K323" s="7"/>
      <c r="L323" s="19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16"/>
      <c r="B324" s="16"/>
      <c r="C324" s="16"/>
      <c r="D324" s="16"/>
      <c r="E324" s="16"/>
      <c r="F324" s="17"/>
      <c r="G324" s="16"/>
      <c r="H324" s="16"/>
      <c r="I324" s="7"/>
      <c r="J324" s="7"/>
      <c r="K324" s="7"/>
      <c r="L324" s="19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16"/>
      <c r="B325" s="16"/>
      <c r="C325" s="16"/>
      <c r="D325" s="16"/>
      <c r="E325" s="16"/>
      <c r="F325" s="17"/>
      <c r="G325" s="16"/>
      <c r="H325" s="16"/>
      <c r="I325" s="7"/>
      <c r="J325" s="7"/>
      <c r="K325" s="7"/>
      <c r="L325" s="19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16"/>
      <c r="B326" s="16"/>
      <c r="C326" s="16"/>
      <c r="D326" s="16"/>
      <c r="E326" s="16"/>
      <c r="F326" s="17"/>
      <c r="G326" s="16"/>
      <c r="H326" s="16"/>
      <c r="I326" s="7"/>
      <c r="J326" s="7"/>
      <c r="K326" s="7"/>
      <c r="L326" s="19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16"/>
      <c r="B327" s="16"/>
      <c r="C327" s="16"/>
      <c r="D327" s="16"/>
      <c r="E327" s="16"/>
      <c r="F327" s="17"/>
      <c r="G327" s="16"/>
      <c r="H327" s="16"/>
      <c r="I327" s="7"/>
      <c r="J327" s="7"/>
      <c r="K327" s="7"/>
      <c r="L327" s="19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16"/>
      <c r="B328" s="16"/>
      <c r="C328" s="16"/>
      <c r="D328" s="16"/>
      <c r="E328" s="16"/>
      <c r="F328" s="17"/>
      <c r="G328" s="16"/>
      <c r="H328" s="16"/>
      <c r="I328" s="7"/>
      <c r="J328" s="7"/>
      <c r="K328" s="7"/>
      <c r="L328" s="19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16"/>
      <c r="B329" s="16"/>
      <c r="C329" s="16"/>
      <c r="D329" s="16"/>
      <c r="E329" s="16"/>
      <c r="F329" s="17"/>
      <c r="G329" s="16"/>
      <c r="H329" s="16"/>
      <c r="I329" s="7"/>
      <c r="J329" s="7"/>
      <c r="K329" s="7"/>
      <c r="L329" s="19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16"/>
      <c r="B330" s="16"/>
      <c r="C330" s="16"/>
      <c r="D330" s="16"/>
      <c r="E330" s="16"/>
      <c r="F330" s="17"/>
      <c r="G330" s="16"/>
      <c r="H330" s="16"/>
      <c r="I330" s="7"/>
      <c r="J330" s="7"/>
      <c r="K330" s="7"/>
      <c r="L330" s="19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16"/>
      <c r="B331" s="16"/>
      <c r="C331" s="16"/>
      <c r="D331" s="16"/>
      <c r="E331" s="16"/>
      <c r="F331" s="17"/>
      <c r="G331" s="16"/>
      <c r="H331" s="16"/>
      <c r="I331" s="7"/>
      <c r="J331" s="7"/>
      <c r="K331" s="7"/>
      <c r="L331" s="19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16"/>
      <c r="B332" s="16"/>
      <c r="C332" s="16"/>
      <c r="D332" s="16"/>
      <c r="E332" s="16"/>
      <c r="F332" s="17"/>
      <c r="G332" s="16"/>
      <c r="H332" s="16"/>
      <c r="I332" s="7"/>
      <c r="J332" s="7"/>
      <c r="K332" s="7"/>
      <c r="L332" s="19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16"/>
      <c r="B333" s="16"/>
      <c r="C333" s="16"/>
      <c r="D333" s="16"/>
      <c r="E333" s="16"/>
      <c r="F333" s="17"/>
      <c r="G333" s="16"/>
      <c r="H333" s="16"/>
      <c r="I333" s="7"/>
      <c r="J333" s="7"/>
      <c r="K333" s="7"/>
      <c r="L333" s="19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16"/>
      <c r="B334" s="16"/>
      <c r="C334" s="16"/>
      <c r="D334" s="16"/>
      <c r="E334" s="16"/>
      <c r="F334" s="17"/>
      <c r="G334" s="16"/>
      <c r="H334" s="16"/>
      <c r="I334" s="7"/>
      <c r="J334" s="7"/>
      <c r="K334" s="7"/>
      <c r="L334" s="19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16"/>
      <c r="B335" s="16"/>
      <c r="C335" s="16"/>
      <c r="D335" s="16"/>
      <c r="E335" s="16"/>
      <c r="F335" s="17"/>
      <c r="G335" s="16"/>
      <c r="H335" s="16"/>
      <c r="I335" s="7"/>
      <c r="J335" s="7"/>
      <c r="K335" s="7"/>
      <c r="L335" s="19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16"/>
      <c r="B336" s="16"/>
      <c r="C336" s="16"/>
      <c r="D336" s="16"/>
      <c r="E336" s="16"/>
      <c r="F336" s="17"/>
      <c r="G336" s="16"/>
      <c r="H336" s="16"/>
      <c r="I336" s="7"/>
      <c r="J336" s="7"/>
      <c r="K336" s="7"/>
      <c r="L336" s="19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16"/>
      <c r="B337" s="16"/>
      <c r="C337" s="16"/>
      <c r="D337" s="16"/>
      <c r="E337" s="16"/>
      <c r="F337" s="17"/>
      <c r="G337" s="16"/>
      <c r="H337" s="16"/>
      <c r="I337" s="7"/>
      <c r="J337" s="7"/>
      <c r="K337" s="7"/>
      <c r="L337" s="19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16"/>
      <c r="B338" s="16"/>
      <c r="C338" s="16"/>
      <c r="D338" s="16"/>
      <c r="E338" s="16"/>
      <c r="F338" s="17"/>
      <c r="G338" s="16"/>
      <c r="H338" s="16"/>
      <c r="I338" s="7"/>
      <c r="J338" s="7"/>
      <c r="K338" s="7"/>
      <c r="L338" s="19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16"/>
      <c r="B339" s="16"/>
      <c r="C339" s="16"/>
      <c r="D339" s="16"/>
      <c r="E339" s="16"/>
      <c r="F339" s="17"/>
      <c r="G339" s="16"/>
      <c r="H339" s="16"/>
      <c r="I339" s="7"/>
      <c r="J339" s="7"/>
      <c r="K339" s="7"/>
      <c r="L339" s="19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16"/>
      <c r="B340" s="16"/>
      <c r="C340" s="16"/>
      <c r="D340" s="16"/>
      <c r="E340" s="16"/>
      <c r="F340" s="17"/>
      <c r="G340" s="16"/>
      <c r="H340" s="16"/>
      <c r="I340" s="7"/>
      <c r="J340" s="7"/>
      <c r="K340" s="7"/>
      <c r="L340" s="19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16"/>
      <c r="B341" s="16"/>
      <c r="C341" s="16"/>
      <c r="D341" s="16"/>
      <c r="E341" s="16"/>
      <c r="F341" s="17"/>
      <c r="G341" s="16"/>
      <c r="H341" s="16"/>
      <c r="I341" s="7"/>
      <c r="J341" s="7"/>
      <c r="K341" s="7"/>
      <c r="L341" s="19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16"/>
      <c r="B342" s="16"/>
      <c r="C342" s="16"/>
      <c r="D342" s="16"/>
      <c r="E342" s="16"/>
      <c r="F342" s="17"/>
      <c r="G342" s="16"/>
      <c r="H342" s="16"/>
      <c r="I342" s="7"/>
      <c r="J342" s="7"/>
      <c r="K342" s="7"/>
      <c r="L342" s="19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16"/>
      <c r="B343" s="16"/>
      <c r="C343" s="16"/>
      <c r="D343" s="16"/>
      <c r="E343" s="16"/>
      <c r="F343" s="17"/>
      <c r="G343" s="16"/>
      <c r="H343" s="16"/>
      <c r="I343" s="7"/>
      <c r="J343" s="7"/>
      <c r="K343" s="7"/>
      <c r="L343" s="19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16"/>
      <c r="B344" s="16"/>
      <c r="C344" s="16"/>
      <c r="D344" s="16"/>
      <c r="E344" s="16"/>
      <c r="F344" s="17"/>
      <c r="G344" s="16"/>
      <c r="H344" s="16"/>
      <c r="I344" s="7"/>
      <c r="J344" s="7"/>
      <c r="K344" s="7"/>
      <c r="L344" s="19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16"/>
      <c r="B345" s="16"/>
      <c r="C345" s="16"/>
      <c r="D345" s="16"/>
      <c r="E345" s="16"/>
      <c r="F345" s="17"/>
      <c r="G345" s="16"/>
      <c r="H345" s="16"/>
      <c r="I345" s="7"/>
      <c r="J345" s="7"/>
      <c r="K345" s="7"/>
      <c r="L345" s="19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16"/>
      <c r="B346" s="16"/>
      <c r="C346" s="16"/>
      <c r="D346" s="16"/>
      <c r="E346" s="16"/>
      <c r="F346" s="17"/>
      <c r="G346" s="16"/>
      <c r="H346" s="16"/>
      <c r="I346" s="7"/>
      <c r="J346" s="7"/>
      <c r="K346" s="7"/>
      <c r="L346" s="19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16"/>
      <c r="B347" s="16"/>
      <c r="C347" s="16"/>
      <c r="D347" s="16"/>
      <c r="E347" s="16"/>
      <c r="F347" s="17"/>
      <c r="G347" s="16"/>
      <c r="H347" s="16"/>
      <c r="I347" s="7"/>
      <c r="J347" s="7"/>
      <c r="K347" s="7"/>
      <c r="L347" s="19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16"/>
      <c r="B348" s="16"/>
      <c r="C348" s="16"/>
      <c r="D348" s="16"/>
      <c r="E348" s="16"/>
      <c r="F348" s="17"/>
      <c r="G348" s="16"/>
      <c r="H348" s="16"/>
      <c r="I348" s="7"/>
      <c r="J348" s="7"/>
      <c r="K348" s="7"/>
      <c r="L348" s="19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16"/>
      <c r="B349" s="16"/>
      <c r="C349" s="16"/>
      <c r="D349" s="16"/>
      <c r="E349" s="16"/>
      <c r="F349" s="17"/>
      <c r="G349" s="16"/>
      <c r="H349" s="16"/>
      <c r="I349" s="7"/>
      <c r="J349" s="7"/>
      <c r="K349" s="7"/>
      <c r="L349" s="19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16"/>
      <c r="B350" s="16"/>
      <c r="C350" s="16"/>
      <c r="D350" s="16"/>
      <c r="E350" s="16"/>
      <c r="F350" s="17"/>
      <c r="G350" s="16"/>
      <c r="H350" s="16"/>
      <c r="I350" s="7"/>
      <c r="J350" s="7"/>
      <c r="K350" s="7"/>
      <c r="L350" s="19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16"/>
      <c r="B351" s="16"/>
      <c r="C351" s="16"/>
      <c r="D351" s="16"/>
      <c r="E351" s="16"/>
      <c r="F351" s="17"/>
      <c r="G351" s="16"/>
      <c r="H351" s="16"/>
      <c r="I351" s="7"/>
      <c r="J351" s="7"/>
      <c r="K351" s="7"/>
      <c r="L351" s="19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16"/>
      <c r="B352" s="16"/>
      <c r="C352" s="16"/>
      <c r="D352" s="16"/>
      <c r="E352" s="16"/>
      <c r="F352" s="17"/>
      <c r="G352" s="16"/>
      <c r="H352" s="16"/>
      <c r="I352" s="7"/>
      <c r="J352" s="7"/>
      <c r="K352" s="7"/>
      <c r="L352" s="19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16"/>
      <c r="B353" s="16"/>
      <c r="C353" s="16"/>
      <c r="D353" s="16"/>
      <c r="E353" s="16"/>
      <c r="F353" s="17"/>
      <c r="G353" s="16"/>
      <c r="H353" s="16"/>
      <c r="I353" s="7"/>
      <c r="J353" s="7"/>
      <c r="K353" s="7"/>
      <c r="L353" s="19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16"/>
      <c r="B354" s="16"/>
      <c r="C354" s="16"/>
      <c r="D354" s="16"/>
      <c r="E354" s="16"/>
      <c r="F354" s="17"/>
      <c r="G354" s="16"/>
      <c r="H354" s="16"/>
      <c r="I354" s="7"/>
      <c r="J354" s="7"/>
      <c r="K354" s="7"/>
      <c r="L354" s="19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16"/>
      <c r="B355" s="16"/>
      <c r="C355" s="16"/>
      <c r="D355" s="16"/>
      <c r="E355" s="16"/>
      <c r="F355" s="17"/>
      <c r="G355" s="16"/>
      <c r="H355" s="16"/>
      <c r="I355" s="7"/>
      <c r="J355" s="7"/>
      <c r="K355" s="7"/>
      <c r="L355" s="19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16"/>
      <c r="B356" s="16"/>
      <c r="C356" s="16"/>
      <c r="D356" s="16"/>
      <c r="E356" s="16"/>
      <c r="F356" s="17"/>
      <c r="G356" s="16"/>
      <c r="H356" s="16"/>
      <c r="I356" s="7"/>
      <c r="J356" s="7"/>
      <c r="K356" s="7"/>
      <c r="L356" s="19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16"/>
      <c r="B357" s="16"/>
      <c r="C357" s="16"/>
      <c r="D357" s="16"/>
      <c r="E357" s="16"/>
      <c r="F357" s="17"/>
      <c r="G357" s="16"/>
      <c r="H357" s="16"/>
      <c r="I357" s="7"/>
      <c r="J357" s="7"/>
      <c r="K357" s="7"/>
      <c r="L357" s="19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16"/>
      <c r="B358" s="16"/>
      <c r="C358" s="16"/>
      <c r="D358" s="16"/>
      <c r="E358" s="16"/>
      <c r="F358" s="17"/>
      <c r="G358" s="16"/>
      <c r="H358" s="16"/>
      <c r="I358" s="7"/>
      <c r="J358" s="7"/>
      <c r="K358" s="7"/>
      <c r="L358" s="19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16"/>
      <c r="B359" s="16"/>
      <c r="C359" s="16"/>
      <c r="D359" s="16"/>
      <c r="E359" s="16"/>
      <c r="F359" s="17"/>
      <c r="G359" s="16"/>
      <c r="H359" s="16"/>
      <c r="I359" s="7"/>
      <c r="J359" s="7"/>
      <c r="K359" s="7"/>
      <c r="L359" s="19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16"/>
      <c r="B360" s="16"/>
      <c r="C360" s="16"/>
      <c r="D360" s="16"/>
      <c r="E360" s="16"/>
      <c r="F360" s="17"/>
      <c r="G360" s="16"/>
      <c r="H360" s="16"/>
      <c r="I360" s="7"/>
      <c r="J360" s="7"/>
      <c r="K360" s="7"/>
      <c r="L360" s="19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16"/>
      <c r="B361" s="16"/>
      <c r="C361" s="16"/>
      <c r="D361" s="16"/>
      <c r="E361" s="16"/>
      <c r="F361" s="17"/>
      <c r="G361" s="16"/>
      <c r="H361" s="16"/>
      <c r="I361" s="7"/>
      <c r="J361" s="7"/>
      <c r="K361" s="7"/>
      <c r="L361" s="19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16"/>
      <c r="B362" s="16"/>
      <c r="C362" s="16"/>
      <c r="D362" s="16"/>
      <c r="E362" s="16"/>
      <c r="F362" s="17"/>
      <c r="G362" s="16"/>
      <c r="H362" s="16"/>
      <c r="I362" s="7"/>
      <c r="J362" s="7"/>
      <c r="K362" s="7"/>
      <c r="L362" s="19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16"/>
      <c r="B363" s="16"/>
      <c r="C363" s="16"/>
      <c r="D363" s="16"/>
      <c r="E363" s="16"/>
      <c r="F363" s="17"/>
      <c r="G363" s="16"/>
      <c r="H363" s="16"/>
      <c r="I363" s="7"/>
      <c r="J363" s="7"/>
      <c r="K363" s="7"/>
      <c r="L363" s="19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F364" s="18"/>
    </row>
    <row r="365" spans="1:26">
      <c r="F365" s="18"/>
    </row>
    <row r="366" spans="1:26">
      <c r="F366" s="18"/>
    </row>
    <row r="367" spans="1:26">
      <c r="F367" s="18"/>
    </row>
    <row r="368" spans="1:26">
      <c r="F368" s="18"/>
    </row>
    <row r="369" spans="6:6">
      <c r="F369" s="18"/>
    </row>
    <row r="370" spans="6:6">
      <c r="F370" s="18"/>
    </row>
    <row r="371" spans="6:6">
      <c r="F371" s="18"/>
    </row>
    <row r="372" spans="6:6">
      <c r="F372" s="18"/>
    </row>
    <row r="373" spans="6:6">
      <c r="F373" s="18"/>
    </row>
    <row r="374" spans="6:6">
      <c r="F374" s="18"/>
    </row>
    <row r="375" spans="6:6">
      <c r="F375" s="18"/>
    </row>
    <row r="376" spans="6:6">
      <c r="F376" s="18"/>
    </row>
    <row r="377" spans="6:6">
      <c r="F377" s="18"/>
    </row>
    <row r="378" spans="6:6">
      <c r="F378" s="18"/>
    </row>
    <row r="379" spans="6:6">
      <c r="F379" s="18"/>
    </row>
    <row r="380" spans="6:6">
      <c r="F380" s="18"/>
    </row>
    <row r="381" spans="6:6">
      <c r="F381" s="18"/>
    </row>
    <row r="382" spans="6:6">
      <c r="F382" s="18"/>
    </row>
    <row r="383" spans="6:6">
      <c r="F383" s="18"/>
    </row>
    <row r="384" spans="6:6">
      <c r="F384" s="18"/>
    </row>
    <row r="385" spans="6:6">
      <c r="F385" s="18"/>
    </row>
    <row r="386" spans="6:6">
      <c r="F386" s="18"/>
    </row>
    <row r="387" spans="6:6">
      <c r="F387" s="18"/>
    </row>
    <row r="388" spans="6:6">
      <c r="F388" s="18"/>
    </row>
    <row r="389" spans="6:6">
      <c r="F389" s="18"/>
    </row>
    <row r="390" spans="6:6">
      <c r="F390" s="18"/>
    </row>
    <row r="391" spans="6:6">
      <c r="F391" s="18"/>
    </row>
    <row r="392" spans="6:6">
      <c r="F392" s="18"/>
    </row>
    <row r="393" spans="6:6">
      <c r="F393" s="18"/>
    </row>
    <row r="394" spans="6:6">
      <c r="F394" s="18"/>
    </row>
    <row r="395" spans="6:6">
      <c r="F395" s="18"/>
    </row>
    <row r="396" spans="6:6">
      <c r="F396" s="18"/>
    </row>
    <row r="397" spans="6:6">
      <c r="F397" s="18"/>
    </row>
    <row r="398" spans="6:6">
      <c r="F398" s="18"/>
    </row>
    <row r="399" spans="6:6">
      <c r="F399" s="18"/>
    </row>
    <row r="400" spans="6:6">
      <c r="F400" s="18"/>
    </row>
    <row r="401" spans="6:6">
      <c r="F401" s="18"/>
    </row>
    <row r="402" spans="6:6">
      <c r="F402" s="18"/>
    </row>
    <row r="403" spans="6:6">
      <c r="F403" s="18"/>
    </row>
    <row r="404" spans="6:6">
      <c r="F404" s="18"/>
    </row>
    <row r="405" spans="6:6">
      <c r="F405" s="18"/>
    </row>
    <row r="406" spans="6:6">
      <c r="F406" s="18"/>
    </row>
    <row r="407" spans="6:6">
      <c r="F407" s="18"/>
    </row>
    <row r="408" spans="6:6">
      <c r="F408" s="18"/>
    </row>
    <row r="409" spans="6:6">
      <c r="F409" s="18"/>
    </row>
    <row r="410" spans="6:6">
      <c r="F410" s="18"/>
    </row>
    <row r="411" spans="6:6">
      <c r="F411" s="18"/>
    </row>
    <row r="412" spans="6:6">
      <c r="F412" s="18"/>
    </row>
    <row r="413" spans="6:6">
      <c r="F413" s="18"/>
    </row>
    <row r="414" spans="6:6">
      <c r="F414" s="18"/>
    </row>
    <row r="415" spans="6:6">
      <c r="F415" s="18"/>
    </row>
    <row r="416" spans="6:6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  <row r="503" spans="6:6">
      <c r="F503" s="18"/>
    </row>
    <row r="504" spans="6:6">
      <c r="F504" s="18"/>
    </row>
    <row r="505" spans="6:6">
      <c r="F505" s="18"/>
    </row>
    <row r="506" spans="6:6">
      <c r="F506" s="18"/>
    </row>
    <row r="507" spans="6:6">
      <c r="F507" s="18"/>
    </row>
    <row r="508" spans="6:6">
      <c r="F508" s="18"/>
    </row>
    <row r="509" spans="6:6">
      <c r="F509" s="18"/>
    </row>
    <row r="510" spans="6:6">
      <c r="F510" s="18"/>
    </row>
    <row r="511" spans="6:6">
      <c r="F511" s="18"/>
    </row>
    <row r="512" spans="6:6">
      <c r="F512" s="18"/>
    </row>
    <row r="513" spans="6:6">
      <c r="F513" s="18"/>
    </row>
    <row r="514" spans="6:6">
      <c r="F514" s="18"/>
    </row>
    <row r="515" spans="6:6">
      <c r="F515" s="18"/>
    </row>
    <row r="516" spans="6:6">
      <c r="F516" s="18"/>
    </row>
    <row r="517" spans="6:6">
      <c r="F517" s="18"/>
    </row>
    <row r="518" spans="6:6">
      <c r="F518" s="18"/>
    </row>
    <row r="519" spans="6:6">
      <c r="F519" s="18"/>
    </row>
    <row r="520" spans="6:6">
      <c r="F520" s="18"/>
    </row>
    <row r="521" spans="6:6">
      <c r="F521" s="18"/>
    </row>
    <row r="522" spans="6:6">
      <c r="F522" s="18"/>
    </row>
    <row r="523" spans="6:6">
      <c r="F523" s="18"/>
    </row>
    <row r="524" spans="6:6">
      <c r="F524" s="18"/>
    </row>
    <row r="525" spans="6:6">
      <c r="F525" s="18"/>
    </row>
    <row r="526" spans="6:6">
      <c r="F526" s="18"/>
    </row>
    <row r="527" spans="6:6">
      <c r="F527" s="18"/>
    </row>
    <row r="528" spans="6:6">
      <c r="F528" s="18"/>
    </row>
    <row r="529" spans="6:6">
      <c r="F529" s="18"/>
    </row>
    <row r="530" spans="6:6">
      <c r="F530" s="18"/>
    </row>
    <row r="531" spans="6:6">
      <c r="F531" s="18"/>
    </row>
    <row r="532" spans="6:6">
      <c r="F532" s="18"/>
    </row>
    <row r="533" spans="6:6">
      <c r="F533" s="18"/>
    </row>
    <row r="534" spans="6:6">
      <c r="F534" s="18"/>
    </row>
    <row r="535" spans="6:6">
      <c r="F535" s="18"/>
    </row>
    <row r="536" spans="6:6">
      <c r="F536" s="18"/>
    </row>
    <row r="537" spans="6:6">
      <c r="F537" s="18"/>
    </row>
    <row r="538" spans="6:6">
      <c r="F538" s="18"/>
    </row>
    <row r="539" spans="6:6">
      <c r="F539" s="18"/>
    </row>
    <row r="540" spans="6:6">
      <c r="F540" s="18"/>
    </row>
    <row r="541" spans="6:6">
      <c r="F541" s="18"/>
    </row>
    <row r="542" spans="6:6">
      <c r="F542" s="18"/>
    </row>
    <row r="543" spans="6:6">
      <c r="F543" s="18"/>
    </row>
    <row r="544" spans="6:6">
      <c r="F544" s="18"/>
    </row>
    <row r="545" spans="6:6">
      <c r="F545" s="18"/>
    </row>
    <row r="546" spans="6:6">
      <c r="F546" s="18"/>
    </row>
    <row r="547" spans="6:6">
      <c r="F547" s="18"/>
    </row>
    <row r="548" spans="6:6">
      <c r="F548" s="18"/>
    </row>
    <row r="549" spans="6:6">
      <c r="F549" s="18"/>
    </row>
    <row r="550" spans="6:6">
      <c r="F550" s="18"/>
    </row>
    <row r="551" spans="6:6">
      <c r="F551" s="18"/>
    </row>
    <row r="552" spans="6:6">
      <c r="F552" s="18"/>
    </row>
    <row r="553" spans="6:6">
      <c r="F553" s="18"/>
    </row>
    <row r="554" spans="6:6">
      <c r="F554" s="18"/>
    </row>
    <row r="555" spans="6:6">
      <c r="F555" s="18"/>
    </row>
    <row r="556" spans="6:6">
      <c r="F556" s="18"/>
    </row>
    <row r="557" spans="6:6">
      <c r="F557" s="18"/>
    </row>
    <row r="558" spans="6:6">
      <c r="F558" s="18"/>
    </row>
    <row r="559" spans="6:6">
      <c r="F559" s="18"/>
    </row>
    <row r="560" spans="6:6">
      <c r="F560" s="18"/>
    </row>
    <row r="561" spans="6:6">
      <c r="F561" s="18"/>
    </row>
    <row r="562" spans="6:6">
      <c r="F562" s="18"/>
    </row>
    <row r="563" spans="6:6">
      <c r="F563" s="18"/>
    </row>
    <row r="564" spans="6:6">
      <c r="F564" s="18"/>
    </row>
    <row r="565" spans="6:6">
      <c r="F565" s="18"/>
    </row>
    <row r="566" spans="6:6">
      <c r="F566" s="18"/>
    </row>
    <row r="567" spans="6:6">
      <c r="F567" s="18"/>
    </row>
    <row r="568" spans="6:6">
      <c r="F568" s="18"/>
    </row>
    <row r="569" spans="6:6">
      <c r="F569" s="18"/>
    </row>
    <row r="570" spans="6:6">
      <c r="F570" s="18"/>
    </row>
    <row r="571" spans="6:6">
      <c r="F571" s="18"/>
    </row>
    <row r="572" spans="6:6">
      <c r="F572" s="18"/>
    </row>
    <row r="573" spans="6:6">
      <c r="F573" s="18"/>
    </row>
    <row r="574" spans="6:6">
      <c r="F574" s="18"/>
    </row>
    <row r="575" spans="6:6">
      <c r="F575" s="18"/>
    </row>
    <row r="576" spans="6:6">
      <c r="F576" s="18"/>
    </row>
    <row r="577" spans="6:6">
      <c r="F577" s="18"/>
    </row>
    <row r="578" spans="6:6">
      <c r="F578" s="18"/>
    </row>
    <row r="579" spans="6:6">
      <c r="F579" s="18"/>
    </row>
    <row r="580" spans="6:6">
      <c r="F580" s="18"/>
    </row>
    <row r="581" spans="6:6">
      <c r="F581" s="18"/>
    </row>
    <row r="582" spans="6:6">
      <c r="F582" s="18"/>
    </row>
    <row r="583" spans="6:6">
      <c r="F583" s="18"/>
    </row>
    <row r="584" spans="6:6">
      <c r="F584" s="18"/>
    </row>
    <row r="585" spans="6:6">
      <c r="F585" s="18"/>
    </row>
    <row r="586" spans="6:6">
      <c r="F586" s="18"/>
    </row>
    <row r="587" spans="6:6">
      <c r="F587" s="18"/>
    </row>
    <row r="588" spans="6:6">
      <c r="F588" s="18"/>
    </row>
    <row r="589" spans="6:6">
      <c r="F589" s="18"/>
    </row>
    <row r="590" spans="6:6">
      <c r="F590" s="18"/>
    </row>
    <row r="591" spans="6:6">
      <c r="F591" s="18"/>
    </row>
    <row r="592" spans="6:6">
      <c r="F592" s="18"/>
    </row>
    <row r="593" spans="6:6">
      <c r="F593" s="18"/>
    </row>
    <row r="594" spans="6:6">
      <c r="F594" s="18"/>
    </row>
    <row r="595" spans="6:6">
      <c r="F595" s="18"/>
    </row>
    <row r="596" spans="6:6">
      <c r="F596" s="18"/>
    </row>
    <row r="597" spans="6:6">
      <c r="F597" s="18"/>
    </row>
    <row r="598" spans="6:6">
      <c r="F598" s="18"/>
    </row>
    <row r="599" spans="6:6">
      <c r="F599" s="18"/>
    </row>
    <row r="600" spans="6:6">
      <c r="F600" s="18"/>
    </row>
    <row r="601" spans="6:6">
      <c r="F601" s="18"/>
    </row>
    <row r="602" spans="6:6">
      <c r="F602" s="18"/>
    </row>
    <row r="603" spans="6:6">
      <c r="F603" s="18"/>
    </row>
    <row r="604" spans="6:6">
      <c r="F604" s="18"/>
    </row>
    <row r="605" spans="6:6">
      <c r="F605" s="18"/>
    </row>
    <row r="606" spans="6:6">
      <c r="F606" s="18"/>
    </row>
    <row r="607" spans="6:6">
      <c r="F607" s="18"/>
    </row>
    <row r="608" spans="6:6">
      <c r="F608" s="18"/>
    </row>
    <row r="609" spans="6:6">
      <c r="F609" s="18"/>
    </row>
    <row r="610" spans="6:6">
      <c r="F610" s="18"/>
    </row>
    <row r="611" spans="6:6">
      <c r="F611" s="18"/>
    </row>
    <row r="612" spans="6:6">
      <c r="F612" s="18"/>
    </row>
    <row r="613" spans="6:6">
      <c r="F613" s="18"/>
    </row>
    <row r="614" spans="6:6">
      <c r="F614" s="18"/>
    </row>
    <row r="615" spans="6:6">
      <c r="F615" s="18"/>
    </row>
    <row r="616" spans="6:6">
      <c r="F616" s="18"/>
    </row>
    <row r="617" spans="6:6">
      <c r="F617" s="18"/>
    </row>
    <row r="618" spans="6:6">
      <c r="F618" s="18"/>
    </row>
    <row r="619" spans="6:6">
      <c r="F619" s="18"/>
    </row>
    <row r="620" spans="6:6">
      <c r="F620" s="18"/>
    </row>
    <row r="621" spans="6:6">
      <c r="F621" s="18"/>
    </row>
    <row r="622" spans="6:6">
      <c r="F622" s="18"/>
    </row>
    <row r="623" spans="6:6">
      <c r="F623" s="18"/>
    </row>
    <row r="624" spans="6:6">
      <c r="F624" s="18"/>
    </row>
    <row r="625" spans="6:6">
      <c r="F625" s="18"/>
    </row>
    <row r="626" spans="6:6">
      <c r="F626" s="18"/>
    </row>
    <row r="627" spans="6:6">
      <c r="F627" s="18"/>
    </row>
    <row r="628" spans="6:6">
      <c r="F628" s="18"/>
    </row>
    <row r="629" spans="6:6">
      <c r="F629" s="18"/>
    </row>
    <row r="630" spans="6:6">
      <c r="F630" s="18"/>
    </row>
    <row r="631" spans="6:6">
      <c r="F631" s="18"/>
    </row>
    <row r="632" spans="6:6">
      <c r="F632" s="18"/>
    </row>
    <row r="633" spans="6:6">
      <c r="F633" s="18"/>
    </row>
    <row r="634" spans="6:6">
      <c r="F634" s="18"/>
    </row>
    <row r="635" spans="6:6">
      <c r="F635" s="18"/>
    </row>
    <row r="636" spans="6:6">
      <c r="F636" s="18"/>
    </row>
    <row r="637" spans="6:6">
      <c r="F637" s="18"/>
    </row>
    <row r="638" spans="6:6">
      <c r="F638" s="18"/>
    </row>
    <row r="639" spans="6:6">
      <c r="F639" s="18"/>
    </row>
    <row r="640" spans="6:6">
      <c r="F640" s="18"/>
    </row>
    <row r="641" spans="6:6">
      <c r="F641" s="18"/>
    </row>
    <row r="642" spans="6:6">
      <c r="F642" s="18"/>
    </row>
    <row r="643" spans="6:6">
      <c r="F643" s="18"/>
    </row>
    <row r="644" spans="6:6">
      <c r="F644" s="18"/>
    </row>
    <row r="645" spans="6:6">
      <c r="F645" s="18"/>
    </row>
    <row r="646" spans="6:6">
      <c r="F646" s="18"/>
    </row>
    <row r="647" spans="6:6">
      <c r="F647" s="18"/>
    </row>
    <row r="648" spans="6:6">
      <c r="F648" s="18"/>
    </row>
    <row r="649" spans="6:6">
      <c r="F649" s="18"/>
    </row>
    <row r="650" spans="6:6">
      <c r="F650" s="18"/>
    </row>
    <row r="651" spans="6:6">
      <c r="F651" s="18"/>
    </row>
    <row r="652" spans="6:6">
      <c r="F652" s="18"/>
    </row>
    <row r="653" spans="6:6">
      <c r="F653" s="18"/>
    </row>
    <row r="654" spans="6:6">
      <c r="F654" s="18"/>
    </row>
    <row r="655" spans="6:6">
      <c r="F655" s="18"/>
    </row>
    <row r="656" spans="6:6">
      <c r="F656" s="18"/>
    </row>
    <row r="657" spans="6:6">
      <c r="F657" s="18"/>
    </row>
    <row r="658" spans="6:6">
      <c r="F658" s="18"/>
    </row>
    <row r="659" spans="6:6">
      <c r="F659" s="18"/>
    </row>
    <row r="660" spans="6:6">
      <c r="F660" s="18"/>
    </row>
    <row r="661" spans="6:6">
      <c r="F661" s="18"/>
    </row>
    <row r="662" spans="6:6">
      <c r="F662" s="18"/>
    </row>
    <row r="663" spans="6:6">
      <c r="F663" s="18"/>
    </row>
    <row r="664" spans="6:6">
      <c r="F664" s="18"/>
    </row>
    <row r="665" spans="6:6">
      <c r="F665" s="18"/>
    </row>
    <row r="666" spans="6:6">
      <c r="F666" s="18"/>
    </row>
    <row r="667" spans="6:6">
      <c r="F667" s="18"/>
    </row>
    <row r="668" spans="6:6">
      <c r="F668" s="18"/>
    </row>
    <row r="669" spans="6:6">
      <c r="F669" s="18"/>
    </row>
    <row r="670" spans="6:6">
      <c r="F670" s="18"/>
    </row>
    <row r="671" spans="6:6">
      <c r="F671" s="18"/>
    </row>
    <row r="672" spans="6:6">
      <c r="F672" s="18"/>
    </row>
    <row r="673" spans="6:6">
      <c r="F673" s="18"/>
    </row>
    <row r="674" spans="6:6">
      <c r="F674" s="18"/>
    </row>
    <row r="675" spans="6:6">
      <c r="F675" s="18"/>
    </row>
    <row r="676" spans="6:6">
      <c r="F676" s="18"/>
    </row>
    <row r="677" spans="6:6">
      <c r="F677" s="18"/>
    </row>
    <row r="678" spans="6:6">
      <c r="F678" s="18"/>
    </row>
    <row r="679" spans="6:6">
      <c r="F679" s="18"/>
    </row>
    <row r="680" spans="6:6">
      <c r="F680" s="18"/>
    </row>
    <row r="681" spans="6:6">
      <c r="F681" s="18"/>
    </row>
    <row r="682" spans="6:6">
      <c r="F682" s="18"/>
    </row>
    <row r="683" spans="6:6">
      <c r="F683" s="18"/>
    </row>
    <row r="684" spans="6:6">
      <c r="F684" s="18"/>
    </row>
    <row r="685" spans="6:6">
      <c r="F685" s="18"/>
    </row>
    <row r="686" spans="6:6">
      <c r="F686" s="18"/>
    </row>
    <row r="687" spans="6:6">
      <c r="F687" s="18"/>
    </row>
    <row r="688" spans="6:6">
      <c r="F688" s="18"/>
    </row>
    <row r="689" spans="6:6">
      <c r="F689" s="18"/>
    </row>
    <row r="690" spans="6:6">
      <c r="F690" s="18"/>
    </row>
    <row r="691" spans="6:6">
      <c r="F691" s="18"/>
    </row>
    <row r="692" spans="6:6">
      <c r="F692" s="18"/>
    </row>
    <row r="693" spans="6:6">
      <c r="F693" s="18"/>
    </row>
    <row r="694" spans="6:6">
      <c r="F694" s="18"/>
    </row>
    <row r="695" spans="6:6">
      <c r="F695" s="18"/>
    </row>
    <row r="696" spans="6:6">
      <c r="F696" s="18"/>
    </row>
    <row r="697" spans="6:6">
      <c r="F697" s="18"/>
    </row>
    <row r="698" spans="6:6">
      <c r="F698" s="18"/>
    </row>
    <row r="699" spans="6:6">
      <c r="F699" s="18"/>
    </row>
    <row r="700" spans="6:6">
      <c r="F700" s="18"/>
    </row>
    <row r="701" spans="6:6">
      <c r="F701" s="18"/>
    </row>
    <row r="702" spans="6:6">
      <c r="F702" s="18"/>
    </row>
    <row r="703" spans="6:6">
      <c r="F703" s="18"/>
    </row>
    <row r="704" spans="6:6">
      <c r="F704" s="18"/>
    </row>
    <row r="705" spans="6:6">
      <c r="F705" s="18"/>
    </row>
    <row r="706" spans="6:6">
      <c r="F706" s="18"/>
    </row>
    <row r="707" spans="6:6">
      <c r="F707" s="18"/>
    </row>
    <row r="708" spans="6:6">
      <c r="F708" s="18"/>
    </row>
    <row r="709" spans="6:6">
      <c r="F709" s="18"/>
    </row>
    <row r="710" spans="6:6">
      <c r="F710" s="18"/>
    </row>
    <row r="711" spans="6:6">
      <c r="F711" s="18"/>
    </row>
    <row r="712" spans="6:6">
      <c r="F712" s="18"/>
    </row>
    <row r="713" spans="6:6">
      <c r="F713" s="18"/>
    </row>
    <row r="714" spans="6:6">
      <c r="F714" s="18"/>
    </row>
    <row r="715" spans="6:6">
      <c r="F715" s="18"/>
    </row>
    <row r="716" spans="6:6">
      <c r="F716" s="18"/>
    </row>
    <row r="717" spans="6:6">
      <c r="F717" s="18"/>
    </row>
    <row r="718" spans="6:6">
      <c r="F718" s="18"/>
    </row>
    <row r="719" spans="6:6">
      <c r="F719" s="18"/>
    </row>
    <row r="720" spans="6:6">
      <c r="F720" s="18"/>
    </row>
    <row r="721" spans="6:6">
      <c r="F721" s="18"/>
    </row>
    <row r="722" spans="6:6">
      <c r="F722" s="18"/>
    </row>
    <row r="723" spans="6:6">
      <c r="F723" s="18"/>
    </row>
    <row r="724" spans="6:6">
      <c r="F724" s="18"/>
    </row>
    <row r="725" spans="6:6">
      <c r="F725" s="18"/>
    </row>
    <row r="726" spans="6:6">
      <c r="F726" s="18"/>
    </row>
    <row r="727" spans="6:6">
      <c r="F727" s="18"/>
    </row>
    <row r="728" spans="6:6">
      <c r="F728" s="18"/>
    </row>
    <row r="729" spans="6:6">
      <c r="F729" s="18"/>
    </row>
    <row r="730" spans="6:6">
      <c r="F730" s="18"/>
    </row>
    <row r="731" spans="6:6">
      <c r="F731" s="18"/>
    </row>
    <row r="732" spans="6:6">
      <c r="F732" s="18"/>
    </row>
    <row r="733" spans="6:6">
      <c r="F733" s="18"/>
    </row>
    <row r="734" spans="6:6">
      <c r="F734" s="18"/>
    </row>
    <row r="735" spans="6:6">
      <c r="F735" s="18"/>
    </row>
    <row r="736" spans="6:6">
      <c r="F736" s="18"/>
    </row>
    <row r="737" spans="6:6">
      <c r="F737" s="18"/>
    </row>
    <row r="738" spans="6:6">
      <c r="F738" s="18"/>
    </row>
    <row r="739" spans="6:6">
      <c r="F739" s="18"/>
    </row>
    <row r="740" spans="6:6">
      <c r="F740" s="18"/>
    </row>
    <row r="741" spans="6:6">
      <c r="F741" s="18"/>
    </row>
    <row r="742" spans="6:6">
      <c r="F742" s="18"/>
    </row>
    <row r="743" spans="6:6">
      <c r="F743" s="18"/>
    </row>
    <row r="744" spans="6:6">
      <c r="F744" s="18"/>
    </row>
    <row r="745" spans="6:6">
      <c r="F745" s="18"/>
    </row>
    <row r="746" spans="6:6">
      <c r="F746" s="18"/>
    </row>
    <row r="747" spans="6:6">
      <c r="F747" s="18"/>
    </row>
    <row r="748" spans="6:6">
      <c r="F748" s="18"/>
    </row>
    <row r="749" spans="6:6">
      <c r="F749" s="18"/>
    </row>
    <row r="750" spans="6:6">
      <c r="F750" s="18"/>
    </row>
    <row r="751" spans="6:6">
      <c r="F751" s="18"/>
    </row>
    <row r="752" spans="6:6">
      <c r="F752" s="18"/>
    </row>
    <row r="753" spans="6:6">
      <c r="F753" s="18"/>
    </row>
    <row r="754" spans="6:6">
      <c r="F754" s="18"/>
    </row>
    <row r="755" spans="6:6">
      <c r="F755" s="18"/>
    </row>
    <row r="756" spans="6:6">
      <c r="F756" s="18"/>
    </row>
    <row r="757" spans="6:6">
      <c r="F757" s="18"/>
    </row>
    <row r="758" spans="6:6">
      <c r="F758" s="18"/>
    </row>
    <row r="759" spans="6:6">
      <c r="F759" s="18"/>
    </row>
    <row r="760" spans="6:6">
      <c r="F760" s="18"/>
    </row>
    <row r="761" spans="6:6">
      <c r="F761" s="18"/>
    </row>
    <row r="762" spans="6:6">
      <c r="F762" s="18"/>
    </row>
    <row r="763" spans="6:6">
      <c r="F763" s="18"/>
    </row>
    <row r="764" spans="6:6">
      <c r="F764" s="18"/>
    </row>
    <row r="765" spans="6:6">
      <c r="F765" s="18"/>
    </row>
    <row r="766" spans="6:6">
      <c r="F766" s="18"/>
    </row>
    <row r="767" spans="6:6">
      <c r="F767" s="18"/>
    </row>
    <row r="768" spans="6:6">
      <c r="F768" s="18"/>
    </row>
    <row r="769" spans="6:6">
      <c r="F769" s="18"/>
    </row>
    <row r="770" spans="6:6">
      <c r="F770" s="18"/>
    </row>
    <row r="771" spans="6:6">
      <c r="F771" s="18"/>
    </row>
    <row r="772" spans="6:6">
      <c r="F772" s="18"/>
    </row>
    <row r="773" spans="6:6">
      <c r="F773" s="18"/>
    </row>
    <row r="774" spans="6:6">
      <c r="F774" s="18"/>
    </row>
    <row r="775" spans="6:6">
      <c r="F775" s="18"/>
    </row>
    <row r="776" spans="6:6">
      <c r="F776" s="18"/>
    </row>
    <row r="777" spans="6:6">
      <c r="F777" s="18"/>
    </row>
    <row r="778" spans="6:6">
      <c r="F778" s="18"/>
    </row>
    <row r="779" spans="6:6">
      <c r="F779" s="18"/>
    </row>
    <row r="780" spans="6:6">
      <c r="F780" s="18"/>
    </row>
    <row r="781" spans="6:6">
      <c r="F781" s="18"/>
    </row>
    <row r="782" spans="6:6">
      <c r="F782" s="18"/>
    </row>
    <row r="783" spans="6:6">
      <c r="F783" s="18"/>
    </row>
    <row r="784" spans="6:6">
      <c r="F784" s="18"/>
    </row>
    <row r="785" spans="6:6">
      <c r="F785" s="18"/>
    </row>
    <row r="786" spans="6:6">
      <c r="F786" s="18"/>
    </row>
    <row r="787" spans="6:6">
      <c r="F787" s="18"/>
    </row>
    <row r="788" spans="6:6">
      <c r="F788" s="18"/>
    </row>
    <row r="789" spans="6:6">
      <c r="F789" s="18"/>
    </row>
    <row r="790" spans="6:6">
      <c r="F790" s="18"/>
    </row>
    <row r="791" spans="6:6">
      <c r="F791" s="18"/>
    </row>
    <row r="792" spans="6:6">
      <c r="F792" s="18"/>
    </row>
    <row r="793" spans="6:6">
      <c r="F793" s="18"/>
    </row>
    <row r="794" spans="6:6">
      <c r="F794" s="18"/>
    </row>
    <row r="795" spans="6:6">
      <c r="F795" s="18"/>
    </row>
    <row r="796" spans="6:6">
      <c r="F796" s="18"/>
    </row>
    <row r="797" spans="6:6">
      <c r="F797" s="18"/>
    </row>
    <row r="798" spans="6:6">
      <c r="F798" s="18"/>
    </row>
    <row r="799" spans="6:6">
      <c r="F799" s="18"/>
    </row>
    <row r="800" spans="6:6">
      <c r="F800" s="18"/>
    </row>
    <row r="801" spans="6:6">
      <c r="F801" s="18"/>
    </row>
    <row r="802" spans="6:6">
      <c r="F802" s="18"/>
    </row>
    <row r="803" spans="6:6">
      <c r="F803" s="18"/>
    </row>
    <row r="804" spans="6:6">
      <c r="F804" s="18"/>
    </row>
    <row r="805" spans="6:6">
      <c r="F805" s="18"/>
    </row>
    <row r="806" spans="6:6">
      <c r="F806" s="18"/>
    </row>
    <row r="807" spans="6:6">
      <c r="F807" s="18"/>
    </row>
    <row r="808" spans="6:6">
      <c r="F808" s="18"/>
    </row>
    <row r="809" spans="6:6">
      <c r="F809" s="18"/>
    </row>
    <row r="810" spans="6:6">
      <c r="F810" s="18"/>
    </row>
    <row r="811" spans="6:6">
      <c r="F811" s="18"/>
    </row>
    <row r="812" spans="6:6">
      <c r="F812" s="18"/>
    </row>
    <row r="813" spans="6:6">
      <c r="F813" s="18"/>
    </row>
    <row r="814" spans="6:6">
      <c r="F814" s="18"/>
    </row>
    <row r="815" spans="6:6">
      <c r="F815" s="18"/>
    </row>
    <row r="816" spans="6:6">
      <c r="F816" s="18"/>
    </row>
    <row r="817" spans="6:6">
      <c r="F817" s="18"/>
    </row>
    <row r="818" spans="6:6">
      <c r="F818" s="18"/>
    </row>
    <row r="819" spans="6:6">
      <c r="F819" s="18"/>
    </row>
    <row r="820" spans="6:6">
      <c r="F820" s="18"/>
    </row>
    <row r="821" spans="6:6">
      <c r="F821" s="18"/>
    </row>
    <row r="822" spans="6:6">
      <c r="F822" s="18"/>
    </row>
    <row r="823" spans="6:6">
      <c r="F823" s="18"/>
    </row>
    <row r="824" spans="6:6">
      <c r="F824" s="18"/>
    </row>
    <row r="825" spans="6:6">
      <c r="F825" s="18"/>
    </row>
    <row r="826" spans="6:6">
      <c r="F826" s="18"/>
    </row>
    <row r="827" spans="6:6">
      <c r="F827" s="18"/>
    </row>
    <row r="828" spans="6:6">
      <c r="F828" s="18"/>
    </row>
    <row r="829" spans="6:6">
      <c r="F829" s="18"/>
    </row>
    <row r="830" spans="6:6">
      <c r="F830" s="18"/>
    </row>
    <row r="831" spans="6:6">
      <c r="F831" s="18"/>
    </row>
    <row r="832" spans="6:6">
      <c r="F832" s="18"/>
    </row>
    <row r="833" spans="6:6">
      <c r="F833" s="18"/>
    </row>
    <row r="834" spans="6:6">
      <c r="F834" s="18"/>
    </row>
    <row r="835" spans="6:6">
      <c r="F835" s="18"/>
    </row>
    <row r="836" spans="6:6">
      <c r="F836" s="18"/>
    </row>
    <row r="837" spans="6:6">
      <c r="F837" s="18"/>
    </row>
    <row r="838" spans="6:6">
      <c r="F838" s="18"/>
    </row>
    <row r="839" spans="6:6">
      <c r="F839" s="18"/>
    </row>
    <row r="840" spans="6:6">
      <c r="F840" s="18"/>
    </row>
    <row r="841" spans="6:6">
      <c r="F841" s="18"/>
    </row>
    <row r="842" spans="6:6">
      <c r="F842" s="18"/>
    </row>
    <row r="843" spans="6:6">
      <c r="F843" s="18"/>
    </row>
    <row r="844" spans="6:6">
      <c r="F844" s="18"/>
    </row>
    <row r="845" spans="6:6">
      <c r="F845" s="18"/>
    </row>
    <row r="846" spans="6:6">
      <c r="F846" s="18"/>
    </row>
    <row r="847" spans="6:6">
      <c r="F847" s="18"/>
    </row>
    <row r="848" spans="6:6">
      <c r="F848" s="18"/>
    </row>
    <row r="849" spans="6:6">
      <c r="F849" s="18"/>
    </row>
    <row r="850" spans="6:6">
      <c r="F850" s="18"/>
    </row>
    <row r="851" spans="6:6">
      <c r="F851" s="18"/>
    </row>
    <row r="852" spans="6:6">
      <c r="F852" s="18"/>
    </row>
    <row r="853" spans="6:6">
      <c r="F853" s="18"/>
    </row>
    <row r="854" spans="6:6">
      <c r="F854" s="18"/>
    </row>
    <row r="855" spans="6:6">
      <c r="F855" s="18"/>
    </row>
    <row r="856" spans="6:6">
      <c r="F856" s="18"/>
    </row>
    <row r="857" spans="6:6">
      <c r="F857" s="18"/>
    </row>
    <row r="858" spans="6:6">
      <c r="F858" s="18"/>
    </row>
    <row r="859" spans="6:6">
      <c r="F859" s="18"/>
    </row>
    <row r="860" spans="6:6">
      <c r="F860" s="18"/>
    </row>
    <row r="861" spans="6:6">
      <c r="F861" s="18"/>
    </row>
    <row r="862" spans="6:6">
      <c r="F862" s="18"/>
    </row>
    <row r="863" spans="6:6">
      <c r="F863" s="18"/>
    </row>
    <row r="864" spans="6:6">
      <c r="F864" s="18"/>
    </row>
    <row r="865" spans="6:6">
      <c r="F865" s="18"/>
    </row>
    <row r="866" spans="6:6">
      <c r="F866" s="18"/>
    </row>
    <row r="867" spans="6:6">
      <c r="F867" s="18"/>
    </row>
    <row r="868" spans="6:6">
      <c r="F868" s="18"/>
    </row>
    <row r="869" spans="6:6">
      <c r="F869" s="18"/>
    </row>
    <row r="870" spans="6:6">
      <c r="F870" s="18"/>
    </row>
    <row r="871" spans="6:6">
      <c r="F871" s="18"/>
    </row>
    <row r="872" spans="6:6">
      <c r="F872" s="18"/>
    </row>
    <row r="873" spans="6:6">
      <c r="F873" s="18"/>
    </row>
    <row r="874" spans="6:6">
      <c r="F874" s="18"/>
    </row>
    <row r="875" spans="6:6">
      <c r="F875" s="18"/>
    </row>
    <row r="876" spans="6:6">
      <c r="F876" s="18"/>
    </row>
    <row r="877" spans="6:6">
      <c r="F877" s="18"/>
    </row>
    <row r="878" spans="6:6">
      <c r="F878" s="18"/>
    </row>
    <row r="879" spans="6:6">
      <c r="F879" s="18"/>
    </row>
    <row r="880" spans="6:6">
      <c r="F880" s="18"/>
    </row>
    <row r="881" spans="6:6">
      <c r="F881" s="18"/>
    </row>
    <row r="882" spans="6:6">
      <c r="F882" s="18"/>
    </row>
    <row r="883" spans="6:6">
      <c r="F883" s="18"/>
    </row>
    <row r="884" spans="6:6">
      <c r="F884" s="18"/>
    </row>
    <row r="885" spans="6:6">
      <c r="F885" s="18"/>
    </row>
    <row r="886" spans="6:6">
      <c r="F886" s="18"/>
    </row>
    <row r="887" spans="6:6">
      <c r="F887" s="18"/>
    </row>
    <row r="888" spans="6:6">
      <c r="F888" s="18"/>
    </row>
    <row r="889" spans="6:6">
      <c r="F889" s="18"/>
    </row>
    <row r="890" spans="6:6">
      <c r="F890" s="18"/>
    </row>
    <row r="891" spans="6:6">
      <c r="F891" s="18"/>
    </row>
    <row r="892" spans="6:6">
      <c r="F892" s="18"/>
    </row>
    <row r="893" spans="6:6">
      <c r="F893" s="18"/>
    </row>
    <row r="894" spans="6:6">
      <c r="F894" s="18"/>
    </row>
    <row r="895" spans="6:6">
      <c r="F895" s="18"/>
    </row>
    <row r="896" spans="6:6">
      <c r="F896" s="18"/>
    </row>
    <row r="897" spans="6:6">
      <c r="F897" s="18"/>
    </row>
    <row r="898" spans="6:6">
      <c r="F898" s="18"/>
    </row>
    <row r="899" spans="6:6">
      <c r="F899" s="18"/>
    </row>
    <row r="900" spans="6:6">
      <c r="F900" s="18"/>
    </row>
    <row r="901" spans="6:6">
      <c r="F901" s="18"/>
    </row>
    <row r="902" spans="6:6">
      <c r="F902" s="18"/>
    </row>
    <row r="903" spans="6:6">
      <c r="F903" s="18"/>
    </row>
    <row r="904" spans="6:6">
      <c r="F904" s="18"/>
    </row>
    <row r="905" spans="6:6">
      <c r="F905" s="18"/>
    </row>
    <row r="906" spans="6:6">
      <c r="F906" s="18"/>
    </row>
    <row r="907" spans="6:6">
      <c r="F907" s="18"/>
    </row>
    <row r="908" spans="6:6">
      <c r="F908" s="18"/>
    </row>
    <row r="909" spans="6:6">
      <c r="F909" s="18"/>
    </row>
    <row r="910" spans="6:6">
      <c r="F910" s="18"/>
    </row>
    <row r="911" spans="6:6">
      <c r="F911" s="18"/>
    </row>
    <row r="912" spans="6:6">
      <c r="F912" s="18"/>
    </row>
    <row r="913" spans="6:6">
      <c r="F913" s="18"/>
    </row>
    <row r="914" spans="6:6">
      <c r="F914" s="18"/>
    </row>
    <row r="915" spans="6:6">
      <c r="F915" s="18"/>
    </row>
    <row r="916" spans="6:6">
      <c r="F916" s="18"/>
    </row>
    <row r="917" spans="6:6">
      <c r="F917" s="18"/>
    </row>
    <row r="918" spans="6:6">
      <c r="F918" s="18"/>
    </row>
    <row r="919" spans="6:6">
      <c r="F919" s="18"/>
    </row>
    <row r="920" spans="6:6">
      <c r="F920" s="18"/>
    </row>
    <row r="921" spans="6:6">
      <c r="F921" s="18"/>
    </row>
    <row r="922" spans="6:6">
      <c r="F922" s="18"/>
    </row>
    <row r="923" spans="6:6">
      <c r="F923" s="18"/>
    </row>
    <row r="924" spans="6:6">
      <c r="F924" s="18"/>
    </row>
    <row r="925" spans="6:6">
      <c r="F925" s="18"/>
    </row>
    <row r="926" spans="6:6">
      <c r="F926" s="18"/>
    </row>
    <row r="927" spans="6:6">
      <c r="F927" s="18"/>
    </row>
    <row r="928" spans="6:6">
      <c r="F928" s="18"/>
    </row>
    <row r="929" spans="6:6">
      <c r="F929" s="18"/>
    </row>
    <row r="930" spans="6:6">
      <c r="F930" s="18"/>
    </row>
    <row r="931" spans="6:6">
      <c r="F931" s="18"/>
    </row>
    <row r="932" spans="6:6">
      <c r="F932" s="18"/>
    </row>
    <row r="933" spans="6:6">
      <c r="F933" s="18"/>
    </row>
    <row r="934" spans="6:6">
      <c r="F934" s="18"/>
    </row>
    <row r="935" spans="6:6">
      <c r="F935" s="18"/>
    </row>
    <row r="936" spans="6:6">
      <c r="F936" s="18"/>
    </row>
    <row r="937" spans="6:6">
      <c r="F937" s="18"/>
    </row>
    <row r="938" spans="6:6">
      <c r="F938" s="18"/>
    </row>
    <row r="939" spans="6:6">
      <c r="F939" s="18"/>
    </row>
    <row r="940" spans="6:6">
      <c r="F940" s="18"/>
    </row>
    <row r="941" spans="6:6">
      <c r="F941" s="18"/>
    </row>
    <row r="942" spans="6:6">
      <c r="F942" s="18"/>
    </row>
    <row r="943" spans="6:6">
      <c r="F943" s="18"/>
    </row>
    <row r="944" spans="6:6">
      <c r="F944" s="18"/>
    </row>
    <row r="945" spans="6:6">
      <c r="F945" s="18"/>
    </row>
    <row r="946" spans="6:6">
      <c r="F946" s="18"/>
    </row>
    <row r="947" spans="6:6">
      <c r="F947" s="18"/>
    </row>
    <row r="948" spans="6:6">
      <c r="F948" s="18"/>
    </row>
    <row r="949" spans="6:6">
      <c r="F949" s="18"/>
    </row>
    <row r="950" spans="6:6">
      <c r="F950" s="18"/>
    </row>
    <row r="951" spans="6:6">
      <c r="F951" s="18"/>
    </row>
    <row r="952" spans="6:6">
      <c r="F952" s="18"/>
    </row>
    <row r="953" spans="6:6">
      <c r="F953" s="18"/>
    </row>
    <row r="954" spans="6:6">
      <c r="F954" s="18"/>
    </row>
    <row r="955" spans="6:6">
      <c r="F955" s="18"/>
    </row>
    <row r="956" spans="6:6">
      <c r="F956" s="18"/>
    </row>
    <row r="957" spans="6:6">
      <c r="F957" s="18"/>
    </row>
    <row r="958" spans="6:6">
      <c r="F958" s="18"/>
    </row>
    <row r="959" spans="6:6">
      <c r="F959" s="18"/>
    </row>
    <row r="960" spans="6:6">
      <c r="F960" s="18"/>
    </row>
    <row r="961" spans="6:6">
      <c r="F961" s="18"/>
    </row>
    <row r="962" spans="6:6">
      <c r="F962" s="18"/>
    </row>
    <row r="963" spans="6:6">
      <c r="F963" s="18"/>
    </row>
    <row r="964" spans="6:6">
      <c r="F964" s="18"/>
    </row>
    <row r="965" spans="6:6">
      <c r="F965" s="18"/>
    </row>
    <row r="966" spans="6:6">
      <c r="F966" s="18"/>
    </row>
    <row r="967" spans="6:6">
      <c r="F967" s="18"/>
    </row>
    <row r="968" spans="6:6">
      <c r="F968" s="18"/>
    </row>
    <row r="969" spans="6:6">
      <c r="F969" s="18"/>
    </row>
    <row r="970" spans="6:6">
      <c r="F970" s="18"/>
    </row>
    <row r="971" spans="6:6">
      <c r="F971" s="18"/>
    </row>
    <row r="972" spans="6:6">
      <c r="F972" s="18"/>
    </row>
    <row r="973" spans="6:6">
      <c r="F973" s="18"/>
    </row>
    <row r="974" spans="6:6">
      <c r="F974" s="18"/>
    </row>
    <row r="975" spans="6:6">
      <c r="F975" s="18"/>
    </row>
    <row r="976" spans="6:6">
      <c r="F976" s="18"/>
    </row>
    <row r="977" spans="6:6">
      <c r="F977" s="18"/>
    </row>
    <row r="978" spans="6:6">
      <c r="F978" s="18"/>
    </row>
    <row r="979" spans="6:6">
      <c r="F979" s="18"/>
    </row>
    <row r="980" spans="6:6">
      <c r="F980" s="18"/>
    </row>
    <row r="981" spans="6:6">
      <c r="F981" s="18"/>
    </row>
    <row r="982" spans="6:6">
      <c r="F982" s="18"/>
    </row>
    <row r="983" spans="6:6">
      <c r="F983" s="18"/>
    </row>
    <row r="984" spans="6:6">
      <c r="F984" s="18"/>
    </row>
    <row r="985" spans="6:6">
      <c r="F985" s="18"/>
    </row>
    <row r="986" spans="6:6">
      <c r="F986" s="18"/>
    </row>
    <row r="987" spans="6:6">
      <c r="F987" s="18"/>
    </row>
    <row r="988" spans="6:6">
      <c r="F988" s="18"/>
    </row>
    <row r="989" spans="6:6">
      <c r="F989" s="18"/>
    </row>
    <row r="990" spans="6:6">
      <c r="F990" s="18"/>
    </row>
    <row r="991" spans="6:6">
      <c r="F991" s="18"/>
    </row>
    <row r="992" spans="6:6">
      <c r="F992" s="18"/>
    </row>
    <row r="993" spans="6:6">
      <c r="F993" s="18"/>
    </row>
    <row r="994" spans="6:6">
      <c r="F994" s="18"/>
    </row>
    <row r="995" spans="6:6">
      <c r="F995" s="18"/>
    </row>
    <row r="996" spans="6:6">
      <c r="F996" s="18"/>
    </row>
    <row r="997" spans="6:6">
      <c r="F997" s="18"/>
    </row>
    <row r="998" spans="6:6">
      <c r="F998" s="18"/>
    </row>
  </sheetData>
  <mergeCells count="1">
    <mergeCell ref="Q4:R4"/>
  </mergeCells>
  <pageMargins left="0.75" right="0.75" top="1" bottom="1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35EF-B591-FC49-BB68-B19769919CC9}">
  <dimension ref="A1:M164"/>
  <sheetViews>
    <sheetView tabSelected="1" workbookViewId="0">
      <selection activeCell="A6" sqref="A6"/>
    </sheetView>
  </sheetViews>
  <sheetFormatPr baseColWidth="10" defaultRowHeight="14"/>
  <cols>
    <col min="1" max="1" width="50.59765625" bestFit="1" customWidth="1"/>
    <col min="2" max="2" width="46.19921875" bestFit="1" customWidth="1"/>
    <col min="3" max="3" width="6.3984375" bestFit="1" customWidth="1"/>
    <col min="4" max="4" width="11.59765625" bestFit="1" customWidth="1"/>
    <col min="5" max="5" width="30.19921875" bestFit="1" customWidth="1"/>
    <col min="6" max="6" width="11.796875" bestFit="1" customWidth="1"/>
    <col min="7" max="7" width="83.59765625" bestFit="1" customWidth="1"/>
    <col min="8" max="8" width="81.19921875" bestFit="1" customWidth="1"/>
    <col min="9" max="9" width="13.796875" bestFit="1" customWidth="1"/>
    <col min="10" max="10" width="28.796875" bestFit="1" customWidth="1"/>
    <col min="11" max="11" width="10.59765625" bestFit="1" customWidth="1"/>
    <col min="12" max="12" width="28.19921875" bestFit="1" customWidth="1"/>
    <col min="13" max="13" width="20.3984375" bestFit="1" customWidth="1"/>
  </cols>
  <sheetData>
    <row r="1" spans="1:13">
      <c r="A1" t="s">
        <v>36</v>
      </c>
      <c r="B1" t="s">
        <v>1</v>
      </c>
      <c r="C1" t="s">
        <v>2</v>
      </c>
      <c r="D1" t="s">
        <v>37</v>
      </c>
      <c r="E1" t="s">
        <v>0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604</v>
      </c>
      <c r="L1" t="s">
        <v>605</v>
      </c>
      <c r="M1" t="s">
        <v>606</v>
      </c>
    </row>
    <row r="2" spans="1:13">
      <c r="A2" t="s">
        <v>363</v>
      </c>
      <c r="B2" t="s">
        <v>29</v>
      </c>
      <c r="C2" t="s">
        <v>9</v>
      </c>
      <c r="D2" t="s">
        <v>404</v>
      </c>
      <c r="E2" t="s">
        <v>20</v>
      </c>
      <c r="F2" t="s">
        <v>440</v>
      </c>
      <c r="G2" t="s">
        <v>441</v>
      </c>
      <c r="H2" t="s">
        <v>406</v>
      </c>
      <c r="I2" t="s">
        <v>47</v>
      </c>
      <c r="J2" t="s">
        <v>172</v>
      </c>
      <c r="K2">
        <v>3220</v>
      </c>
      <c r="L2">
        <v>373</v>
      </c>
      <c r="M2">
        <v>27.59</v>
      </c>
    </row>
    <row r="3" spans="1:13">
      <c r="A3" t="s">
        <v>153</v>
      </c>
      <c r="B3" t="s">
        <v>14</v>
      </c>
      <c r="C3" t="s">
        <v>9</v>
      </c>
      <c r="D3" t="s">
        <v>224</v>
      </c>
      <c r="E3" t="s">
        <v>11</v>
      </c>
      <c r="F3" t="s">
        <v>225</v>
      </c>
      <c r="G3" t="s">
        <v>226</v>
      </c>
      <c r="H3" t="s">
        <v>227</v>
      </c>
      <c r="I3" t="s">
        <v>47</v>
      </c>
      <c r="J3" t="s">
        <v>91</v>
      </c>
      <c r="K3">
        <v>3159</v>
      </c>
      <c r="L3">
        <v>366</v>
      </c>
      <c r="M3">
        <v>27.07</v>
      </c>
    </row>
    <row r="4" spans="1:13">
      <c r="A4" t="s">
        <v>43</v>
      </c>
      <c r="B4" t="s">
        <v>44</v>
      </c>
      <c r="C4" t="s">
        <v>9</v>
      </c>
      <c r="D4" t="s">
        <v>45</v>
      </c>
      <c r="E4" t="s">
        <v>3</v>
      </c>
      <c r="F4" t="s">
        <v>48</v>
      </c>
      <c r="G4" t="s">
        <v>46</v>
      </c>
      <c r="H4" t="s">
        <v>597</v>
      </c>
      <c r="I4" t="s">
        <v>47</v>
      </c>
      <c r="J4" t="s">
        <v>172</v>
      </c>
      <c r="K4">
        <v>2184</v>
      </c>
      <c r="L4">
        <v>253</v>
      </c>
      <c r="M4">
        <v>18.71</v>
      </c>
    </row>
    <row r="5" spans="1:13">
      <c r="A5" t="s">
        <v>544</v>
      </c>
      <c r="B5" t="s">
        <v>17</v>
      </c>
      <c r="C5" t="s">
        <v>6</v>
      </c>
      <c r="D5" t="s">
        <v>569</v>
      </c>
      <c r="E5" t="s">
        <v>11</v>
      </c>
      <c r="F5" t="s">
        <v>570</v>
      </c>
      <c r="G5" t="s">
        <v>571</v>
      </c>
      <c r="H5" t="s">
        <v>572</v>
      </c>
      <c r="I5" t="s">
        <v>47</v>
      </c>
      <c r="J5" t="s">
        <v>257</v>
      </c>
      <c r="K5">
        <v>1961</v>
      </c>
      <c r="L5">
        <v>307</v>
      </c>
      <c r="M5">
        <v>3.92</v>
      </c>
    </row>
    <row r="6" spans="1:13">
      <c r="A6" t="s">
        <v>449</v>
      </c>
      <c r="B6" t="s">
        <v>598</v>
      </c>
      <c r="C6" t="s">
        <v>6</v>
      </c>
      <c r="D6" t="s">
        <v>450</v>
      </c>
      <c r="E6" t="s">
        <v>11</v>
      </c>
      <c r="F6" t="s">
        <v>451</v>
      </c>
      <c r="G6" t="s">
        <v>452</v>
      </c>
      <c r="H6" t="s">
        <v>453</v>
      </c>
      <c r="I6" t="s">
        <v>47</v>
      </c>
      <c r="J6" t="s">
        <v>236</v>
      </c>
      <c r="K6">
        <v>1766</v>
      </c>
      <c r="L6">
        <v>276</v>
      </c>
      <c r="M6">
        <v>3.53</v>
      </c>
    </row>
    <row r="7" spans="1:13">
      <c r="A7" t="s">
        <v>449</v>
      </c>
      <c r="B7" t="s">
        <v>598</v>
      </c>
      <c r="C7" t="s">
        <v>6</v>
      </c>
      <c r="D7" t="s">
        <v>450</v>
      </c>
      <c r="E7" t="s">
        <v>11</v>
      </c>
      <c r="F7" t="s">
        <v>454</v>
      </c>
      <c r="G7" t="s">
        <v>455</v>
      </c>
      <c r="H7" t="s">
        <v>455</v>
      </c>
      <c r="I7" t="s">
        <v>90</v>
      </c>
      <c r="J7" t="s">
        <v>172</v>
      </c>
      <c r="K7">
        <v>1766</v>
      </c>
      <c r="L7">
        <v>276</v>
      </c>
      <c r="M7">
        <v>3.53</v>
      </c>
    </row>
    <row r="8" spans="1:13">
      <c r="A8" t="s">
        <v>449</v>
      </c>
      <c r="B8" t="s">
        <v>598</v>
      </c>
      <c r="C8" t="s">
        <v>6</v>
      </c>
      <c r="D8" t="s">
        <v>450</v>
      </c>
      <c r="E8" t="s">
        <v>11</v>
      </c>
      <c r="F8" t="s">
        <v>456</v>
      </c>
      <c r="G8" t="s">
        <v>457</v>
      </c>
      <c r="H8" t="s">
        <v>453</v>
      </c>
      <c r="I8" t="s">
        <v>47</v>
      </c>
      <c r="J8" t="s">
        <v>172</v>
      </c>
      <c r="K8">
        <v>1766</v>
      </c>
      <c r="L8">
        <v>276</v>
      </c>
      <c r="M8">
        <v>3.53</v>
      </c>
    </row>
    <row r="9" spans="1:13">
      <c r="A9" t="s">
        <v>449</v>
      </c>
      <c r="B9" t="s">
        <v>598</v>
      </c>
      <c r="C9" t="s">
        <v>6</v>
      </c>
      <c r="D9" t="s">
        <v>450</v>
      </c>
      <c r="E9" t="s">
        <v>11</v>
      </c>
      <c r="F9" t="s">
        <v>458</v>
      </c>
      <c r="G9" t="s">
        <v>459</v>
      </c>
      <c r="H9" t="s">
        <v>460</v>
      </c>
      <c r="I9" t="s">
        <v>47</v>
      </c>
      <c r="J9" t="s">
        <v>172</v>
      </c>
      <c r="K9">
        <v>1766</v>
      </c>
      <c r="L9">
        <v>276</v>
      </c>
      <c r="M9">
        <v>3.53</v>
      </c>
    </row>
    <row r="10" spans="1:13">
      <c r="A10" t="s">
        <v>43</v>
      </c>
      <c r="B10" t="s">
        <v>44</v>
      </c>
      <c r="C10" t="s">
        <v>6</v>
      </c>
      <c r="D10" t="s">
        <v>53</v>
      </c>
      <c r="E10" t="s">
        <v>3</v>
      </c>
      <c r="F10" t="s">
        <v>54</v>
      </c>
      <c r="G10" t="s">
        <v>55</v>
      </c>
      <c r="H10" t="s">
        <v>56</v>
      </c>
      <c r="I10" t="s">
        <v>47</v>
      </c>
      <c r="J10" t="s">
        <v>172</v>
      </c>
      <c r="K10">
        <v>1511</v>
      </c>
      <c r="L10">
        <v>236</v>
      </c>
      <c r="M10">
        <v>3.02</v>
      </c>
    </row>
    <row r="11" spans="1:13">
      <c r="A11" t="s">
        <v>43</v>
      </c>
      <c r="B11" t="s">
        <v>44</v>
      </c>
      <c r="C11" t="s">
        <v>6</v>
      </c>
      <c r="D11" t="s">
        <v>49</v>
      </c>
      <c r="E11" t="s">
        <v>4</v>
      </c>
      <c r="F11" t="s">
        <v>50</v>
      </c>
      <c r="G11" t="s">
        <v>51</v>
      </c>
      <c r="H11" t="s">
        <v>52</v>
      </c>
      <c r="I11" t="s">
        <v>47</v>
      </c>
      <c r="J11" t="s">
        <v>172</v>
      </c>
      <c r="K11">
        <v>1501</v>
      </c>
      <c r="L11">
        <v>235</v>
      </c>
      <c r="M11">
        <v>3</v>
      </c>
    </row>
    <row r="12" spans="1:13">
      <c r="A12" t="s">
        <v>252</v>
      </c>
      <c r="B12" t="s">
        <v>28</v>
      </c>
      <c r="C12" t="s">
        <v>6</v>
      </c>
      <c r="D12" t="s">
        <v>331</v>
      </c>
      <c r="E12" t="s">
        <v>31</v>
      </c>
      <c r="F12" t="s">
        <v>332</v>
      </c>
      <c r="G12" t="s">
        <v>333</v>
      </c>
      <c r="H12" t="s">
        <v>334</v>
      </c>
      <c r="I12" t="s">
        <v>47</v>
      </c>
      <c r="J12" t="s">
        <v>172</v>
      </c>
      <c r="K12">
        <v>1451</v>
      </c>
      <c r="L12">
        <v>227</v>
      </c>
      <c r="M12">
        <v>2.9</v>
      </c>
    </row>
    <row r="13" spans="1:13">
      <c r="A13" t="s">
        <v>252</v>
      </c>
      <c r="B13" t="s">
        <v>28</v>
      </c>
      <c r="C13" t="s">
        <v>6</v>
      </c>
      <c r="D13" t="s">
        <v>335</v>
      </c>
      <c r="E13" t="s">
        <v>20</v>
      </c>
      <c r="F13" t="s">
        <v>629</v>
      </c>
      <c r="G13" t="s">
        <v>627</v>
      </c>
      <c r="H13" t="s">
        <v>336</v>
      </c>
      <c r="I13" t="s">
        <v>47</v>
      </c>
      <c r="J13" t="s">
        <v>257</v>
      </c>
      <c r="K13">
        <v>1451</v>
      </c>
      <c r="L13">
        <v>227</v>
      </c>
      <c r="M13">
        <v>2.9</v>
      </c>
    </row>
    <row r="14" spans="1:13">
      <c r="A14" t="s">
        <v>252</v>
      </c>
      <c r="B14" t="s">
        <v>28</v>
      </c>
      <c r="C14" t="s">
        <v>6</v>
      </c>
      <c r="D14" t="s">
        <v>337</v>
      </c>
      <c r="E14" t="s">
        <v>31</v>
      </c>
      <c r="F14" t="s">
        <v>338</v>
      </c>
      <c r="G14" t="s">
        <v>339</v>
      </c>
      <c r="H14" t="s">
        <v>340</v>
      </c>
      <c r="I14" t="s">
        <v>47</v>
      </c>
      <c r="J14" t="s">
        <v>172</v>
      </c>
      <c r="K14">
        <v>1451</v>
      </c>
      <c r="L14">
        <v>227</v>
      </c>
      <c r="M14">
        <v>2.9</v>
      </c>
    </row>
    <row r="15" spans="1:13">
      <c r="A15" t="s">
        <v>252</v>
      </c>
      <c r="B15" t="s">
        <v>15</v>
      </c>
      <c r="C15" t="s">
        <v>6</v>
      </c>
      <c r="D15" t="s">
        <v>290</v>
      </c>
      <c r="E15" t="s">
        <v>31</v>
      </c>
      <c r="F15" t="s">
        <v>291</v>
      </c>
      <c r="G15" t="s">
        <v>292</v>
      </c>
      <c r="H15" t="s">
        <v>293</v>
      </c>
      <c r="I15" t="s">
        <v>47</v>
      </c>
      <c r="J15" t="s">
        <v>172</v>
      </c>
      <c r="K15">
        <v>1431</v>
      </c>
      <c r="L15">
        <v>224</v>
      </c>
      <c r="M15">
        <v>2.86</v>
      </c>
    </row>
    <row r="16" spans="1:13">
      <c r="A16" t="s">
        <v>544</v>
      </c>
      <c r="B16" t="s">
        <v>5</v>
      </c>
      <c r="C16" t="s">
        <v>6</v>
      </c>
      <c r="D16" t="s">
        <v>545</v>
      </c>
      <c r="E16" t="s">
        <v>11</v>
      </c>
      <c r="F16" t="s">
        <v>546</v>
      </c>
      <c r="G16" t="s">
        <v>547</v>
      </c>
      <c r="H16" t="s">
        <v>548</v>
      </c>
      <c r="I16" t="s">
        <v>47</v>
      </c>
      <c r="J16" t="s">
        <v>172</v>
      </c>
      <c r="K16">
        <v>1286</v>
      </c>
      <c r="L16">
        <v>201</v>
      </c>
      <c r="M16">
        <v>2.57</v>
      </c>
    </row>
    <row r="17" spans="1:13">
      <c r="A17" t="s">
        <v>544</v>
      </c>
      <c r="B17" t="s">
        <v>5</v>
      </c>
      <c r="C17" t="s">
        <v>6</v>
      </c>
      <c r="D17" t="s">
        <v>549</v>
      </c>
      <c r="E17" t="s">
        <v>4</v>
      </c>
      <c r="F17" t="s">
        <v>550</v>
      </c>
      <c r="G17" t="s">
        <v>551</v>
      </c>
      <c r="H17" t="s">
        <v>552</v>
      </c>
      <c r="I17" t="s">
        <v>47</v>
      </c>
      <c r="J17" t="s">
        <v>172</v>
      </c>
      <c r="K17">
        <v>1271</v>
      </c>
      <c r="L17">
        <v>199</v>
      </c>
      <c r="M17">
        <v>2.54</v>
      </c>
    </row>
    <row r="18" spans="1:13">
      <c r="A18" t="s">
        <v>544</v>
      </c>
      <c r="B18" t="s">
        <v>5</v>
      </c>
      <c r="C18" t="s">
        <v>6</v>
      </c>
      <c r="D18" t="s">
        <v>119</v>
      </c>
      <c r="E18" t="s">
        <v>4</v>
      </c>
      <c r="F18" t="s">
        <v>553</v>
      </c>
      <c r="G18" t="s">
        <v>554</v>
      </c>
      <c r="H18" t="s">
        <v>555</v>
      </c>
      <c r="I18" t="s">
        <v>47</v>
      </c>
      <c r="J18" t="s">
        <v>172</v>
      </c>
      <c r="K18">
        <v>1271</v>
      </c>
      <c r="L18">
        <v>199</v>
      </c>
      <c r="M18">
        <v>2.54</v>
      </c>
    </row>
    <row r="19" spans="1:13">
      <c r="A19" t="s">
        <v>449</v>
      </c>
      <c r="B19" t="s">
        <v>19</v>
      </c>
      <c r="C19" t="s">
        <v>6</v>
      </c>
      <c r="D19" t="s">
        <v>210</v>
      </c>
      <c r="E19" t="s">
        <v>11</v>
      </c>
      <c r="F19" t="s">
        <v>479</v>
      </c>
      <c r="G19" t="s">
        <v>480</v>
      </c>
      <c r="H19" t="s">
        <v>481</v>
      </c>
      <c r="I19" t="s">
        <v>63</v>
      </c>
      <c r="J19" t="s">
        <v>172</v>
      </c>
      <c r="K19">
        <v>1211</v>
      </c>
      <c r="L19">
        <v>189</v>
      </c>
      <c r="M19">
        <v>2.42</v>
      </c>
    </row>
    <row r="20" spans="1:13">
      <c r="A20" t="s">
        <v>43</v>
      </c>
      <c r="B20" t="s">
        <v>10</v>
      </c>
      <c r="C20" t="s">
        <v>6</v>
      </c>
      <c r="D20" t="s">
        <v>108</v>
      </c>
      <c r="E20" t="s">
        <v>4</v>
      </c>
      <c r="F20" t="s">
        <v>109</v>
      </c>
      <c r="G20" t="s">
        <v>110</v>
      </c>
      <c r="H20" t="s">
        <v>111</v>
      </c>
      <c r="I20" t="s">
        <v>47</v>
      </c>
      <c r="J20" t="s">
        <v>172</v>
      </c>
      <c r="K20">
        <v>1096</v>
      </c>
      <c r="L20">
        <v>171</v>
      </c>
      <c r="M20">
        <v>2.19</v>
      </c>
    </row>
    <row r="21" spans="1:13">
      <c r="A21" t="s">
        <v>43</v>
      </c>
      <c r="B21" t="s">
        <v>10</v>
      </c>
      <c r="C21" t="s">
        <v>6</v>
      </c>
      <c r="D21" t="s">
        <v>112</v>
      </c>
      <c r="E21" t="s">
        <v>4</v>
      </c>
      <c r="F21" t="s">
        <v>113</v>
      </c>
      <c r="G21" t="s">
        <v>114</v>
      </c>
      <c r="H21" t="s">
        <v>115</v>
      </c>
      <c r="I21" t="s">
        <v>47</v>
      </c>
      <c r="J21" t="s">
        <v>172</v>
      </c>
      <c r="K21">
        <v>1086</v>
      </c>
      <c r="L21">
        <v>170</v>
      </c>
      <c r="M21">
        <v>2.17</v>
      </c>
    </row>
    <row r="22" spans="1:13">
      <c r="A22" t="s">
        <v>43</v>
      </c>
      <c r="B22" t="s">
        <v>10</v>
      </c>
      <c r="C22" t="s">
        <v>6</v>
      </c>
      <c r="D22" t="s">
        <v>108</v>
      </c>
      <c r="E22" t="s">
        <v>4</v>
      </c>
      <c r="F22" t="s">
        <v>116</v>
      </c>
      <c r="G22" t="s">
        <v>117</v>
      </c>
      <c r="H22" t="s">
        <v>118</v>
      </c>
      <c r="I22" t="s">
        <v>47</v>
      </c>
      <c r="J22" t="s">
        <v>172</v>
      </c>
      <c r="K22">
        <v>1086</v>
      </c>
      <c r="L22">
        <v>170</v>
      </c>
      <c r="M22">
        <v>2.17</v>
      </c>
    </row>
    <row r="23" spans="1:13">
      <c r="A23" t="s">
        <v>43</v>
      </c>
      <c r="B23" t="s">
        <v>10</v>
      </c>
      <c r="C23" t="s">
        <v>6</v>
      </c>
      <c r="D23" t="s">
        <v>119</v>
      </c>
      <c r="E23" t="s">
        <v>4</v>
      </c>
      <c r="F23" t="s">
        <v>120</v>
      </c>
      <c r="G23" t="s">
        <v>121</v>
      </c>
      <c r="H23" t="s">
        <v>122</v>
      </c>
      <c r="I23" t="s">
        <v>47</v>
      </c>
      <c r="J23" t="s">
        <v>172</v>
      </c>
      <c r="K23">
        <v>1086</v>
      </c>
      <c r="L23">
        <v>170</v>
      </c>
      <c r="M23">
        <v>2.17</v>
      </c>
    </row>
    <row r="24" spans="1:13">
      <c r="A24" t="s">
        <v>43</v>
      </c>
      <c r="B24" t="s">
        <v>10</v>
      </c>
      <c r="C24" t="s">
        <v>6</v>
      </c>
      <c r="D24" t="s">
        <v>123</v>
      </c>
      <c r="E24" t="s">
        <v>11</v>
      </c>
      <c r="F24" t="s">
        <v>124</v>
      </c>
      <c r="G24" t="s">
        <v>125</v>
      </c>
      <c r="H24" t="s">
        <v>126</v>
      </c>
      <c r="I24" t="s">
        <v>47</v>
      </c>
      <c r="J24" t="s">
        <v>172</v>
      </c>
      <c r="K24">
        <v>1086</v>
      </c>
      <c r="L24">
        <v>170</v>
      </c>
      <c r="M24">
        <v>2.17</v>
      </c>
    </row>
    <row r="25" spans="1:13">
      <c r="A25" t="s">
        <v>153</v>
      </c>
      <c r="B25" t="s">
        <v>12</v>
      </c>
      <c r="C25" t="s">
        <v>6</v>
      </c>
      <c r="D25" t="s">
        <v>123</v>
      </c>
      <c r="E25" t="s">
        <v>11</v>
      </c>
      <c r="F25" t="s">
        <v>154</v>
      </c>
      <c r="G25" t="s">
        <v>155</v>
      </c>
      <c r="H25" t="s">
        <v>156</v>
      </c>
      <c r="I25" t="s">
        <v>47</v>
      </c>
      <c r="J25" t="s">
        <v>172</v>
      </c>
      <c r="K25">
        <v>1051</v>
      </c>
      <c r="L25">
        <v>164</v>
      </c>
      <c r="M25">
        <v>2.1</v>
      </c>
    </row>
    <row r="26" spans="1:13">
      <c r="A26" t="s">
        <v>153</v>
      </c>
      <c r="B26" t="s">
        <v>12</v>
      </c>
      <c r="C26" t="s">
        <v>6</v>
      </c>
      <c r="D26" t="s">
        <v>123</v>
      </c>
      <c r="E26" t="s">
        <v>11</v>
      </c>
      <c r="F26" t="s">
        <v>157</v>
      </c>
      <c r="G26" t="s">
        <v>158</v>
      </c>
      <c r="H26" t="s">
        <v>159</v>
      </c>
      <c r="I26" t="s">
        <v>47</v>
      </c>
      <c r="J26" t="s">
        <v>172</v>
      </c>
      <c r="K26">
        <v>986</v>
      </c>
      <c r="L26">
        <v>154</v>
      </c>
      <c r="M26">
        <v>1.97</v>
      </c>
    </row>
    <row r="27" spans="1:13">
      <c r="A27" t="s">
        <v>153</v>
      </c>
      <c r="B27" t="s">
        <v>12</v>
      </c>
      <c r="C27" t="s">
        <v>6</v>
      </c>
      <c r="D27" t="s">
        <v>160</v>
      </c>
      <c r="E27" t="s">
        <v>11</v>
      </c>
      <c r="F27" t="s">
        <v>161</v>
      </c>
      <c r="G27" t="s">
        <v>162</v>
      </c>
      <c r="H27" t="s">
        <v>163</v>
      </c>
      <c r="I27" t="s">
        <v>47</v>
      </c>
      <c r="J27" t="s">
        <v>172</v>
      </c>
      <c r="K27">
        <v>986</v>
      </c>
      <c r="L27">
        <v>154</v>
      </c>
      <c r="M27">
        <v>1.97</v>
      </c>
    </row>
    <row r="28" spans="1:13">
      <c r="A28" t="s">
        <v>153</v>
      </c>
      <c r="B28" t="s">
        <v>12</v>
      </c>
      <c r="C28" t="s">
        <v>6</v>
      </c>
      <c r="D28" t="s">
        <v>164</v>
      </c>
      <c r="E28" t="s">
        <v>11</v>
      </c>
      <c r="F28" t="s">
        <v>165</v>
      </c>
      <c r="G28" t="s">
        <v>166</v>
      </c>
      <c r="H28" t="s">
        <v>167</v>
      </c>
      <c r="I28" t="s">
        <v>47</v>
      </c>
      <c r="J28" t="s">
        <v>172</v>
      </c>
      <c r="K28">
        <v>986</v>
      </c>
      <c r="L28">
        <v>154</v>
      </c>
      <c r="M28">
        <v>1.97</v>
      </c>
    </row>
    <row r="29" spans="1:13">
      <c r="A29" t="s">
        <v>153</v>
      </c>
      <c r="B29" t="s">
        <v>12</v>
      </c>
      <c r="C29" t="s">
        <v>6</v>
      </c>
      <c r="D29" t="s">
        <v>168</v>
      </c>
      <c r="E29" t="s">
        <v>11</v>
      </c>
      <c r="F29" t="s">
        <v>169</v>
      </c>
      <c r="G29" t="s">
        <v>170</v>
      </c>
      <c r="H29" t="s">
        <v>171</v>
      </c>
      <c r="I29" t="s">
        <v>47</v>
      </c>
      <c r="J29" t="s">
        <v>172</v>
      </c>
      <c r="K29">
        <v>986</v>
      </c>
      <c r="L29">
        <v>154</v>
      </c>
      <c r="M29">
        <v>1.97</v>
      </c>
    </row>
    <row r="30" spans="1:13">
      <c r="A30" t="s">
        <v>153</v>
      </c>
      <c r="B30" t="s">
        <v>12</v>
      </c>
      <c r="C30" t="s">
        <v>6</v>
      </c>
      <c r="D30" t="s">
        <v>173</v>
      </c>
      <c r="E30" t="s">
        <v>20</v>
      </c>
      <c r="F30" t="s">
        <v>174</v>
      </c>
      <c r="G30" t="s">
        <v>175</v>
      </c>
      <c r="H30" t="s">
        <v>176</v>
      </c>
      <c r="I30" t="s">
        <v>47</v>
      </c>
      <c r="J30" t="s">
        <v>172</v>
      </c>
      <c r="K30">
        <v>986</v>
      </c>
      <c r="L30">
        <v>154</v>
      </c>
      <c r="M30">
        <v>1.97</v>
      </c>
    </row>
    <row r="31" spans="1:13">
      <c r="A31" t="s">
        <v>153</v>
      </c>
      <c r="B31" t="s">
        <v>13</v>
      </c>
      <c r="C31" t="s">
        <v>6</v>
      </c>
      <c r="D31" t="s">
        <v>210</v>
      </c>
      <c r="E31" t="s">
        <v>11</v>
      </c>
      <c r="F31" t="s">
        <v>211</v>
      </c>
      <c r="G31" t="s">
        <v>212</v>
      </c>
      <c r="H31" t="s">
        <v>213</v>
      </c>
      <c r="I31" t="s">
        <v>47</v>
      </c>
      <c r="J31" t="s">
        <v>172</v>
      </c>
      <c r="K31">
        <v>951</v>
      </c>
      <c r="L31">
        <v>149</v>
      </c>
      <c r="M31">
        <v>1.9</v>
      </c>
    </row>
    <row r="32" spans="1:13">
      <c r="A32" t="s">
        <v>252</v>
      </c>
      <c r="B32" t="s">
        <v>35</v>
      </c>
      <c r="C32" t="s">
        <v>6</v>
      </c>
      <c r="D32" t="s">
        <v>305</v>
      </c>
      <c r="E32" t="s">
        <v>31</v>
      </c>
      <c r="F32" t="s">
        <v>609</v>
      </c>
      <c r="G32" t="s">
        <v>608</v>
      </c>
      <c r="H32" t="s">
        <v>309</v>
      </c>
      <c r="I32" t="s">
        <v>63</v>
      </c>
      <c r="J32" t="s">
        <v>172</v>
      </c>
      <c r="K32">
        <v>901</v>
      </c>
      <c r="L32">
        <v>141</v>
      </c>
      <c r="M32">
        <v>1.8</v>
      </c>
    </row>
    <row r="33" spans="1:13">
      <c r="A33" t="s">
        <v>363</v>
      </c>
      <c r="B33" t="s">
        <v>26</v>
      </c>
      <c r="C33" t="s">
        <v>9</v>
      </c>
      <c r="D33" t="s">
        <v>404</v>
      </c>
      <c r="E33" t="s">
        <v>20</v>
      </c>
      <c r="F33" t="s">
        <v>405</v>
      </c>
      <c r="G33" t="s">
        <v>406</v>
      </c>
      <c r="H33" t="s">
        <v>406</v>
      </c>
      <c r="I33" t="s">
        <v>90</v>
      </c>
      <c r="J33" t="s">
        <v>172</v>
      </c>
      <c r="K33">
        <v>837</v>
      </c>
      <c r="L33">
        <v>97</v>
      </c>
      <c r="M33">
        <v>7.17</v>
      </c>
    </row>
    <row r="34" spans="1:13">
      <c r="A34" t="s">
        <v>490</v>
      </c>
      <c r="B34" t="s">
        <v>30</v>
      </c>
      <c r="C34" t="s">
        <v>9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47</v>
      </c>
      <c r="J34" t="s">
        <v>257</v>
      </c>
      <c r="K34">
        <v>673</v>
      </c>
      <c r="L34">
        <v>78</v>
      </c>
      <c r="M34">
        <v>5.77</v>
      </c>
    </row>
    <row r="35" spans="1:13">
      <c r="A35" t="s">
        <v>363</v>
      </c>
      <c r="B35" t="s">
        <v>27</v>
      </c>
      <c r="C35" t="s">
        <v>6</v>
      </c>
      <c r="D35" t="s">
        <v>397</v>
      </c>
      <c r="E35" t="s">
        <v>20</v>
      </c>
      <c r="F35" t="s">
        <v>418</v>
      </c>
      <c r="G35" t="s">
        <v>612</v>
      </c>
      <c r="H35" t="s">
        <v>407</v>
      </c>
      <c r="I35" t="s">
        <v>47</v>
      </c>
      <c r="J35" t="s">
        <v>172</v>
      </c>
      <c r="K35">
        <v>650</v>
      </c>
      <c r="L35">
        <v>102</v>
      </c>
      <c r="M35">
        <v>1.3</v>
      </c>
    </row>
    <row r="36" spans="1:13">
      <c r="A36" t="s">
        <v>252</v>
      </c>
      <c r="B36" t="s">
        <v>33</v>
      </c>
      <c r="C36" t="s">
        <v>6</v>
      </c>
      <c r="D36" t="s">
        <v>253</v>
      </c>
      <c r="E36" t="s">
        <v>31</v>
      </c>
      <c r="F36" t="s">
        <v>254</v>
      </c>
      <c r="G36" t="s">
        <v>255</v>
      </c>
      <c r="H36" t="s">
        <v>256</v>
      </c>
      <c r="I36" t="s">
        <v>47</v>
      </c>
      <c r="J36" t="s">
        <v>172</v>
      </c>
      <c r="K36">
        <v>640</v>
      </c>
      <c r="L36">
        <v>100</v>
      </c>
      <c r="M36">
        <v>1.28</v>
      </c>
    </row>
    <row r="37" spans="1:13">
      <c r="A37" t="s">
        <v>252</v>
      </c>
      <c r="B37" t="s">
        <v>34</v>
      </c>
      <c r="C37" t="s">
        <v>6</v>
      </c>
      <c r="D37" t="s">
        <v>278</v>
      </c>
      <c r="E37" t="s">
        <v>31</v>
      </c>
      <c r="F37" t="s">
        <v>279</v>
      </c>
      <c r="G37" t="s">
        <v>280</v>
      </c>
      <c r="H37" t="s">
        <v>281</v>
      </c>
      <c r="I37" t="s">
        <v>47</v>
      </c>
      <c r="J37" t="s">
        <v>172</v>
      </c>
      <c r="K37">
        <v>640</v>
      </c>
      <c r="L37">
        <v>100</v>
      </c>
      <c r="M37">
        <v>1.28</v>
      </c>
    </row>
    <row r="38" spans="1:13">
      <c r="A38" t="s">
        <v>252</v>
      </c>
      <c r="B38" t="s">
        <v>35</v>
      </c>
      <c r="C38" t="s">
        <v>6</v>
      </c>
      <c r="D38" t="s">
        <v>305</v>
      </c>
      <c r="E38" t="s">
        <v>31</v>
      </c>
      <c r="F38" t="s">
        <v>306</v>
      </c>
      <c r="G38" t="s">
        <v>307</v>
      </c>
      <c r="H38" t="s">
        <v>308</v>
      </c>
      <c r="I38" t="s">
        <v>47</v>
      </c>
      <c r="J38" t="s">
        <v>172</v>
      </c>
      <c r="K38">
        <v>640</v>
      </c>
      <c r="L38">
        <v>100</v>
      </c>
      <c r="M38">
        <v>1.28</v>
      </c>
    </row>
    <row r="39" spans="1:13">
      <c r="A39" t="s">
        <v>363</v>
      </c>
      <c r="B39" t="s">
        <v>27</v>
      </c>
      <c r="C39" t="s">
        <v>6</v>
      </c>
      <c r="D39" t="s">
        <v>397</v>
      </c>
      <c r="E39" t="s">
        <v>20</v>
      </c>
      <c r="F39" t="s">
        <v>419</v>
      </c>
      <c r="G39" t="s">
        <v>626</v>
      </c>
      <c r="H39" t="s">
        <v>420</v>
      </c>
      <c r="I39" t="s">
        <v>47</v>
      </c>
      <c r="J39" t="s">
        <v>172</v>
      </c>
      <c r="K39">
        <v>640</v>
      </c>
      <c r="L39">
        <v>100</v>
      </c>
      <c r="M39">
        <v>1.28</v>
      </c>
    </row>
    <row r="40" spans="1:13">
      <c r="A40" t="s">
        <v>252</v>
      </c>
      <c r="B40" t="s">
        <v>15</v>
      </c>
      <c r="C40" t="s">
        <v>7</v>
      </c>
      <c r="D40" t="s">
        <v>294</v>
      </c>
      <c r="E40" t="s">
        <v>31</v>
      </c>
      <c r="F40" t="s">
        <v>295</v>
      </c>
      <c r="G40" t="s">
        <v>292</v>
      </c>
      <c r="H40" t="s">
        <v>296</v>
      </c>
      <c r="I40" t="s">
        <v>47</v>
      </c>
      <c r="J40" t="s">
        <v>172</v>
      </c>
      <c r="K40">
        <v>623</v>
      </c>
      <c r="L40">
        <v>178</v>
      </c>
      <c r="M40">
        <v>3.53</v>
      </c>
    </row>
    <row r="41" spans="1:13">
      <c r="A41" t="s">
        <v>363</v>
      </c>
      <c r="B41" t="s">
        <v>26</v>
      </c>
      <c r="C41" t="s">
        <v>6</v>
      </c>
      <c r="D41" t="s">
        <v>388</v>
      </c>
      <c r="E41" t="s">
        <v>20</v>
      </c>
      <c r="F41" t="s">
        <v>408</v>
      </c>
      <c r="G41" t="s">
        <v>611</v>
      </c>
      <c r="H41" t="s">
        <v>409</v>
      </c>
      <c r="I41" t="s">
        <v>47</v>
      </c>
      <c r="J41" t="s">
        <v>172</v>
      </c>
      <c r="K41">
        <v>590</v>
      </c>
      <c r="L41">
        <v>92</v>
      </c>
      <c r="M41">
        <v>1.18</v>
      </c>
    </row>
    <row r="42" spans="1:13">
      <c r="A42" t="s">
        <v>153</v>
      </c>
      <c r="B42" t="s">
        <v>14</v>
      </c>
      <c r="C42" t="s">
        <v>6</v>
      </c>
      <c r="D42" t="s">
        <v>228</v>
      </c>
      <c r="E42" t="s">
        <v>11</v>
      </c>
      <c r="F42" t="s">
        <v>229</v>
      </c>
      <c r="G42" t="s">
        <v>230</v>
      </c>
      <c r="H42" t="s">
        <v>231</v>
      </c>
      <c r="I42" t="s">
        <v>47</v>
      </c>
      <c r="J42" t="s">
        <v>172</v>
      </c>
      <c r="K42">
        <v>580</v>
      </c>
      <c r="L42">
        <v>91</v>
      </c>
      <c r="M42">
        <v>1.1599999999999999</v>
      </c>
    </row>
    <row r="43" spans="1:13">
      <c r="A43" t="s">
        <v>153</v>
      </c>
      <c r="B43" t="s">
        <v>14</v>
      </c>
      <c r="C43" t="s">
        <v>6</v>
      </c>
      <c r="D43" t="s">
        <v>232</v>
      </c>
      <c r="E43" t="s">
        <v>11</v>
      </c>
      <c r="F43" t="s">
        <v>233</v>
      </c>
      <c r="G43" t="s">
        <v>234</v>
      </c>
      <c r="H43" t="s">
        <v>235</v>
      </c>
      <c r="I43" t="s">
        <v>47</v>
      </c>
      <c r="J43" t="s">
        <v>236</v>
      </c>
      <c r="K43">
        <v>580</v>
      </c>
      <c r="L43">
        <v>91</v>
      </c>
      <c r="M43">
        <v>1.1599999999999999</v>
      </c>
    </row>
    <row r="44" spans="1:13">
      <c r="A44" t="s">
        <v>153</v>
      </c>
      <c r="B44" t="s">
        <v>14</v>
      </c>
      <c r="C44" t="s">
        <v>6</v>
      </c>
      <c r="D44" t="s">
        <v>232</v>
      </c>
      <c r="E44" t="s">
        <v>11</v>
      </c>
      <c r="F44" t="s">
        <v>237</v>
      </c>
      <c r="G44" t="s">
        <v>238</v>
      </c>
      <c r="H44" t="s">
        <v>239</v>
      </c>
      <c r="I44" t="s">
        <v>47</v>
      </c>
      <c r="J44" t="s">
        <v>172</v>
      </c>
      <c r="K44">
        <v>580</v>
      </c>
      <c r="L44">
        <v>91</v>
      </c>
      <c r="M44">
        <v>1.1599999999999999</v>
      </c>
    </row>
    <row r="45" spans="1:13">
      <c r="A45" t="s">
        <v>153</v>
      </c>
      <c r="B45" t="s">
        <v>14</v>
      </c>
      <c r="C45" t="s">
        <v>6</v>
      </c>
      <c r="D45" t="s">
        <v>232</v>
      </c>
      <c r="E45" t="s">
        <v>11</v>
      </c>
      <c r="F45" t="s">
        <v>240</v>
      </c>
      <c r="G45" t="s">
        <v>241</v>
      </c>
      <c r="H45" t="s">
        <v>241</v>
      </c>
      <c r="I45" t="s">
        <v>90</v>
      </c>
      <c r="J45" t="s">
        <v>91</v>
      </c>
      <c r="K45">
        <v>580</v>
      </c>
      <c r="L45">
        <v>91</v>
      </c>
      <c r="M45">
        <v>1.1599999999999999</v>
      </c>
    </row>
    <row r="46" spans="1:13">
      <c r="A46" t="s">
        <v>153</v>
      </c>
      <c r="B46" t="s">
        <v>14</v>
      </c>
      <c r="C46" t="s">
        <v>6</v>
      </c>
      <c r="D46" t="s">
        <v>228</v>
      </c>
      <c r="E46" t="s">
        <v>11</v>
      </c>
      <c r="F46" t="s">
        <v>242</v>
      </c>
      <c r="G46" t="s">
        <v>243</v>
      </c>
      <c r="H46" t="s">
        <v>244</v>
      </c>
      <c r="I46" t="s">
        <v>47</v>
      </c>
      <c r="J46" t="s">
        <v>236</v>
      </c>
      <c r="K46">
        <v>580</v>
      </c>
      <c r="L46">
        <v>91</v>
      </c>
      <c r="M46">
        <v>1.1599999999999999</v>
      </c>
    </row>
    <row r="47" spans="1:13">
      <c r="A47" t="s">
        <v>43</v>
      </c>
      <c r="B47" t="s">
        <v>8</v>
      </c>
      <c r="C47" t="s">
        <v>6</v>
      </c>
      <c r="D47" t="s">
        <v>75</v>
      </c>
      <c r="E47" t="s">
        <v>4</v>
      </c>
      <c r="F47" t="s">
        <v>76</v>
      </c>
      <c r="G47" t="s">
        <v>77</v>
      </c>
      <c r="H47" t="s">
        <v>78</v>
      </c>
      <c r="I47" t="s">
        <v>47</v>
      </c>
      <c r="J47" t="s">
        <v>172</v>
      </c>
      <c r="K47">
        <v>555</v>
      </c>
      <c r="L47">
        <v>87</v>
      </c>
      <c r="M47">
        <v>1.1100000000000001</v>
      </c>
    </row>
    <row r="48" spans="1:13">
      <c r="A48" t="s">
        <v>43</v>
      </c>
      <c r="B48" t="s">
        <v>8</v>
      </c>
      <c r="C48" t="s">
        <v>6</v>
      </c>
      <c r="D48" t="s">
        <v>79</v>
      </c>
      <c r="E48" t="s">
        <v>4</v>
      </c>
      <c r="F48" t="s">
        <v>80</v>
      </c>
      <c r="G48" t="s">
        <v>81</v>
      </c>
      <c r="H48" t="s">
        <v>82</v>
      </c>
      <c r="I48" t="s">
        <v>47</v>
      </c>
      <c r="J48" t="s">
        <v>172</v>
      </c>
      <c r="K48">
        <v>555</v>
      </c>
      <c r="L48">
        <v>87</v>
      </c>
      <c r="M48">
        <v>1.1100000000000001</v>
      </c>
    </row>
    <row r="49" spans="1:13">
      <c r="A49" t="s">
        <v>544</v>
      </c>
      <c r="B49" t="s">
        <v>23</v>
      </c>
      <c r="C49" t="s">
        <v>9</v>
      </c>
      <c r="D49" t="s">
        <v>586</v>
      </c>
      <c r="E49" t="s">
        <v>20</v>
      </c>
      <c r="F49" t="s">
        <v>590</v>
      </c>
      <c r="G49" t="s">
        <v>591</v>
      </c>
      <c r="H49" t="s">
        <v>592</v>
      </c>
      <c r="I49" t="s">
        <v>47</v>
      </c>
      <c r="J49" t="s">
        <v>257</v>
      </c>
      <c r="K49">
        <v>552</v>
      </c>
      <c r="L49">
        <v>64</v>
      </c>
      <c r="M49">
        <v>4.7300000000000004</v>
      </c>
    </row>
    <row r="50" spans="1:13">
      <c r="A50" t="s">
        <v>544</v>
      </c>
      <c r="B50" t="s">
        <v>23</v>
      </c>
      <c r="C50" t="s">
        <v>9</v>
      </c>
      <c r="D50" t="s">
        <v>586</v>
      </c>
      <c r="E50" t="s">
        <v>20</v>
      </c>
      <c r="F50" t="s">
        <v>587</v>
      </c>
      <c r="G50" t="s">
        <v>588</v>
      </c>
      <c r="H50" t="s">
        <v>589</v>
      </c>
      <c r="I50" t="s">
        <v>47</v>
      </c>
      <c r="J50" t="s">
        <v>257</v>
      </c>
      <c r="K50">
        <v>544</v>
      </c>
      <c r="L50">
        <v>63</v>
      </c>
      <c r="M50">
        <v>4.66</v>
      </c>
    </row>
    <row r="51" spans="1:13">
      <c r="A51" t="s">
        <v>449</v>
      </c>
      <c r="B51" t="s">
        <v>598</v>
      </c>
      <c r="C51" t="s">
        <v>7</v>
      </c>
      <c r="D51" t="s">
        <v>461</v>
      </c>
      <c r="E51" t="s">
        <v>11</v>
      </c>
      <c r="F51" t="s">
        <v>462</v>
      </c>
      <c r="G51" t="s">
        <v>463</v>
      </c>
      <c r="H51" t="s">
        <v>464</v>
      </c>
      <c r="I51" t="s">
        <v>47</v>
      </c>
      <c r="J51" t="s">
        <v>91</v>
      </c>
      <c r="K51">
        <v>515</v>
      </c>
      <c r="L51">
        <v>147</v>
      </c>
      <c r="M51">
        <v>2.92</v>
      </c>
    </row>
    <row r="52" spans="1:13">
      <c r="A52" t="s">
        <v>449</v>
      </c>
      <c r="B52" t="s">
        <v>598</v>
      </c>
      <c r="C52" t="s">
        <v>7</v>
      </c>
      <c r="D52" t="s">
        <v>461</v>
      </c>
      <c r="E52" t="s">
        <v>11</v>
      </c>
      <c r="F52" t="s">
        <v>465</v>
      </c>
      <c r="G52" t="s">
        <v>466</v>
      </c>
      <c r="H52" t="s">
        <v>467</v>
      </c>
      <c r="I52" t="s">
        <v>47</v>
      </c>
      <c r="J52" t="s">
        <v>468</v>
      </c>
      <c r="K52">
        <v>515</v>
      </c>
      <c r="L52">
        <v>147</v>
      </c>
      <c r="M52">
        <v>2.92</v>
      </c>
    </row>
    <row r="53" spans="1:13">
      <c r="A53" t="s">
        <v>449</v>
      </c>
      <c r="B53" t="s">
        <v>598</v>
      </c>
      <c r="C53" t="s">
        <v>7</v>
      </c>
      <c r="D53" t="s">
        <v>461</v>
      </c>
      <c r="E53" t="s">
        <v>11</v>
      </c>
      <c r="F53" t="s">
        <v>469</v>
      </c>
      <c r="G53" t="s">
        <v>453</v>
      </c>
      <c r="H53" t="s">
        <v>453</v>
      </c>
      <c r="I53" t="s">
        <v>90</v>
      </c>
      <c r="J53" t="s">
        <v>172</v>
      </c>
      <c r="K53">
        <v>515</v>
      </c>
      <c r="L53">
        <v>147</v>
      </c>
      <c r="M53">
        <v>2.92</v>
      </c>
    </row>
    <row r="54" spans="1:13">
      <c r="A54" t="s">
        <v>449</v>
      </c>
      <c r="B54" t="s">
        <v>598</v>
      </c>
      <c r="C54" t="s">
        <v>7</v>
      </c>
      <c r="D54" t="s">
        <v>461</v>
      </c>
      <c r="E54" t="s">
        <v>11</v>
      </c>
      <c r="F54" t="s">
        <v>470</v>
      </c>
      <c r="G54" t="s">
        <v>471</v>
      </c>
      <c r="H54" t="s">
        <v>472</v>
      </c>
      <c r="I54" t="s">
        <v>47</v>
      </c>
      <c r="J54" t="s">
        <v>91</v>
      </c>
      <c r="K54">
        <v>512</v>
      </c>
      <c r="L54">
        <v>146</v>
      </c>
      <c r="M54">
        <v>2.9</v>
      </c>
    </row>
    <row r="55" spans="1:13">
      <c r="A55" t="s">
        <v>449</v>
      </c>
      <c r="B55" t="s">
        <v>598</v>
      </c>
      <c r="C55" t="s">
        <v>7</v>
      </c>
      <c r="D55" t="s">
        <v>461</v>
      </c>
      <c r="E55" t="s">
        <v>11</v>
      </c>
      <c r="F55" t="s">
        <v>473</v>
      </c>
      <c r="G55" t="s">
        <v>474</v>
      </c>
      <c r="H55" t="s">
        <v>475</v>
      </c>
      <c r="I55" t="s">
        <v>47</v>
      </c>
      <c r="J55" t="s">
        <v>91</v>
      </c>
      <c r="K55">
        <v>512</v>
      </c>
      <c r="L55">
        <v>146</v>
      </c>
      <c r="M55">
        <v>2.9</v>
      </c>
    </row>
    <row r="56" spans="1:13">
      <c r="A56" t="s">
        <v>449</v>
      </c>
      <c r="B56" t="s">
        <v>598</v>
      </c>
      <c r="C56" t="s">
        <v>7</v>
      </c>
      <c r="D56" t="s">
        <v>297</v>
      </c>
      <c r="E56" t="s">
        <v>11</v>
      </c>
      <c r="F56" t="s">
        <v>476</v>
      </c>
      <c r="G56" t="s">
        <v>477</v>
      </c>
      <c r="H56" t="s">
        <v>478</v>
      </c>
      <c r="I56" t="s">
        <v>47</v>
      </c>
      <c r="J56" t="s">
        <v>91</v>
      </c>
      <c r="K56">
        <v>512</v>
      </c>
      <c r="L56">
        <v>146</v>
      </c>
      <c r="M56">
        <v>2.9</v>
      </c>
    </row>
    <row r="57" spans="1:13">
      <c r="A57" t="s">
        <v>363</v>
      </c>
      <c r="B57" t="s">
        <v>27</v>
      </c>
      <c r="C57" t="s">
        <v>6</v>
      </c>
      <c r="D57" t="s">
        <v>388</v>
      </c>
      <c r="E57" t="s">
        <v>20</v>
      </c>
      <c r="F57" t="s">
        <v>416</v>
      </c>
      <c r="G57" t="s">
        <v>622</v>
      </c>
      <c r="H57" t="s">
        <v>417</v>
      </c>
      <c r="I57" t="s">
        <v>47</v>
      </c>
      <c r="J57" t="s">
        <v>172</v>
      </c>
      <c r="K57">
        <v>480</v>
      </c>
      <c r="L57">
        <v>75</v>
      </c>
      <c r="M57">
        <v>0.96</v>
      </c>
    </row>
    <row r="58" spans="1:13">
      <c r="A58" t="s">
        <v>363</v>
      </c>
      <c r="B58" t="s">
        <v>27</v>
      </c>
      <c r="C58" t="s">
        <v>6</v>
      </c>
      <c r="D58" t="s">
        <v>374</v>
      </c>
      <c r="E58" t="s">
        <v>20</v>
      </c>
      <c r="F58" t="s">
        <v>424</v>
      </c>
      <c r="G58" t="s">
        <v>624</v>
      </c>
      <c r="H58" t="s">
        <v>425</v>
      </c>
      <c r="I58" t="s">
        <v>47</v>
      </c>
      <c r="J58" t="s">
        <v>172</v>
      </c>
      <c r="K58">
        <v>480</v>
      </c>
      <c r="L58">
        <v>75</v>
      </c>
      <c r="M58">
        <v>0.96</v>
      </c>
    </row>
    <row r="59" spans="1:13">
      <c r="A59" t="s">
        <v>363</v>
      </c>
      <c r="B59" t="s">
        <v>32</v>
      </c>
      <c r="C59" t="s">
        <v>6</v>
      </c>
      <c r="D59" t="s">
        <v>364</v>
      </c>
      <c r="E59" t="s">
        <v>31</v>
      </c>
      <c r="F59" t="s">
        <v>365</v>
      </c>
      <c r="G59" t="s">
        <v>366</v>
      </c>
      <c r="H59" t="s">
        <v>367</v>
      </c>
      <c r="I59" t="s">
        <v>63</v>
      </c>
      <c r="J59" t="s">
        <v>172</v>
      </c>
      <c r="K59">
        <v>455</v>
      </c>
      <c r="L59">
        <v>71</v>
      </c>
      <c r="M59">
        <v>0.91</v>
      </c>
    </row>
    <row r="60" spans="1:13">
      <c r="A60" t="s">
        <v>363</v>
      </c>
      <c r="B60" t="s">
        <v>25</v>
      </c>
      <c r="C60" t="s">
        <v>9</v>
      </c>
      <c r="D60" t="s">
        <v>384</v>
      </c>
      <c r="E60" t="s">
        <v>20</v>
      </c>
      <c r="F60" t="s">
        <v>385</v>
      </c>
      <c r="G60" t="s">
        <v>386</v>
      </c>
      <c r="H60" t="s">
        <v>387</v>
      </c>
      <c r="I60" t="s">
        <v>47</v>
      </c>
      <c r="J60" t="s">
        <v>172</v>
      </c>
      <c r="K60">
        <v>414</v>
      </c>
      <c r="L60">
        <v>48</v>
      </c>
      <c r="M60">
        <v>3.55</v>
      </c>
    </row>
    <row r="61" spans="1:13">
      <c r="A61" t="s">
        <v>544</v>
      </c>
      <c r="B61" t="s">
        <v>17</v>
      </c>
      <c r="C61" t="s">
        <v>7</v>
      </c>
      <c r="D61" t="s">
        <v>573</v>
      </c>
      <c r="E61" t="s">
        <v>11</v>
      </c>
      <c r="F61" t="s">
        <v>574</v>
      </c>
      <c r="G61" t="s">
        <v>575</v>
      </c>
      <c r="H61" t="s">
        <v>576</v>
      </c>
      <c r="I61" t="s">
        <v>47</v>
      </c>
      <c r="J61" t="s">
        <v>257</v>
      </c>
      <c r="K61">
        <v>406</v>
      </c>
      <c r="L61">
        <v>116</v>
      </c>
      <c r="M61">
        <v>2.2999999999999998</v>
      </c>
    </row>
    <row r="62" spans="1:13">
      <c r="A62" t="s">
        <v>544</v>
      </c>
      <c r="B62" t="s">
        <v>17</v>
      </c>
      <c r="C62" t="s">
        <v>7</v>
      </c>
      <c r="D62" t="s">
        <v>573</v>
      </c>
      <c r="E62" t="s">
        <v>11</v>
      </c>
      <c r="F62" t="s">
        <v>577</v>
      </c>
      <c r="G62" t="s">
        <v>578</v>
      </c>
      <c r="H62" t="s">
        <v>579</v>
      </c>
      <c r="I62" t="s">
        <v>47</v>
      </c>
      <c r="J62" t="s">
        <v>257</v>
      </c>
      <c r="K62">
        <v>406</v>
      </c>
      <c r="L62">
        <v>116</v>
      </c>
      <c r="M62">
        <v>2.2999999999999998</v>
      </c>
    </row>
    <row r="63" spans="1:13">
      <c r="A63" t="s">
        <v>544</v>
      </c>
      <c r="B63" t="s">
        <v>17</v>
      </c>
      <c r="C63" t="s">
        <v>7</v>
      </c>
      <c r="D63" t="s">
        <v>573</v>
      </c>
      <c r="E63" t="s">
        <v>11</v>
      </c>
      <c r="F63" t="s">
        <v>580</v>
      </c>
      <c r="G63" t="s">
        <v>581</v>
      </c>
      <c r="H63" t="s">
        <v>582</v>
      </c>
      <c r="I63" t="s">
        <v>47</v>
      </c>
      <c r="J63" t="s">
        <v>257</v>
      </c>
      <c r="K63">
        <v>406</v>
      </c>
      <c r="L63">
        <v>116</v>
      </c>
      <c r="M63">
        <v>2.2999999999999998</v>
      </c>
    </row>
    <row r="64" spans="1:13">
      <c r="A64" t="s">
        <v>544</v>
      </c>
      <c r="B64" t="s">
        <v>17</v>
      </c>
      <c r="C64" t="s">
        <v>7</v>
      </c>
      <c r="D64" t="s">
        <v>573</v>
      </c>
      <c r="E64" t="s">
        <v>11</v>
      </c>
      <c r="F64" t="s">
        <v>583</v>
      </c>
      <c r="G64" t="s">
        <v>584</v>
      </c>
      <c r="H64" t="s">
        <v>585</v>
      </c>
      <c r="I64" t="s">
        <v>47</v>
      </c>
      <c r="J64" t="s">
        <v>257</v>
      </c>
      <c r="K64">
        <v>406</v>
      </c>
      <c r="L64">
        <v>116</v>
      </c>
      <c r="M64">
        <v>2.2999999999999998</v>
      </c>
    </row>
    <row r="65" spans="1:13">
      <c r="A65" t="s">
        <v>252</v>
      </c>
      <c r="B65" t="s">
        <v>33</v>
      </c>
      <c r="C65" t="s">
        <v>6</v>
      </c>
      <c r="D65" t="s">
        <v>258</v>
      </c>
      <c r="E65" t="s">
        <v>31</v>
      </c>
      <c r="F65" t="s">
        <v>259</v>
      </c>
      <c r="G65" t="s">
        <v>260</v>
      </c>
      <c r="H65" t="s">
        <v>261</v>
      </c>
      <c r="I65" t="s">
        <v>47</v>
      </c>
      <c r="J65" t="s">
        <v>257</v>
      </c>
      <c r="K65">
        <v>405</v>
      </c>
      <c r="L65">
        <v>63</v>
      </c>
      <c r="M65">
        <v>0.81</v>
      </c>
    </row>
    <row r="66" spans="1:13">
      <c r="A66" t="s">
        <v>544</v>
      </c>
      <c r="B66" t="s">
        <v>5</v>
      </c>
      <c r="C66" t="s">
        <v>7</v>
      </c>
      <c r="D66" t="s">
        <v>145</v>
      </c>
      <c r="E66" t="s">
        <v>4</v>
      </c>
      <c r="F66" t="s">
        <v>607</v>
      </c>
      <c r="G66" t="s">
        <v>630</v>
      </c>
      <c r="H66" t="s">
        <v>556</v>
      </c>
      <c r="I66" t="s">
        <v>47</v>
      </c>
      <c r="J66" t="s">
        <v>257</v>
      </c>
      <c r="K66">
        <v>342</v>
      </c>
      <c r="L66">
        <v>98</v>
      </c>
      <c r="M66">
        <v>1.94</v>
      </c>
    </row>
    <row r="67" spans="1:13">
      <c r="A67" t="s">
        <v>544</v>
      </c>
      <c r="B67" t="s">
        <v>5</v>
      </c>
      <c r="C67" t="s">
        <v>7</v>
      </c>
      <c r="D67" t="s">
        <v>557</v>
      </c>
      <c r="E67" t="s">
        <v>4</v>
      </c>
      <c r="F67" t="s">
        <v>558</v>
      </c>
      <c r="G67" t="s">
        <v>559</v>
      </c>
      <c r="H67" t="s">
        <v>559</v>
      </c>
      <c r="I67" t="s">
        <v>90</v>
      </c>
      <c r="J67" t="s">
        <v>257</v>
      </c>
      <c r="K67">
        <v>335</v>
      </c>
      <c r="L67">
        <v>96</v>
      </c>
      <c r="M67">
        <v>1.9</v>
      </c>
    </row>
    <row r="68" spans="1:13">
      <c r="A68" t="s">
        <v>544</v>
      </c>
      <c r="B68" t="s">
        <v>5</v>
      </c>
      <c r="C68" t="s">
        <v>7</v>
      </c>
      <c r="D68" t="s">
        <v>557</v>
      </c>
      <c r="E68" t="s">
        <v>4</v>
      </c>
      <c r="F68" t="s">
        <v>560</v>
      </c>
      <c r="G68" t="s">
        <v>551</v>
      </c>
      <c r="H68" t="s">
        <v>561</v>
      </c>
      <c r="I68" t="s">
        <v>47</v>
      </c>
      <c r="J68" t="s">
        <v>257</v>
      </c>
      <c r="K68">
        <v>335</v>
      </c>
      <c r="L68">
        <v>96</v>
      </c>
      <c r="M68">
        <v>1.9</v>
      </c>
    </row>
    <row r="69" spans="1:13">
      <c r="A69" t="s">
        <v>544</v>
      </c>
      <c r="B69" t="s">
        <v>5</v>
      </c>
      <c r="C69" t="s">
        <v>7</v>
      </c>
      <c r="D69" t="s">
        <v>145</v>
      </c>
      <c r="E69" t="s">
        <v>4</v>
      </c>
      <c r="F69" t="s">
        <v>562</v>
      </c>
      <c r="G69" t="s">
        <v>563</v>
      </c>
      <c r="H69" t="s">
        <v>564</v>
      </c>
      <c r="I69" t="s">
        <v>47</v>
      </c>
      <c r="J69" t="s">
        <v>257</v>
      </c>
      <c r="K69">
        <v>335</v>
      </c>
      <c r="L69">
        <v>96</v>
      </c>
      <c r="M69">
        <v>1.9</v>
      </c>
    </row>
    <row r="70" spans="1:13">
      <c r="A70" t="s">
        <v>544</v>
      </c>
      <c r="B70" t="s">
        <v>5</v>
      </c>
      <c r="C70" t="s">
        <v>7</v>
      </c>
      <c r="D70" t="s">
        <v>565</v>
      </c>
      <c r="E70" t="s">
        <v>4</v>
      </c>
      <c r="F70" t="s">
        <v>566</v>
      </c>
      <c r="G70" t="s">
        <v>567</v>
      </c>
      <c r="H70" t="s">
        <v>568</v>
      </c>
      <c r="I70" t="s">
        <v>47</v>
      </c>
      <c r="J70" t="s">
        <v>257</v>
      </c>
      <c r="K70">
        <v>335</v>
      </c>
      <c r="L70">
        <v>96</v>
      </c>
      <c r="M70">
        <v>1.9</v>
      </c>
    </row>
    <row r="71" spans="1:13">
      <c r="A71" t="s">
        <v>363</v>
      </c>
      <c r="B71" t="s">
        <v>27</v>
      </c>
      <c r="C71" t="s">
        <v>6</v>
      </c>
      <c r="D71" t="s">
        <v>421</v>
      </c>
      <c r="E71" t="s">
        <v>20</v>
      </c>
      <c r="F71" t="s">
        <v>422</v>
      </c>
      <c r="G71" t="s">
        <v>625</v>
      </c>
      <c r="H71" t="s">
        <v>423</v>
      </c>
      <c r="I71" t="s">
        <v>47</v>
      </c>
      <c r="J71" t="s">
        <v>172</v>
      </c>
      <c r="K71">
        <v>320</v>
      </c>
      <c r="L71">
        <v>50</v>
      </c>
      <c r="M71">
        <v>0.64</v>
      </c>
    </row>
    <row r="72" spans="1:13">
      <c r="A72" t="s">
        <v>363</v>
      </c>
      <c r="B72" t="s">
        <v>27</v>
      </c>
      <c r="C72" t="s">
        <v>6</v>
      </c>
      <c r="D72" t="s">
        <v>388</v>
      </c>
      <c r="E72" t="s">
        <v>20</v>
      </c>
      <c r="F72" t="s">
        <v>426</v>
      </c>
      <c r="G72" t="s">
        <v>623</v>
      </c>
      <c r="H72" t="s">
        <v>427</v>
      </c>
      <c r="I72" t="s">
        <v>47</v>
      </c>
      <c r="J72" t="s">
        <v>172</v>
      </c>
      <c r="K72">
        <v>320</v>
      </c>
      <c r="L72">
        <v>50</v>
      </c>
      <c r="M72">
        <v>0.64</v>
      </c>
    </row>
    <row r="73" spans="1:13">
      <c r="A73" t="s">
        <v>43</v>
      </c>
      <c r="B73" t="s">
        <v>44</v>
      </c>
      <c r="C73" t="s">
        <v>7</v>
      </c>
      <c r="D73" t="s">
        <v>61</v>
      </c>
      <c r="E73" t="s">
        <v>4</v>
      </c>
      <c r="F73" t="s">
        <v>62</v>
      </c>
      <c r="G73" t="s">
        <v>51</v>
      </c>
      <c r="H73" t="s">
        <v>52</v>
      </c>
      <c r="I73" t="s">
        <v>63</v>
      </c>
      <c r="J73" t="s">
        <v>172</v>
      </c>
      <c r="K73">
        <v>309</v>
      </c>
      <c r="L73">
        <v>88</v>
      </c>
      <c r="M73">
        <v>1.75</v>
      </c>
    </row>
    <row r="74" spans="1:13">
      <c r="A74" t="s">
        <v>490</v>
      </c>
      <c r="B74" t="s">
        <v>24</v>
      </c>
      <c r="C74" t="s">
        <v>6</v>
      </c>
      <c r="D74" t="s">
        <v>491</v>
      </c>
      <c r="E74" t="s">
        <v>20</v>
      </c>
      <c r="F74" t="s">
        <v>492</v>
      </c>
      <c r="G74" t="s">
        <v>493</v>
      </c>
      <c r="H74" t="s">
        <v>494</v>
      </c>
      <c r="I74" t="s">
        <v>47</v>
      </c>
      <c r="J74" t="s">
        <v>257</v>
      </c>
      <c r="K74">
        <v>295</v>
      </c>
      <c r="L74">
        <v>46</v>
      </c>
      <c r="M74">
        <v>0.59</v>
      </c>
    </row>
    <row r="75" spans="1:13">
      <c r="A75" t="s">
        <v>490</v>
      </c>
      <c r="B75" t="s">
        <v>24</v>
      </c>
      <c r="C75" t="s">
        <v>6</v>
      </c>
      <c r="D75" t="s">
        <v>491</v>
      </c>
      <c r="E75" t="s">
        <v>20</v>
      </c>
      <c r="F75" t="s">
        <v>495</v>
      </c>
      <c r="G75" t="s">
        <v>496</v>
      </c>
      <c r="H75" t="s">
        <v>497</v>
      </c>
      <c r="I75" t="s">
        <v>47</v>
      </c>
      <c r="J75" t="s">
        <v>257</v>
      </c>
      <c r="K75">
        <v>295</v>
      </c>
      <c r="L75">
        <v>46</v>
      </c>
      <c r="M75">
        <v>0.59</v>
      </c>
    </row>
    <row r="76" spans="1:13">
      <c r="A76" t="s">
        <v>490</v>
      </c>
      <c r="B76" t="s">
        <v>24</v>
      </c>
      <c r="C76" t="s">
        <v>6</v>
      </c>
      <c r="D76" t="s">
        <v>498</v>
      </c>
      <c r="E76" t="s">
        <v>31</v>
      </c>
      <c r="F76" t="s">
        <v>499</v>
      </c>
      <c r="G76" t="s">
        <v>500</v>
      </c>
      <c r="H76" t="s">
        <v>501</v>
      </c>
      <c r="I76" t="s">
        <v>47</v>
      </c>
      <c r="J76" t="s">
        <v>257</v>
      </c>
      <c r="K76">
        <v>295</v>
      </c>
      <c r="L76">
        <v>46</v>
      </c>
      <c r="M76">
        <v>0.59</v>
      </c>
    </row>
    <row r="77" spans="1:13">
      <c r="A77" t="s">
        <v>490</v>
      </c>
      <c r="B77" t="s">
        <v>24</v>
      </c>
      <c r="C77" t="s">
        <v>6</v>
      </c>
      <c r="D77" t="s">
        <v>502</v>
      </c>
      <c r="E77" t="s">
        <v>20</v>
      </c>
      <c r="F77" t="s">
        <v>503</v>
      </c>
      <c r="G77" t="s">
        <v>504</v>
      </c>
      <c r="H77" t="s">
        <v>505</v>
      </c>
      <c r="I77" t="s">
        <v>47</v>
      </c>
      <c r="J77" t="s">
        <v>257</v>
      </c>
      <c r="K77">
        <v>295</v>
      </c>
      <c r="L77">
        <v>46</v>
      </c>
      <c r="M77">
        <v>0.59</v>
      </c>
    </row>
    <row r="78" spans="1:13">
      <c r="A78" t="s">
        <v>490</v>
      </c>
      <c r="B78" t="s">
        <v>24</v>
      </c>
      <c r="C78" t="s">
        <v>6</v>
      </c>
      <c r="D78" t="s">
        <v>502</v>
      </c>
      <c r="E78" t="s">
        <v>20</v>
      </c>
      <c r="F78" t="s">
        <v>506</v>
      </c>
      <c r="G78" t="s">
        <v>507</v>
      </c>
      <c r="H78" t="s">
        <v>508</v>
      </c>
      <c r="I78" t="s">
        <v>47</v>
      </c>
      <c r="J78" t="s">
        <v>257</v>
      </c>
      <c r="K78">
        <v>295</v>
      </c>
      <c r="L78">
        <v>46</v>
      </c>
      <c r="M78">
        <v>0.59</v>
      </c>
    </row>
    <row r="79" spans="1:13">
      <c r="A79" t="s">
        <v>153</v>
      </c>
      <c r="B79" t="s">
        <v>12</v>
      </c>
      <c r="C79" t="s">
        <v>7</v>
      </c>
      <c r="D79" t="s">
        <v>177</v>
      </c>
      <c r="E79" t="s">
        <v>11</v>
      </c>
      <c r="F79" t="s">
        <v>178</v>
      </c>
      <c r="G79" t="s">
        <v>179</v>
      </c>
      <c r="H79" t="s">
        <v>180</v>
      </c>
      <c r="I79" t="s">
        <v>47</v>
      </c>
      <c r="J79" t="s">
        <v>172</v>
      </c>
      <c r="K79">
        <v>270</v>
      </c>
      <c r="L79">
        <v>77</v>
      </c>
      <c r="M79">
        <v>1.53</v>
      </c>
    </row>
    <row r="80" spans="1:13">
      <c r="A80" t="s">
        <v>153</v>
      </c>
      <c r="B80" t="s">
        <v>12</v>
      </c>
      <c r="C80" t="s">
        <v>7</v>
      </c>
      <c r="D80" t="s">
        <v>181</v>
      </c>
      <c r="E80" t="s">
        <v>11</v>
      </c>
      <c r="F80" t="s">
        <v>182</v>
      </c>
      <c r="G80" t="s">
        <v>183</v>
      </c>
      <c r="H80" t="s">
        <v>183</v>
      </c>
      <c r="I80" t="s">
        <v>90</v>
      </c>
      <c r="J80" t="s">
        <v>172</v>
      </c>
      <c r="K80">
        <v>270</v>
      </c>
      <c r="L80">
        <v>77</v>
      </c>
      <c r="M80">
        <v>1.53</v>
      </c>
    </row>
    <row r="81" spans="1:13">
      <c r="A81" t="s">
        <v>153</v>
      </c>
      <c r="B81" t="s">
        <v>12</v>
      </c>
      <c r="C81" t="s">
        <v>7</v>
      </c>
      <c r="D81" t="s">
        <v>184</v>
      </c>
      <c r="E81" t="s">
        <v>11</v>
      </c>
      <c r="F81" t="s">
        <v>185</v>
      </c>
      <c r="G81" t="s">
        <v>186</v>
      </c>
      <c r="H81" t="s">
        <v>187</v>
      </c>
      <c r="I81" t="s">
        <v>47</v>
      </c>
      <c r="J81" t="s">
        <v>172</v>
      </c>
      <c r="K81">
        <v>270</v>
      </c>
      <c r="L81">
        <v>77</v>
      </c>
      <c r="M81">
        <v>1.53</v>
      </c>
    </row>
    <row r="82" spans="1:13">
      <c r="A82" t="s">
        <v>153</v>
      </c>
      <c r="B82" t="s">
        <v>12</v>
      </c>
      <c r="C82" t="s">
        <v>7</v>
      </c>
      <c r="D82" t="s">
        <v>184</v>
      </c>
      <c r="E82" t="s">
        <v>11</v>
      </c>
      <c r="F82" t="s">
        <v>188</v>
      </c>
      <c r="G82" t="s">
        <v>189</v>
      </c>
      <c r="H82" t="s">
        <v>190</v>
      </c>
      <c r="I82" t="s">
        <v>47</v>
      </c>
      <c r="J82" t="s">
        <v>172</v>
      </c>
      <c r="K82">
        <v>270</v>
      </c>
      <c r="L82">
        <v>77</v>
      </c>
      <c r="M82">
        <v>1.53</v>
      </c>
    </row>
    <row r="83" spans="1:13">
      <c r="A83" t="s">
        <v>153</v>
      </c>
      <c r="B83" t="s">
        <v>12</v>
      </c>
      <c r="C83" t="s">
        <v>7</v>
      </c>
      <c r="D83" t="s">
        <v>191</v>
      </c>
      <c r="E83" t="s">
        <v>11</v>
      </c>
      <c r="F83" t="s">
        <v>192</v>
      </c>
      <c r="G83" t="s">
        <v>193</v>
      </c>
      <c r="H83" t="s">
        <v>193</v>
      </c>
      <c r="I83" t="s">
        <v>90</v>
      </c>
      <c r="J83" t="s">
        <v>172</v>
      </c>
      <c r="K83">
        <v>270</v>
      </c>
      <c r="L83">
        <v>77</v>
      </c>
      <c r="M83">
        <v>1.53</v>
      </c>
    </row>
    <row r="84" spans="1:13">
      <c r="A84" t="s">
        <v>153</v>
      </c>
      <c r="B84" t="s">
        <v>12</v>
      </c>
      <c r="C84" t="s">
        <v>7</v>
      </c>
      <c r="D84" t="s">
        <v>194</v>
      </c>
      <c r="E84" t="s">
        <v>20</v>
      </c>
      <c r="F84" t="s">
        <v>195</v>
      </c>
      <c r="G84" t="s">
        <v>196</v>
      </c>
      <c r="H84" t="s">
        <v>197</v>
      </c>
      <c r="I84" t="s">
        <v>47</v>
      </c>
      <c r="J84" t="s">
        <v>172</v>
      </c>
      <c r="K84">
        <v>270</v>
      </c>
      <c r="L84">
        <v>77</v>
      </c>
      <c r="M84">
        <v>1.53</v>
      </c>
    </row>
    <row r="85" spans="1:13">
      <c r="A85" t="s">
        <v>153</v>
      </c>
      <c r="B85" t="s">
        <v>12</v>
      </c>
      <c r="C85" t="s">
        <v>7</v>
      </c>
      <c r="D85" t="s">
        <v>198</v>
      </c>
      <c r="E85" t="s">
        <v>11</v>
      </c>
      <c r="F85" t="s">
        <v>199</v>
      </c>
      <c r="G85" t="s">
        <v>200</v>
      </c>
      <c r="H85" t="s">
        <v>201</v>
      </c>
      <c r="I85" t="s">
        <v>47</v>
      </c>
      <c r="J85" t="s">
        <v>172</v>
      </c>
      <c r="K85">
        <v>270</v>
      </c>
      <c r="L85">
        <v>77</v>
      </c>
      <c r="M85">
        <v>1.53</v>
      </c>
    </row>
    <row r="86" spans="1:13">
      <c r="A86" t="s">
        <v>153</v>
      </c>
      <c r="B86" t="s">
        <v>12</v>
      </c>
      <c r="C86" t="s">
        <v>7</v>
      </c>
      <c r="D86" t="s">
        <v>202</v>
      </c>
      <c r="E86" t="s">
        <v>11</v>
      </c>
      <c r="F86" t="s">
        <v>203</v>
      </c>
      <c r="G86" t="s">
        <v>204</v>
      </c>
      <c r="H86" t="s">
        <v>205</v>
      </c>
      <c r="I86" t="s">
        <v>47</v>
      </c>
      <c r="J86" t="s">
        <v>172</v>
      </c>
      <c r="K86">
        <v>270</v>
      </c>
      <c r="L86">
        <v>77</v>
      </c>
      <c r="M86">
        <v>1.53</v>
      </c>
    </row>
    <row r="87" spans="1:13">
      <c r="A87" t="s">
        <v>153</v>
      </c>
      <c r="B87" t="s">
        <v>12</v>
      </c>
      <c r="C87" t="s">
        <v>7</v>
      </c>
      <c r="D87" t="s">
        <v>206</v>
      </c>
      <c r="E87" t="s">
        <v>11</v>
      </c>
      <c r="F87" t="s">
        <v>207</v>
      </c>
      <c r="G87" t="s">
        <v>208</v>
      </c>
      <c r="H87" t="s">
        <v>209</v>
      </c>
      <c r="I87" t="s">
        <v>47</v>
      </c>
      <c r="J87" t="s">
        <v>172</v>
      </c>
      <c r="K87">
        <v>270</v>
      </c>
      <c r="L87">
        <v>77</v>
      </c>
      <c r="M87">
        <v>1.53</v>
      </c>
    </row>
    <row r="88" spans="1:13">
      <c r="A88" t="s">
        <v>43</v>
      </c>
      <c r="B88" t="s">
        <v>44</v>
      </c>
      <c r="C88" t="s">
        <v>7</v>
      </c>
      <c r="D88" t="s">
        <v>57</v>
      </c>
      <c r="E88" t="s">
        <v>11</v>
      </c>
      <c r="F88" t="s">
        <v>58</v>
      </c>
      <c r="G88" t="s">
        <v>59</v>
      </c>
      <c r="H88" t="s">
        <v>60</v>
      </c>
      <c r="I88" t="s">
        <v>47</v>
      </c>
      <c r="J88" t="s">
        <v>172</v>
      </c>
      <c r="K88">
        <v>263</v>
      </c>
      <c r="L88">
        <v>75</v>
      </c>
      <c r="M88">
        <v>1.49</v>
      </c>
    </row>
    <row r="89" spans="1:13">
      <c r="A89" t="s">
        <v>43</v>
      </c>
      <c r="B89" t="s">
        <v>44</v>
      </c>
      <c r="C89" t="s">
        <v>7</v>
      </c>
      <c r="D89" t="s">
        <v>68</v>
      </c>
      <c r="E89" t="s">
        <v>3</v>
      </c>
      <c r="F89" t="s">
        <v>69</v>
      </c>
      <c r="G89" t="s">
        <v>70</v>
      </c>
      <c r="H89" t="s">
        <v>71</v>
      </c>
      <c r="I89" t="s">
        <v>47</v>
      </c>
      <c r="J89" t="s">
        <v>172</v>
      </c>
      <c r="K89">
        <v>259</v>
      </c>
      <c r="L89">
        <v>74</v>
      </c>
      <c r="M89">
        <v>1.47</v>
      </c>
    </row>
    <row r="90" spans="1:13">
      <c r="A90" t="s">
        <v>363</v>
      </c>
      <c r="B90" t="s">
        <v>29</v>
      </c>
      <c r="C90" t="s">
        <v>7</v>
      </c>
      <c r="D90" t="s">
        <v>410</v>
      </c>
      <c r="E90" t="s">
        <v>20</v>
      </c>
      <c r="F90" t="s">
        <v>633</v>
      </c>
      <c r="G90" t="s">
        <v>632</v>
      </c>
      <c r="H90" t="s">
        <v>411</v>
      </c>
      <c r="I90" t="s">
        <v>47</v>
      </c>
      <c r="J90" t="s">
        <v>257</v>
      </c>
      <c r="K90">
        <v>245</v>
      </c>
      <c r="L90">
        <v>70</v>
      </c>
      <c r="M90">
        <v>1.39</v>
      </c>
    </row>
    <row r="91" spans="1:13">
      <c r="A91" t="s">
        <v>363</v>
      </c>
      <c r="B91" t="s">
        <v>29</v>
      </c>
      <c r="C91" t="s">
        <v>7</v>
      </c>
      <c r="D91" t="s">
        <v>371</v>
      </c>
      <c r="E91" t="s">
        <v>31</v>
      </c>
      <c r="F91" t="s">
        <v>444</v>
      </c>
      <c r="G91" t="s">
        <v>445</v>
      </c>
      <c r="H91" t="s">
        <v>446</v>
      </c>
      <c r="I91" t="s">
        <v>47</v>
      </c>
      <c r="J91" t="s">
        <v>172</v>
      </c>
      <c r="K91">
        <v>245</v>
      </c>
      <c r="L91">
        <v>70</v>
      </c>
      <c r="M91">
        <v>1.39</v>
      </c>
    </row>
    <row r="92" spans="1:13">
      <c r="A92" t="s">
        <v>43</v>
      </c>
      <c r="B92" t="s">
        <v>44</v>
      </c>
      <c r="C92" t="s">
        <v>7</v>
      </c>
      <c r="D92" t="s">
        <v>64</v>
      </c>
      <c r="E92" t="s">
        <v>3</v>
      </c>
      <c r="F92" t="s">
        <v>65</v>
      </c>
      <c r="G92" t="s">
        <v>66</v>
      </c>
      <c r="H92" t="s">
        <v>67</v>
      </c>
      <c r="I92" t="s">
        <v>47</v>
      </c>
      <c r="J92" t="s">
        <v>172</v>
      </c>
      <c r="K92">
        <v>210</v>
      </c>
      <c r="L92">
        <v>60</v>
      </c>
      <c r="M92">
        <v>1.19</v>
      </c>
    </row>
    <row r="93" spans="1:13">
      <c r="A93" t="s">
        <v>252</v>
      </c>
      <c r="B93" t="s">
        <v>34</v>
      </c>
      <c r="C93" t="s">
        <v>6</v>
      </c>
      <c r="D93" t="s">
        <v>278</v>
      </c>
      <c r="E93" t="s">
        <v>31</v>
      </c>
      <c r="F93" t="s">
        <v>282</v>
      </c>
      <c r="G93" t="s">
        <v>283</v>
      </c>
      <c r="H93" t="s">
        <v>284</v>
      </c>
      <c r="I93" t="s">
        <v>47</v>
      </c>
      <c r="J93" t="s">
        <v>172</v>
      </c>
      <c r="K93">
        <v>205</v>
      </c>
      <c r="L93">
        <v>32</v>
      </c>
      <c r="M93">
        <v>0.41</v>
      </c>
    </row>
    <row r="94" spans="1:13">
      <c r="A94" t="s">
        <v>252</v>
      </c>
      <c r="B94" t="s">
        <v>35</v>
      </c>
      <c r="C94" t="s">
        <v>7</v>
      </c>
      <c r="D94" t="s">
        <v>310</v>
      </c>
      <c r="E94" t="s">
        <v>31</v>
      </c>
      <c r="F94" t="s">
        <v>311</v>
      </c>
      <c r="G94" t="s">
        <v>307</v>
      </c>
      <c r="H94" t="s">
        <v>312</v>
      </c>
      <c r="I94" t="s">
        <v>47</v>
      </c>
      <c r="J94" t="s">
        <v>172</v>
      </c>
      <c r="K94">
        <v>199</v>
      </c>
      <c r="L94">
        <v>57</v>
      </c>
      <c r="M94">
        <v>1.1299999999999999</v>
      </c>
    </row>
    <row r="95" spans="1:13">
      <c r="A95" t="s">
        <v>252</v>
      </c>
      <c r="B95" t="s">
        <v>35</v>
      </c>
      <c r="C95" t="s">
        <v>7</v>
      </c>
      <c r="D95" t="s">
        <v>310</v>
      </c>
      <c r="E95" t="s">
        <v>31</v>
      </c>
      <c r="F95" t="s">
        <v>313</v>
      </c>
      <c r="G95" t="s">
        <v>314</v>
      </c>
      <c r="H95" t="s">
        <v>314</v>
      </c>
      <c r="I95" t="s">
        <v>90</v>
      </c>
      <c r="J95" t="s">
        <v>172</v>
      </c>
      <c r="K95">
        <v>199</v>
      </c>
      <c r="L95">
        <v>57</v>
      </c>
      <c r="M95">
        <v>1.1299999999999999</v>
      </c>
    </row>
    <row r="96" spans="1:13">
      <c r="A96" t="s">
        <v>252</v>
      </c>
      <c r="B96" t="s">
        <v>34</v>
      </c>
      <c r="C96" t="s">
        <v>7</v>
      </c>
      <c r="D96" t="s">
        <v>285</v>
      </c>
      <c r="E96" t="s">
        <v>31</v>
      </c>
      <c r="F96" t="s">
        <v>286</v>
      </c>
      <c r="G96" t="s">
        <v>280</v>
      </c>
      <c r="H96" t="s">
        <v>281</v>
      </c>
      <c r="I96" t="s">
        <v>47</v>
      </c>
      <c r="J96" t="s">
        <v>172</v>
      </c>
      <c r="K96">
        <v>189</v>
      </c>
      <c r="L96">
        <v>54</v>
      </c>
      <c r="M96">
        <v>1.07</v>
      </c>
    </row>
    <row r="97" spans="1:13">
      <c r="A97" t="s">
        <v>252</v>
      </c>
      <c r="B97" t="s">
        <v>34</v>
      </c>
      <c r="C97" t="s">
        <v>7</v>
      </c>
      <c r="D97" t="s">
        <v>285</v>
      </c>
      <c r="E97" t="s">
        <v>31</v>
      </c>
      <c r="F97" t="s">
        <v>287</v>
      </c>
      <c r="G97" t="s">
        <v>288</v>
      </c>
      <c r="H97" t="s">
        <v>289</v>
      </c>
      <c r="I97" t="s">
        <v>47</v>
      </c>
      <c r="J97" t="s">
        <v>172</v>
      </c>
      <c r="K97">
        <v>189</v>
      </c>
      <c r="L97">
        <v>54</v>
      </c>
      <c r="M97">
        <v>1.07</v>
      </c>
    </row>
    <row r="98" spans="1:13">
      <c r="A98" t="s">
        <v>449</v>
      </c>
      <c r="B98" t="s">
        <v>19</v>
      </c>
      <c r="C98" t="s">
        <v>7</v>
      </c>
      <c r="D98" t="s">
        <v>214</v>
      </c>
      <c r="E98" t="s">
        <v>11</v>
      </c>
      <c r="F98" t="s">
        <v>482</v>
      </c>
      <c r="G98" t="s">
        <v>483</v>
      </c>
      <c r="H98" t="s">
        <v>484</v>
      </c>
      <c r="I98" t="s">
        <v>47</v>
      </c>
      <c r="J98" t="s">
        <v>172</v>
      </c>
      <c r="K98">
        <v>189</v>
      </c>
      <c r="L98">
        <v>54</v>
      </c>
      <c r="M98">
        <v>1.07</v>
      </c>
    </row>
    <row r="99" spans="1:13">
      <c r="A99" t="s">
        <v>449</v>
      </c>
      <c r="B99" t="s">
        <v>19</v>
      </c>
      <c r="C99" t="s">
        <v>7</v>
      </c>
      <c r="D99" t="s">
        <v>214</v>
      </c>
      <c r="E99" t="s">
        <v>11</v>
      </c>
      <c r="F99" t="s">
        <v>485</v>
      </c>
      <c r="G99" t="s">
        <v>481</v>
      </c>
      <c r="H99" t="s">
        <v>481</v>
      </c>
      <c r="I99" t="s">
        <v>90</v>
      </c>
      <c r="J99" t="s">
        <v>172</v>
      </c>
      <c r="K99">
        <v>182</v>
      </c>
      <c r="L99">
        <v>52</v>
      </c>
      <c r="M99">
        <v>1.03</v>
      </c>
    </row>
    <row r="100" spans="1:13">
      <c r="A100" t="s">
        <v>449</v>
      </c>
      <c r="B100" t="s">
        <v>19</v>
      </c>
      <c r="C100" t="s">
        <v>7</v>
      </c>
      <c r="D100" t="s">
        <v>486</v>
      </c>
      <c r="E100" t="s">
        <v>31</v>
      </c>
      <c r="F100" t="s">
        <v>487</v>
      </c>
      <c r="G100" t="s">
        <v>488</v>
      </c>
      <c r="H100" t="s">
        <v>489</v>
      </c>
      <c r="I100" t="s">
        <v>90</v>
      </c>
      <c r="J100" t="s">
        <v>172</v>
      </c>
      <c r="K100">
        <v>182</v>
      </c>
      <c r="L100">
        <v>52</v>
      </c>
      <c r="M100">
        <v>1.03</v>
      </c>
    </row>
    <row r="101" spans="1:13">
      <c r="A101" t="s">
        <v>544</v>
      </c>
      <c r="B101" t="s">
        <v>23</v>
      </c>
      <c r="C101" t="s">
        <v>6</v>
      </c>
      <c r="D101" t="s">
        <v>593</v>
      </c>
      <c r="E101" t="s">
        <v>31</v>
      </c>
      <c r="F101" t="s">
        <v>594</v>
      </c>
      <c r="G101" t="s">
        <v>595</v>
      </c>
      <c r="H101" t="s">
        <v>596</v>
      </c>
      <c r="I101" t="s">
        <v>47</v>
      </c>
      <c r="J101" t="s">
        <v>257</v>
      </c>
      <c r="K101">
        <v>180</v>
      </c>
      <c r="L101">
        <v>28</v>
      </c>
      <c r="M101">
        <v>0.36</v>
      </c>
    </row>
    <row r="102" spans="1:13">
      <c r="A102" t="s">
        <v>153</v>
      </c>
      <c r="B102" t="s">
        <v>14</v>
      </c>
      <c r="C102" t="s">
        <v>7</v>
      </c>
      <c r="D102" t="s">
        <v>245</v>
      </c>
      <c r="E102" t="s">
        <v>11</v>
      </c>
      <c r="F102" t="s">
        <v>246</v>
      </c>
      <c r="G102" t="s">
        <v>247</v>
      </c>
      <c r="H102" t="s">
        <v>247</v>
      </c>
      <c r="I102" t="s">
        <v>90</v>
      </c>
      <c r="J102" t="s">
        <v>172</v>
      </c>
      <c r="K102">
        <v>178</v>
      </c>
      <c r="L102">
        <v>51</v>
      </c>
      <c r="M102">
        <v>1.01</v>
      </c>
    </row>
    <row r="103" spans="1:13">
      <c r="A103" t="s">
        <v>153</v>
      </c>
      <c r="B103" t="s">
        <v>14</v>
      </c>
      <c r="C103" t="s">
        <v>7</v>
      </c>
      <c r="D103" t="s">
        <v>248</v>
      </c>
      <c r="E103" t="s">
        <v>11</v>
      </c>
      <c r="F103" t="s">
        <v>249</v>
      </c>
      <c r="G103" t="s">
        <v>250</v>
      </c>
      <c r="H103" t="s">
        <v>251</v>
      </c>
      <c r="I103" t="s">
        <v>47</v>
      </c>
      <c r="J103" t="s">
        <v>91</v>
      </c>
      <c r="K103">
        <v>178</v>
      </c>
      <c r="L103">
        <v>51</v>
      </c>
      <c r="M103">
        <v>1.01</v>
      </c>
    </row>
    <row r="104" spans="1:13">
      <c r="A104" t="s">
        <v>252</v>
      </c>
      <c r="B104" t="s">
        <v>33</v>
      </c>
      <c r="C104" t="s">
        <v>7</v>
      </c>
      <c r="D104" t="s">
        <v>266</v>
      </c>
      <c r="E104" t="s">
        <v>31</v>
      </c>
      <c r="F104" t="s">
        <v>263</v>
      </c>
      <c r="G104" t="s">
        <v>264</v>
      </c>
      <c r="H104" t="s">
        <v>265</v>
      </c>
      <c r="I104" t="s">
        <v>47</v>
      </c>
      <c r="J104" t="s">
        <v>172</v>
      </c>
      <c r="K104">
        <v>175</v>
      </c>
      <c r="L104">
        <v>50</v>
      </c>
      <c r="M104">
        <v>0.99</v>
      </c>
    </row>
    <row r="105" spans="1:13">
      <c r="A105" t="s">
        <v>363</v>
      </c>
      <c r="B105" t="s">
        <v>26</v>
      </c>
      <c r="C105" t="s">
        <v>7</v>
      </c>
      <c r="D105" t="s">
        <v>412</v>
      </c>
      <c r="E105" t="s">
        <v>20</v>
      </c>
      <c r="F105" t="s">
        <v>413</v>
      </c>
      <c r="G105" t="s">
        <v>414</v>
      </c>
      <c r="H105" t="s">
        <v>415</v>
      </c>
      <c r="I105" t="s">
        <v>47</v>
      </c>
      <c r="J105" t="s">
        <v>172</v>
      </c>
      <c r="K105">
        <v>161</v>
      </c>
      <c r="L105">
        <v>46</v>
      </c>
      <c r="M105">
        <v>0.91</v>
      </c>
    </row>
    <row r="106" spans="1:13">
      <c r="A106" t="s">
        <v>363</v>
      </c>
      <c r="B106" t="s">
        <v>25</v>
      </c>
      <c r="C106" t="s">
        <v>6</v>
      </c>
      <c r="D106" t="s">
        <v>388</v>
      </c>
      <c r="E106" t="s">
        <v>20</v>
      </c>
      <c r="F106" t="s">
        <v>389</v>
      </c>
      <c r="G106" t="s">
        <v>617</v>
      </c>
      <c r="H106" t="s">
        <v>390</v>
      </c>
      <c r="I106" t="s">
        <v>47</v>
      </c>
      <c r="J106" t="s">
        <v>172</v>
      </c>
      <c r="K106">
        <v>160</v>
      </c>
      <c r="L106">
        <v>25</v>
      </c>
      <c r="M106">
        <v>0.32</v>
      </c>
    </row>
    <row r="107" spans="1:13">
      <c r="A107" t="s">
        <v>363</v>
      </c>
      <c r="B107" t="s">
        <v>621</v>
      </c>
      <c r="C107" t="s">
        <v>7</v>
      </c>
      <c r="D107" t="s">
        <v>447</v>
      </c>
      <c r="E107" t="s">
        <v>20</v>
      </c>
      <c r="F107" t="s">
        <v>628</v>
      </c>
      <c r="G107" t="s">
        <v>620</v>
      </c>
      <c r="H107" t="s">
        <v>448</v>
      </c>
      <c r="I107" t="s">
        <v>47</v>
      </c>
      <c r="J107" t="s">
        <v>257</v>
      </c>
      <c r="K107">
        <v>157</v>
      </c>
      <c r="L107">
        <v>45</v>
      </c>
      <c r="M107">
        <v>0.89</v>
      </c>
    </row>
    <row r="108" spans="1:13">
      <c r="A108" t="s">
        <v>490</v>
      </c>
      <c r="B108" t="s">
        <v>30</v>
      </c>
      <c r="C108" t="s">
        <v>6</v>
      </c>
      <c r="D108" t="s">
        <v>537</v>
      </c>
      <c r="E108" t="s">
        <v>20</v>
      </c>
      <c r="F108" t="s">
        <v>541</v>
      </c>
      <c r="G108" t="s">
        <v>542</v>
      </c>
      <c r="H108" t="s">
        <v>543</v>
      </c>
      <c r="I108" t="s">
        <v>47</v>
      </c>
      <c r="J108" t="s">
        <v>257</v>
      </c>
      <c r="K108">
        <v>155</v>
      </c>
      <c r="L108">
        <v>24</v>
      </c>
      <c r="M108">
        <v>0.31</v>
      </c>
    </row>
    <row r="109" spans="1:13">
      <c r="A109" t="s">
        <v>252</v>
      </c>
      <c r="B109" t="s">
        <v>33</v>
      </c>
      <c r="C109" t="s">
        <v>7</v>
      </c>
      <c r="D109" t="s">
        <v>262</v>
      </c>
      <c r="E109" t="s">
        <v>31</v>
      </c>
      <c r="F109" t="s">
        <v>273</v>
      </c>
      <c r="G109" t="s">
        <v>274</v>
      </c>
      <c r="H109" t="s">
        <v>275</v>
      </c>
      <c r="I109" t="s">
        <v>47</v>
      </c>
      <c r="J109" t="s">
        <v>172</v>
      </c>
      <c r="K109">
        <v>146</v>
      </c>
      <c r="L109">
        <v>42</v>
      </c>
      <c r="M109">
        <v>0.83</v>
      </c>
    </row>
    <row r="110" spans="1:13">
      <c r="A110" t="s">
        <v>363</v>
      </c>
      <c r="B110" t="s">
        <v>25</v>
      </c>
      <c r="C110" t="s">
        <v>6</v>
      </c>
      <c r="D110" t="s">
        <v>374</v>
      </c>
      <c r="E110" t="s">
        <v>20</v>
      </c>
      <c r="F110" t="s">
        <v>391</v>
      </c>
      <c r="G110" t="s">
        <v>618</v>
      </c>
      <c r="H110" t="s">
        <v>392</v>
      </c>
      <c r="I110" t="s">
        <v>47</v>
      </c>
      <c r="J110" t="s">
        <v>172</v>
      </c>
      <c r="K110">
        <v>145</v>
      </c>
      <c r="L110">
        <v>23</v>
      </c>
      <c r="M110">
        <v>0.28999999999999998</v>
      </c>
    </row>
    <row r="111" spans="1:13">
      <c r="A111" t="s">
        <v>363</v>
      </c>
      <c r="B111" t="s">
        <v>25</v>
      </c>
      <c r="C111" t="s">
        <v>6</v>
      </c>
      <c r="D111" t="s">
        <v>388</v>
      </c>
      <c r="E111" t="s">
        <v>20</v>
      </c>
      <c r="F111" t="s">
        <v>393</v>
      </c>
      <c r="G111" t="s">
        <v>619</v>
      </c>
      <c r="H111" t="s">
        <v>394</v>
      </c>
      <c r="I111" t="s">
        <v>47</v>
      </c>
      <c r="J111" t="s">
        <v>172</v>
      </c>
      <c r="K111">
        <v>145</v>
      </c>
      <c r="L111">
        <v>23</v>
      </c>
      <c r="M111">
        <v>0.28999999999999998</v>
      </c>
    </row>
    <row r="112" spans="1:13">
      <c r="A112" t="s">
        <v>363</v>
      </c>
      <c r="B112" t="s">
        <v>25</v>
      </c>
      <c r="C112" t="s">
        <v>6</v>
      </c>
      <c r="D112" t="s">
        <v>388</v>
      </c>
      <c r="E112" t="s">
        <v>20</v>
      </c>
      <c r="F112" t="s">
        <v>395</v>
      </c>
      <c r="G112" t="s">
        <v>616</v>
      </c>
      <c r="H112" t="s">
        <v>396</v>
      </c>
      <c r="I112" t="s">
        <v>47</v>
      </c>
      <c r="J112" t="s">
        <v>172</v>
      </c>
      <c r="K112">
        <v>145</v>
      </c>
      <c r="L112">
        <v>23</v>
      </c>
      <c r="M112">
        <v>0.28999999999999998</v>
      </c>
    </row>
    <row r="113" spans="1:13">
      <c r="A113" t="s">
        <v>363</v>
      </c>
      <c r="B113" t="s">
        <v>25</v>
      </c>
      <c r="C113" t="s">
        <v>6</v>
      </c>
      <c r="D113" t="s">
        <v>397</v>
      </c>
      <c r="E113" t="s">
        <v>20</v>
      </c>
      <c r="F113" t="s">
        <v>398</v>
      </c>
      <c r="G113" t="s">
        <v>615</v>
      </c>
      <c r="H113" t="s">
        <v>399</v>
      </c>
      <c r="I113" t="s">
        <v>47</v>
      </c>
      <c r="J113" t="s">
        <v>172</v>
      </c>
      <c r="K113">
        <v>145</v>
      </c>
      <c r="L113">
        <v>23</v>
      </c>
      <c r="M113">
        <v>0.28999999999999998</v>
      </c>
    </row>
    <row r="114" spans="1:13">
      <c r="A114" t="s">
        <v>363</v>
      </c>
      <c r="B114" t="s">
        <v>25</v>
      </c>
      <c r="C114" t="s">
        <v>6</v>
      </c>
      <c r="D114" t="s">
        <v>374</v>
      </c>
      <c r="E114" t="s">
        <v>20</v>
      </c>
      <c r="F114" t="s">
        <v>400</v>
      </c>
      <c r="G114" t="s">
        <v>614</v>
      </c>
      <c r="H114" t="s">
        <v>401</v>
      </c>
      <c r="I114" t="s">
        <v>47</v>
      </c>
      <c r="J114" t="s">
        <v>172</v>
      </c>
      <c r="K114">
        <v>145</v>
      </c>
      <c r="L114">
        <v>23</v>
      </c>
      <c r="M114">
        <v>0.28999999999999998</v>
      </c>
    </row>
    <row r="115" spans="1:13">
      <c r="A115" t="s">
        <v>363</v>
      </c>
      <c r="B115" t="s">
        <v>25</v>
      </c>
      <c r="C115" t="s">
        <v>6</v>
      </c>
      <c r="D115" t="s">
        <v>374</v>
      </c>
      <c r="E115" t="s">
        <v>20</v>
      </c>
      <c r="F115" t="s">
        <v>402</v>
      </c>
      <c r="G115" t="s">
        <v>613</v>
      </c>
      <c r="H115" t="s">
        <v>403</v>
      </c>
      <c r="I115" t="s">
        <v>47</v>
      </c>
      <c r="J115" t="s">
        <v>172</v>
      </c>
      <c r="K115">
        <v>145</v>
      </c>
      <c r="L115">
        <v>23</v>
      </c>
      <c r="M115">
        <v>0.28999999999999998</v>
      </c>
    </row>
    <row r="116" spans="1:13">
      <c r="A116" t="s">
        <v>363</v>
      </c>
      <c r="B116" t="s">
        <v>29</v>
      </c>
      <c r="C116" t="s">
        <v>6</v>
      </c>
      <c r="D116" t="s">
        <v>374</v>
      </c>
      <c r="E116" t="s">
        <v>20</v>
      </c>
      <c r="F116" t="s">
        <v>442</v>
      </c>
      <c r="G116" t="s">
        <v>631</v>
      </c>
      <c r="H116" t="s">
        <v>443</v>
      </c>
      <c r="I116" t="s">
        <v>47</v>
      </c>
      <c r="J116" t="s">
        <v>172</v>
      </c>
      <c r="K116">
        <v>145</v>
      </c>
      <c r="L116">
        <v>23</v>
      </c>
      <c r="M116">
        <v>0.28999999999999998</v>
      </c>
    </row>
    <row r="117" spans="1:13">
      <c r="A117" t="s">
        <v>490</v>
      </c>
      <c r="B117" t="s">
        <v>30</v>
      </c>
      <c r="C117" t="s">
        <v>6</v>
      </c>
      <c r="D117" t="s">
        <v>537</v>
      </c>
      <c r="E117" t="s">
        <v>20</v>
      </c>
      <c r="F117" t="s">
        <v>538</v>
      </c>
      <c r="G117" t="s">
        <v>539</v>
      </c>
      <c r="H117" t="s">
        <v>540</v>
      </c>
      <c r="I117" t="s">
        <v>47</v>
      </c>
      <c r="J117" t="s">
        <v>257</v>
      </c>
      <c r="K117">
        <v>145</v>
      </c>
      <c r="L117">
        <v>23</v>
      </c>
      <c r="M117">
        <v>0.28999999999999998</v>
      </c>
    </row>
    <row r="118" spans="1:13">
      <c r="A118" t="s">
        <v>490</v>
      </c>
      <c r="B118" t="s">
        <v>24</v>
      </c>
      <c r="C118" t="s">
        <v>7</v>
      </c>
      <c r="D118" t="s">
        <v>509</v>
      </c>
      <c r="E118" t="s">
        <v>31</v>
      </c>
      <c r="F118" t="s">
        <v>510</v>
      </c>
      <c r="G118" t="s">
        <v>511</v>
      </c>
      <c r="H118" t="s">
        <v>512</v>
      </c>
      <c r="I118" t="s">
        <v>47</v>
      </c>
      <c r="J118" t="s">
        <v>257</v>
      </c>
      <c r="K118">
        <v>143</v>
      </c>
      <c r="L118">
        <v>41</v>
      </c>
      <c r="M118">
        <v>0.81</v>
      </c>
    </row>
    <row r="119" spans="1:13">
      <c r="A119" t="s">
        <v>252</v>
      </c>
      <c r="B119" t="s">
        <v>33</v>
      </c>
      <c r="C119" t="s">
        <v>7</v>
      </c>
      <c r="D119" t="s">
        <v>266</v>
      </c>
      <c r="E119" t="s">
        <v>31</v>
      </c>
      <c r="F119" t="s">
        <v>267</v>
      </c>
      <c r="G119" t="s">
        <v>268</v>
      </c>
      <c r="H119" t="s">
        <v>269</v>
      </c>
      <c r="I119" t="s">
        <v>47</v>
      </c>
      <c r="J119" t="s">
        <v>172</v>
      </c>
      <c r="K119">
        <v>139</v>
      </c>
      <c r="L119">
        <v>40</v>
      </c>
      <c r="M119">
        <v>0.79</v>
      </c>
    </row>
    <row r="120" spans="1:13">
      <c r="A120" t="s">
        <v>252</v>
      </c>
      <c r="B120" t="s">
        <v>33</v>
      </c>
      <c r="C120" t="s">
        <v>7</v>
      </c>
      <c r="D120" t="s">
        <v>266</v>
      </c>
      <c r="E120" t="s">
        <v>31</v>
      </c>
      <c r="F120" t="s">
        <v>270</v>
      </c>
      <c r="G120" t="s">
        <v>271</v>
      </c>
      <c r="H120" t="s">
        <v>272</v>
      </c>
      <c r="I120" t="s">
        <v>47</v>
      </c>
      <c r="J120" t="s">
        <v>172</v>
      </c>
      <c r="K120">
        <v>139</v>
      </c>
      <c r="L120">
        <v>40</v>
      </c>
      <c r="M120">
        <v>0.79</v>
      </c>
    </row>
    <row r="121" spans="1:13">
      <c r="A121" t="s">
        <v>252</v>
      </c>
      <c r="B121" t="s">
        <v>33</v>
      </c>
      <c r="C121" t="s">
        <v>7</v>
      </c>
      <c r="D121" t="s">
        <v>276</v>
      </c>
      <c r="E121" t="s">
        <v>31</v>
      </c>
      <c r="F121" t="s">
        <v>277</v>
      </c>
      <c r="G121" t="s">
        <v>261</v>
      </c>
      <c r="H121" t="s">
        <v>261</v>
      </c>
      <c r="I121" t="s">
        <v>90</v>
      </c>
      <c r="J121" t="s">
        <v>257</v>
      </c>
      <c r="K121">
        <v>139</v>
      </c>
      <c r="L121">
        <v>40</v>
      </c>
      <c r="M121">
        <v>0.79</v>
      </c>
    </row>
    <row r="122" spans="1:13">
      <c r="A122" t="s">
        <v>153</v>
      </c>
      <c r="B122" t="s">
        <v>13</v>
      </c>
      <c r="C122" t="s">
        <v>7</v>
      </c>
      <c r="D122" t="s">
        <v>214</v>
      </c>
      <c r="E122" t="s">
        <v>11</v>
      </c>
      <c r="F122" t="s">
        <v>215</v>
      </c>
      <c r="G122" t="s">
        <v>216</v>
      </c>
      <c r="H122" t="s">
        <v>217</v>
      </c>
      <c r="I122" t="s">
        <v>47</v>
      </c>
      <c r="J122" t="s">
        <v>172</v>
      </c>
      <c r="K122">
        <v>136</v>
      </c>
      <c r="L122">
        <v>39</v>
      </c>
      <c r="M122">
        <v>0.77</v>
      </c>
    </row>
    <row r="123" spans="1:13">
      <c r="A123" t="s">
        <v>153</v>
      </c>
      <c r="B123" t="s">
        <v>13</v>
      </c>
      <c r="C123" t="s">
        <v>7</v>
      </c>
      <c r="D123" t="s">
        <v>214</v>
      </c>
      <c r="E123" t="s">
        <v>11</v>
      </c>
      <c r="F123" t="s">
        <v>218</v>
      </c>
      <c r="G123" t="s">
        <v>219</v>
      </c>
      <c r="H123" t="s">
        <v>219</v>
      </c>
      <c r="I123" t="s">
        <v>90</v>
      </c>
      <c r="J123" t="s">
        <v>172</v>
      </c>
      <c r="K123">
        <v>136</v>
      </c>
      <c r="L123">
        <v>39</v>
      </c>
      <c r="M123">
        <v>0.77</v>
      </c>
    </row>
    <row r="124" spans="1:13">
      <c r="A124" t="s">
        <v>153</v>
      </c>
      <c r="B124" t="s">
        <v>13</v>
      </c>
      <c r="C124" t="s">
        <v>7</v>
      </c>
      <c r="D124" t="s">
        <v>220</v>
      </c>
      <c r="E124" t="s">
        <v>31</v>
      </c>
      <c r="F124" t="s">
        <v>221</v>
      </c>
      <c r="G124" t="s">
        <v>222</v>
      </c>
      <c r="H124" t="s">
        <v>223</v>
      </c>
      <c r="I124" t="s">
        <v>47</v>
      </c>
      <c r="J124" t="s">
        <v>172</v>
      </c>
      <c r="K124">
        <v>136</v>
      </c>
      <c r="L124">
        <v>39</v>
      </c>
      <c r="M124">
        <v>0.77</v>
      </c>
    </row>
    <row r="125" spans="1:13">
      <c r="A125" t="s">
        <v>490</v>
      </c>
      <c r="B125" t="s">
        <v>24</v>
      </c>
      <c r="C125" t="s">
        <v>7</v>
      </c>
      <c r="D125" t="s">
        <v>513</v>
      </c>
      <c r="E125" t="s">
        <v>20</v>
      </c>
      <c r="F125" t="s">
        <v>514</v>
      </c>
      <c r="G125" t="s">
        <v>515</v>
      </c>
      <c r="H125" t="s">
        <v>516</v>
      </c>
      <c r="I125" t="s">
        <v>63</v>
      </c>
      <c r="J125" t="s">
        <v>257</v>
      </c>
      <c r="K125">
        <v>136</v>
      </c>
      <c r="L125">
        <v>39</v>
      </c>
      <c r="M125">
        <v>0.77</v>
      </c>
    </row>
    <row r="126" spans="1:13">
      <c r="A126" t="s">
        <v>490</v>
      </c>
      <c r="B126" t="s">
        <v>24</v>
      </c>
      <c r="C126" t="s">
        <v>7</v>
      </c>
      <c r="D126" t="s">
        <v>517</v>
      </c>
      <c r="E126" t="s">
        <v>20</v>
      </c>
      <c r="F126" t="s">
        <v>518</v>
      </c>
      <c r="G126" t="s">
        <v>519</v>
      </c>
      <c r="H126" t="s">
        <v>520</v>
      </c>
      <c r="I126" t="s">
        <v>63</v>
      </c>
      <c r="J126" t="s">
        <v>257</v>
      </c>
      <c r="K126">
        <v>136</v>
      </c>
      <c r="L126">
        <v>39</v>
      </c>
      <c r="M126">
        <v>0.77</v>
      </c>
    </row>
    <row r="127" spans="1:13">
      <c r="A127" t="s">
        <v>490</v>
      </c>
      <c r="B127" t="s">
        <v>24</v>
      </c>
      <c r="C127" t="s">
        <v>7</v>
      </c>
      <c r="D127" t="s">
        <v>521</v>
      </c>
      <c r="E127" t="s">
        <v>20</v>
      </c>
      <c r="F127" t="s">
        <v>522</v>
      </c>
      <c r="G127" t="s">
        <v>523</v>
      </c>
      <c r="H127" t="s">
        <v>524</v>
      </c>
      <c r="I127" t="s">
        <v>63</v>
      </c>
      <c r="J127" t="s">
        <v>257</v>
      </c>
      <c r="K127">
        <v>136</v>
      </c>
      <c r="L127">
        <v>39</v>
      </c>
      <c r="M127">
        <v>0.77</v>
      </c>
    </row>
    <row r="128" spans="1:13">
      <c r="A128" t="s">
        <v>490</v>
      </c>
      <c r="B128" t="s">
        <v>24</v>
      </c>
      <c r="C128" t="s">
        <v>7</v>
      </c>
      <c r="D128" t="s">
        <v>525</v>
      </c>
      <c r="E128" t="s">
        <v>20</v>
      </c>
      <c r="F128" t="s">
        <v>526</v>
      </c>
      <c r="G128" t="s">
        <v>527</v>
      </c>
      <c r="H128" t="s">
        <v>528</v>
      </c>
      <c r="I128" t="s">
        <v>63</v>
      </c>
      <c r="J128" t="s">
        <v>257</v>
      </c>
      <c r="K128">
        <v>136</v>
      </c>
      <c r="L128">
        <v>39</v>
      </c>
      <c r="M128">
        <v>0.77</v>
      </c>
    </row>
    <row r="129" spans="1:13">
      <c r="A129" t="s">
        <v>490</v>
      </c>
      <c r="B129" t="s">
        <v>24</v>
      </c>
      <c r="C129" t="s">
        <v>7</v>
      </c>
      <c r="D129" t="s">
        <v>521</v>
      </c>
      <c r="E129" t="s">
        <v>20</v>
      </c>
      <c r="F129" t="s">
        <v>529</v>
      </c>
      <c r="G129" t="s">
        <v>530</v>
      </c>
      <c r="H129" t="s">
        <v>531</v>
      </c>
      <c r="I129" t="s">
        <v>63</v>
      </c>
      <c r="J129" t="s">
        <v>257</v>
      </c>
      <c r="K129">
        <v>136</v>
      </c>
      <c r="L129">
        <v>39</v>
      </c>
      <c r="M129">
        <v>0.77</v>
      </c>
    </row>
    <row r="130" spans="1:13">
      <c r="A130" t="s">
        <v>43</v>
      </c>
      <c r="B130" t="s">
        <v>10</v>
      </c>
      <c r="C130" t="s">
        <v>7</v>
      </c>
      <c r="D130" t="s">
        <v>127</v>
      </c>
      <c r="E130" t="s">
        <v>4</v>
      </c>
      <c r="F130" t="s">
        <v>128</v>
      </c>
      <c r="G130" t="s">
        <v>129</v>
      </c>
      <c r="H130" t="s">
        <v>130</v>
      </c>
      <c r="I130" t="s">
        <v>47</v>
      </c>
      <c r="J130" t="s">
        <v>172</v>
      </c>
      <c r="K130">
        <v>136</v>
      </c>
      <c r="L130">
        <v>39</v>
      </c>
      <c r="M130">
        <v>0.77</v>
      </c>
    </row>
    <row r="131" spans="1:13">
      <c r="A131" t="s">
        <v>252</v>
      </c>
      <c r="B131" t="s">
        <v>28</v>
      </c>
      <c r="C131" t="s">
        <v>7</v>
      </c>
      <c r="D131" t="s">
        <v>341</v>
      </c>
      <c r="E131" t="s">
        <v>31</v>
      </c>
      <c r="F131" t="s">
        <v>342</v>
      </c>
      <c r="G131" t="s">
        <v>343</v>
      </c>
      <c r="H131" t="s">
        <v>344</v>
      </c>
      <c r="I131" t="s">
        <v>47</v>
      </c>
      <c r="J131" t="s">
        <v>172</v>
      </c>
      <c r="K131">
        <v>132</v>
      </c>
      <c r="L131">
        <v>38</v>
      </c>
      <c r="M131">
        <v>0.75</v>
      </c>
    </row>
    <row r="132" spans="1:13">
      <c r="A132" t="s">
        <v>43</v>
      </c>
      <c r="B132" t="s">
        <v>10</v>
      </c>
      <c r="C132" t="s">
        <v>7</v>
      </c>
      <c r="D132" t="s">
        <v>131</v>
      </c>
      <c r="E132" t="s">
        <v>4</v>
      </c>
      <c r="F132" t="s">
        <v>142</v>
      </c>
      <c r="G132" t="s">
        <v>143</v>
      </c>
      <c r="H132" t="s">
        <v>144</v>
      </c>
      <c r="I132" t="s">
        <v>47</v>
      </c>
      <c r="J132" t="s">
        <v>172</v>
      </c>
      <c r="K132">
        <v>132</v>
      </c>
      <c r="L132">
        <v>38</v>
      </c>
      <c r="M132">
        <v>0.75</v>
      </c>
    </row>
    <row r="133" spans="1:13">
      <c r="A133" t="s">
        <v>252</v>
      </c>
      <c r="B133" t="s">
        <v>28</v>
      </c>
      <c r="C133" t="s">
        <v>7</v>
      </c>
      <c r="D133" t="s">
        <v>345</v>
      </c>
      <c r="E133" t="s">
        <v>31</v>
      </c>
      <c r="F133" t="s">
        <v>346</v>
      </c>
      <c r="G133" t="s">
        <v>347</v>
      </c>
      <c r="H133" t="s">
        <v>348</v>
      </c>
      <c r="I133" t="s">
        <v>47</v>
      </c>
      <c r="J133" t="s">
        <v>172</v>
      </c>
      <c r="K133">
        <v>125</v>
      </c>
      <c r="L133">
        <v>36</v>
      </c>
      <c r="M133">
        <v>0.71</v>
      </c>
    </row>
    <row r="134" spans="1:13">
      <c r="A134" t="s">
        <v>252</v>
      </c>
      <c r="B134" t="s">
        <v>28</v>
      </c>
      <c r="C134" t="s">
        <v>7</v>
      </c>
      <c r="D134" t="s">
        <v>341</v>
      </c>
      <c r="E134" t="s">
        <v>31</v>
      </c>
      <c r="F134" t="s">
        <v>349</v>
      </c>
      <c r="G134" t="s">
        <v>350</v>
      </c>
      <c r="H134" t="s">
        <v>351</v>
      </c>
      <c r="I134" t="s">
        <v>90</v>
      </c>
      <c r="J134" t="s">
        <v>172</v>
      </c>
      <c r="K134">
        <v>125</v>
      </c>
      <c r="L134">
        <v>36</v>
      </c>
      <c r="M134">
        <v>0.71</v>
      </c>
    </row>
    <row r="135" spans="1:13">
      <c r="A135" t="s">
        <v>252</v>
      </c>
      <c r="B135" t="s">
        <v>28</v>
      </c>
      <c r="C135" t="s">
        <v>7</v>
      </c>
      <c r="D135" t="s">
        <v>352</v>
      </c>
      <c r="E135" t="s">
        <v>31</v>
      </c>
      <c r="F135" t="s">
        <v>353</v>
      </c>
      <c r="G135" t="s">
        <v>354</v>
      </c>
      <c r="H135" t="s">
        <v>355</v>
      </c>
      <c r="I135" t="s">
        <v>47</v>
      </c>
      <c r="J135" t="s">
        <v>172</v>
      </c>
      <c r="K135">
        <v>125</v>
      </c>
      <c r="L135">
        <v>36</v>
      </c>
      <c r="M135">
        <v>0.71</v>
      </c>
    </row>
    <row r="136" spans="1:13">
      <c r="A136" t="s">
        <v>252</v>
      </c>
      <c r="B136" t="s">
        <v>28</v>
      </c>
      <c r="C136" t="s">
        <v>7</v>
      </c>
      <c r="D136" t="s">
        <v>356</v>
      </c>
      <c r="E136" t="s">
        <v>31</v>
      </c>
      <c r="F136" t="s">
        <v>357</v>
      </c>
      <c r="G136" t="s">
        <v>358</v>
      </c>
      <c r="H136" t="s">
        <v>359</v>
      </c>
      <c r="I136" t="s">
        <v>47</v>
      </c>
      <c r="J136" t="s">
        <v>172</v>
      </c>
      <c r="K136">
        <v>125</v>
      </c>
      <c r="L136">
        <v>36</v>
      </c>
      <c r="M136">
        <v>0.71</v>
      </c>
    </row>
    <row r="137" spans="1:13">
      <c r="A137" t="s">
        <v>252</v>
      </c>
      <c r="B137" t="s">
        <v>28</v>
      </c>
      <c r="C137" t="s">
        <v>7</v>
      </c>
      <c r="D137" t="s">
        <v>352</v>
      </c>
      <c r="E137" t="s">
        <v>31</v>
      </c>
      <c r="F137" t="s">
        <v>360</v>
      </c>
      <c r="G137" t="s">
        <v>361</v>
      </c>
      <c r="H137" t="s">
        <v>362</v>
      </c>
      <c r="I137" t="s">
        <v>47</v>
      </c>
      <c r="J137" t="s">
        <v>172</v>
      </c>
      <c r="K137">
        <v>125</v>
      </c>
      <c r="L137">
        <v>36</v>
      </c>
      <c r="M137">
        <v>0.71</v>
      </c>
    </row>
    <row r="138" spans="1:13">
      <c r="A138" t="s">
        <v>252</v>
      </c>
      <c r="B138" t="s">
        <v>18</v>
      </c>
      <c r="C138" t="s">
        <v>6</v>
      </c>
      <c r="D138" t="s">
        <v>315</v>
      </c>
      <c r="E138" t="s">
        <v>31</v>
      </c>
      <c r="F138" t="s">
        <v>316</v>
      </c>
      <c r="G138" t="s">
        <v>317</v>
      </c>
      <c r="H138" t="s">
        <v>318</v>
      </c>
      <c r="I138" t="s">
        <v>47</v>
      </c>
      <c r="J138" t="s">
        <v>172</v>
      </c>
      <c r="K138">
        <v>120</v>
      </c>
      <c r="L138">
        <v>19</v>
      </c>
      <c r="M138">
        <v>0.24</v>
      </c>
    </row>
    <row r="139" spans="1:13">
      <c r="A139" t="s">
        <v>43</v>
      </c>
      <c r="B139" t="s">
        <v>10</v>
      </c>
      <c r="C139" t="s">
        <v>7</v>
      </c>
      <c r="D139" t="s">
        <v>131</v>
      </c>
      <c r="E139" t="s">
        <v>4</v>
      </c>
      <c r="F139" t="s">
        <v>132</v>
      </c>
      <c r="G139" t="s">
        <v>133</v>
      </c>
      <c r="H139" t="s">
        <v>134</v>
      </c>
      <c r="I139" t="s">
        <v>47</v>
      </c>
      <c r="J139" t="s">
        <v>172</v>
      </c>
      <c r="K139">
        <v>118</v>
      </c>
      <c r="L139">
        <v>34</v>
      </c>
      <c r="M139">
        <v>0.67</v>
      </c>
    </row>
    <row r="140" spans="1:13">
      <c r="A140" t="s">
        <v>43</v>
      </c>
      <c r="B140" t="s">
        <v>10</v>
      </c>
      <c r="C140" t="s">
        <v>7</v>
      </c>
      <c r="D140" t="s">
        <v>135</v>
      </c>
      <c r="E140" t="s">
        <v>4</v>
      </c>
      <c r="F140" t="s">
        <v>136</v>
      </c>
      <c r="G140" t="s">
        <v>137</v>
      </c>
      <c r="H140" t="s">
        <v>138</v>
      </c>
      <c r="I140" t="s">
        <v>47</v>
      </c>
      <c r="J140" t="s">
        <v>172</v>
      </c>
      <c r="K140">
        <v>118</v>
      </c>
      <c r="L140">
        <v>34</v>
      </c>
      <c r="M140">
        <v>0.67</v>
      </c>
    </row>
    <row r="141" spans="1:13">
      <c r="A141" t="s">
        <v>43</v>
      </c>
      <c r="B141" t="s">
        <v>10</v>
      </c>
      <c r="C141" t="s">
        <v>7</v>
      </c>
      <c r="D141" t="s">
        <v>145</v>
      </c>
      <c r="E141" t="s">
        <v>4</v>
      </c>
      <c r="F141" t="s">
        <v>146</v>
      </c>
      <c r="G141" t="s">
        <v>147</v>
      </c>
      <c r="H141" t="s">
        <v>148</v>
      </c>
      <c r="I141" t="s">
        <v>47</v>
      </c>
      <c r="J141" t="s">
        <v>172</v>
      </c>
      <c r="K141">
        <v>118</v>
      </c>
      <c r="L141">
        <v>34</v>
      </c>
      <c r="M141">
        <v>0.67</v>
      </c>
    </row>
    <row r="142" spans="1:13">
      <c r="A142" t="s">
        <v>43</v>
      </c>
      <c r="B142" t="s">
        <v>10</v>
      </c>
      <c r="C142" t="s">
        <v>7</v>
      </c>
      <c r="D142" t="s">
        <v>149</v>
      </c>
      <c r="E142" t="s">
        <v>4</v>
      </c>
      <c r="F142" t="s">
        <v>150</v>
      </c>
      <c r="G142" t="s">
        <v>151</v>
      </c>
      <c r="H142" t="s">
        <v>152</v>
      </c>
      <c r="I142" t="s">
        <v>47</v>
      </c>
      <c r="J142" t="s">
        <v>172</v>
      </c>
      <c r="K142">
        <v>118</v>
      </c>
      <c r="L142">
        <v>34</v>
      </c>
      <c r="M142">
        <v>0.67</v>
      </c>
    </row>
    <row r="143" spans="1:13">
      <c r="A143" t="s">
        <v>43</v>
      </c>
      <c r="B143" t="s">
        <v>10</v>
      </c>
      <c r="C143" t="s">
        <v>7</v>
      </c>
      <c r="D143" t="s">
        <v>139</v>
      </c>
      <c r="E143" t="s">
        <v>11</v>
      </c>
      <c r="F143" t="s">
        <v>140</v>
      </c>
      <c r="G143" t="s">
        <v>141</v>
      </c>
      <c r="H143" t="s">
        <v>141</v>
      </c>
      <c r="I143" t="s">
        <v>90</v>
      </c>
      <c r="J143" t="s">
        <v>91</v>
      </c>
      <c r="K143">
        <v>106</v>
      </c>
      <c r="L143">
        <v>30</v>
      </c>
      <c r="M143">
        <v>0.6</v>
      </c>
    </row>
    <row r="144" spans="1:13">
      <c r="A144" t="s">
        <v>363</v>
      </c>
      <c r="B144" t="s">
        <v>22</v>
      </c>
      <c r="C144" t="s">
        <v>6</v>
      </c>
      <c r="D144" t="s">
        <v>374</v>
      </c>
      <c r="E144" t="s">
        <v>20</v>
      </c>
      <c r="F144" t="s">
        <v>379</v>
      </c>
      <c r="G144" t="s">
        <v>610</v>
      </c>
      <c r="H144" t="s">
        <v>380</v>
      </c>
      <c r="I144" t="s">
        <v>47</v>
      </c>
      <c r="J144" t="s">
        <v>172</v>
      </c>
      <c r="K144">
        <v>95</v>
      </c>
      <c r="L144">
        <v>15</v>
      </c>
      <c r="M144">
        <v>0.19</v>
      </c>
    </row>
    <row r="145" spans="1:13">
      <c r="A145" t="s">
        <v>43</v>
      </c>
      <c r="B145" t="s">
        <v>8</v>
      </c>
      <c r="C145" t="s">
        <v>9</v>
      </c>
      <c r="D145" t="s">
        <v>72</v>
      </c>
      <c r="E145" t="s">
        <v>4</v>
      </c>
      <c r="F145" t="s">
        <v>73</v>
      </c>
      <c r="G145" t="s">
        <v>634</v>
      </c>
      <c r="H145" t="s">
        <v>74</v>
      </c>
      <c r="I145" t="s">
        <v>47</v>
      </c>
      <c r="J145" t="s">
        <v>172</v>
      </c>
      <c r="K145">
        <v>86</v>
      </c>
      <c r="L145">
        <v>10</v>
      </c>
      <c r="M145">
        <v>0.74</v>
      </c>
    </row>
    <row r="146" spans="1:13">
      <c r="A146" t="s">
        <v>363</v>
      </c>
      <c r="B146" t="s">
        <v>32</v>
      </c>
      <c r="C146" t="s">
        <v>7</v>
      </c>
      <c r="D146" t="s">
        <v>371</v>
      </c>
      <c r="E146" t="s">
        <v>31</v>
      </c>
      <c r="F146" t="s">
        <v>369</v>
      </c>
      <c r="G146" t="s">
        <v>373</v>
      </c>
      <c r="H146" t="s">
        <v>373</v>
      </c>
      <c r="I146" t="s">
        <v>90</v>
      </c>
      <c r="J146" t="s">
        <v>172</v>
      </c>
      <c r="K146">
        <v>81</v>
      </c>
      <c r="L146">
        <v>23</v>
      </c>
      <c r="M146">
        <v>0.46</v>
      </c>
    </row>
    <row r="147" spans="1:13">
      <c r="A147" t="s">
        <v>252</v>
      </c>
      <c r="B147" t="s">
        <v>15</v>
      </c>
      <c r="C147" t="s">
        <v>7</v>
      </c>
      <c r="D147" t="s">
        <v>297</v>
      </c>
      <c r="E147" t="s">
        <v>11</v>
      </c>
      <c r="F147" t="s">
        <v>298</v>
      </c>
      <c r="G147" t="s">
        <v>299</v>
      </c>
      <c r="H147" t="s">
        <v>300</v>
      </c>
      <c r="I147" t="s">
        <v>47</v>
      </c>
      <c r="J147" t="s">
        <v>257</v>
      </c>
      <c r="K147">
        <v>78</v>
      </c>
      <c r="L147">
        <v>22</v>
      </c>
      <c r="M147">
        <v>0.44</v>
      </c>
    </row>
    <row r="148" spans="1:13">
      <c r="A148" t="s">
        <v>43</v>
      </c>
      <c r="B148" t="s">
        <v>8</v>
      </c>
      <c r="C148" t="s">
        <v>7</v>
      </c>
      <c r="D148" t="s">
        <v>83</v>
      </c>
      <c r="E148" t="s">
        <v>4</v>
      </c>
      <c r="F148" t="s">
        <v>84</v>
      </c>
      <c r="G148" t="s">
        <v>85</v>
      </c>
      <c r="H148" t="s">
        <v>86</v>
      </c>
      <c r="I148" t="s">
        <v>47</v>
      </c>
      <c r="J148" t="s">
        <v>172</v>
      </c>
      <c r="K148">
        <v>78</v>
      </c>
      <c r="L148">
        <v>22</v>
      </c>
      <c r="M148">
        <v>0.44</v>
      </c>
    </row>
    <row r="149" spans="1:13">
      <c r="A149" t="s">
        <v>43</v>
      </c>
      <c r="B149" t="s">
        <v>8</v>
      </c>
      <c r="C149" t="s">
        <v>7</v>
      </c>
      <c r="D149" t="s">
        <v>87</v>
      </c>
      <c r="E149" t="s">
        <v>11</v>
      </c>
      <c r="F149" t="s">
        <v>88</v>
      </c>
      <c r="G149" t="s">
        <v>89</v>
      </c>
      <c r="H149" t="s">
        <v>89</v>
      </c>
      <c r="I149" t="s">
        <v>90</v>
      </c>
      <c r="J149" t="s">
        <v>91</v>
      </c>
      <c r="K149">
        <v>78</v>
      </c>
      <c r="L149">
        <v>22</v>
      </c>
      <c r="M149">
        <v>0.44</v>
      </c>
    </row>
    <row r="150" spans="1:13">
      <c r="A150" t="s">
        <v>43</v>
      </c>
      <c r="B150" t="s">
        <v>8</v>
      </c>
      <c r="C150" t="s">
        <v>7</v>
      </c>
      <c r="D150" t="s">
        <v>92</v>
      </c>
      <c r="E150" t="s">
        <v>4</v>
      </c>
      <c r="F150" t="s">
        <v>93</v>
      </c>
      <c r="G150" t="s">
        <v>94</v>
      </c>
      <c r="H150" t="s">
        <v>95</v>
      </c>
      <c r="I150" t="s">
        <v>47</v>
      </c>
      <c r="J150" t="s">
        <v>172</v>
      </c>
      <c r="K150">
        <v>78</v>
      </c>
      <c r="L150">
        <v>22</v>
      </c>
      <c r="M150">
        <v>0.44</v>
      </c>
    </row>
    <row r="151" spans="1:13">
      <c r="A151" t="s">
        <v>43</v>
      </c>
      <c r="B151" t="s">
        <v>8</v>
      </c>
      <c r="C151" t="s">
        <v>7</v>
      </c>
      <c r="D151" t="s">
        <v>96</v>
      </c>
      <c r="E151" t="s">
        <v>4</v>
      </c>
      <c r="F151" t="s">
        <v>97</v>
      </c>
      <c r="G151" t="s">
        <v>98</v>
      </c>
      <c r="H151" t="s">
        <v>99</v>
      </c>
      <c r="I151" t="s">
        <v>47</v>
      </c>
      <c r="J151" t="s">
        <v>172</v>
      </c>
      <c r="K151">
        <v>78</v>
      </c>
      <c r="L151">
        <v>22</v>
      </c>
      <c r="M151">
        <v>0.44</v>
      </c>
    </row>
    <row r="152" spans="1:13">
      <c r="A152" t="s">
        <v>43</v>
      </c>
      <c r="B152" t="s">
        <v>8</v>
      </c>
      <c r="C152" t="s">
        <v>7</v>
      </c>
      <c r="D152" t="s">
        <v>100</v>
      </c>
      <c r="E152" t="s">
        <v>4</v>
      </c>
      <c r="F152" t="s">
        <v>101</v>
      </c>
      <c r="G152" t="s">
        <v>102</v>
      </c>
      <c r="H152" t="s">
        <v>103</v>
      </c>
      <c r="I152" t="s">
        <v>47</v>
      </c>
      <c r="J152" t="s">
        <v>172</v>
      </c>
      <c r="K152">
        <v>78</v>
      </c>
      <c r="L152">
        <v>22</v>
      </c>
      <c r="M152">
        <v>0.44</v>
      </c>
    </row>
    <row r="153" spans="1:13">
      <c r="A153" t="s">
        <v>43</v>
      </c>
      <c r="B153" t="s">
        <v>8</v>
      </c>
      <c r="C153" t="s">
        <v>7</v>
      </c>
      <c r="D153" t="s">
        <v>104</v>
      </c>
      <c r="E153" t="s">
        <v>4</v>
      </c>
      <c r="F153" t="s">
        <v>105</v>
      </c>
      <c r="G153" t="s">
        <v>106</v>
      </c>
      <c r="H153" t="s">
        <v>107</v>
      </c>
      <c r="I153" t="s">
        <v>47</v>
      </c>
      <c r="J153" t="s">
        <v>172</v>
      </c>
      <c r="K153">
        <v>78</v>
      </c>
      <c r="L153">
        <v>22</v>
      </c>
      <c r="M153">
        <v>0.44</v>
      </c>
    </row>
    <row r="154" spans="1:13">
      <c r="A154" t="s">
        <v>363</v>
      </c>
      <c r="B154" t="s">
        <v>27</v>
      </c>
      <c r="C154" t="s">
        <v>7</v>
      </c>
      <c r="D154" t="s">
        <v>428</v>
      </c>
      <c r="E154" t="s">
        <v>20</v>
      </c>
      <c r="F154" t="s">
        <v>429</v>
      </c>
      <c r="G154" t="s">
        <v>430</v>
      </c>
      <c r="H154" t="s">
        <v>431</v>
      </c>
      <c r="I154" t="s">
        <v>47</v>
      </c>
      <c r="J154" t="s">
        <v>172</v>
      </c>
      <c r="K154">
        <v>56</v>
      </c>
      <c r="L154">
        <v>16</v>
      </c>
      <c r="M154">
        <v>0.32</v>
      </c>
    </row>
    <row r="155" spans="1:13">
      <c r="A155" t="s">
        <v>363</v>
      </c>
      <c r="B155" t="s">
        <v>22</v>
      </c>
      <c r="C155" t="s">
        <v>7</v>
      </c>
      <c r="D155" t="s">
        <v>381</v>
      </c>
      <c r="E155" t="s">
        <v>31</v>
      </c>
      <c r="F155" t="s">
        <v>382</v>
      </c>
      <c r="G155" t="s">
        <v>383</v>
      </c>
      <c r="H155" t="s">
        <v>383</v>
      </c>
      <c r="I155" t="s">
        <v>90</v>
      </c>
      <c r="J155" t="s">
        <v>257</v>
      </c>
      <c r="K155">
        <v>53</v>
      </c>
      <c r="L155">
        <v>15</v>
      </c>
      <c r="M155">
        <v>0.3</v>
      </c>
    </row>
    <row r="156" spans="1:13">
      <c r="A156" t="s">
        <v>363</v>
      </c>
      <c r="B156" t="s">
        <v>27</v>
      </c>
      <c r="C156" t="s">
        <v>7</v>
      </c>
      <c r="D156" t="s">
        <v>432</v>
      </c>
      <c r="E156" t="s">
        <v>20</v>
      </c>
      <c r="F156" t="s">
        <v>433</v>
      </c>
      <c r="G156" t="s">
        <v>434</v>
      </c>
      <c r="H156" t="s">
        <v>435</v>
      </c>
      <c r="I156" t="s">
        <v>47</v>
      </c>
      <c r="J156" t="s">
        <v>172</v>
      </c>
      <c r="K156">
        <v>53</v>
      </c>
      <c r="L156">
        <v>15</v>
      </c>
      <c r="M156">
        <v>0.3</v>
      </c>
    </row>
    <row r="157" spans="1:13">
      <c r="A157" t="s">
        <v>363</v>
      </c>
      <c r="B157" t="s">
        <v>27</v>
      </c>
      <c r="C157" t="s">
        <v>7</v>
      </c>
      <c r="D157" t="s">
        <v>436</v>
      </c>
      <c r="E157" t="s">
        <v>20</v>
      </c>
      <c r="F157" t="s">
        <v>437</v>
      </c>
      <c r="G157" t="s">
        <v>438</v>
      </c>
      <c r="H157" t="s">
        <v>439</v>
      </c>
      <c r="I157" t="s">
        <v>47</v>
      </c>
      <c r="J157" t="s">
        <v>172</v>
      </c>
      <c r="K157">
        <v>53</v>
      </c>
      <c r="L157">
        <v>15</v>
      </c>
      <c r="M157">
        <v>0.3</v>
      </c>
    </row>
    <row r="158" spans="1:13">
      <c r="A158" t="s">
        <v>363</v>
      </c>
      <c r="B158" t="s">
        <v>21</v>
      </c>
      <c r="C158" t="s">
        <v>6</v>
      </c>
      <c r="D158" t="s">
        <v>374</v>
      </c>
      <c r="E158" t="s">
        <v>20</v>
      </c>
      <c r="F158" t="s">
        <v>375</v>
      </c>
      <c r="G158" t="s">
        <v>640</v>
      </c>
      <c r="H158" t="s">
        <v>376</v>
      </c>
      <c r="I158" t="s">
        <v>47</v>
      </c>
      <c r="J158" t="s">
        <v>172</v>
      </c>
      <c r="K158">
        <v>50</v>
      </c>
      <c r="L158">
        <v>8</v>
      </c>
      <c r="M158">
        <v>0.1</v>
      </c>
    </row>
    <row r="159" spans="1:13">
      <c r="A159" t="s">
        <v>252</v>
      </c>
      <c r="B159" t="s">
        <v>16</v>
      </c>
      <c r="C159" t="s">
        <v>7</v>
      </c>
      <c r="D159" t="s">
        <v>301</v>
      </c>
      <c r="E159" t="s">
        <v>11</v>
      </c>
      <c r="F159" t="s">
        <v>302</v>
      </c>
      <c r="G159" t="s">
        <v>303</v>
      </c>
      <c r="H159" t="s">
        <v>304</v>
      </c>
      <c r="I159" t="s">
        <v>47</v>
      </c>
      <c r="J159" t="s">
        <v>172</v>
      </c>
      <c r="K159">
        <v>46</v>
      </c>
      <c r="L159">
        <v>13</v>
      </c>
      <c r="M159">
        <v>0.26</v>
      </c>
    </row>
    <row r="160" spans="1:13">
      <c r="A160" t="s">
        <v>252</v>
      </c>
      <c r="B160" t="s">
        <v>18</v>
      </c>
      <c r="C160" t="s">
        <v>7</v>
      </c>
      <c r="D160" t="s">
        <v>319</v>
      </c>
      <c r="E160" t="s">
        <v>11</v>
      </c>
      <c r="F160" t="s">
        <v>320</v>
      </c>
      <c r="G160" t="s">
        <v>321</v>
      </c>
      <c r="H160" t="s">
        <v>322</v>
      </c>
      <c r="I160" t="s">
        <v>47</v>
      </c>
      <c r="J160" t="s">
        <v>257</v>
      </c>
      <c r="K160">
        <v>46</v>
      </c>
      <c r="L160">
        <v>13</v>
      </c>
      <c r="M160">
        <v>0.26</v>
      </c>
    </row>
    <row r="161" spans="1:13">
      <c r="A161" t="s">
        <v>363</v>
      </c>
      <c r="B161" t="s">
        <v>32</v>
      </c>
      <c r="C161" t="s">
        <v>7</v>
      </c>
      <c r="D161" t="s">
        <v>368</v>
      </c>
      <c r="E161" t="s">
        <v>31</v>
      </c>
      <c r="F161" t="s">
        <v>372</v>
      </c>
      <c r="G161" t="s">
        <v>370</v>
      </c>
      <c r="H161" t="s">
        <v>370</v>
      </c>
      <c r="I161" t="s">
        <v>90</v>
      </c>
      <c r="J161" t="s">
        <v>91</v>
      </c>
      <c r="K161">
        <v>42</v>
      </c>
      <c r="L161">
        <v>12</v>
      </c>
      <c r="M161">
        <v>0.24</v>
      </c>
    </row>
    <row r="162" spans="1:13">
      <c r="A162" t="s">
        <v>252</v>
      </c>
      <c r="B162" t="s">
        <v>18</v>
      </c>
      <c r="C162" t="s">
        <v>7</v>
      </c>
      <c r="D162" t="s">
        <v>323</v>
      </c>
      <c r="E162" t="s">
        <v>31</v>
      </c>
      <c r="F162" t="s">
        <v>324</v>
      </c>
      <c r="G162" t="s">
        <v>325</v>
      </c>
      <c r="H162" t="s">
        <v>326</v>
      </c>
      <c r="I162" t="s">
        <v>47</v>
      </c>
      <c r="J162" t="s">
        <v>172</v>
      </c>
      <c r="K162">
        <v>42</v>
      </c>
      <c r="L162">
        <v>12</v>
      </c>
      <c r="M162">
        <v>0.24</v>
      </c>
    </row>
    <row r="163" spans="1:13">
      <c r="A163" t="s">
        <v>252</v>
      </c>
      <c r="B163" t="s">
        <v>18</v>
      </c>
      <c r="C163" t="s">
        <v>7</v>
      </c>
      <c r="D163" t="s">
        <v>327</v>
      </c>
      <c r="E163" t="s">
        <v>31</v>
      </c>
      <c r="F163" t="s">
        <v>328</v>
      </c>
      <c r="G163" t="s">
        <v>329</v>
      </c>
      <c r="H163" t="s">
        <v>330</v>
      </c>
      <c r="I163" t="s">
        <v>47</v>
      </c>
      <c r="J163" t="s">
        <v>172</v>
      </c>
      <c r="K163">
        <v>42</v>
      </c>
      <c r="L163">
        <v>12</v>
      </c>
      <c r="M163">
        <v>0.24</v>
      </c>
    </row>
    <row r="164" spans="1:13">
      <c r="A164" t="s">
        <v>363</v>
      </c>
      <c r="B164" t="s">
        <v>21</v>
      </c>
      <c r="C164" t="s">
        <v>7</v>
      </c>
      <c r="D164" t="s">
        <v>371</v>
      </c>
      <c r="E164" t="s">
        <v>31</v>
      </c>
      <c r="F164" t="s">
        <v>377</v>
      </c>
      <c r="G164" t="s">
        <v>378</v>
      </c>
      <c r="H164" t="s">
        <v>378</v>
      </c>
      <c r="I164" t="s">
        <v>90</v>
      </c>
      <c r="J164" t="s">
        <v>172</v>
      </c>
      <c r="K164">
        <v>28</v>
      </c>
      <c r="L164">
        <v>8</v>
      </c>
      <c r="M164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Medana Luisa Maria</dc:creator>
  <cp:lastModifiedBy>ANDREA CAMOIA</cp:lastModifiedBy>
  <dcterms:created xsi:type="dcterms:W3CDTF">2015-04-28T07:07:26Z</dcterms:created>
  <dcterms:modified xsi:type="dcterms:W3CDTF">2025-03-14T13:26:57Z</dcterms:modified>
</cp:coreProperties>
</file>