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ndrea/Desktop/UNIVERSITÀ/CORSI/Metodi e Modelli per il Supporto alle Decisioni/Progetto/Data/"/>
    </mc:Choice>
  </mc:AlternateContent>
  <xr:revisionPtr revIDLastSave="0" documentId="13_ncr:1_{71CE2820-0D87-3246-8273-B2B3AD734AD7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Corses" sheetId="2" r:id="rId1"/>
    <sheet name="Foglio1" sheetId="6" r:id="rId2"/>
  </sheets>
  <definedNames>
    <definedName name="_xlnm._FilterDatabase" localSheetId="0" hidden="1">Corses!$A$1:$I$991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+pmGn73edHhT+odcvCPEWf56eDg=="/>
    </ext>
  </extLst>
</workbook>
</file>

<file path=xl/calcChain.xml><?xml version="1.0" encoding="utf-8"?>
<calcChain xmlns="http://schemas.openxmlformats.org/spreadsheetml/2006/main">
  <c r="H4" i="2" l="1"/>
  <c r="J4" i="2"/>
  <c r="M3" i="2"/>
  <c r="J127" i="2" s="1"/>
  <c r="H127" i="2" s="1"/>
  <c r="M12" i="2"/>
  <c r="O9" i="2"/>
  <c r="O10" i="2"/>
  <c r="O11" i="2"/>
  <c r="M5" i="2"/>
  <c r="J87" i="2" s="1"/>
  <c r="H87" i="2" s="1"/>
  <c r="M4" i="2"/>
  <c r="J147" i="2" s="1"/>
  <c r="H147" i="2" s="1"/>
  <c r="M6" i="2"/>
  <c r="O12" i="2" l="1"/>
  <c r="J21" i="2"/>
  <c r="H21" i="2" s="1"/>
  <c r="J51" i="2"/>
  <c r="H51" i="2" s="1"/>
  <c r="J71" i="2"/>
  <c r="H71" i="2" s="1"/>
  <c r="J101" i="2"/>
  <c r="H101" i="2" s="1"/>
  <c r="J111" i="2"/>
  <c r="H111" i="2" s="1"/>
  <c r="J88" i="2"/>
  <c r="H88" i="2" s="1"/>
  <c r="J98" i="2"/>
  <c r="H98" i="2" s="1"/>
  <c r="J108" i="2"/>
  <c r="H108" i="2" s="1"/>
  <c r="J118" i="2"/>
  <c r="H118" i="2" s="1"/>
  <c r="J128" i="2"/>
  <c r="H128" i="2" s="1"/>
  <c r="J138" i="2"/>
  <c r="H138" i="2" s="1"/>
  <c r="J148" i="2"/>
  <c r="H148" i="2" s="1"/>
  <c r="J8" i="2"/>
  <c r="H8" i="2" s="1"/>
  <c r="J18" i="2"/>
  <c r="H18" i="2" s="1"/>
  <c r="J28" i="2"/>
  <c r="H28" i="2" s="1"/>
  <c r="J38" i="2"/>
  <c r="H38" i="2" s="1"/>
  <c r="J48" i="2"/>
  <c r="H48" i="2" s="1"/>
  <c r="J58" i="2"/>
  <c r="H58" i="2" s="1"/>
  <c r="J68" i="2"/>
  <c r="H68" i="2" s="1"/>
  <c r="J78" i="2"/>
  <c r="H78" i="2" s="1"/>
  <c r="J89" i="2"/>
  <c r="H89" i="2" s="1"/>
  <c r="J99" i="2"/>
  <c r="H99" i="2" s="1"/>
  <c r="J109" i="2"/>
  <c r="H109" i="2" s="1"/>
  <c r="J119" i="2"/>
  <c r="H119" i="2" s="1"/>
  <c r="J129" i="2"/>
  <c r="H129" i="2" s="1"/>
  <c r="J139" i="2"/>
  <c r="H139" i="2" s="1"/>
  <c r="J149" i="2"/>
  <c r="H149" i="2" s="1"/>
  <c r="J9" i="2"/>
  <c r="H9" i="2" s="1"/>
  <c r="J19" i="2"/>
  <c r="H19" i="2" s="1"/>
  <c r="J29" i="2"/>
  <c r="H29" i="2" s="1"/>
  <c r="J39" i="2"/>
  <c r="H39" i="2" s="1"/>
  <c r="J49" i="2"/>
  <c r="H49" i="2" s="1"/>
  <c r="J59" i="2"/>
  <c r="H59" i="2" s="1"/>
  <c r="J69" i="2"/>
  <c r="H69" i="2" s="1"/>
  <c r="J79" i="2"/>
  <c r="H79" i="2" s="1"/>
  <c r="J10" i="2"/>
  <c r="H10" i="2" s="1"/>
  <c r="J20" i="2"/>
  <c r="H20" i="2" s="1"/>
  <c r="J30" i="2"/>
  <c r="H30" i="2" s="1"/>
  <c r="J40" i="2"/>
  <c r="H40" i="2" s="1"/>
  <c r="J50" i="2"/>
  <c r="H50" i="2" s="1"/>
  <c r="J60" i="2"/>
  <c r="H60" i="2" s="1"/>
  <c r="J70" i="2"/>
  <c r="H70" i="2" s="1"/>
  <c r="J80" i="2"/>
  <c r="H80" i="2" s="1"/>
  <c r="J90" i="2"/>
  <c r="H90" i="2" s="1"/>
  <c r="J100" i="2"/>
  <c r="H100" i="2" s="1"/>
  <c r="J110" i="2"/>
  <c r="H110" i="2" s="1"/>
  <c r="J120" i="2"/>
  <c r="H120" i="2" s="1"/>
  <c r="J130" i="2"/>
  <c r="H130" i="2" s="1"/>
  <c r="J140" i="2"/>
  <c r="H140" i="2" s="1"/>
  <c r="J150" i="2"/>
  <c r="H150" i="2" s="1"/>
  <c r="J41" i="2"/>
  <c r="H41" i="2" s="1"/>
  <c r="J81" i="2"/>
  <c r="H81" i="2" s="1"/>
  <c r="J131" i="2"/>
  <c r="H131" i="2" s="1"/>
  <c r="J141" i="2"/>
  <c r="H141" i="2" s="1"/>
  <c r="J151" i="2"/>
  <c r="H151" i="2" s="1"/>
  <c r="J11" i="2"/>
  <c r="H11" i="2" s="1"/>
  <c r="J31" i="2"/>
  <c r="H31" i="2" s="1"/>
  <c r="J61" i="2"/>
  <c r="H61" i="2" s="1"/>
  <c r="J91" i="2"/>
  <c r="H91" i="2" s="1"/>
  <c r="J121" i="2"/>
  <c r="H121" i="2" s="1"/>
  <c r="J2" i="2"/>
  <c r="H2" i="2" s="1"/>
  <c r="J12" i="2"/>
  <c r="H12" i="2" s="1"/>
  <c r="J22" i="2"/>
  <c r="H22" i="2" s="1"/>
  <c r="J32" i="2"/>
  <c r="H32" i="2" s="1"/>
  <c r="J42" i="2"/>
  <c r="H42" i="2" s="1"/>
  <c r="J52" i="2"/>
  <c r="H52" i="2" s="1"/>
  <c r="J62" i="2"/>
  <c r="H62" i="2" s="1"/>
  <c r="J72" i="2"/>
  <c r="H72" i="2" s="1"/>
  <c r="J82" i="2"/>
  <c r="H82" i="2" s="1"/>
  <c r="J92" i="2"/>
  <c r="H92" i="2" s="1"/>
  <c r="J102" i="2"/>
  <c r="H102" i="2" s="1"/>
  <c r="J112" i="2"/>
  <c r="H112" i="2" s="1"/>
  <c r="J122" i="2"/>
  <c r="H122" i="2" s="1"/>
  <c r="J132" i="2"/>
  <c r="H132" i="2" s="1"/>
  <c r="J142" i="2"/>
  <c r="H142" i="2" s="1"/>
  <c r="J152" i="2"/>
  <c r="H152" i="2" s="1"/>
  <c r="J3" i="2"/>
  <c r="J13" i="2"/>
  <c r="H13" i="2" s="1"/>
  <c r="J23" i="2"/>
  <c r="H23" i="2" s="1"/>
  <c r="J33" i="2"/>
  <c r="H33" i="2" s="1"/>
  <c r="J43" i="2"/>
  <c r="H43" i="2" s="1"/>
  <c r="J53" i="2"/>
  <c r="H53" i="2" s="1"/>
  <c r="J63" i="2"/>
  <c r="H63" i="2" s="1"/>
  <c r="J73" i="2"/>
  <c r="H73" i="2" s="1"/>
  <c r="J83" i="2"/>
  <c r="H83" i="2" s="1"/>
  <c r="J93" i="2"/>
  <c r="H93" i="2" s="1"/>
  <c r="J103" i="2"/>
  <c r="H103" i="2" s="1"/>
  <c r="J113" i="2"/>
  <c r="H113" i="2" s="1"/>
  <c r="J123" i="2"/>
  <c r="H123" i="2" s="1"/>
  <c r="J133" i="2"/>
  <c r="H133" i="2" s="1"/>
  <c r="J143" i="2"/>
  <c r="H143" i="2" s="1"/>
  <c r="J153" i="2"/>
  <c r="H153" i="2" s="1"/>
  <c r="J14" i="2"/>
  <c r="H14" i="2" s="1"/>
  <c r="J24" i="2"/>
  <c r="H24" i="2" s="1"/>
  <c r="J34" i="2"/>
  <c r="H34" i="2" s="1"/>
  <c r="J44" i="2"/>
  <c r="H44" i="2" s="1"/>
  <c r="J54" i="2"/>
  <c r="H54" i="2" s="1"/>
  <c r="J64" i="2"/>
  <c r="H64" i="2" s="1"/>
  <c r="J74" i="2"/>
  <c r="H74" i="2" s="1"/>
  <c r="J84" i="2"/>
  <c r="H84" i="2" s="1"/>
  <c r="J94" i="2"/>
  <c r="H94" i="2" s="1"/>
  <c r="J104" i="2"/>
  <c r="H104" i="2" s="1"/>
  <c r="J114" i="2"/>
  <c r="H114" i="2" s="1"/>
  <c r="J124" i="2"/>
  <c r="H124" i="2" s="1"/>
  <c r="J134" i="2"/>
  <c r="H134" i="2" s="1"/>
  <c r="J144" i="2"/>
  <c r="H144" i="2" s="1"/>
  <c r="J154" i="2"/>
  <c r="H154" i="2" s="1"/>
  <c r="J5" i="2"/>
  <c r="H5" i="2" s="1"/>
  <c r="J15" i="2"/>
  <c r="H15" i="2" s="1"/>
  <c r="J25" i="2"/>
  <c r="H25" i="2" s="1"/>
  <c r="J35" i="2"/>
  <c r="H35" i="2" s="1"/>
  <c r="J45" i="2"/>
  <c r="H45" i="2" s="1"/>
  <c r="J55" i="2"/>
  <c r="H55" i="2" s="1"/>
  <c r="J65" i="2"/>
  <c r="H65" i="2" s="1"/>
  <c r="J75" i="2"/>
  <c r="H75" i="2" s="1"/>
  <c r="J85" i="2"/>
  <c r="H85" i="2" s="1"/>
  <c r="J95" i="2"/>
  <c r="H95" i="2" s="1"/>
  <c r="J105" i="2"/>
  <c r="H105" i="2" s="1"/>
  <c r="J115" i="2"/>
  <c r="H115" i="2" s="1"/>
  <c r="J125" i="2"/>
  <c r="H125" i="2" s="1"/>
  <c r="J135" i="2"/>
  <c r="H135" i="2" s="1"/>
  <c r="J145" i="2"/>
  <c r="H145" i="2" s="1"/>
  <c r="J6" i="2"/>
  <c r="H6" i="2" s="1"/>
  <c r="J16" i="2"/>
  <c r="H16" i="2" s="1"/>
  <c r="J26" i="2"/>
  <c r="H26" i="2" s="1"/>
  <c r="J36" i="2"/>
  <c r="H36" i="2" s="1"/>
  <c r="J46" i="2"/>
  <c r="H46" i="2" s="1"/>
  <c r="J56" i="2"/>
  <c r="H56" i="2" s="1"/>
  <c r="J66" i="2"/>
  <c r="H66" i="2" s="1"/>
  <c r="J76" i="2"/>
  <c r="H76" i="2" s="1"/>
  <c r="J86" i="2"/>
  <c r="H86" i="2" s="1"/>
  <c r="J96" i="2"/>
  <c r="H96" i="2" s="1"/>
  <c r="J106" i="2"/>
  <c r="H106" i="2" s="1"/>
  <c r="J116" i="2"/>
  <c r="H116" i="2" s="1"/>
  <c r="J126" i="2"/>
  <c r="H126" i="2" s="1"/>
  <c r="J136" i="2"/>
  <c r="H136" i="2" s="1"/>
  <c r="J146" i="2"/>
  <c r="H146" i="2" s="1"/>
  <c r="J7" i="2"/>
  <c r="H7" i="2" s="1"/>
  <c r="J17" i="2"/>
  <c r="H17" i="2" s="1"/>
  <c r="J27" i="2"/>
  <c r="H27" i="2" s="1"/>
  <c r="J37" i="2"/>
  <c r="H37" i="2" s="1"/>
  <c r="J47" i="2"/>
  <c r="H47" i="2" s="1"/>
  <c r="J57" i="2"/>
  <c r="H57" i="2" s="1"/>
  <c r="J67" i="2"/>
  <c r="H67" i="2" s="1"/>
  <c r="J77" i="2"/>
  <c r="H77" i="2" s="1"/>
  <c r="J97" i="2"/>
  <c r="H97" i="2" s="1"/>
  <c r="J107" i="2"/>
  <c r="H107" i="2" s="1"/>
  <c r="J117" i="2"/>
  <c r="H117" i="2" s="1"/>
  <c r="J137" i="2"/>
  <c r="H137" i="2" s="1"/>
  <c r="N11" i="2" l="1"/>
  <c r="N10" i="2"/>
  <c r="H3" i="2"/>
  <c r="N9" i="2"/>
  <c r="N12" i="2" l="1"/>
</calcChain>
</file>

<file path=xl/sharedStrings.xml><?xml version="1.0" encoding="utf-8"?>
<sst xmlns="http://schemas.openxmlformats.org/spreadsheetml/2006/main" count="2182" uniqueCount="397">
  <si>
    <t>Dipartimento</t>
  </si>
  <si>
    <t>Livello</t>
  </si>
  <si>
    <t>Lingue e letterature straniere e culture moderne</t>
  </si>
  <si>
    <t>I°</t>
  </si>
  <si>
    <t>II°</t>
  </si>
  <si>
    <t>Studi storici</t>
  </si>
  <si>
    <t>CU</t>
  </si>
  <si>
    <t>Studi umanistici</t>
  </si>
  <si>
    <t>Culture, politica e società</t>
  </si>
  <si>
    <t>Economia e Statistica "Cognetti de Martiis"</t>
  </si>
  <si>
    <t>Giurisprudenza</t>
  </si>
  <si>
    <t>Informatica</t>
  </si>
  <si>
    <t>Interateneo di Scienze, progetto e politiche del territorio</t>
  </si>
  <si>
    <t>Psicologia</t>
  </si>
  <si>
    <t>Scienze della terra</t>
  </si>
  <si>
    <t>Scienze economico-sociali e matematico-statistiche</t>
  </si>
  <si>
    <t>Neuroscienze "Rita Levi Montalcini"</t>
  </si>
  <si>
    <t>Oncologia</t>
  </si>
  <si>
    <t>Scienza e tecnologia del farmaco</t>
  </si>
  <si>
    <t>Scienze agrarie, forestali e alimentari</t>
  </si>
  <si>
    <t>Scienze chirurgiche</t>
  </si>
  <si>
    <t>Scienze cliniche e biologiche</t>
  </si>
  <si>
    <t>Scienze della sanità pubblica e pediatriche</t>
  </si>
  <si>
    <t>Scienze della vita e biologia dei sistemi</t>
  </si>
  <si>
    <t>Scienze mediche</t>
  </si>
  <si>
    <t>Scienze veterinarie</t>
  </si>
  <si>
    <t>Biotenologie molecolari e scienze per la salute</t>
  </si>
  <si>
    <t>Chimica</t>
  </si>
  <si>
    <t>Fisica</t>
  </si>
  <si>
    <t>Matematica "Giuseppe Peano"</t>
  </si>
  <si>
    <t>Scuola</t>
  </si>
  <si>
    <t>COD</t>
  </si>
  <si>
    <t>Denominazione CdS</t>
  </si>
  <si>
    <t>Modalità didattica</t>
  </si>
  <si>
    <t>Scuola di Scienze umanistiche</t>
  </si>
  <si>
    <t>Filosofia e Scienze dell'Educazione</t>
  </si>
  <si>
    <t xml:space="preserve">Scienze della formazione primaria </t>
  </si>
  <si>
    <t>0508U51</t>
  </si>
  <si>
    <t>005702</t>
  </si>
  <si>
    <t>FILOSOFIA</t>
  </si>
  <si>
    <t>006701</t>
  </si>
  <si>
    <t>SCIENZE DELL'EDUCAZIONE</t>
  </si>
  <si>
    <t>005506</t>
  </si>
  <si>
    <t>COMUNICAZIONE E CULTURE DEI MEDIA</t>
  </si>
  <si>
    <t>005501</t>
  </si>
  <si>
    <t>006507</t>
  </si>
  <si>
    <t>PROGRAMMAZIONE E GESTIONE DEI SERVIZI EDUCATIVI E FORMATIVI</t>
  </si>
  <si>
    <t>006505</t>
  </si>
  <si>
    <t>SCIENZE PEDAGOGICHE</t>
  </si>
  <si>
    <t>090512</t>
  </si>
  <si>
    <t>CONSERVAZIONE E RESTAURO DEI BENI CULTURALI (ABILITANTE AI SENSI DEL D.LGS N.42/2004)</t>
  </si>
  <si>
    <t>2601L31</t>
  </si>
  <si>
    <t>BENI CULTURALI</t>
  </si>
  <si>
    <t>005703</t>
  </si>
  <si>
    <t>STORIA</t>
  </si>
  <si>
    <t>005505</t>
  </si>
  <si>
    <t>ARCHEOLOGIA E STORIA ANTICA</t>
  </si>
  <si>
    <t>2607M21</t>
  </si>
  <si>
    <t>SCIENZE DEL LIBRO, DEL DOCUMENTO, DEL PATRIMONIO CULTURALE</t>
  </si>
  <si>
    <t>2603M21</t>
  </si>
  <si>
    <t>SCIENZE DELLE RELIGIONI</t>
  </si>
  <si>
    <t>2604M21</t>
  </si>
  <si>
    <t xml:space="preserve">SCIENZE STORICHE </t>
  </si>
  <si>
    <t>005513</t>
  </si>
  <si>
    <t>STORIA DELL'ARTE</t>
  </si>
  <si>
    <t>005705</t>
  </si>
  <si>
    <t>CULTURE E LETTERATURE DEL MONDO MODERNO</t>
  </si>
  <si>
    <t>2701L31</t>
  </si>
  <si>
    <t>DAMS (DISCIPLINE DELLE ARTI, DELLA MUSICA E DELLO SPETTACOLO)</t>
  </si>
  <si>
    <t>005701</t>
  </si>
  <si>
    <t>LETTERE</t>
  </si>
  <si>
    <t>012702</t>
  </si>
  <si>
    <t>LINGUE E CULTURE DELL'ASIA E DELL'AFRICA</t>
  </si>
  <si>
    <t>005704</t>
  </si>
  <si>
    <t>SCIENZE DELLA COMUNICAZIONE</t>
  </si>
  <si>
    <t>2711M22</t>
  </si>
  <si>
    <t>CAM - CINEMA, ARTI DELLA SCENA, MUSICA E MEDIA</t>
  </si>
  <si>
    <t>005512</t>
  </si>
  <si>
    <t>CULTURE MODERNE COMPARATE</t>
  </si>
  <si>
    <t>005508</t>
  </si>
  <si>
    <t>FILOLOGIA, LETTERATURE E STORIA DELL'ANTICHITÀ</t>
  </si>
  <si>
    <t>005509</t>
  </si>
  <si>
    <t>LETTERATURA, FILOLOGIA E LINGUISTICA ITALIANA</t>
  </si>
  <si>
    <t>2706M21</t>
  </si>
  <si>
    <t>LINGUE DELL'ASIA E DELL'AFRICA PER LA COMUNICAZIONE E LA COOPERAZIONE INTERNAZIONALE</t>
  </si>
  <si>
    <t>005502</t>
  </si>
  <si>
    <t>SCIENZE LINGUISTICHE</t>
  </si>
  <si>
    <t>Scuola di Scienze giuridiche,
politiche ed economico-sociali</t>
  </si>
  <si>
    <t>005706</t>
  </si>
  <si>
    <t>COMUNICAZIONE INTERCULTURALE</t>
  </si>
  <si>
    <t>0310L31</t>
  </si>
  <si>
    <t>INNOVAZIONE SOCIALE, COMUNICAZIONE, NUOVE TECNOLOGIE</t>
  </si>
  <si>
    <t>009709</t>
  </si>
  <si>
    <t>SCIENZE INTERNAZIONALI, DELLO SVILUPPO E DELLA COOPERAZIONE</t>
  </si>
  <si>
    <t>009710</t>
  </si>
  <si>
    <t>SCIENZE POLITICHE E SOCIALI</t>
  </si>
  <si>
    <t>055702</t>
  </si>
  <si>
    <t>SCIENZE STRATEGICHE E DELLA SICUREZZA</t>
  </si>
  <si>
    <t>convenzionale</t>
  </si>
  <si>
    <t>009704</t>
  </si>
  <si>
    <t>SERVIZIO SOCIALE</t>
  </si>
  <si>
    <t>005503</t>
  </si>
  <si>
    <t>ANTROPOLOGIA CULTURALE ED ETNOLOGIA</t>
  </si>
  <si>
    <t>0401M22</t>
  </si>
  <si>
    <t>AREA &amp; GLOBAL STUDIES FOR INTERNATIONAL COOPERATION</t>
  </si>
  <si>
    <t>009506</t>
  </si>
  <si>
    <t>COMUNICAZIONE PUBBLICA E POLITICA</t>
  </si>
  <si>
    <t>0304M21</t>
  </si>
  <si>
    <t>COMUNICAZIONE, ICT E MEDIA</t>
  </si>
  <si>
    <t>0309M21</t>
  </si>
  <si>
    <t>ECONOMIC ANALYSIS AND POLICY</t>
  </si>
  <si>
    <t>009505</t>
  </si>
  <si>
    <t>POLITICHE E SERVIZI SOCIALI</t>
  </si>
  <si>
    <t>009507</t>
  </si>
  <si>
    <t>SCIENZE DEL GOVERNO</t>
  </si>
  <si>
    <t>009501</t>
  </si>
  <si>
    <t>SCIENZE INTERNAZIONALI</t>
  </si>
  <si>
    <t>090504</t>
  </si>
  <si>
    <t>SOCIOLOGIA</t>
  </si>
  <si>
    <t>0402L31</t>
  </si>
  <si>
    <t>ECONOMIA E STATISTICA PER LE ORGANIZZAZIONI</t>
  </si>
  <si>
    <t>0403M21</t>
  </si>
  <si>
    <t>ECONOMIA DELL'AMBIENTE, DELLA CULTURA E DEL TERRITORIO</t>
  </si>
  <si>
    <t>0404M21</t>
  </si>
  <si>
    <t xml:space="preserve">ECONOMICS OF INNOVATION FOR SUSTAINABLE DEVELOPMENT </t>
  </si>
  <si>
    <t>0402M21</t>
  </si>
  <si>
    <t>METODI STATISTICI ED ECONOMICI PER LE DECISIONI</t>
  </si>
  <si>
    <t>0706L31</t>
  </si>
  <si>
    <t>CONSULENZA DEL LAVORO E GESTIONE DELLE RISORSE UMANE</t>
  </si>
  <si>
    <t>004705</t>
  </si>
  <si>
    <t>DIRITTO PER LE IMPRESE E LE ISTITUZIONI</t>
  </si>
  <si>
    <t>0703M21</t>
  </si>
  <si>
    <t xml:space="preserve">EUROPEAN LEGAL STUDIES </t>
  </si>
  <si>
    <t xml:space="preserve">Scuola di Scienze della Natura </t>
  </si>
  <si>
    <t>008717</t>
  </si>
  <si>
    <t>CHIMICA E TECNOLOGIE CHIMICHE</t>
  </si>
  <si>
    <t>Convenzionale</t>
  </si>
  <si>
    <t>0205L31</t>
  </si>
  <si>
    <t>SCIENZA DEI MATERIALI</t>
  </si>
  <si>
    <t>MATERIALS SCIENCE</t>
  </si>
  <si>
    <t>0205M21</t>
  </si>
  <si>
    <t>CHIMICA</t>
  </si>
  <si>
    <t>008527</t>
  </si>
  <si>
    <t>CHIMICA CLINICA, FORENSE E DELLO SPORT</t>
  </si>
  <si>
    <t>008520</t>
  </si>
  <si>
    <t>CHIMICA DELL'AMBIENTE</t>
  </si>
  <si>
    <t>008540</t>
  </si>
  <si>
    <t>CHIMICA INDUSTRIALE</t>
  </si>
  <si>
    <t>0208M21-23</t>
  </si>
  <si>
    <t>008703</t>
  </si>
  <si>
    <t>FISICA</t>
  </si>
  <si>
    <t>008715</t>
  </si>
  <si>
    <t>OTTICA E OPTOMETRIA</t>
  </si>
  <si>
    <t>008510</t>
  </si>
  <si>
    <t>290501</t>
  </si>
  <si>
    <t>FISICA DEI SISTEMI COMPLESSI</t>
  </si>
  <si>
    <t>008707</t>
  </si>
  <si>
    <t>INFORMATICA</t>
  </si>
  <si>
    <t>008515</t>
  </si>
  <si>
    <t>055504</t>
  </si>
  <si>
    <t>SCIENZE STRATEGICHE E MILITARI</t>
  </si>
  <si>
    <t>0901M21</t>
  </si>
  <si>
    <t>Geografia e scienze territoriali</t>
  </si>
  <si>
    <t>008708</t>
  </si>
  <si>
    <t>MATEMATICA</t>
  </si>
  <si>
    <t>1202L31
(già 090712)</t>
  </si>
  <si>
    <t>Matematica per l’Economia, la Finanza e 
l'Assicurazione 
(già Matematica per la finanza e l'assicurazione)</t>
  </si>
  <si>
    <t>008538</t>
  </si>
  <si>
    <t>1203M21</t>
  </si>
  <si>
    <t>STOCHASTICS AND DATA SCIENCE</t>
  </si>
  <si>
    <t>008710</t>
  </si>
  <si>
    <t>SCIENZE GEOLOGICHE</t>
  </si>
  <si>
    <t>2103M21</t>
  </si>
  <si>
    <t>Georisorse e gestione ecosostenibile d’impresa</t>
  </si>
  <si>
    <t>2102M21</t>
  </si>
  <si>
    <t>MONITORAGGIO AMBIENTALE, TUTELA E RIPRISTINO</t>
  </si>
  <si>
    <t>008542</t>
  </si>
  <si>
    <t>SCIENZE GEOLOGICHE APPLICATE</t>
  </si>
  <si>
    <t>008705</t>
  </si>
  <si>
    <t>SCIENZE BIOLOGICHE</t>
  </si>
  <si>
    <t>2202L31
(già 091701)</t>
  </si>
  <si>
    <t>SCIENZE E TECNICHE DELLE ATTIVITÀ MOTORIE E SPORTIVE
(già Scienze delle attività motorie e sportive)</t>
  </si>
  <si>
    <t>008704</t>
  </si>
  <si>
    <t>SCIENZE NATURALI</t>
  </si>
  <si>
    <t>008508</t>
  </si>
  <si>
    <t>BIOLOGIA DELL'AMBIENTE</t>
  </si>
  <si>
    <t>008535</t>
  </si>
  <si>
    <t>BIOTECNOLOGIE INDUSTRIALI</t>
  </si>
  <si>
    <t>2201M21</t>
  </si>
  <si>
    <t>CELLULAR AND MOLECULAR BIOLOGY-BIOLOGIA CELLULARE E MOLECOLARE</t>
  </si>
  <si>
    <t>008530</t>
  </si>
  <si>
    <t>EVOLUZIONE DEL COMPORTAMENTO ANIMALE E DELL'UOMO</t>
  </si>
  <si>
    <t>090506</t>
  </si>
  <si>
    <t>SCIENZE DEGLI ALIMENTI E DELLA NUTRIZIONE UMANA</t>
  </si>
  <si>
    <t>2205M22</t>
  </si>
  <si>
    <t>SCIENZE DEI SISTEMI NATURALI</t>
  </si>
  <si>
    <t>Scuola di Medicina</t>
  </si>
  <si>
    <t>056701</t>
  </si>
  <si>
    <t xml:space="preserve">Biotecnologie </t>
  </si>
  <si>
    <t>0101M22</t>
  </si>
  <si>
    <t>Molecular Biotechnology</t>
  </si>
  <si>
    <t>070715</t>
  </si>
  <si>
    <t>1301M21</t>
  </si>
  <si>
    <t>BIOTECHNOLOGY FOR NEUROSCIENCE</t>
  </si>
  <si>
    <t>070713</t>
  </si>
  <si>
    <t>1401M21</t>
  </si>
  <si>
    <t>ARTIFICIAL INTELLIGENCE FOR BIOMEDICINE AND HEALTHCARE</t>
  </si>
  <si>
    <t>007502</t>
  </si>
  <si>
    <t xml:space="preserve">Odontoiatria e protesi dentaria </t>
  </si>
  <si>
    <t>070706</t>
  </si>
  <si>
    <t>FISIOTERAPIA (ABILITANTE ALLA PROFESSIONE SANITARIA DI FISIOTERAPISTA)</t>
  </si>
  <si>
    <t>070720</t>
  </si>
  <si>
    <t>IGIENE DENTALE (ABILITANTE ALLA PROFESSIONE SANITARIA DI IGIENISTA DENTALE)</t>
  </si>
  <si>
    <t>070707</t>
  </si>
  <si>
    <t>LOGOPEDIA (ABILITANTE ALLA PROFESSIONE SANITARIA DI LOGOPEDISTA)</t>
  </si>
  <si>
    <t>070708</t>
  </si>
  <si>
    <t>ORTOTTICA ED ASSISTENZA OFTALMOLOGICA (ABILITANTE ALLA PROFESSIONE SANITARIA DI ORTOTTISTA ED ASSISTENTE DI OFTALMOLOGIA)</t>
  </si>
  <si>
    <t>070705</t>
  </si>
  <si>
    <t>OSTETRICIA (ABILITANTE ALLA PROFESSIONE SANITARIA DI OSTETRICA/O)</t>
  </si>
  <si>
    <t>070710</t>
  </si>
  <si>
    <t>TECNICHE AUDIOMETRICHE (ABILITANTE ALLA PROFESSIONE SANITARIA DI AUDIOMETRISTA)</t>
  </si>
  <si>
    <t>070716</t>
  </si>
  <si>
    <t>TECNICHE AUDIOPROTESICHE (ABILITANTE ALLA PROFESSIONE SANITARIA DI AUDIOPROTESISTA)</t>
  </si>
  <si>
    <t>1901U61</t>
  </si>
  <si>
    <t>MEDICINE AND SURGERY</t>
  </si>
  <si>
    <t>071702</t>
  </si>
  <si>
    <t>INFERMIERISTICA (ABILITANTE ALLA PROFESSIONE SANITARIA DI INFERMIERE)</t>
  </si>
  <si>
    <t>071719</t>
  </si>
  <si>
    <t>TECNICA DELLA RIABILITAZIONE PSICHIATRICA (ABILITANTE ALLA PROFESSIONE SANITARIA DI TECNICO DELLA RIABILITAZIONE PSICHIATRICA)</t>
  </si>
  <si>
    <t>2403M21
(già 091503)</t>
  </si>
  <si>
    <t>Scienze delle Attività Motorie Preventive e Adattate
(già  Scienze dell’educazione motoria e delle attività adattate)</t>
  </si>
  <si>
    <t>071505</t>
  </si>
  <si>
    <t>SCIENZE RIABILITATIVE DELLE PROFESSIONI SANITARIE</t>
  </si>
  <si>
    <t>070723</t>
  </si>
  <si>
    <t>EDUCAZIONE PROFESSIONALE (ABILITANTE ALLA PROFESSIONE SANITARIA DI EDUCATORE PROFESSIONALE)</t>
  </si>
  <si>
    <t>070701</t>
  </si>
  <si>
    <t>070721</t>
  </si>
  <si>
    <t>070717</t>
  </si>
  <si>
    <t>INFERMIERISTICA PEDIATRICA (ABILITANTE ALLA PROFESSIONE SANITARIA DI INFERMIERE PEDIATRICO)</t>
  </si>
  <si>
    <t>070724</t>
  </si>
  <si>
    <t>TECNICHE DELLA PREVENZIONE NELL'AMBIENTE E NEI LUOGHI DI LAVORO (ABILITANTE ALLA PROFESSIONE SANITARIA DI TECNICO DELLA PREVENZIONE NELL'AMBIENTE E NEI LUOGHI DI LAVORO)</t>
  </si>
  <si>
    <t>070711</t>
  </si>
  <si>
    <t>TECNICHE DI LABORATORIO BIOMEDICO (ABILITANTE ALLA PROFESSIONE SANITARIA DI TECNICO DI LABORATORIO BIOMEDICO)</t>
  </si>
  <si>
    <t>070709</t>
  </si>
  <si>
    <t>TERAPIA DELLA NEURO E PSICOMOTRICITÀ DELL'ETÀ EVOLUTIVA (ABILITANTE ALLA PROFESSIONE SANITARIA  DI TERAPISTA DELLA NEURO E PSICOMOTRICITÀ DELL'ETÀ EVOLUTIVA)</t>
  </si>
  <si>
    <t>2001M21</t>
  </si>
  <si>
    <t>SCIENZE DELLE PROFESSIONI SANITARIE DELLA PREVENZIONE</t>
  </si>
  <si>
    <t>070505</t>
  </si>
  <si>
    <t>SCIENZE DELLE PROFESSIONI SANITARIE TECNICHE DIAGNOSTICHE</t>
  </si>
  <si>
    <t>070503</t>
  </si>
  <si>
    <t>SCIENZE INFERMIERISTICHE E OSTETRICHE</t>
  </si>
  <si>
    <t>2011M21</t>
  </si>
  <si>
    <t>007603</t>
  </si>
  <si>
    <t>MEDICINA E CHIRURGIA</t>
  </si>
  <si>
    <t>070718</t>
  </si>
  <si>
    <t>DIETISTICA (ABILITANTE ALLA PROFESSIONE SANITARIA DI DIETISTA)</t>
  </si>
  <si>
    <t>070704</t>
  </si>
  <si>
    <t>007701</t>
  </si>
  <si>
    <t>BIOTECNOLOGIE MEDICHE</t>
  </si>
  <si>
    <t>1904M21
(già 091504)</t>
  </si>
  <si>
    <t>SCIENZE DELLO SPORT
(già Scienze e tecniche avanzate dello sport)</t>
  </si>
  <si>
    <t>Scuola di Management ed Economia</t>
  </si>
  <si>
    <t>BUSINESS ADMINISTRATION</t>
  </si>
  <si>
    <t>1106L31</t>
  </si>
  <si>
    <t>BUSINESS &amp; MANAGEMENT</t>
  </si>
  <si>
    <t>102703</t>
  </si>
  <si>
    <t>ECONOMIA AZIENDALE</t>
  </si>
  <si>
    <t>092701</t>
  </si>
  <si>
    <t>MANAGEMENT DELL'INFORMAZIONE E DELLA COMUNICAZIONE AZIENDALE</t>
  </si>
  <si>
    <t>1107M21</t>
  </si>
  <si>
    <t>2301L31</t>
  </si>
  <si>
    <t>ECONOMIA</t>
  </si>
  <si>
    <t>ECONOMICS</t>
  </si>
  <si>
    <t>2303M21</t>
  </si>
  <si>
    <t>ECONOMIA E MANAGEMENT</t>
  </si>
  <si>
    <t>2304M22</t>
  </si>
  <si>
    <t>102512</t>
  </si>
  <si>
    <t>QUANTITATIVE FINANCE AND INSURANCE  - FINANZA QUANTITATIVA E ASSICURAZIONI</t>
  </si>
  <si>
    <t>Scuola di Agraria e Medicina veterinaria</t>
  </si>
  <si>
    <t>001717</t>
  </si>
  <si>
    <t>SCIENZE E TECNOLOGIE AGRARIE</t>
  </si>
  <si>
    <t>001711</t>
  </si>
  <si>
    <t>SCIENZE FORESTALI E AMBIENTALI</t>
  </si>
  <si>
    <t>1706L31</t>
  </si>
  <si>
    <t>SCIENZE E TECNOLOGIE PER LA MONTAGNA</t>
  </si>
  <si>
    <t>001703</t>
  </si>
  <si>
    <t>TECNOLOGIE ALIMENTARI</t>
  </si>
  <si>
    <t>001702</t>
  </si>
  <si>
    <t>VITICOLTURA ED ENOLOGIA</t>
  </si>
  <si>
    <t>056502</t>
  </si>
  <si>
    <t>BIOTECNOLOGIE VEGETALI</t>
  </si>
  <si>
    <t>001501</t>
  </si>
  <si>
    <t>SCIENZE AGRARIE</t>
  </si>
  <si>
    <t>1707M21</t>
  </si>
  <si>
    <t>SCIENZE ANIMALI</t>
  </si>
  <si>
    <t>001503</t>
  </si>
  <si>
    <t>SCIENZE E TECNOLOGIE ALIMENTARI</t>
  </si>
  <si>
    <t>1708M22</t>
  </si>
  <si>
    <t>SCIENZE DEI SISTEMI FORESTALI E DELL'AMBIENTE</t>
  </si>
  <si>
    <t>290511</t>
  </si>
  <si>
    <t>SCIENZE VITICOLE ED ENOLOGICHE</t>
  </si>
  <si>
    <t>010502</t>
  </si>
  <si>
    <t>MEDICINA VETERINARIA</t>
  </si>
  <si>
    <t>2501L31</t>
  </si>
  <si>
    <t>SISTEMI ZOOTECNICI SOSTENIBILI</t>
  </si>
  <si>
    <t>2502L31</t>
  </si>
  <si>
    <t>TECNICHE DI ASSISTENZA VETERINARIA</t>
  </si>
  <si>
    <t>Dip. Non afferente</t>
  </si>
  <si>
    <t>012705</t>
  </si>
  <si>
    <t>LINGUE E CULTURE PER IL TURISMO</t>
  </si>
  <si>
    <t>012701</t>
  </si>
  <si>
    <t>LINGUE E LETTERATURE MODERNE</t>
  </si>
  <si>
    <t>012703</t>
  </si>
  <si>
    <t>SCIENZE DELLA MEDIAZIONE LINGUISTICA</t>
  </si>
  <si>
    <t>1003M21
(già 012504)</t>
  </si>
  <si>
    <t>LINGUE PER LO SVILUPPO TURISTICO DEL TERRITORIO 
(già Comunicazione internazionale per il turismo)</t>
  </si>
  <si>
    <t>1007M21</t>
  </si>
  <si>
    <t>ENGLISH AND AMERICAN STUDIES</t>
  </si>
  <si>
    <t>012501</t>
  </si>
  <si>
    <t>012503</t>
  </si>
  <si>
    <t>LINGUE STRANIERE PER LA COMUNICAZIONE INTERNAZIONALE</t>
  </si>
  <si>
    <t>012505</t>
  </si>
  <si>
    <t>TRADUZIONE</t>
  </si>
  <si>
    <t>011702</t>
  </si>
  <si>
    <t>SCIENZE E TECNICHE PSICOLOGICHE</t>
  </si>
  <si>
    <t>1501M22</t>
  </si>
  <si>
    <t>PSICOLOGIA CLINICA</t>
  </si>
  <si>
    <t>1502M21</t>
  </si>
  <si>
    <t>PSICOLOGIA CRIMINOLOGICA E FORENSE</t>
  </si>
  <si>
    <t>1503M21</t>
  </si>
  <si>
    <t>PSICOLOGIA DEL LAVORO E DELL'ORGANIZZAZIONE</t>
  </si>
  <si>
    <t>1505M21</t>
  </si>
  <si>
    <t>SCIENZE DEL CORPO E DELLA MENTE</t>
  </si>
  <si>
    <t>1601U51</t>
  </si>
  <si>
    <t>CHIMICA E TECNOLOGIA FARMACEUTICHE</t>
  </si>
  <si>
    <t>1602U51</t>
  </si>
  <si>
    <t>FARMACIA</t>
  </si>
  <si>
    <t>003701</t>
  </si>
  <si>
    <t>TECNICHE ERBORISTICHE</t>
  </si>
  <si>
    <t>Scienze Cliniche e Biologiche
(già Scienze mediche)</t>
  </si>
  <si>
    <t>Scienze mediche
(già Scienze cliniche e biologiche)</t>
  </si>
  <si>
    <t>Management "Valter Cantino"</t>
  </si>
  <si>
    <t>Participants</t>
  </si>
  <si>
    <t>Total Nº of Graduated Students</t>
  </si>
  <si>
    <t>I° Level Degree Graduates</t>
  </si>
  <si>
    <t>II° Level Degree Graduates</t>
  </si>
  <si>
    <t>CU Degree Graduates</t>
  </si>
  <si>
    <t>Graduate Students  in 2021/2022</t>
  </si>
  <si>
    <t>LEGENDA:</t>
  </si>
  <si>
    <t>Number of Students Gradueted in 2021/22. Obtained by dividing the total number of graduates in the department by the number of degrees provided by the department.</t>
  </si>
  <si>
    <t>Degree Data in 2021/22</t>
  </si>
  <si>
    <t>Type of Degree</t>
  </si>
  <si>
    <t>Students 
Enrolled</t>
  </si>
  <si>
    <t>Number of Single Degrees</t>
  </si>
  <si>
    <t>Total:</t>
  </si>
  <si>
    <t>Participants Calculated</t>
  </si>
  <si>
    <t>Partecipants</t>
  </si>
  <si>
    <t>Distribution of Graduates</t>
  </si>
  <si>
    <t>Number of Student enrolled to a specific degree, calculated based on the Distribution of Graduates.</t>
  </si>
  <si>
    <t>Percentage of students graduating in this degree, calculated based on the total number of students graduated in 2021/22 in that type of degree
For example, 2.83 percent of total bachelor's degrees (2021/22) were earned by computer science students.</t>
  </si>
  <si>
    <t>Via Nizza 52, Torino</t>
  </si>
  <si>
    <t>Via Pietro Giuria 7, Torino</t>
  </si>
  <si>
    <t>Sede Dipartmento</t>
  </si>
  <si>
    <t>Via Sant'Ottavio, 20, Torino</t>
  </si>
  <si>
    <t>Via Pietro Giuria, 1, Torino</t>
  </si>
  <si>
    <t>Via Pessinetto 12, Torino</t>
  </si>
  <si>
    <t>Via Verdi, 10,Torino</t>
  </si>
  <si>
    <t>Via P. Giuria, 9, Torino</t>
  </si>
  <si>
    <t>Largo Paolo Braccini 2, Grugliasco, TO</t>
  </si>
  <si>
    <t>Corso Dogliotti 14, Torino</t>
  </si>
  <si>
    <t>Ospedale San Luigi Gonzaga</t>
  </si>
  <si>
    <t xml:space="preserve">Regione Gonzole, 10, Orbassano (TO) </t>
  </si>
  <si>
    <t>Via Valperga Caluso, 35,Torino</t>
  </si>
  <si>
    <t>corso Unione Sovietica, 218bis,Torino</t>
  </si>
  <si>
    <t>Molinette, Corso Dogliotti, 14,Torino</t>
  </si>
  <si>
    <t>Largo Paolo Braccini 2, Grugliasco, TO</t>
  </si>
  <si>
    <t>Proportion of Graduates</t>
  </si>
  <si>
    <t xml:space="preserve">Viale Pier Andrea Mattioli, 39,Torino </t>
  </si>
  <si>
    <t>Via Sant'Ottavio, 18, Torino</t>
  </si>
  <si>
    <t>Palazzo Campana, Torino</t>
  </si>
  <si>
    <t>Piazza Polonia 94, Torino</t>
  </si>
  <si>
    <t>Lungo Dora Siena, 100, Torino</t>
  </si>
  <si>
    <t>Via Ventimiglia, 115, Torino</t>
  </si>
  <si>
    <t>corso Unione Sovietica, 218bis, Torino</t>
  </si>
  <si>
    <t>TECNICHE DI NEUROFISIOPATOLOGIA</t>
  </si>
  <si>
    <t>TECNICHE DI RADIOLOGIA MEDICA, PER IMMAGINI E RADIOTERAPIA</t>
  </si>
  <si>
    <t>Regione Gonzole, 10, Orbassano (TO)</t>
  </si>
  <si>
    <t>Via Rosmini, 4/A, Torino</t>
  </si>
  <si>
    <t>Via Cherasco, 15, Torino</t>
  </si>
  <si>
    <t xml:space="preserve">Corso Massimo D'Azeglio, 52, Torino </t>
  </si>
  <si>
    <t>via Accademia Albertina, 13, Torino</t>
  </si>
  <si>
    <t>via Carlo Alberto 10 Torino</t>
  </si>
  <si>
    <t>Via Gabriele Chiabrera, 27, Torino </t>
  </si>
  <si>
    <t>Via XX Settembre, 18, Venaria Reale TO</t>
  </si>
  <si>
    <t>Via Sant'Ottavio 20, Torino</t>
  </si>
  <si>
    <t>Via Sant'Ottavio 18, Torino</t>
  </si>
  <si>
    <t>Palazzo Gorresio, via Giulia di Barolo 3/A, 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</si>
</sst>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Calibri"/>
      <scheme val="minor"/>
    </font>
    <font>
      <sz val="14"/>
      <color theme="1"/>
      <name val="DM Sans 14pt"/>
    </font>
    <font>
      <b/>
      <sz val="16"/>
      <color theme="1"/>
      <name val="DM Sans 14pt"/>
    </font>
    <font>
      <sz val="16"/>
      <color theme="1"/>
      <name val="DM Sans 14pt"/>
    </font>
    <font>
      <sz val="16"/>
      <color rgb="FF000000"/>
      <name val="DM Sans 14pt"/>
    </font>
    <font>
      <b/>
      <sz val="16"/>
      <color rgb="FF000000"/>
      <name val="DM Sans 14pt"/>
    </font>
    <font>
      <u/>
      <sz val="16"/>
      <color theme="10"/>
      <name val="DM Sans 14pt"/>
    </font>
    <font>
      <b/>
      <sz val="16"/>
      <name val="DM Sans 14pt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8" borderId="1" xfId="0" applyFont="1" applyFill="1" applyBorder="1" applyAlignment="1">
      <alignment horizontal="right" vertical="center" wrapText="1"/>
    </xf>
    <xf numFmtId="0" fontId="2" fillId="8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8F69"/>
      <color rgb="FFE86577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1"/>
  <sheetViews>
    <sheetView zoomScaleNormal="117" workbookViewId="0">
      <selection sqref="A1:J154"/>
    </sheetView>
  </sheetViews>
  <sheetFormatPr baseColWidth="10" defaultColWidth="14.3984375" defaultRowHeight="22"/>
  <cols>
    <col min="1" max="1" width="21.19921875" style="4" bestFit="1" customWidth="1"/>
    <col min="2" max="2" width="40.19921875" style="4" customWidth="1"/>
    <col min="3" max="3" width="37.3984375" style="4" customWidth="1"/>
    <col min="4" max="4" width="73.796875" style="4" customWidth="1"/>
    <col min="5" max="5" width="17.796875" style="4" bestFit="1" customWidth="1"/>
    <col min="6" max="6" width="60.3984375" style="4" customWidth="1"/>
    <col min="7" max="7" width="24.59765625" style="4" customWidth="1"/>
    <col min="8" max="9" width="25" style="4" customWidth="1"/>
    <col min="10" max="10" width="27" style="4" customWidth="1"/>
    <col min="11" max="11" width="9" style="4" customWidth="1"/>
    <col min="12" max="12" width="35.796875" style="4" customWidth="1"/>
    <col min="13" max="13" width="27.796875" style="4" customWidth="1"/>
    <col min="14" max="14" width="22.3984375" style="4" customWidth="1"/>
    <col min="15" max="15" width="25.19921875" style="4" customWidth="1"/>
    <col min="16" max="16" width="33.59765625" style="4" bestFit="1" customWidth="1"/>
    <col min="17" max="17" width="44" style="4" customWidth="1"/>
    <col min="18" max="18" width="53.19921875" style="4" customWidth="1"/>
    <col min="19" max="23" width="9" style="4" customWidth="1"/>
    <col min="24" max="16384" width="14.3984375" style="4"/>
  </cols>
  <sheetData>
    <row r="1" spans="1:23" ht="69">
      <c r="A1" s="25" t="s">
        <v>31</v>
      </c>
      <c r="B1" s="26" t="s">
        <v>30</v>
      </c>
      <c r="C1" s="26" t="s">
        <v>0</v>
      </c>
      <c r="D1" s="26" t="s">
        <v>362</v>
      </c>
      <c r="E1" s="26" t="s">
        <v>1</v>
      </c>
      <c r="F1" s="26" t="s">
        <v>32</v>
      </c>
      <c r="G1" s="26" t="s">
        <v>33</v>
      </c>
      <c r="H1" s="26" t="s">
        <v>342</v>
      </c>
      <c r="I1" s="26" t="s">
        <v>347</v>
      </c>
      <c r="J1" s="26" t="s">
        <v>376</v>
      </c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6">
      <c r="A2" s="5" t="s">
        <v>197</v>
      </c>
      <c r="B2" s="5" t="s">
        <v>196</v>
      </c>
      <c r="C2" s="5" t="s">
        <v>26</v>
      </c>
      <c r="D2" s="5" t="s">
        <v>360</v>
      </c>
      <c r="E2" s="5" t="s">
        <v>3</v>
      </c>
      <c r="F2" s="5" t="s">
        <v>198</v>
      </c>
      <c r="G2" s="6" t="s">
        <v>98</v>
      </c>
      <c r="H2" s="6">
        <f>ROUND((IF(E2="CU", M$11, IF(E2="II°", M$10, IF(E2="I°", M$9))))/100*J2,0)</f>
        <v>450</v>
      </c>
      <c r="I2" s="6">
        <v>71</v>
      </c>
      <c r="J2" s="6">
        <f>ROUND((I2*100) / IF(E2="CU", M$5, IF(E2="II°", M$4, IF(E2="I°", M$3))), 2)</f>
        <v>0.9</v>
      </c>
      <c r="K2" s="6"/>
      <c r="L2" s="28" t="s">
        <v>350</v>
      </c>
      <c r="M2" s="29"/>
      <c r="O2" s="6"/>
      <c r="P2" s="30" t="s">
        <v>348</v>
      </c>
      <c r="Q2" s="31"/>
      <c r="R2" s="32"/>
      <c r="S2" s="6"/>
      <c r="T2" s="6"/>
      <c r="U2" s="6"/>
      <c r="V2" s="6"/>
      <c r="W2" s="6"/>
    </row>
    <row r="3" spans="1:23" ht="46">
      <c r="A3" s="5" t="s">
        <v>199</v>
      </c>
      <c r="B3" s="5" t="s">
        <v>196</v>
      </c>
      <c r="C3" s="5" t="s">
        <v>26</v>
      </c>
      <c r="D3" s="5" t="s">
        <v>360</v>
      </c>
      <c r="E3" s="5" t="s">
        <v>4</v>
      </c>
      <c r="F3" s="5" t="s">
        <v>200</v>
      </c>
      <c r="G3" s="6" t="s">
        <v>98</v>
      </c>
      <c r="H3" s="6">
        <f>ROUND((IF(E3="CU", M$11, IF(E3="II°", M$10, IF(E3="I°", M$9))))/100*J3,0)</f>
        <v>122</v>
      </c>
      <c r="I3" s="6">
        <v>35</v>
      </c>
      <c r="J3" s="6">
        <f t="shared" ref="J3:J66" si="0">ROUND((I3*100) / IF(E3="CU", M$5, IF(E3="II°", M$4, IF(E3="I°", M$3))), 2)</f>
        <v>0.69</v>
      </c>
      <c r="K3" s="6"/>
      <c r="L3" s="10" t="s">
        <v>344</v>
      </c>
      <c r="M3" s="5">
        <f>SUMIF(E:E, "I°", I:I)</f>
        <v>7913</v>
      </c>
      <c r="O3" s="6"/>
      <c r="P3" s="1" t="s">
        <v>347</v>
      </c>
      <c r="Q3" s="33" t="s">
        <v>349</v>
      </c>
      <c r="R3" s="34"/>
      <c r="S3" s="6"/>
      <c r="T3" s="6"/>
      <c r="U3" s="6"/>
      <c r="V3" s="6"/>
      <c r="W3" s="6"/>
    </row>
    <row r="4" spans="1:23" ht="54" customHeight="1">
      <c r="A4" s="5" t="s">
        <v>134</v>
      </c>
      <c r="B4" s="5" t="s">
        <v>133</v>
      </c>
      <c r="C4" s="5" t="s">
        <v>27</v>
      </c>
      <c r="D4" s="5" t="s">
        <v>361</v>
      </c>
      <c r="E4" s="5" t="s">
        <v>3</v>
      </c>
      <c r="F4" s="5" t="s">
        <v>135</v>
      </c>
      <c r="G4" s="6" t="s">
        <v>98</v>
      </c>
      <c r="H4" s="6">
        <f>ROUND((IF(E4="CU", M$11, IF(E4="II°", M$10, IF(E4="I°", M$9))))/100*J4,0)</f>
        <v>510</v>
      </c>
      <c r="I4" s="6">
        <v>81</v>
      </c>
      <c r="J4" s="6">
        <f>ROUND((I4*100) / IF(E4="CU", M$5, IF(E4="II°", M$4, IF(E4="I°", M$3))), 2)</f>
        <v>1.02</v>
      </c>
      <c r="K4" s="6"/>
      <c r="L4" s="10" t="s">
        <v>345</v>
      </c>
      <c r="M4" s="5">
        <f>SUMIF(E:E, "II°", I:I)</f>
        <v>5036</v>
      </c>
      <c r="O4" s="6"/>
      <c r="P4" s="1" t="s">
        <v>357</v>
      </c>
      <c r="Q4" s="35" t="s">
        <v>359</v>
      </c>
      <c r="R4" s="36"/>
      <c r="S4" s="6"/>
      <c r="T4" s="6"/>
      <c r="U4" s="6"/>
      <c r="V4" s="6"/>
      <c r="W4" s="6"/>
    </row>
    <row r="5" spans="1:23" ht="46">
      <c r="A5" s="5" t="s">
        <v>137</v>
      </c>
      <c r="B5" s="5" t="s">
        <v>133</v>
      </c>
      <c r="C5" s="5" t="s">
        <v>27</v>
      </c>
      <c r="D5" s="5" t="s">
        <v>361</v>
      </c>
      <c r="E5" s="5" t="s">
        <v>3</v>
      </c>
      <c r="F5" s="5" t="s">
        <v>138</v>
      </c>
      <c r="G5" s="6" t="s">
        <v>136</v>
      </c>
      <c r="H5" s="6">
        <f t="shared" ref="H5:H66" si="1">ROUND((IF(E5="CU", M$11, IF(E5="II°", M$10, IF(E5="I°", M$9))))/100*J5,0)</f>
        <v>520</v>
      </c>
      <c r="I5" s="6">
        <v>82</v>
      </c>
      <c r="J5" s="6">
        <f t="shared" si="0"/>
        <v>1.04</v>
      </c>
      <c r="K5" s="6"/>
      <c r="L5" s="11" t="s">
        <v>346</v>
      </c>
      <c r="M5" s="5">
        <f>SUMIF(E:E, "CU", I:I)</f>
        <v>986</v>
      </c>
      <c r="N5" s="6"/>
      <c r="O5" s="6"/>
      <c r="P5" s="27" t="s">
        <v>356</v>
      </c>
      <c r="Q5" s="37" t="s">
        <v>358</v>
      </c>
      <c r="R5" s="38"/>
      <c r="S5" s="7"/>
      <c r="T5" s="7"/>
      <c r="U5" s="7"/>
      <c r="V5" s="7"/>
      <c r="W5" s="7"/>
    </row>
    <row r="6" spans="1:23" ht="46">
      <c r="A6" s="5" t="s">
        <v>140</v>
      </c>
      <c r="B6" s="5" t="s">
        <v>133</v>
      </c>
      <c r="C6" s="5" t="s">
        <v>27</v>
      </c>
      <c r="D6" s="5" t="s">
        <v>361</v>
      </c>
      <c r="E6" s="5" t="s">
        <v>4</v>
      </c>
      <c r="F6" s="5" t="s">
        <v>141</v>
      </c>
      <c r="G6" s="6" t="s">
        <v>98</v>
      </c>
      <c r="H6" s="6">
        <f t="shared" si="1"/>
        <v>146</v>
      </c>
      <c r="I6" s="6">
        <v>42</v>
      </c>
      <c r="J6" s="6">
        <f t="shared" si="0"/>
        <v>0.83</v>
      </c>
      <c r="K6" s="6"/>
      <c r="L6" s="10" t="s">
        <v>343</v>
      </c>
      <c r="M6" s="5">
        <f>SUM(I2:I154)</f>
        <v>13935</v>
      </c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46">
      <c r="A7" s="5" t="s">
        <v>142</v>
      </c>
      <c r="B7" s="5" t="s">
        <v>133</v>
      </c>
      <c r="C7" s="5" t="s">
        <v>27</v>
      </c>
      <c r="D7" s="5" t="s">
        <v>361</v>
      </c>
      <c r="E7" s="5" t="s">
        <v>4</v>
      </c>
      <c r="F7" s="5" t="s">
        <v>143</v>
      </c>
      <c r="G7" s="6" t="s">
        <v>98</v>
      </c>
      <c r="H7" s="6">
        <f t="shared" si="1"/>
        <v>146</v>
      </c>
      <c r="I7" s="6">
        <v>42</v>
      </c>
      <c r="J7" s="6">
        <f t="shared" si="0"/>
        <v>0.83</v>
      </c>
      <c r="K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69">
      <c r="A8" s="5" t="s">
        <v>144</v>
      </c>
      <c r="B8" s="5" t="s">
        <v>133</v>
      </c>
      <c r="C8" s="5" t="s">
        <v>27</v>
      </c>
      <c r="D8" s="5" t="s">
        <v>361</v>
      </c>
      <c r="E8" s="5" t="s">
        <v>4</v>
      </c>
      <c r="F8" s="5" t="s">
        <v>145</v>
      </c>
      <c r="G8" s="6" t="s">
        <v>98</v>
      </c>
      <c r="H8" s="6">
        <f t="shared" si="1"/>
        <v>146</v>
      </c>
      <c r="I8" s="6">
        <v>42</v>
      </c>
      <c r="J8" s="6">
        <f t="shared" si="0"/>
        <v>0.83</v>
      </c>
      <c r="K8" s="6"/>
      <c r="L8" s="14" t="s">
        <v>351</v>
      </c>
      <c r="M8" s="15" t="s">
        <v>352</v>
      </c>
      <c r="N8" s="12" t="s">
        <v>355</v>
      </c>
      <c r="O8" s="13" t="s">
        <v>353</v>
      </c>
      <c r="P8" s="6"/>
      <c r="Q8" s="6"/>
      <c r="R8" s="6"/>
      <c r="S8" s="6"/>
      <c r="T8" s="6"/>
      <c r="U8" s="6"/>
      <c r="V8" s="6"/>
      <c r="W8" s="6"/>
    </row>
    <row r="9" spans="1:23" ht="46">
      <c r="A9" s="5" t="s">
        <v>146</v>
      </c>
      <c r="B9" s="5" t="s">
        <v>133</v>
      </c>
      <c r="C9" s="5" t="s">
        <v>27</v>
      </c>
      <c r="D9" s="5" t="s">
        <v>361</v>
      </c>
      <c r="E9" s="5" t="s">
        <v>4</v>
      </c>
      <c r="F9" s="5" t="s">
        <v>147</v>
      </c>
      <c r="G9" s="6" t="s">
        <v>98</v>
      </c>
      <c r="H9" s="6">
        <f t="shared" si="1"/>
        <v>146</v>
      </c>
      <c r="I9" s="6">
        <v>42</v>
      </c>
      <c r="J9" s="6">
        <f t="shared" si="0"/>
        <v>0.83</v>
      </c>
      <c r="K9" s="6"/>
      <c r="L9" s="16" t="s">
        <v>3</v>
      </c>
      <c r="M9" s="17">
        <v>50032</v>
      </c>
      <c r="N9" s="17">
        <f>SUMIF(E:E, "I°", H:H)</f>
        <v>50028</v>
      </c>
      <c r="O9" s="17">
        <f>COUNTIF($E$2:$E$154,L9)</f>
        <v>66</v>
      </c>
      <c r="P9" s="6"/>
      <c r="S9" s="6"/>
      <c r="T9" s="6"/>
      <c r="U9" s="6"/>
      <c r="V9" s="6"/>
      <c r="W9" s="6"/>
    </row>
    <row r="10" spans="1:23" ht="46">
      <c r="A10" s="5" t="s">
        <v>148</v>
      </c>
      <c r="B10" s="5" t="s">
        <v>133</v>
      </c>
      <c r="C10" s="5" t="s">
        <v>27</v>
      </c>
      <c r="D10" s="5" t="s">
        <v>361</v>
      </c>
      <c r="E10" s="5" t="s">
        <v>4</v>
      </c>
      <c r="F10" s="5" t="s">
        <v>139</v>
      </c>
      <c r="G10" s="6" t="s">
        <v>136</v>
      </c>
      <c r="H10" s="6">
        <f t="shared" si="1"/>
        <v>154</v>
      </c>
      <c r="I10" s="6">
        <v>44</v>
      </c>
      <c r="J10" s="6">
        <f t="shared" si="0"/>
        <v>0.87</v>
      </c>
      <c r="K10" s="6"/>
      <c r="L10" s="16" t="s">
        <v>4</v>
      </c>
      <c r="M10" s="17">
        <v>17649</v>
      </c>
      <c r="N10" s="17">
        <f>SUMIF(E:E, "II°", H:H)</f>
        <v>17626</v>
      </c>
      <c r="O10" s="17">
        <f>COUNTIF($E$2:$E$154,L10)</f>
        <v>79</v>
      </c>
      <c r="P10" s="6"/>
      <c r="S10" s="6"/>
      <c r="T10" s="6"/>
      <c r="U10" s="6"/>
      <c r="V10" s="6"/>
      <c r="W10" s="6"/>
    </row>
    <row r="11" spans="1:23" ht="92">
      <c r="A11" s="5" t="s">
        <v>88</v>
      </c>
      <c r="B11" s="5" t="s">
        <v>87</v>
      </c>
      <c r="C11" s="5" t="s">
        <v>8</v>
      </c>
      <c r="D11" s="5" t="s">
        <v>381</v>
      </c>
      <c r="E11" s="5" t="s">
        <v>3</v>
      </c>
      <c r="F11" s="5" t="s">
        <v>89</v>
      </c>
      <c r="G11" s="6" t="s">
        <v>98</v>
      </c>
      <c r="H11" s="6">
        <f t="shared" si="1"/>
        <v>1036</v>
      </c>
      <c r="I11" s="6">
        <v>164</v>
      </c>
      <c r="J11" s="6">
        <f t="shared" si="0"/>
        <v>2.0699999999999998</v>
      </c>
      <c r="K11" s="6"/>
      <c r="L11" s="16" t="s">
        <v>6</v>
      </c>
      <c r="M11" s="17">
        <v>11671</v>
      </c>
      <c r="N11" s="17">
        <f>SUMIF(E:E, "CU", H:H)</f>
        <v>11670</v>
      </c>
      <c r="O11" s="17">
        <f>COUNTIF($E$2:$E$154,L11)</f>
        <v>8</v>
      </c>
      <c r="P11" s="6"/>
      <c r="S11" s="6"/>
      <c r="T11" s="6"/>
      <c r="U11" s="6"/>
      <c r="V11" s="6"/>
      <c r="W11" s="6"/>
    </row>
    <row r="12" spans="1:23" ht="92">
      <c r="A12" s="5" t="s">
        <v>90</v>
      </c>
      <c r="B12" s="5" t="s">
        <v>87</v>
      </c>
      <c r="C12" s="5" t="s">
        <v>8</v>
      </c>
      <c r="D12" s="5" t="s">
        <v>381</v>
      </c>
      <c r="E12" s="5" t="s">
        <v>3</v>
      </c>
      <c r="F12" s="5" t="s">
        <v>91</v>
      </c>
      <c r="G12" s="6" t="s">
        <v>98</v>
      </c>
      <c r="H12" s="6">
        <f t="shared" si="1"/>
        <v>976</v>
      </c>
      <c r="I12" s="6">
        <v>154</v>
      </c>
      <c r="J12" s="6">
        <f t="shared" si="0"/>
        <v>1.95</v>
      </c>
      <c r="K12" s="6"/>
      <c r="L12" s="18" t="s">
        <v>354</v>
      </c>
      <c r="M12" s="19">
        <f>SUM(M9:M11)</f>
        <v>79352</v>
      </c>
      <c r="N12" s="19">
        <f>SUM(N9:N11)</f>
        <v>79324</v>
      </c>
      <c r="O12" s="19">
        <f>SUM(O9:O11)</f>
        <v>153</v>
      </c>
      <c r="P12" s="6"/>
      <c r="S12" s="6"/>
      <c r="T12" s="6"/>
      <c r="U12" s="6"/>
      <c r="V12" s="6"/>
      <c r="W12" s="6"/>
    </row>
    <row r="13" spans="1:23" ht="92">
      <c r="A13" s="5" t="s">
        <v>92</v>
      </c>
      <c r="B13" s="5" t="s">
        <v>87</v>
      </c>
      <c r="C13" s="5" t="s">
        <v>8</v>
      </c>
      <c r="D13" s="5" t="s">
        <v>381</v>
      </c>
      <c r="E13" s="5" t="s">
        <v>3</v>
      </c>
      <c r="F13" s="5" t="s">
        <v>93</v>
      </c>
      <c r="G13" s="6" t="s">
        <v>98</v>
      </c>
      <c r="H13" s="6">
        <f t="shared" si="1"/>
        <v>976</v>
      </c>
      <c r="I13" s="6">
        <v>154</v>
      </c>
      <c r="J13" s="6">
        <f t="shared" si="0"/>
        <v>1.95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92">
      <c r="A14" s="5" t="s">
        <v>94</v>
      </c>
      <c r="B14" s="5" t="s">
        <v>87</v>
      </c>
      <c r="C14" s="5" t="s">
        <v>8</v>
      </c>
      <c r="D14" s="5" t="s">
        <v>381</v>
      </c>
      <c r="E14" s="5" t="s">
        <v>3</v>
      </c>
      <c r="F14" s="5" t="s">
        <v>95</v>
      </c>
      <c r="G14" s="6" t="s">
        <v>98</v>
      </c>
      <c r="H14" s="6">
        <f t="shared" si="1"/>
        <v>976</v>
      </c>
      <c r="I14" s="6">
        <v>154</v>
      </c>
      <c r="J14" s="6">
        <f t="shared" si="0"/>
        <v>1.95</v>
      </c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92">
      <c r="A15" s="5" t="s">
        <v>96</v>
      </c>
      <c r="B15" s="5" t="s">
        <v>87</v>
      </c>
      <c r="C15" s="5" t="s">
        <v>8</v>
      </c>
      <c r="D15" s="5" t="s">
        <v>381</v>
      </c>
      <c r="E15" s="5" t="s">
        <v>3</v>
      </c>
      <c r="F15" s="5" t="s">
        <v>97</v>
      </c>
      <c r="G15" s="6" t="s">
        <v>98</v>
      </c>
      <c r="H15" s="6">
        <f t="shared" si="1"/>
        <v>976</v>
      </c>
      <c r="I15" s="6">
        <v>154</v>
      </c>
      <c r="J15" s="6">
        <f t="shared" si="0"/>
        <v>1.95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92">
      <c r="A16" s="5" t="s">
        <v>99</v>
      </c>
      <c r="B16" s="5" t="s">
        <v>87</v>
      </c>
      <c r="C16" s="5" t="s">
        <v>8</v>
      </c>
      <c r="D16" s="5" t="s">
        <v>381</v>
      </c>
      <c r="E16" s="5" t="s">
        <v>3</v>
      </c>
      <c r="F16" s="5" t="s">
        <v>100</v>
      </c>
      <c r="G16" s="6" t="s">
        <v>98</v>
      </c>
      <c r="H16" s="6">
        <f t="shared" si="1"/>
        <v>976</v>
      </c>
      <c r="I16" s="6">
        <v>154</v>
      </c>
      <c r="J16" s="6">
        <f t="shared" si="0"/>
        <v>1.95</v>
      </c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92">
      <c r="A17" s="5" t="s">
        <v>101</v>
      </c>
      <c r="B17" s="5" t="s">
        <v>87</v>
      </c>
      <c r="C17" s="5" t="s">
        <v>8</v>
      </c>
      <c r="D17" s="5" t="s">
        <v>381</v>
      </c>
      <c r="E17" s="5" t="s">
        <v>4</v>
      </c>
      <c r="F17" s="5" t="s">
        <v>102</v>
      </c>
      <c r="G17" s="6" t="s">
        <v>98</v>
      </c>
      <c r="H17" s="6">
        <f t="shared" si="1"/>
        <v>270</v>
      </c>
      <c r="I17" s="6">
        <v>77</v>
      </c>
      <c r="J17" s="6">
        <f t="shared" si="0"/>
        <v>1.53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92">
      <c r="A18" s="5" t="s">
        <v>103</v>
      </c>
      <c r="B18" s="5" t="s">
        <v>87</v>
      </c>
      <c r="C18" s="5" t="s">
        <v>8</v>
      </c>
      <c r="D18" s="5" t="s">
        <v>381</v>
      </c>
      <c r="E18" s="5" t="s">
        <v>4</v>
      </c>
      <c r="F18" s="5" t="s">
        <v>104</v>
      </c>
      <c r="G18" s="6" t="s">
        <v>98</v>
      </c>
      <c r="H18" s="6">
        <f t="shared" si="1"/>
        <v>270</v>
      </c>
      <c r="I18" s="6">
        <v>77</v>
      </c>
      <c r="J18" s="6">
        <f t="shared" si="0"/>
        <v>1.53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92">
      <c r="A19" s="5" t="s">
        <v>105</v>
      </c>
      <c r="B19" s="5" t="s">
        <v>87</v>
      </c>
      <c r="C19" s="5" t="s">
        <v>8</v>
      </c>
      <c r="D19" s="5" t="s">
        <v>381</v>
      </c>
      <c r="E19" s="5" t="s">
        <v>4</v>
      </c>
      <c r="F19" s="5" t="s">
        <v>106</v>
      </c>
      <c r="G19" s="6" t="s">
        <v>98</v>
      </c>
      <c r="H19" s="6">
        <f t="shared" si="1"/>
        <v>270</v>
      </c>
      <c r="I19" s="6">
        <v>77</v>
      </c>
      <c r="J19" s="6">
        <f t="shared" si="0"/>
        <v>1.53</v>
      </c>
      <c r="K19" s="7"/>
      <c r="L19" s="2"/>
      <c r="M19" s="2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54" customHeight="1">
      <c r="A20" s="5" t="s">
        <v>107</v>
      </c>
      <c r="B20" s="5" t="s">
        <v>87</v>
      </c>
      <c r="C20" s="5" t="s">
        <v>8</v>
      </c>
      <c r="D20" s="5" t="s">
        <v>381</v>
      </c>
      <c r="E20" s="5" t="s">
        <v>4</v>
      </c>
      <c r="F20" s="5" t="s">
        <v>108</v>
      </c>
      <c r="G20" s="6" t="s">
        <v>98</v>
      </c>
      <c r="H20" s="6">
        <f t="shared" si="1"/>
        <v>270</v>
      </c>
      <c r="I20" s="6">
        <v>77</v>
      </c>
      <c r="J20" s="6">
        <f t="shared" si="0"/>
        <v>1.53</v>
      </c>
      <c r="K20" s="7"/>
      <c r="L20" s="6"/>
      <c r="M20" s="6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92">
      <c r="A21" s="5" t="s">
        <v>109</v>
      </c>
      <c r="B21" s="5" t="s">
        <v>87</v>
      </c>
      <c r="C21" s="5" t="s">
        <v>8</v>
      </c>
      <c r="D21" s="5" t="s">
        <v>381</v>
      </c>
      <c r="E21" s="5" t="s">
        <v>4</v>
      </c>
      <c r="F21" s="5" t="s">
        <v>110</v>
      </c>
      <c r="G21" s="6" t="s">
        <v>98</v>
      </c>
      <c r="H21" s="6">
        <f t="shared" si="1"/>
        <v>270</v>
      </c>
      <c r="I21" s="6">
        <v>77</v>
      </c>
      <c r="J21" s="6">
        <f t="shared" si="0"/>
        <v>1.53</v>
      </c>
      <c r="K21" s="6"/>
      <c r="L21" s="2"/>
      <c r="M21" s="2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92">
      <c r="A22" s="5" t="s">
        <v>111</v>
      </c>
      <c r="B22" s="5" t="s">
        <v>87</v>
      </c>
      <c r="C22" s="5" t="s">
        <v>8</v>
      </c>
      <c r="D22" s="5" t="s">
        <v>381</v>
      </c>
      <c r="E22" s="5" t="s">
        <v>4</v>
      </c>
      <c r="F22" s="5" t="s">
        <v>112</v>
      </c>
      <c r="G22" s="6" t="s">
        <v>98</v>
      </c>
      <c r="H22" s="6">
        <f t="shared" si="1"/>
        <v>270</v>
      </c>
      <c r="I22" s="6">
        <v>77</v>
      </c>
      <c r="J22" s="6">
        <f t="shared" si="0"/>
        <v>1.53</v>
      </c>
      <c r="K22" s="2"/>
      <c r="L22" s="6"/>
      <c r="M22" s="6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92">
      <c r="A23" s="5" t="s">
        <v>113</v>
      </c>
      <c r="B23" s="5" t="s">
        <v>87</v>
      </c>
      <c r="C23" s="5" t="s">
        <v>8</v>
      </c>
      <c r="D23" s="5" t="s">
        <v>381</v>
      </c>
      <c r="E23" s="5" t="s">
        <v>4</v>
      </c>
      <c r="F23" s="5" t="s">
        <v>114</v>
      </c>
      <c r="G23" s="6" t="s">
        <v>98</v>
      </c>
      <c r="H23" s="6">
        <f t="shared" si="1"/>
        <v>270</v>
      </c>
      <c r="I23" s="6">
        <v>77</v>
      </c>
      <c r="J23" s="6">
        <f t="shared" si="0"/>
        <v>1.53</v>
      </c>
      <c r="K23" s="6"/>
      <c r="L23" s="2"/>
      <c r="M23" s="2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92">
      <c r="A24" s="5" t="s">
        <v>115</v>
      </c>
      <c r="B24" s="5" t="s">
        <v>87</v>
      </c>
      <c r="C24" s="5" t="s">
        <v>8</v>
      </c>
      <c r="D24" s="5" t="s">
        <v>381</v>
      </c>
      <c r="E24" s="5" t="s">
        <v>4</v>
      </c>
      <c r="F24" s="5" t="s">
        <v>116</v>
      </c>
      <c r="G24" s="6" t="s">
        <v>98</v>
      </c>
      <c r="H24" s="6">
        <f t="shared" si="1"/>
        <v>270</v>
      </c>
      <c r="I24" s="6">
        <v>77</v>
      </c>
      <c r="J24" s="6">
        <f t="shared" si="0"/>
        <v>1.53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92">
      <c r="A25" s="5" t="s">
        <v>117</v>
      </c>
      <c r="B25" s="5" t="s">
        <v>87</v>
      </c>
      <c r="C25" s="5" t="s">
        <v>8</v>
      </c>
      <c r="D25" s="5" t="s">
        <v>381</v>
      </c>
      <c r="E25" s="5" t="s">
        <v>4</v>
      </c>
      <c r="F25" s="5" t="s">
        <v>118</v>
      </c>
      <c r="G25" s="6" t="s">
        <v>98</v>
      </c>
      <c r="H25" s="6">
        <f t="shared" si="1"/>
        <v>270</v>
      </c>
      <c r="I25" s="6">
        <v>77</v>
      </c>
      <c r="J25" s="6">
        <f t="shared" si="0"/>
        <v>1.53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92">
      <c r="A26" s="5" t="s">
        <v>119</v>
      </c>
      <c r="B26" s="5" t="s">
        <v>87</v>
      </c>
      <c r="C26" s="5" t="s">
        <v>9</v>
      </c>
      <c r="D26" s="5" t="s">
        <v>381</v>
      </c>
      <c r="E26" s="5" t="s">
        <v>3</v>
      </c>
      <c r="F26" s="5" t="s">
        <v>120</v>
      </c>
      <c r="G26" s="6" t="s">
        <v>98</v>
      </c>
      <c r="H26" s="6">
        <f t="shared" si="1"/>
        <v>941</v>
      </c>
      <c r="I26" s="6">
        <v>149</v>
      </c>
      <c r="J26" s="6">
        <f t="shared" si="0"/>
        <v>1.88</v>
      </c>
      <c r="K26" s="2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92">
      <c r="A27" s="5" t="s">
        <v>121</v>
      </c>
      <c r="B27" s="5" t="s">
        <v>87</v>
      </c>
      <c r="C27" s="5" t="s">
        <v>9</v>
      </c>
      <c r="D27" s="5" t="s">
        <v>381</v>
      </c>
      <c r="E27" s="5" t="s">
        <v>4</v>
      </c>
      <c r="F27" s="5" t="s">
        <v>122</v>
      </c>
      <c r="G27" s="6" t="s">
        <v>98</v>
      </c>
      <c r="H27" s="6">
        <f t="shared" si="1"/>
        <v>136</v>
      </c>
      <c r="I27" s="6">
        <v>39</v>
      </c>
      <c r="J27" s="6">
        <f t="shared" si="0"/>
        <v>0.77</v>
      </c>
      <c r="K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92">
      <c r="A28" s="5" t="s">
        <v>123</v>
      </c>
      <c r="B28" s="5" t="s">
        <v>87</v>
      </c>
      <c r="C28" s="5" t="s">
        <v>9</v>
      </c>
      <c r="D28" s="5" t="s">
        <v>381</v>
      </c>
      <c r="E28" s="5" t="s">
        <v>4</v>
      </c>
      <c r="F28" s="5" t="s">
        <v>124</v>
      </c>
      <c r="G28" s="6" t="s">
        <v>98</v>
      </c>
      <c r="H28" s="6">
        <f t="shared" si="1"/>
        <v>136</v>
      </c>
      <c r="I28" s="6">
        <v>39</v>
      </c>
      <c r="J28" s="6">
        <f t="shared" si="0"/>
        <v>0.77</v>
      </c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92">
      <c r="A29" s="5" t="s">
        <v>125</v>
      </c>
      <c r="B29" s="5" t="s">
        <v>87</v>
      </c>
      <c r="C29" s="5" t="s">
        <v>9</v>
      </c>
      <c r="D29" s="5" t="s">
        <v>381</v>
      </c>
      <c r="E29" s="5" t="s">
        <v>4</v>
      </c>
      <c r="F29" s="5" t="s">
        <v>126</v>
      </c>
      <c r="G29" s="6" t="s">
        <v>98</v>
      </c>
      <c r="H29" s="6">
        <f t="shared" si="1"/>
        <v>136</v>
      </c>
      <c r="I29" s="6">
        <v>39</v>
      </c>
      <c r="J29" s="6">
        <f t="shared" si="0"/>
        <v>0.77</v>
      </c>
      <c r="K29" s="7"/>
      <c r="L29" s="6"/>
      <c r="M29" s="6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46">
      <c r="A30" s="5" t="s">
        <v>37</v>
      </c>
      <c r="B30" s="5" t="s">
        <v>34</v>
      </c>
      <c r="C30" s="5" t="s">
        <v>35</v>
      </c>
      <c r="D30" s="5" t="s">
        <v>363</v>
      </c>
      <c r="E30" s="5" t="s">
        <v>6</v>
      </c>
      <c r="F30" s="5" t="s">
        <v>36</v>
      </c>
      <c r="G30" s="6" t="s">
        <v>98</v>
      </c>
      <c r="H30" s="6">
        <f t="shared" si="1"/>
        <v>2995</v>
      </c>
      <c r="I30" s="6">
        <v>253</v>
      </c>
      <c r="J30" s="6">
        <f t="shared" si="0"/>
        <v>25.66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46">
      <c r="A31" s="5" t="s">
        <v>42</v>
      </c>
      <c r="B31" s="5" t="s">
        <v>34</v>
      </c>
      <c r="C31" s="5" t="s">
        <v>35</v>
      </c>
      <c r="D31" s="5" t="s">
        <v>363</v>
      </c>
      <c r="E31" s="5" t="s">
        <v>4</v>
      </c>
      <c r="F31" s="5" t="s">
        <v>43</v>
      </c>
      <c r="G31" s="6" t="s">
        <v>98</v>
      </c>
      <c r="H31" s="6">
        <f t="shared" si="1"/>
        <v>263</v>
      </c>
      <c r="I31" s="6">
        <v>75</v>
      </c>
      <c r="J31" s="6">
        <f t="shared" si="0"/>
        <v>1.49</v>
      </c>
      <c r="K31" s="7"/>
      <c r="L31" s="6"/>
      <c r="M31" s="6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46">
      <c r="A32" s="5" t="s">
        <v>44</v>
      </c>
      <c r="B32" s="5" t="s">
        <v>34</v>
      </c>
      <c r="C32" s="5" t="s">
        <v>35</v>
      </c>
      <c r="D32" s="5" t="s">
        <v>363</v>
      </c>
      <c r="E32" s="5" t="s">
        <v>4</v>
      </c>
      <c r="F32" s="5" t="s">
        <v>39</v>
      </c>
      <c r="G32" s="6" t="s">
        <v>98</v>
      </c>
      <c r="H32" s="6">
        <f t="shared" si="1"/>
        <v>259</v>
      </c>
      <c r="I32" s="6">
        <v>74</v>
      </c>
      <c r="J32" s="6">
        <f t="shared" si="0"/>
        <v>1.47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46">
      <c r="A33" s="5" t="s">
        <v>45</v>
      </c>
      <c r="B33" s="5" t="s">
        <v>34</v>
      </c>
      <c r="C33" s="5" t="s">
        <v>35</v>
      </c>
      <c r="D33" s="5" t="s">
        <v>363</v>
      </c>
      <c r="E33" s="5" t="s">
        <v>4</v>
      </c>
      <c r="F33" s="5" t="s">
        <v>46</v>
      </c>
      <c r="G33" s="6" t="s">
        <v>98</v>
      </c>
      <c r="H33" s="6">
        <f t="shared" si="1"/>
        <v>259</v>
      </c>
      <c r="I33" s="6">
        <v>74</v>
      </c>
      <c r="J33" s="6">
        <f t="shared" si="0"/>
        <v>1.47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46">
      <c r="A34" s="5" t="s">
        <v>47</v>
      </c>
      <c r="B34" s="5" t="s">
        <v>34</v>
      </c>
      <c r="C34" s="5" t="s">
        <v>35</v>
      </c>
      <c r="D34" s="5" t="s">
        <v>363</v>
      </c>
      <c r="E34" s="5" t="s">
        <v>4</v>
      </c>
      <c r="F34" s="5" t="s">
        <v>48</v>
      </c>
      <c r="G34" s="6" t="s">
        <v>98</v>
      </c>
      <c r="H34" s="6">
        <f t="shared" si="1"/>
        <v>259</v>
      </c>
      <c r="I34" s="6">
        <v>74</v>
      </c>
      <c r="J34" s="6">
        <f t="shared" si="0"/>
        <v>1.47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46">
      <c r="A35" s="5" t="s">
        <v>38</v>
      </c>
      <c r="B35" s="5" t="s">
        <v>34</v>
      </c>
      <c r="C35" s="5" t="s">
        <v>35</v>
      </c>
      <c r="D35" s="5" t="s">
        <v>363</v>
      </c>
      <c r="E35" s="5" t="s">
        <v>3</v>
      </c>
      <c r="F35" s="5" t="s">
        <v>39</v>
      </c>
      <c r="G35" s="6" t="s">
        <v>98</v>
      </c>
      <c r="H35" s="6">
        <f t="shared" si="1"/>
        <v>1486</v>
      </c>
      <c r="I35" s="6">
        <v>235</v>
      </c>
      <c r="J35" s="6">
        <f t="shared" si="0"/>
        <v>2.97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46">
      <c r="A36" s="5" t="s">
        <v>40</v>
      </c>
      <c r="B36" s="5" t="s">
        <v>34</v>
      </c>
      <c r="C36" s="5" t="s">
        <v>35</v>
      </c>
      <c r="D36" s="5" t="s">
        <v>363</v>
      </c>
      <c r="E36" s="5" t="s">
        <v>3</v>
      </c>
      <c r="F36" s="5" t="s">
        <v>41</v>
      </c>
      <c r="G36" s="6" t="s">
        <v>98</v>
      </c>
      <c r="H36" s="6">
        <f t="shared" si="1"/>
        <v>1491</v>
      </c>
      <c r="I36" s="6">
        <v>236</v>
      </c>
      <c r="J36" s="6">
        <f t="shared" si="0"/>
        <v>2.98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46">
      <c r="A37" s="5" t="s">
        <v>149</v>
      </c>
      <c r="B37" s="5" t="s">
        <v>133</v>
      </c>
      <c r="C37" s="5" t="s">
        <v>28</v>
      </c>
      <c r="D37" s="5" t="s">
        <v>364</v>
      </c>
      <c r="E37" s="5" t="s">
        <v>3</v>
      </c>
      <c r="F37" s="5" t="s">
        <v>150</v>
      </c>
      <c r="G37" s="6" t="s">
        <v>98</v>
      </c>
      <c r="H37" s="6">
        <f t="shared" si="1"/>
        <v>415</v>
      </c>
      <c r="I37" s="6">
        <v>66</v>
      </c>
      <c r="J37" s="6">
        <f t="shared" si="0"/>
        <v>0.83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46">
      <c r="A38" s="5" t="s">
        <v>151</v>
      </c>
      <c r="B38" s="5" t="s">
        <v>133</v>
      </c>
      <c r="C38" s="5" t="s">
        <v>28</v>
      </c>
      <c r="D38" s="5" t="s">
        <v>364</v>
      </c>
      <c r="E38" s="5" t="s">
        <v>3</v>
      </c>
      <c r="F38" s="5" t="s">
        <v>152</v>
      </c>
      <c r="G38" s="6" t="s">
        <v>98</v>
      </c>
      <c r="H38" s="6">
        <f t="shared" si="1"/>
        <v>415</v>
      </c>
      <c r="I38" s="6">
        <v>66</v>
      </c>
      <c r="J38" s="6">
        <f t="shared" si="0"/>
        <v>0.83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46">
      <c r="A39" s="5" t="s">
        <v>153</v>
      </c>
      <c r="B39" s="5" t="s">
        <v>133</v>
      </c>
      <c r="C39" s="5" t="s">
        <v>28</v>
      </c>
      <c r="D39" s="5" t="s">
        <v>364</v>
      </c>
      <c r="E39" s="5" t="s">
        <v>4</v>
      </c>
      <c r="F39" s="5" t="s">
        <v>150</v>
      </c>
      <c r="G39" s="6" t="s">
        <v>98</v>
      </c>
      <c r="H39" s="6">
        <f t="shared" si="1"/>
        <v>189</v>
      </c>
      <c r="I39" s="6">
        <v>54</v>
      </c>
      <c r="J39" s="6">
        <f t="shared" si="0"/>
        <v>1.07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46">
      <c r="A40" s="5" t="s">
        <v>154</v>
      </c>
      <c r="B40" s="5" t="s">
        <v>133</v>
      </c>
      <c r="C40" s="5" t="s">
        <v>28</v>
      </c>
      <c r="D40" s="5" t="s">
        <v>364</v>
      </c>
      <c r="E40" s="5" t="s">
        <v>4</v>
      </c>
      <c r="F40" s="5" t="s">
        <v>155</v>
      </c>
      <c r="G40" s="6" t="s">
        <v>98</v>
      </c>
      <c r="H40" s="6">
        <f t="shared" si="1"/>
        <v>189</v>
      </c>
      <c r="I40" s="6">
        <v>54</v>
      </c>
      <c r="J40" s="6">
        <f t="shared" si="0"/>
        <v>1.07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92">
      <c r="A41" s="5" t="s">
        <v>127</v>
      </c>
      <c r="B41" s="5" t="s">
        <v>87</v>
      </c>
      <c r="C41" s="5" t="s">
        <v>10</v>
      </c>
      <c r="D41" s="5" t="s">
        <v>381</v>
      </c>
      <c r="E41" s="5" t="s">
        <v>3</v>
      </c>
      <c r="F41" s="5" t="s">
        <v>128</v>
      </c>
      <c r="G41" s="6" t="s">
        <v>98</v>
      </c>
      <c r="H41" s="6">
        <f t="shared" si="1"/>
        <v>1436</v>
      </c>
      <c r="I41" s="6">
        <v>227</v>
      </c>
      <c r="J41" s="6">
        <f t="shared" si="0"/>
        <v>2.87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92">
      <c r="A42" s="5" t="s">
        <v>129</v>
      </c>
      <c r="B42" s="5" t="s">
        <v>87</v>
      </c>
      <c r="C42" s="5" t="s">
        <v>10</v>
      </c>
      <c r="D42" s="5" t="s">
        <v>381</v>
      </c>
      <c r="E42" s="5" t="s">
        <v>3</v>
      </c>
      <c r="F42" s="5" t="s">
        <v>130</v>
      </c>
      <c r="G42" s="6" t="s">
        <v>98</v>
      </c>
      <c r="H42" s="6">
        <f t="shared" si="1"/>
        <v>1441</v>
      </c>
      <c r="I42" s="6">
        <v>228</v>
      </c>
      <c r="J42" s="6">
        <f t="shared" si="0"/>
        <v>2.88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92">
      <c r="A43" s="5" t="s">
        <v>131</v>
      </c>
      <c r="B43" s="5" t="s">
        <v>87</v>
      </c>
      <c r="C43" s="5" t="s">
        <v>10</v>
      </c>
      <c r="D43" s="5" t="s">
        <v>381</v>
      </c>
      <c r="E43" s="5" t="s">
        <v>4</v>
      </c>
      <c r="F43" s="5" t="s">
        <v>132</v>
      </c>
      <c r="G43" s="6" t="s">
        <v>98</v>
      </c>
      <c r="H43" s="6">
        <f t="shared" si="1"/>
        <v>358</v>
      </c>
      <c r="I43" s="6">
        <v>102</v>
      </c>
      <c r="J43" s="6">
        <f t="shared" si="0"/>
        <v>2.0299999999999998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46">
      <c r="A44" s="5" t="s">
        <v>156</v>
      </c>
      <c r="B44" s="5" t="s">
        <v>133</v>
      </c>
      <c r="C44" s="5" t="s">
        <v>11</v>
      </c>
      <c r="D44" s="5" t="s">
        <v>365</v>
      </c>
      <c r="E44" s="5" t="s">
        <v>3</v>
      </c>
      <c r="F44" s="5" t="s">
        <v>157</v>
      </c>
      <c r="G44" s="6" t="s">
        <v>98</v>
      </c>
      <c r="H44" s="6">
        <f t="shared" si="1"/>
        <v>1416</v>
      </c>
      <c r="I44" s="6">
        <v>224</v>
      </c>
      <c r="J44" s="6">
        <f t="shared" si="0"/>
        <v>2.83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46">
      <c r="A45" s="5" t="s">
        <v>158</v>
      </c>
      <c r="B45" s="5" t="s">
        <v>133</v>
      </c>
      <c r="C45" s="5" t="s">
        <v>11</v>
      </c>
      <c r="D45" s="5" t="s">
        <v>365</v>
      </c>
      <c r="E45" s="5" t="s">
        <v>4</v>
      </c>
      <c r="F45" s="5" t="s">
        <v>157</v>
      </c>
      <c r="G45" s="6" t="s">
        <v>98</v>
      </c>
      <c r="H45" s="6">
        <f t="shared" si="1"/>
        <v>623</v>
      </c>
      <c r="I45" s="6">
        <v>178</v>
      </c>
      <c r="J45" s="6">
        <f t="shared" si="0"/>
        <v>3.53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46">
      <c r="A46" s="5" t="s">
        <v>159</v>
      </c>
      <c r="B46" s="5" t="s">
        <v>133</v>
      </c>
      <c r="C46" s="5" t="s">
        <v>11</v>
      </c>
      <c r="D46" s="5" t="s">
        <v>365</v>
      </c>
      <c r="E46" s="5" t="s">
        <v>4</v>
      </c>
      <c r="F46" s="5" t="s">
        <v>160</v>
      </c>
      <c r="G46" s="6" t="s">
        <v>136</v>
      </c>
      <c r="H46" s="6">
        <f t="shared" si="1"/>
        <v>78</v>
      </c>
      <c r="I46" s="20">
        <v>22</v>
      </c>
      <c r="J46" s="6">
        <f t="shared" si="0"/>
        <v>0.44</v>
      </c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69">
      <c r="A47" s="5" t="s">
        <v>161</v>
      </c>
      <c r="B47" s="5" t="s">
        <v>133</v>
      </c>
      <c r="C47" s="5" t="s">
        <v>12</v>
      </c>
      <c r="D47" s="5" t="s">
        <v>377</v>
      </c>
      <c r="E47" s="5" t="s">
        <v>4</v>
      </c>
      <c r="F47" s="5" t="s">
        <v>162</v>
      </c>
      <c r="G47" s="6" t="s">
        <v>98</v>
      </c>
      <c r="H47" s="6">
        <f t="shared" si="1"/>
        <v>46</v>
      </c>
      <c r="I47" s="6">
        <v>13</v>
      </c>
      <c r="J47" s="6">
        <f t="shared" si="0"/>
        <v>0.26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69">
      <c r="A48" s="5" t="s">
        <v>308</v>
      </c>
      <c r="B48" s="5" t="s">
        <v>307</v>
      </c>
      <c r="C48" s="5" t="s">
        <v>2</v>
      </c>
      <c r="D48" s="5" t="s">
        <v>378</v>
      </c>
      <c r="E48" s="5" t="s">
        <v>3</v>
      </c>
      <c r="F48" s="5" t="s">
        <v>309</v>
      </c>
      <c r="G48" s="6" t="s">
        <v>98</v>
      </c>
      <c r="H48" s="6">
        <f t="shared" si="1"/>
        <v>1271</v>
      </c>
      <c r="I48" s="6">
        <v>201</v>
      </c>
      <c r="J48" s="6">
        <f t="shared" si="0"/>
        <v>2.54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69">
      <c r="A49" s="5" t="s">
        <v>310</v>
      </c>
      <c r="B49" s="5" t="s">
        <v>307</v>
      </c>
      <c r="C49" s="5" t="s">
        <v>2</v>
      </c>
      <c r="D49" s="5" t="s">
        <v>378</v>
      </c>
      <c r="E49" s="5" t="s">
        <v>3</v>
      </c>
      <c r="F49" s="5" t="s">
        <v>311</v>
      </c>
      <c r="G49" s="6" t="s">
        <v>98</v>
      </c>
      <c r="H49" s="6">
        <f t="shared" si="1"/>
        <v>1256</v>
      </c>
      <c r="I49" s="6">
        <v>199</v>
      </c>
      <c r="J49" s="6">
        <f t="shared" si="0"/>
        <v>2.5099999999999998</v>
      </c>
      <c r="K49" s="7"/>
      <c r="L49" s="6"/>
      <c r="M49" s="6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69">
      <c r="A50" s="5" t="s">
        <v>312</v>
      </c>
      <c r="B50" s="5" t="s">
        <v>307</v>
      </c>
      <c r="C50" s="5" t="s">
        <v>2</v>
      </c>
      <c r="D50" s="5" t="s">
        <v>378</v>
      </c>
      <c r="E50" s="5" t="s">
        <v>3</v>
      </c>
      <c r="F50" s="5" t="s">
        <v>313</v>
      </c>
      <c r="G50" s="6" t="s">
        <v>98</v>
      </c>
      <c r="H50" s="6">
        <f t="shared" si="1"/>
        <v>1256</v>
      </c>
      <c r="I50" s="6">
        <v>199</v>
      </c>
      <c r="J50" s="6">
        <f t="shared" si="0"/>
        <v>2.5099999999999998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92">
      <c r="A51" s="5" t="s">
        <v>314</v>
      </c>
      <c r="B51" s="5" t="s">
        <v>307</v>
      </c>
      <c r="C51" s="5" t="s">
        <v>2</v>
      </c>
      <c r="D51" s="5" t="s">
        <v>378</v>
      </c>
      <c r="E51" s="5" t="s">
        <v>4</v>
      </c>
      <c r="F51" s="5" t="s">
        <v>315</v>
      </c>
      <c r="G51" s="6" t="s">
        <v>136</v>
      </c>
      <c r="H51" s="6">
        <f t="shared" si="1"/>
        <v>344</v>
      </c>
      <c r="I51" s="6">
        <v>98</v>
      </c>
      <c r="J51" s="6">
        <f t="shared" si="0"/>
        <v>1.95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69">
      <c r="A52" s="5" t="s">
        <v>316</v>
      </c>
      <c r="B52" s="5" t="s">
        <v>307</v>
      </c>
      <c r="C52" s="5" t="s">
        <v>2</v>
      </c>
      <c r="D52" s="5" t="s">
        <v>378</v>
      </c>
      <c r="E52" s="5" t="s">
        <v>4</v>
      </c>
      <c r="F52" s="5" t="s">
        <v>317</v>
      </c>
      <c r="G52" s="6" t="s">
        <v>136</v>
      </c>
      <c r="H52" s="6">
        <f t="shared" si="1"/>
        <v>337</v>
      </c>
      <c r="I52" s="6">
        <v>96</v>
      </c>
      <c r="J52" s="6">
        <f t="shared" si="0"/>
        <v>1.91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69">
      <c r="A53" s="5" t="s">
        <v>318</v>
      </c>
      <c r="B53" s="5" t="s">
        <v>307</v>
      </c>
      <c r="C53" s="5" t="s">
        <v>2</v>
      </c>
      <c r="D53" s="5" t="s">
        <v>378</v>
      </c>
      <c r="E53" s="5" t="s">
        <v>4</v>
      </c>
      <c r="F53" s="5" t="s">
        <v>311</v>
      </c>
      <c r="G53" s="6" t="s">
        <v>136</v>
      </c>
      <c r="H53" s="6">
        <f t="shared" si="1"/>
        <v>337</v>
      </c>
      <c r="I53" s="6">
        <v>96</v>
      </c>
      <c r="J53" s="6">
        <f t="shared" si="0"/>
        <v>1.91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69">
      <c r="A54" s="5" t="s">
        <v>319</v>
      </c>
      <c r="B54" s="5" t="s">
        <v>307</v>
      </c>
      <c r="C54" s="5" t="s">
        <v>2</v>
      </c>
      <c r="D54" s="5" t="s">
        <v>378</v>
      </c>
      <c r="E54" s="5" t="s">
        <v>4</v>
      </c>
      <c r="F54" s="5" t="s">
        <v>320</v>
      </c>
      <c r="G54" s="6" t="s">
        <v>136</v>
      </c>
      <c r="H54" s="6">
        <f t="shared" si="1"/>
        <v>337</v>
      </c>
      <c r="I54" s="6">
        <v>96</v>
      </c>
      <c r="J54" s="6">
        <f t="shared" si="0"/>
        <v>1.91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69">
      <c r="A55" s="5" t="s">
        <v>321</v>
      </c>
      <c r="B55" s="5" t="s">
        <v>307</v>
      </c>
      <c r="C55" s="5" t="s">
        <v>2</v>
      </c>
      <c r="D55" s="5" t="s">
        <v>378</v>
      </c>
      <c r="E55" s="5" t="s">
        <v>4</v>
      </c>
      <c r="F55" s="5" t="s">
        <v>322</v>
      </c>
      <c r="G55" s="6" t="s">
        <v>136</v>
      </c>
      <c r="H55" s="6">
        <f t="shared" si="1"/>
        <v>337</v>
      </c>
      <c r="I55" s="6">
        <v>96</v>
      </c>
      <c r="J55" s="6">
        <f t="shared" si="0"/>
        <v>1.91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46">
      <c r="A56" s="5" t="s">
        <v>263</v>
      </c>
      <c r="B56" s="5" t="s">
        <v>261</v>
      </c>
      <c r="C56" s="5" t="s">
        <v>341</v>
      </c>
      <c r="D56" s="5" t="s">
        <v>382</v>
      </c>
      <c r="E56" s="5" t="s">
        <v>3</v>
      </c>
      <c r="F56" s="5" t="s">
        <v>264</v>
      </c>
      <c r="G56" s="6" t="s">
        <v>98</v>
      </c>
      <c r="H56" s="6">
        <f t="shared" si="1"/>
        <v>2326</v>
      </c>
      <c r="I56" s="6">
        <v>368</v>
      </c>
      <c r="J56" s="6">
        <f t="shared" si="0"/>
        <v>4.6500000000000004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46">
      <c r="A57" s="5" t="s">
        <v>265</v>
      </c>
      <c r="B57" s="5" t="s">
        <v>261</v>
      </c>
      <c r="C57" s="5" t="s">
        <v>341</v>
      </c>
      <c r="D57" s="5" t="s">
        <v>383</v>
      </c>
      <c r="E57" s="5" t="s">
        <v>3</v>
      </c>
      <c r="F57" s="5" t="s">
        <v>266</v>
      </c>
      <c r="G57" s="6" t="s">
        <v>98</v>
      </c>
      <c r="H57" s="6">
        <f t="shared" si="1"/>
        <v>2326</v>
      </c>
      <c r="I57" s="6">
        <v>368</v>
      </c>
      <c r="J57" s="6">
        <f t="shared" si="0"/>
        <v>4.6500000000000004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46">
      <c r="A58" s="5" t="s">
        <v>267</v>
      </c>
      <c r="B58" s="5" t="s">
        <v>261</v>
      </c>
      <c r="C58" s="5" t="s">
        <v>341</v>
      </c>
      <c r="D58" s="5" t="s">
        <v>382</v>
      </c>
      <c r="E58" s="5" t="s">
        <v>3</v>
      </c>
      <c r="F58" s="5" t="s">
        <v>268</v>
      </c>
      <c r="G58" s="6" t="s">
        <v>98</v>
      </c>
      <c r="H58" s="6">
        <f t="shared" si="1"/>
        <v>2326</v>
      </c>
      <c r="I58" s="6">
        <v>368</v>
      </c>
      <c r="J58" s="6">
        <f t="shared" si="0"/>
        <v>4.6500000000000004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46">
      <c r="A59" s="5" t="s">
        <v>269</v>
      </c>
      <c r="B59" s="5" t="s">
        <v>261</v>
      </c>
      <c r="C59" s="5" t="s">
        <v>341</v>
      </c>
      <c r="D59" s="5" t="s">
        <v>382</v>
      </c>
      <c r="E59" s="5" t="s">
        <v>4</v>
      </c>
      <c r="F59" s="5" t="s">
        <v>262</v>
      </c>
      <c r="G59" s="6" t="s">
        <v>98</v>
      </c>
      <c r="H59" s="6">
        <f t="shared" si="1"/>
        <v>3080</v>
      </c>
      <c r="I59" s="6">
        <v>879</v>
      </c>
      <c r="J59" s="6">
        <f t="shared" si="0"/>
        <v>17.45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46">
      <c r="A60" s="5" t="s">
        <v>163</v>
      </c>
      <c r="B60" s="5" t="s">
        <v>133</v>
      </c>
      <c r="C60" s="5" t="s">
        <v>29</v>
      </c>
      <c r="D60" s="5" t="s">
        <v>379</v>
      </c>
      <c r="E60" s="5" t="s">
        <v>3</v>
      </c>
      <c r="F60" s="5" t="s">
        <v>164</v>
      </c>
      <c r="G60" s="6" t="s">
        <v>98</v>
      </c>
      <c r="H60" s="6">
        <f t="shared" si="1"/>
        <v>760</v>
      </c>
      <c r="I60" s="6">
        <v>120</v>
      </c>
      <c r="J60" s="6">
        <f t="shared" si="0"/>
        <v>1.52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15">
      <c r="A61" s="5" t="s">
        <v>165</v>
      </c>
      <c r="B61" s="5" t="s">
        <v>133</v>
      </c>
      <c r="C61" s="5" t="s">
        <v>29</v>
      </c>
      <c r="D61" s="5" t="s">
        <v>379</v>
      </c>
      <c r="E61" s="5" t="s">
        <v>3</v>
      </c>
      <c r="F61" s="5" t="s">
        <v>166</v>
      </c>
      <c r="G61" s="6" t="s">
        <v>98</v>
      </c>
      <c r="H61" s="6">
        <f t="shared" si="1"/>
        <v>765</v>
      </c>
      <c r="I61" s="6">
        <v>121</v>
      </c>
      <c r="J61" s="6">
        <f t="shared" si="0"/>
        <v>1.53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46">
      <c r="A62" s="5" t="s">
        <v>167</v>
      </c>
      <c r="B62" s="5" t="s">
        <v>133</v>
      </c>
      <c r="C62" s="5" t="s">
        <v>29</v>
      </c>
      <c r="D62" s="5" t="s">
        <v>379</v>
      </c>
      <c r="E62" s="5" t="s">
        <v>4</v>
      </c>
      <c r="F62" s="5" t="s">
        <v>164</v>
      </c>
      <c r="G62" s="6" t="s">
        <v>98</v>
      </c>
      <c r="H62" s="6">
        <f t="shared" si="1"/>
        <v>199</v>
      </c>
      <c r="I62" s="6">
        <v>57</v>
      </c>
      <c r="J62" s="6">
        <f t="shared" si="0"/>
        <v>1.1299999999999999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46">
      <c r="A63" s="5" t="s">
        <v>168</v>
      </c>
      <c r="B63" s="5" t="s">
        <v>133</v>
      </c>
      <c r="C63" s="5" t="s">
        <v>29</v>
      </c>
      <c r="D63" s="5" t="s">
        <v>379</v>
      </c>
      <c r="E63" s="5" t="s">
        <v>4</v>
      </c>
      <c r="F63" s="5" t="s">
        <v>169</v>
      </c>
      <c r="G63" s="6" t="s">
        <v>98</v>
      </c>
      <c r="H63" s="6">
        <f t="shared" si="1"/>
        <v>199</v>
      </c>
      <c r="I63" s="6">
        <v>57</v>
      </c>
      <c r="J63" s="6">
        <f t="shared" si="0"/>
        <v>1.1299999999999999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46">
      <c r="A64" s="5" t="s">
        <v>201</v>
      </c>
      <c r="B64" s="5" t="s">
        <v>196</v>
      </c>
      <c r="C64" s="5" t="s">
        <v>16</v>
      </c>
      <c r="D64" s="5" t="s">
        <v>388</v>
      </c>
      <c r="E64" s="5" t="s">
        <v>3</v>
      </c>
      <c r="F64" s="5" t="s">
        <v>384</v>
      </c>
      <c r="G64" s="6" t="s">
        <v>98</v>
      </c>
      <c r="H64" s="6">
        <f t="shared" si="1"/>
        <v>50</v>
      </c>
      <c r="I64" s="6">
        <v>8</v>
      </c>
      <c r="J64" s="6">
        <f t="shared" si="0"/>
        <v>0.1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46">
      <c r="A65" s="5" t="s">
        <v>202</v>
      </c>
      <c r="B65" s="5" t="s">
        <v>196</v>
      </c>
      <c r="C65" s="5" t="s">
        <v>16</v>
      </c>
      <c r="D65" s="5" t="s">
        <v>389</v>
      </c>
      <c r="E65" s="5" t="s">
        <v>4</v>
      </c>
      <c r="F65" s="5" t="s">
        <v>203</v>
      </c>
      <c r="G65" s="6" t="s">
        <v>98</v>
      </c>
      <c r="H65" s="6">
        <f t="shared" si="1"/>
        <v>28</v>
      </c>
      <c r="I65" s="6">
        <v>8</v>
      </c>
      <c r="J65" s="6">
        <f t="shared" si="0"/>
        <v>0.16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46">
      <c r="A66" s="5" t="s">
        <v>204</v>
      </c>
      <c r="B66" s="5" t="s">
        <v>196</v>
      </c>
      <c r="C66" s="5" t="s">
        <v>17</v>
      </c>
      <c r="D66" s="5" t="s">
        <v>387</v>
      </c>
      <c r="E66" s="5" t="s">
        <v>3</v>
      </c>
      <c r="F66" s="5" t="s">
        <v>385</v>
      </c>
      <c r="G66" s="6" t="s">
        <v>98</v>
      </c>
      <c r="H66" s="6">
        <f t="shared" si="1"/>
        <v>95</v>
      </c>
      <c r="I66" s="6">
        <v>15</v>
      </c>
      <c r="J66" s="6">
        <f t="shared" si="0"/>
        <v>0.19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46">
      <c r="A67" s="5" t="s">
        <v>205</v>
      </c>
      <c r="B67" s="5" t="s">
        <v>196</v>
      </c>
      <c r="C67" s="5" t="s">
        <v>17</v>
      </c>
      <c r="D67" s="5" t="s">
        <v>386</v>
      </c>
      <c r="E67" s="5" t="s">
        <v>4</v>
      </c>
      <c r="F67" s="5" t="s">
        <v>206</v>
      </c>
      <c r="G67" s="6" t="s">
        <v>136</v>
      </c>
      <c r="H67" s="6">
        <f t="shared" ref="H67:H130" si="2">ROUND((IF(E67="CU", M$11, IF(E67="II°", M$10, IF(E67="I°", M$9))))/100*J67,0)</f>
        <v>53</v>
      </c>
      <c r="I67" s="6">
        <v>15</v>
      </c>
      <c r="J67" s="6">
        <f t="shared" ref="J67:J130" si="3">ROUND((I67*100) / IF(E67="CU", M$5, IF(E67="II°", M$4, IF(E67="I°", M$3))), 2)</f>
        <v>0.3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23">
      <c r="A68" s="5" t="s">
        <v>323</v>
      </c>
      <c r="B68" s="5" t="s">
        <v>307</v>
      </c>
      <c r="C68" s="5" t="s">
        <v>13</v>
      </c>
      <c r="D68" s="5" t="s">
        <v>366</v>
      </c>
      <c r="E68" s="5" t="s">
        <v>3</v>
      </c>
      <c r="F68" s="5" t="s">
        <v>324</v>
      </c>
      <c r="G68" s="6" t="s">
        <v>136</v>
      </c>
      <c r="H68" s="6">
        <f t="shared" si="2"/>
        <v>1941</v>
      </c>
      <c r="I68" s="6">
        <v>307</v>
      </c>
      <c r="J68" s="6">
        <f t="shared" si="3"/>
        <v>3.88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23">
      <c r="A69" s="5" t="s">
        <v>325</v>
      </c>
      <c r="B69" s="5" t="s">
        <v>307</v>
      </c>
      <c r="C69" s="5" t="s">
        <v>13</v>
      </c>
      <c r="D69" s="5" t="s">
        <v>366</v>
      </c>
      <c r="E69" s="5" t="s">
        <v>4</v>
      </c>
      <c r="F69" s="5" t="s">
        <v>326</v>
      </c>
      <c r="G69" s="6" t="s">
        <v>136</v>
      </c>
      <c r="H69" s="6">
        <f t="shared" si="2"/>
        <v>406</v>
      </c>
      <c r="I69" s="6">
        <v>116</v>
      </c>
      <c r="J69" s="6">
        <f t="shared" si="3"/>
        <v>2.2999999999999998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46">
      <c r="A70" s="5" t="s">
        <v>327</v>
      </c>
      <c r="B70" s="5" t="s">
        <v>307</v>
      </c>
      <c r="C70" s="5" t="s">
        <v>13</v>
      </c>
      <c r="D70" s="5" t="s">
        <v>366</v>
      </c>
      <c r="E70" s="5" t="s">
        <v>4</v>
      </c>
      <c r="F70" s="5" t="s">
        <v>328</v>
      </c>
      <c r="G70" s="6" t="s">
        <v>136</v>
      </c>
      <c r="H70" s="6">
        <f t="shared" si="2"/>
        <v>406</v>
      </c>
      <c r="I70" s="6">
        <v>116</v>
      </c>
      <c r="J70" s="6">
        <f t="shared" si="3"/>
        <v>2.2999999999999998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46">
      <c r="A71" s="5" t="s">
        <v>329</v>
      </c>
      <c r="B71" s="5" t="s">
        <v>307</v>
      </c>
      <c r="C71" s="5" t="s">
        <v>13</v>
      </c>
      <c r="D71" s="5" t="s">
        <v>366</v>
      </c>
      <c r="E71" s="5" t="s">
        <v>4</v>
      </c>
      <c r="F71" s="5" t="s">
        <v>330</v>
      </c>
      <c r="G71" s="6" t="s">
        <v>136</v>
      </c>
      <c r="H71" s="6">
        <f t="shared" si="2"/>
        <v>406</v>
      </c>
      <c r="I71" s="6">
        <v>116</v>
      </c>
      <c r="J71" s="6">
        <f t="shared" si="3"/>
        <v>2.2999999999999998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23">
      <c r="A72" s="5" t="s">
        <v>331</v>
      </c>
      <c r="B72" s="5" t="s">
        <v>307</v>
      </c>
      <c r="C72" s="5" t="s">
        <v>13</v>
      </c>
      <c r="D72" s="5" t="s">
        <v>366</v>
      </c>
      <c r="E72" s="5" t="s">
        <v>4</v>
      </c>
      <c r="F72" s="5" t="s">
        <v>332</v>
      </c>
      <c r="G72" s="6" t="s">
        <v>136</v>
      </c>
      <c r="H72" s="6">
        <f t="shared" si="2"/>
        <v>406</v>
      </c>
      <c r="I72" s="6">
        <v>116</v>
      </c>
      <c r="J72" s="6">
        <f t="shared" si="3"/>
        <v>2.2999999999999998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46">
      <c r="A73" s="5" t="s">
        <v>337</v>
      </c>
      <c r="B73" s="5" t="s">
        <v>307</v>
      </c>
      <c r="C73" s="5" t="s">
        <v>18</v>
      </c>
      <c r="D73" s="5" t="s">
        <v>367</v>
      </c>
      <c r="E73" s="5" t="s">
        <v>3</v>
      </c>
      <c r="F73" s="5" t="s">
        <v>338</v>
      </c>
      <c r="G73" s="6" t="s">
        <v>136</v>
      </c>
      <c r="H73" s="6">
        <f t="shared" si="2"/>
        <v>175</v>
      </c>
      <c r="I73" s="6">
        <v>28</v>
      </c>
      <c r="J73" s="6">
        <f t="shared" si="3"/>
        <v>0.35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46">
      <c r="A74" s="5" t="s">
        <v>333</v>
      </c>
      <c r="B74" s="5" t="s">
        <v>307</v>
      </c>
      <c r="C74" s="5" t="s">
        <v>18</v>
      </c>
      <c r="D74" s="5" t="s">
        <v>367</v>
      </c>
      <c r="E74" s="5" t="s">
        <v>6</v>
      </c>
      <c r="F74" s="5" t="s">
        <v>334</v>
      </c>
      <c r="G74" s="6" t="s">
        <v>136</v>
      </c>
      <c r="H74" s="6">
        <f t="shared" si="2"/>
        <v>746</v>
      </c>
      <c r="I74" s="6">
        <v>63</v>
      </c>
      <c r="J74" s="6">
        <f t="shared" si="3"/>
        <v>6.39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46">
      <c r="A75" s="5" t="s">
        <v>335</v>
      </c>
      <c r="B75" s="5" t="s">
        <v>307</v>
      </c>
      <c r="C75" s="5" t="s">
        <v>18</v>
      </c>
      <c r="D75" s="5" t="s">
        <v>367</v>
      </c>
      <c r="E75" s="5" t="s">
        <v>6</v>
      </c>
      <c r="F75" s="5" t="s">
        <v>336</v>
      </c>
      <c r="G75" s="6" t="s">
        <v>136</v>
      </c>
      <c r="H75" s="6">
        <f t="shared" si="2"/>
        <v>757</v>
      </c>
      <c r="I75" s="6">
        <v>64</v>
      </c>
      <c r="J75" s="6">
        <f t="shared" si="3"/>
        <v>6.49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46">
      <c r="A76" s="5" t="s">
        <v>279</v>
      </c>
      <c r="B76" s="5" t="s">
        <v>278</v>
      </c>
      <c r="C76" s="5" t="s">
        <v>19</v>
      </c>
      <c r="D76" s="5" t="s">
        <v>368</v>
      </c>
      <c r="E76" s="5" t="s">
        <v>3</v>
      </c>
      <c r="F76" s="5" t="s">
        <v>280</v>
      </c>
      <c r="G76" s="6" t="s">
        <v>136</v>
      </c>
      <c r="H76" s="6">
        <f t="shared" si="2"/>
        <v>290</v>
      </c>
      <c r="I76" s="6">
        <v>46</v>
      </c>
      <c r="J76" s="6">
        <f t="shared" si="3"/>
        <v>0.57999999999999996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46">
      <c r="A77" s="5" t="s">
        <v>281</v>
      </c>
      <c r="B77" s="5" t="s">
        <v>278</v>
      </c>
      <c r="C77" s="5" t="s">
        <v>19</v>
      </c>
      <c r="D77" s="5" t="s">
        <v>368</v>
      </c>
      <c r="E77" s="5" t="s">
        <v>3</v>
      </c>
      <c r="F77" s="5" t="s">
        <v>282</v>
      </c>
      <c r="G77" s="6" t="s">
        <v>136</v>
      </c>
      <c r="H77" s="6">
        <f t="shared" si="2"/>
        <v>290</v>
      </c>
      <c r="I77" s="6">
        <v>46</v>
      </c>
      <c r="J77" s="6">
        <f t="shared" si="3"/>
        <v>0.57999999999999996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46">
      <c r="A78" s="5" t="s">
        <v>283</v>
      </c>
      <c r="B78" s="5" t="s">
        <v>278</v>
      </c>
      <c r="C78" s="5" t="s">
        <v>19</v>
      </c>
      <c r="D78" s="5" t="s">
        <v>368</v>
      </c>
      <c r="E78" s="5" t="s">
        <v>3</v>
      </c>
      <c r="F78" s="5" t="s">
        <v>284</v>
      </c>
      <c r="G78" s="6" t="s">
        <v>136</v>
      </c>
      <c r="H78" s="6">
        <f t="shared" si="2"/>
        <v>290</v>
      </c>
      <c r="I78" s="6">
        <v>46</v>
      </c>
      <c r="J78" s="6">
        <f t="shared" si="3"/>
        <v>0.57999999999999996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46">
      <c r="A79" s="5" t="s">
        <v>285</v>
      </c>
      <c r="B79" s="5" t="s">
        <v>278</v>
      </c>
      <c r="C79" s="5" t="s">
        <v>19</v>
      </c>
      <c r="D79" s="5" t="s">
        <v>368</v>
      </c>
      <c r="E79" s="5" t="s">
        <v>3</v>
      </c>
      <c r="F79" s="5" t="s">
        <v>286</v>
      </c>
      <c r="G79" s="6" t="s">
        <v>136</v>
      </c>
      <c r="H79" s="6">
        <f t="shared" si="2"/>
        <v>290</v>
      </c>
      <c r="I79" s="6">
        <v>46</v>
      </c>
      <c r="J79" s="6">
        <f t="shared" si="3"/>
        <v>0.57999999999999996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46">
      <c r="A80" s="5" t="s">
        <v>287</v>
      </c>
      <c r="B80" s="5" t="s">
        <v>278</v>
      </c>
      <c r="C80" s="5" t="s">
        <v>19</v>
      </c>
      <c r="D80" s="5" t="s">
        <v>368</v>
      </c>
      <c r="E80" s="5" t="s">
        <v>3</v>
      </c>
      <c r="F80" s="5" t="s">
        <v>288</v>
      </c>
      <c r="G80" s="6" t="s">
        <v>136</v>
      </c>
      <c r="H80" s="6">
        <f t="shared" si="2"/>
        <v>290</v>
      </c>
      <c r="I80" s="6">
        <v>46</v>
      </c>
      <c r="J80" s="6">
        <f t="shared" si="3"/>
        <v>0.57999999999999996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46">
      <c r="A81" s="5" t="s">
        <v>289</v>
      </c>
      <c r="B81" s="5" t="s">
        <v>278</v>
      </c>
      <c r="C81" s="5" t="s">
        <v>19</v>
      </c>
      <c r="D81" s="5" t="s">
        <v>368</v>
      </c>
      <c r="E81" s="5" t="s">
        <v>4</v>
      </c>
      <c r="F81" s="5" t="s">
        <v>290</v>
      </c>
      <c r="G81" s="6" t="s">
        <v>136</v>
      </c>
      <c r="H81" s="6">
        <f t="shared" si="2"/>
        <v>143</v>
      </c>
      <c r="I81" s="6">
        <v>41</v>
      </c>
      <c r="J81" s="6">
        <f t="shared" si="3"/>
        <v>0.81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46">
      <c r="A82" s="5" t="s">
        <v>291</v>
      </c>
      <c r="B82" s="5" t="s">
        <v>278</v>
      </c>
      <c r="C82" s="5" t="s">
        <v>19</v>
      </c>
      <c r="D82" s="5" t="s">
        <v>368</v>
      </c>
      <c r="E82" s="5" t="s">
        <v>4</v>
      </c>
      <c r="F82" s="5" t="s">
        <v>292</v>
      </c>
      <c r="G82" s="6" t="s">
        <v>136</v>
      </c>
      <c r="H82" s="6">
        <f t="shared" si="2"/>
        <v>136</v>
      </c>
      <c r="I82" s="6">
        <v>39</v>
      </c>
      <c r="J82" s="6">
        <f t="shared" si="3"/>
        <v>0.77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46">
      <c r="A83" s="5" t="s">
        <v>293</v>
      </c>
      <c r="B83" s="5" t="s">
        <v>278</v>
      </c>
      <c r="C83" s="5" t="s">
        <v>19</v>
      </c>
      <c r="D83" s="5" t="s">
        <v>368</v>
      </c>
      <c r="E83" s="5" t="s">
        <v>4</v>
      </c>
      <c r="F83" s="5" t="s">
        <v>294</v>
      </c>
      <c r="G83" s="5" t="s">
        <v>136</v>
      </c>
      <c r="H83" s="6">
        <f t="shared" si="2"/>
        <v>136</v>
      </c>
      <c r="I83" s="21">
        <v>39</v>
      </c>
      <c r="J83" s="6">
        <f t="shared" si="3"/>
        <v>0.77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46">
      <c r="A84" s="5" t="s">
        <v>295</v>
      </c>
      <c r="B84" s="5" t="s">
        <v>278</v>
      </c>
      <c r="C84" s="5" t="s">
        <v>19</v>
      </c>
      <c r="D84" s="5" t="s">
        <v>368</v>
      </c>
      <c r="E84" s="5" t="s">
        <v>4</v>
      </c>
      <c r="F84" s="5" t="s">
        <v>296</v>
      </c>
      <c r="G84" s="6" t="s">
        <v>136</v>
      </c>
      <c r="H84" s="6">
        <f t="shared" si="2"/>
        <v>136</v>
      </c>
      <c r="I84" s="6">
        <v>39</v>
      </c>
      <c r="J84" s="6">
        <f t="shared" si="3"/>
        <v>0.77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46">
      <c r="A85" s="5" t="s">
        <v>297</v>
      </c>
      <c r="B85" s="5" t="s">
        <v>278</v>
      </c>
      <c r="C85" s="5" t="s">
        <v>19</v>
      </c>
      <c r="D85" s="5" t="s">
        <v>368</v>
      </c>
      <c r="E85" s="5" t="s">
        <v>4</v>
      </c>
      <c r="F85" s="5" t="s">
        <v>298</v>
      </c>
      <c r="G85" s="6" t="s">
        <v>136</v>
      </c>
      <c r="H85" s="6">
        <f t="shared" si="2"/>
        <v>136</v>
      </c>
      <c r="I85" s="6">
        <v>39</v>
      </c>
      <c r="J85" s="6">
        <f t="shared" si="3"/>
        <v>0.77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46">
      <c r="A86" s="5" t="s">
        <v>299</v>
      </c>
      <c r="B86" s="5" t="s">
        <v>278</v>
      </c>
      <c r="C86" s="5" t="s">
        <v>19</v>
      </c>
      <c r="D86" s="5" t="s">
        <v>368</v>
      </c>
      <c r="E86" s="5" t="s">
        <v>4</v>
      </c>
      <c r="F86" s="5" t="s">
        <v>300</v>
      </c>
      <c r="G86" s="6" t="s">
        <v>136</v>
      </c>
      <c r="H86" s="6">
        <f t="shared" si="2"/>
        <v>136</v>
      </c>
      <c r="I86" s="6">
        <v>39</v>
      </c>
      <c r="J86" s="6">
        <f t="shared" si="3"/>
        <v>0.77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23">
      <c r="A87" s="22" t="s">
        <v>207</v>
      </c>
      <c r="B87" s="5" t="s">
        <v>196</v>
      </c>
      <c r="C87" s="5" t="s">
        <v>20</v>
      </c>
      <c r="D87" s="5" t="s">
        <v>369</v>
      </c>
      <c r="E87" s="5" t="s">
        <v>6</v>
      </c>
      <c r="F87" s="5" t="s">
        <v>208</v>
      </c>
      <c r="G87" s="6" t="s">
        <v>98</v>
      </c>
      <c r="H87" s="6">
        <f t="shared" si="2"/>
        <v>568</v>
      </c>
      <c r="I87" s="6">
        <v>48</v>
      </c>
      <c r="J87" s="6">
        <f t="shared" si="3"/>
        <v>4.87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69">
      <c r="A88" s="5" t="s">
        <v>209</v>
      </c>
      <c r="B88" s="5" t="s">
        <v>196</v>
      </c>
      <c r="C88" s="5" t="s">
        <v>20</v>
      </c>
      <c r="D88" s="5" t="s">
        <v>369</v>
      </c>
      <c r="E88" s="5" t="s">
        <v>3</v>
      </c>
      <c r="F88" s="5" t="s">
        <v>210</v>
      </c>
      <c r="G88" s="6" t="s">
        <v>98</v>
      </c>
      <c r="H88" s="6">
        <f t="shared" si="2"/>
        <v>160</v>
      </c>
      <c r="I88" s="6">
        <v>25</v>
      </c>
      <c r="J88" s="6">
        <f t="shared" si="3"/>
        <v>0.32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69">
      <c r="A89" s="5" t="s">
        <v>211</v>
      </c>
      <c r="B89" s="5" t="s">
        <v>196</v>
      </c>
      <c r="C89" s="5" t="s">
        <v>20</v>
      </c>
      <c r="D89" s="5" t="s">
        <v>369</v>
      </c>
      <c r="E89" s="5" t="s">
        <v>3</v>
      </c>
      <c r="F89" s="5" t="s">
        <v>212</v>
      </c>
      <c r="G89" s="6" t="s">
        <v>98</v>
      </c>
      <c r="H89" s="6">
        <f t="shared" si="2"/>
        <v>145</v>
      </c>
      <c r="I89" s="6">
        <v>23</v>
      </c>
      <c r="J89" s="6">
        <f t="shared" si="3"/>
        <v>0.28999999999999998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69">
      <c r="A90" s="5" t="s">
        <v>213</v>
      </c>
      <c r="B90" s="5" t="s">
        <v>196</v>
      </c>
      <c r="C90" s="5" t="s">
        <v>20</v>
      </c>
      <c r="D90" s="5" t="s">
        <v>369</v>
      </c>
      <c r="E90" s="5" t="s">
        <v>3</v>
      </c>
      <c r="F90" s="5" t="s">
        <v>214</v>
      </c>
      <c r="G90" s="6" t="s">
        <v>98</v>
      </c>
      <c r="H90" s="6">
        <f t="shared" si="2"/>
        <v>145</v>
      </c>
      <c r="I90" s="6">
        <v>23</v>
      </c>
      <c r="J90" s="6">
        <f t="shared" si="3"/>
        <v>0.28999999999999998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115">
      <c r="A91" s="5" t="s">
        <v>215</v>
      </c>
      <c r="B91" s="5" t="s">
        <v>196</v>
      </c>
      <c r="C91" s="5" t="s">
        <v>20</v>
      </c>
      <c r="D91" s="5" t="s">
        <v>369</v>
      </c>
      <c r="E91" s="5" t="s">
        <v>3</v>
      </c>
      <c r="F91" s="5" t="s">
        <v>216</v>
      </c>
      <c r="G91" s="6" t="s">
        <v>98</v>
      </c>
      <c r="H91" s="6">
        <f t="shared" si="2"/>
        <v>145</v>
      </c>
      <c r="I91" s="6">
        <v>23</v>
      </c>
      <c r="J91" s="6">
        <f t="shared" si="3"/>
        <v>0.28999999999999998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69">
      <c r="A92" s="5" t="s">
        <v>217</v>
      </c>
      <c r="B92" s="5" t="s">
        <v>196</v>
      </c>
      <c r="C92" s="5" t="s">
        <v>20</v>
      </c>
      <c r="D92" s="5" t="s">
        <v>369</v>
      </c>
      <c r="E92" s="5" t="s">
        <v>3</v>
      </c>
      <c r="F92" s="5" t="s">
        <v>218</v>
      </c>
      <c r="G92" s="6" t="s">
        <v>98</v>
      </c>
      <c r="H92" s="6">
        <f t="shared" si="2"/>
        <v>145</v>
      </c>
      <c r="I92" s="6">
        <v>23</v>
      </c>
      <c r="J92" s="6">
        <f t="shared" si="3"/>
        <v>0.28999999999999998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69">
      <c r="A93" s="5" t="s">
        <v>219</v>
      </c>
      <c r="B93" s="5" t="s">
        <v>196</v>
      </c>
      <c r="C93" s="5" t="s">
        <v>20</v>
      </c>
      <c r="D93" s="5" t="s">
        <v>369</v>
      </c>
      <c r="E93" s="5" t="s">
        <v>3</v>
      </c>
      <c r="F93" s="5" t="s">
        <v>220</v>
      </c>
      <c r="G93" s="6" t="s">
        <v>98</v>
      </c>
      <c r="H93" s="6">
        <f t="shared" si="2"/>
        <v>145</v>
      </c>
      <c r="I93" s="6">
        <v>23</v>
      </c>
      <c r="J93" s="6">
        <f t="shared" si="3"/>
        <v>0.28999999999999998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69">
      <c r="A94" s="5" t="s">
        <v>221</v>
      </c>
      <c r="B94" s="5" t="s">
        <v>196</v>
      </c>
      <c r="C94" s="5" t="s">
        <v>20</v>
      </c>
      <c r="D94" s="5" t="s">
        <v>369</v>
      </c>
      <c r="E94" s="5" t="s">
        <v>3</v>
      </c>
      <c r="F94" s="5" t="s">
        <v>222</v>
      </c>
      <c r="G94" s="6" t="s">
        <v>98</v>
      </c>
      <c r="H94" s="6">
        <f t="shared" si="2"/>
        <v>145</v>
      </c>
      <c r="I94" s="6">
        <v>23</v>
      </c>
      <c r="J94" s="6">
        <f t="shared" si="3"/>
        <v>0.28999999999999998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46">
      <c r="A95" s="5" t="s">
        <v>223</v>
      </c>
      <c r="B95" s="5" t="s">
        <v>196</v>
      </c>
      <c r="C95" s="5" t="s">
        <v>21</v>
      </c>
      <c r="D95" s="5" t="s">
        <v>370</v>
      </c>
      <c r="E95" s="5" t="s">
        <v>6</v>
      </c>
      <c r="F95" s="5" t="s">
        <v>224</v>
      </c>
      <c r="G95" s="6" t="s">
        <v>98</v>
      </c>
      <c r="H95" s="6">
        <f t="shared" si="2"/>
        <v>1148</v>
      </c>
      <c r="I95" s="6">
        <v>97</v>
      </c>
      <c r="J95" s="6">
        <f t="shared" si="3"/>
        <v>9.84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69">
      <c r="A96" s="5" t="s">
        <v>225</v>
      </c>
      <c r="B96" s="5" t="s">
        <v>196</v>
      </c>
      <c r="C96" s="5" t="s">
        <v>21</v>
      </c>
      <c r="D96" s="5" t="s">
        <v>371</v>
      </c>
      <c r="E96" s="5" t="s">
        <v>3</v>
      </c>
      <c r="F96" s="5" t="s">
        <v>226</v>
      </c>
      <c r="G96" s="6" t="s">
        <v>98</v>
      </c>
      <c r="H96" s="6">
        <f t="shared" si="2"/>
        <v>575</v>
      </c>
      <c r="I96" s="6">
        <v>91</v>
      </c>
      <c r="J96" s="6">
        <f t="shared" si="3"/>
        <v>1.1499999999999999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92">
      <c r="A97" s="5" t="s">
        <v>227</v>
      </c>
      <c r="B97" s="5" t="s">
        <v>196</v>
      </c>
      <c r="C97" s="5" t="s">
        <v>21</v>
      </c>
      <c r="D97" s="5" t="s">
        <v>371</v>
      </c>
      <c r="E97" s="5" t="s">
        <v>3</v>
      </c>
      <c r="F97" s="5" t="s">
        <v>228</v>
      </c>
      <c r="G97" s="6" t="s">
        <v>98</v>
      </c>
      <c r="H97" s="6">
        <f t="shared" si="2"/>
        <v>580</v>
      </c>
      <c r="I97" s="6">
        <v>92</v>
      </c>
      <c r="J97" s="6">
        <f t="shared" si="3"/>
        <v>1.1599999999999999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46">
      <c r="A98" s="5" t="s">
        <v>231</v>
      </c>
      <c r="B98" s="5" t="s">
        <v>196</v>
      </c>
      <c r="C98" s="5" t="s">
        <v>21</v>
      </c>
      <c r="D98" s="5" t="s">
        <v>371</v>
      </c>
      <c r="E98" s="5" t="s">
        <v>4</v>
      </c>
      <c r="F98" s="5" t="s">
        <v>232</v>
      </c>
      <c r="G98" s="6" t="s">
        <v>98</v>
      </c>
      <c r="H98" s="6">
        <f t="shared" si="2"/>
        <v>161</v>
      </c>
      <c r="I98" s="6">
        <v>46</v>
      </c>
      <c r="J98" s="6">
        <f t="shared" si="3"/>
        <v>0.91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69">
      <c r="A99" s="5" t="s">
        <v>259</v>
      </c>
      <c r="B99" s="5" t="s">
        <v>196</v>
      </c>
      <c r="C99" s="5" t="s">
        <v>339</v>
      </c>
      <c r="D99" s="5" t="s">
        <v>371</v>
      </c>
      <c r="E99" s="5" t="s">
        <v>4</v>
      </c>
      <c r="F99" s="5" t="s">
        <v>260</v>
      </c>
      <c r="G99" s="6" t="s">
        <v>136</v>
      </c>
      <c r="H99" s="6">
        <f t="shared" si="2"/>
        <v>157</v>
      </c>
      <c r="I99" s="6">
        <v>45</v>
      </c>
      <c r="J99" s="6">
        <f t="shared" si="3"/>
        <v>0.89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92">
      <c r="A100" s="5" t="s">
        <v>233</v>
      </c>
      <c r="B100" s="5" t="s">
        <v>196</v>
      </c>
      <c r="C100" s="5" t="s">
        <v>22</v>
      </c>
      <c r="D100" s="5" t="s">
        <v>380</v>
      </c>
      <c r="E100" s="5" t="s">
        <v>3</v>
      </c>
      <c r="F100" s="5" t="s">
        <v>234</v>
      </c>
      <c r="G100" s="6" t="s">
        <v>98</v>
      </c>
      <c r="H100" s="6">
        <f t="shared" si="2"/>
        <v>430</v>
      </c>
      <c r="I100" s="6">
        <v>68</v>
      </c>
      <c r="J100" s="6">
        <f t="shared" si="3"/>
        <v>0.86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53" customHeight="1">
      <c r="A101" s="5" t="s">
        <v>235</v>
      </c>
      <c r="B101" s="5" t="s">
        <v>196</v>
      </c>
      <c r="C101" s="5" t="s">
        <v>22</v>
      </c>
      <c r="D101" s="5" t="s">
        <v>380</v>
      </c>
      <c r="E101" s="5" t="s">
        <v>3</v>
      </c>
      <c r="F101" s="5" t="s">
        <v>226</v>
      </c>
      <c r="G101" s="6" t="s">
        <v>98</v>
      </c>
      <c r="H101" s="6">
        <f t="shared" si="2"/>
        <v>405</v>
      </c>
      <c r="I101" s="6">
        <v>64</v>
      </c>
      <c r="J101" s="6">
        <f t="shared" si="3"/>
        <v>0.81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37" customHeight="1">
      <c r="A102" s="5" t="s">
        <v>236</v>
      </c>
      <c r="B102" s="5" t="s">
        <v>196</v>
      </c>
      <c r="C102" s="5" t="s">
        <v>22</v>
      </c>
      <c r="D102" s="5" t="s">
        <v>380</v>
      </c>
      <c r="E102" s="5" t="s">
        <v>3</v>
      </c>
      <c r="F102" s="5" t="s">
        <v>226</v>
      </c>
      <c r="G102" s="6" t="s">
        <v>98</v>
      </c>
      <c r="H102" s="6">
        <f t="shared" si="2"/>
        <v>405</v>
      </c>
      <c r="I102" s="6">
        <v>64</v>
      </c>
      <c r="J102" s="6">
        <f t="shared" si="3"/>
        <v>0.81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36" customHeight="1">
      <c r="A103" s="5" t="s">
        <v>237</v>
      </c>
      <c r="B103" s="5" t="s">
        <v>196</v>
      </c>
      <c r="C103" s="5" t="s">
        <v>22</v>
      </c>
      <c r="D103" s="5" t="s">
        <v>380</v>
      </c>
      <c r="E103" s="5" t="s">
        <v>3</v>
      </c>
      <c r="F103" s="5" t="s">
        <v>238</v>
      </c>
      <c r="G103" s="6" t="s">
        <v>98</v>
      </c>
      <c r="H103" s="6">
        <f t="shared" si="2"/>
        <v>405</v>
      </c>
      <c r="I103" s="6">
        <v>64</v>
      </c>
      <c r="J103" s="6">
        <f t="shared" si="3"/>
        <v>0.81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43" customHeight="1">
      <c r="A104" s="5" t="s">
        <v>241</v>
      </c>
      <c r="B104" s="5" t="s">
        <v>196</v>
      </c>
      <c r="C104" s="5" t="s">
        <v>22</v>
      </c>
      <c r="D104" s="5" t="s">
        <v>380</v>
      </c>
      <c r="E104" s="5" t="s">
        <v>3</v>
      </c>
      <c r="F104" s="5" t="s">
        <v>242</v>
      </c>
      <c r="G104" s="6" t="s">
        <v>98</v>
      </c>
      <c r="H104" s="6">
        <f t="shared" si="2"/>
        <v>405</v>
      </c>
      <c r="I104" s="6">
        <v>64</v>
      </c>
      <c r="J104" s="6">
        <f t="shared" si="3"/>
        <v>0.81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48" customHeight="1">
      <c r="A105" s="5" t="s">
        <v>243</v>
      </c>
      <c r="B105" s="5" t="s">
        <v>196</v>
      </c>
      <c r="C105" s="5" t="s">
        <v>22</v>
      </c>
      <c r="D105" s="5" t="s">
        <v>380</v>
      </c>
      <c r="E105" s="5" t="s">
        <v>3</v>
      </c>
      <c r="F105" s="5" t="s">
        <v>244</v>
      </c>
      <c r="G105" s="6" t="s">
        <v>98</v>
      </c>
      <c r="H105" s="6">
        <f t="shared" si="2"/>
        <v>405</v>
      </c>
      <c r="I105" s="6">
        <v>64</v>
      </c>
      <c r="J105" s="6">
        <f t="shared" si="3"/>
        <v>0.81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42" customHeight="1">
      <c r="A106" s="5" t="s">
        <v>239</v>
      </c>
      <c r="B106" s="5" t="s">
        <v>196</v>
      </c>
      <c r="C106" s="5" t="s">
        <v>22</v>
      </c>
      <c r="D106" s="5" t="s">
        <v>380</v>
      </c>
      <c r="E106" s="5" t="s">
        <v>3</v>
      </c>
      <c r="F106" s="5" t="s">
        <v>240</v>
      </c>
      <c r="G106" s="6" t="s">
        <v>98</v>
      </c>
      <c r="H106" s="6">
        <f t="shared" si="2"/>
        <v>405</v>
      </c>
      <c r="I106" s="6">
        <v>64</v>
      </c>
      <c r="J106" s="6">
        <f t="shared" si="3"/>
        <v>0.81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46">
      <c r="A107" s="5" t="s">
        <v>245</v>
      </c>
      <c r="B107" s="5" t="s">
        <v>196</v>
      </c>
      <c r="C107" s="5" t="s">
        <v>22</v>
      </c>
      <c r="D107" s="5" t="s">
        <v>380</v>
      </c>
      <c r="E107" s="5" t="s">
        <v>4</v>
      </c>
      <c r="F107" s="5" t="s">
        <v>246</v>
      </c>
      <c r="G107" s="6" t="s">
        <v>98</v>
      </c>
      <c r="H107" s="6">
        <f t="shared" si="2"/>
        <v>42</v>
      </c>
      <c r="I107" s="6">
        <v>12</v>
      </c>
      <c r="J107" s="6">
        <f t="shared" si="3"/>
        <v>0.24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46">
      <c r="A108" s="5" t="s">
        <v>247</v>
      </c>
      <c r="B108" s="5" t="s">
        <v>196</v>
      </c>
      <c r="C108" s="5" t="s">
        <v>22</v>
      </c>
      <c r="D108" s="5" t="s">
        <v>380</v>
      </c>
      <c r="E108" s="5" t="s">
        <v>4</v>
      </c>
      <c r="F108" s="5" t="s">
        <v>248</v>
      </c>
      <c r="G108" s="6" t="s">
        <v>98</v>
      </c>
      <c r="H108" s="6">
        <f t="shared" si="2"/>
        <v>35</v>
      </c>
      <c r="I108" s="6">
        <v>10</v>
      </c>
      <c r="J108" s="6">
        <f t="shared" si="3"/>
        <v>0.2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46">
      <c r="A109" s="5" t="s">
        <v>249</v>
      </c>
      <c r="B109" s="5" t="s">
        <v>196</v>
      </c>
      <c r="C109" s="5" t="s">
        <v>22</v>
      </c>
      <c r="D109" s="5" t="s">
        <v>380</v>
      </c>
      <c r="E109" s="5" t="s">
        <v>4</v>
      </c>
      <c r="F109" s="5" t="s">
        <v>250</v>
      </c>
      <c r="G109" s="6" t="s">
        <v>98</v>
      </c>
      <c r="H109" s="6">
        <f t="shared" si="2"/>
        <v>35</v>
      </c>
      <c r="I109" s="6">
        <v>10</v>
      </c>
      <c r="J109" s="6">
        <f t="shared" si="3"/>
        <v>0.2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46">
      <c r="A110" s="5" t="s">
        <v>251</v>
      </c>
      <c r="B110" s="5" t="s">
        <v>196</v>
      </c>
      <c r="C110" s="5" t="s">
        <v>22</v>
      </c>
      <c r="D110" s="5" t="s">
        <v>380</v>
      </c>
      <c r="E110" s="5" t="s">
        <v>4</v>
      </c>
      <c r="F110" s="5" t="s">
        <v>250</v>
      </c>
      <c r="G110" s="6" t="s">
        <v>136</v>
      </c>
      <c r="H110" s="6">
        <f t="shared" si="2"/>
        <v>35</v>
      </c>
      <c r="I110" s="6">
        <v>10</v>
      </c>
      <c r="J110" s="6">
        <f t="shared" si="3"/>
        <v>0.2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46">
      <c r="A111" s="5" t="s">
        <v>172</v>
      </c>
      <c r="B111" s="5" t="s">
        <v>133</v>
      </c>
      <c r="C111" s="5" t="s">
        <v>14</v>
      </c>
      <c r="D111" s="5" t="s">
        <v>372</v>
      </c>
      <c r="E111" s="5" t="s">
        <v>4</v>
      </c>
      <c r="F111" s="5" t="s">
        <v>173</v>
      </c>
      <c r="G111" s="6" t="s">
        <v>136</v>
      </c>
      <c r="H111" s="6">
        <f t="shared" si="2"/>
        <v>46</v>
      </c>
      <c r="I111" s="6">
        <v>13</v>
      </c>
      <c r="J111" s="6">
        <f t="shared" si="3"/>
        <v>0.26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46">
      <c r="A112" s="5" t="s">
        <v>174</v>
      </c>
      <c r="B112" s="5" t="s">
        <v>133</v>
      </c>
      <c r="C112" s="5" t="s">
        <v>14</v>
      </c>
      <c r="D112" s="5" t="s">
        <v>372</v>
      </c>
      <c r="E112" s="5" t="s">
        <v>4</v>
      </c>
      <c r="F112" s="5" t="s">
        <v>175</v>
      </c>
      <c r="G112" s="6" t="s">
        <v>98</v>
      </c>
      <c r="H112" s="6">
        <f t="shared" si="2"/>
        <v>42</v>
      </c>
      <c r="I112" s="6">
        <v>12</v>
      </c>
      <c r="J112" s="6">
        <f t="shared" si="3"/>
        <v>0.24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46">
      <c r="A113" s="5" t="s">
        <v>176</v>
      </c>
      <c r="B113" s="5" t="s">
        <v>133</v>
      </c>
      <c r="C113" s="5" t="s">
        <v>14</v>
      </c>
      <c r="D113" s="5" t="s">
        <v>372</v>
      </c>
      <c r="E113" s="5" t="s">
        <v>4</v>
      </c>
      <c r="F113" s="5" t="s">
        <v>177</v>
      </c>
      <c r="G113" s="6" t="s">
        <v>98</v>
      </c>
      <c r="H113" s="6">
        <f t="shared" si="2"/>
        <v>42</v>
      </c>
      <c r="I113" s="6">
        <v>12</v>
      </c>
      <c r="J113" s="6">
        <f t="shared" si="3"/>
        <v>0.24</v>
      </c>
      <c r="K113" s="6"/>
      <c r="L113" s="8"/>
      <c r="M113" s="8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46">
      <c r="A114" s="5" t="s">
        <v>170</v>
      </c>
      <c r="B114" s="5" t="s">
        <v>133</v>
      </c>
      <c r="C114" s="5" t="s">
        <v>14</v>
      </c>
      <c r="D114" s="5" t="s">
        <v>372</v>
      </c>
      <c r="E114" s="5" t="s">
        <v>3</v>
      </c>
      <c r="F114" s="5" t="s">
        <v>171</v>
      </c>
      <c r="G114" s="6" t="s">
        <v>98</v>
      </c>
      <c r="H114" s="6">
        <f t="shared" si="2"/>
        <v>120</v>
      </c>
      <c r="I114" s="6">
        <v>19</v>
      </c>
      <c r="J114" s="6">
        <f t="shared" si="3"/>
        <v>0.24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46">
      <c r="A115" s="5" t="s">
        <v>184</v>
      </c>
      <c r="B115" s="5" t="s">
        <v>133</v>
      </c>
      <c r="C115" s="5" t="s">
        <v>23</v>
      </c>
      <c r="D115" s="5" t="s">
        <v>390</v>
      </c>
      <c r="E115" s="5" t="s">
        <v>4</v>
      </c>
      <c r="F115" s="5" t="s">
        <v>185</v>
      </c>
      <c r="G115" s="6" t="s">
        <v>98</v>
      </c>
      <c r="H115" s="6">
        <f t="shared" si="2"/>
        <v>132</v>
      </c>
      <c r="I115" s="6">
        <v>38</v>
      </c>
      <c r="J115" s="6">
        <f t="shared" si="3"/>
        <v>0.75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s="9" customFormat="1" ht="46">
      <c r="A116" s="5" t="s">
        <v>186</v>
      </c>
      <c r="B116" s="5" t="s">
        <v>133</v>
      </c>
      <c r="C116" s="5" t="s">
        <v>23</v>
      </c>
      <c r="D116" s="5" t="s">
        <v>390</v>
      </c>
      <c r="E116" s="5" t="s">
        <v>4</v>
      </c>
      <c r="F116" s="5" t="s">
        <v>187</v>
      </c>
      <c r="G116" s="6" t="s">
        <v>98</v>
      </c>
      <c r="H116" s="6">
        <f t="shared" si="2"/>
        <v>125</v>
      </c>
      <c r="I116" s="6">
        <v>36</v>
      </c>
      <c r="J116" s="6">
        <f t="shared" si="3"/>
        <v>0.71</v>
      </c>
      <c r="K116" s="8"/>
      <c r="L116" s="6"/>
      <c r="M116" s="6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46">
      <c r="A117" s="5" t="s">
        <v>188</v>
      </c>
      <c r="B117" s="5" t="s">
        <v>133</v>
      </c>
      <c r="C117" s="5" t="s">
        <v>23</v>
      </c>
      <c r="D117" s="5" t="s">
        <v>390</v>
      </c>
      <c r="E117" s="5" t="s">
        <v>4</v>
      </c>
      <c r="F117" s="5" t="s">
        <v>189</v>
      </c>
      <c r="G117" s="6" t="s">
        <v>98</v>
      </c>
      <c r="H117" s="6">
        <f t="shared" si="2"/>
        <v>125</v>
      </c>
      <c r="I117" s="6">
        <v>36</v>
      </c>
      <c r="J117" s="6">
        <f t="shared" si="3"/>
        <v>0.71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46">
      <c r="A118" s="5" t="s">
        <v>190</v>
      </c>
      <c r="B118" s="5" t="s">
        <v>133</v>
      </c>
      <c r="C118" s="5" t="s">
        <v>23</v>
      </c>
      <c r="D118" s="5" t="s">
        <v>391</v>
      </c>
      <c r="E118" s="5" t="s">
        <v>4</v>
      </c>
      <c r="F118" s="5" t="s">
        <v>191</v>
      </c>
      <c r="G118" s="6" t="s">
        <v>98</v>
      </c>
      <c r="H118" s="6">
        <f t="shared" si="2"/>
        <v>125</v>
      </c>
      <c r="I118" s="6">
        <v>36</v>
      </c>
      <c r="J118" s="6">
        <f t="shared" si="3"/>
        <v>0.71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46">
      <c r="A119" s="5" t="s">
        <v>192</v>
      </c>
      <c r="B119" s="5" t="s">
        <v>133</v>
      </c>
      <c r="C119" s="5" t="s">
        <v>23</v>
      </c>
      <c r="D119" s="5" t="s">
        <v>391</v>
      </c>
      <c r="E119" s="5" t="s">
        <v>4</v>
      </c>
      <c r="F119" s="5" t="s">
        <v>193</v>
      </c>
      <c r="G119" s="6" t="s">
        <v>98</v>
      </c>
      <c r="H119" s="6">
        <f t="shared" si="2"/>
        <v>125</v>
      </c>
      <c r="I119" s="6">
        <v>36</v>
      </c>
      <c r="J119" s="6">
        <f t="shared" si="3"/>
        <v>0.71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46">
      <c r="A120" s="5" t="s">
        <v>194</v>
      </c>
      <c r="B120" s="5" t="s">
        <v>133</v>
      </c>
      <c r="C120" s="5" t="s">
        <v>23</v>
      </c>
      <c r="D120" s="5" t="s">
        <v>391</v>
      </c>
      <c r="E120" s="5" t="s">
        <v>4</v>
      </c>
      <c r="F120" s="5" t="s">
        <v>195</v>
      </c>
      <c r="G120" s="6" t="s">
        <v>98</v>
      </c>
      <c r="H120" s="6">
        <f t="shared" si="2"/>
        <v>125</v>
      </c>
      <c r="I120" s="6">
        <v>36</v>
      </c>
      <c r="J120" s="6">
        <f t="shared" si="3"/>
        <v>0.71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46">
      <c r="A121" s="5" t="s">
        <v>178</v>
      </c>
      <c r="B121" s="5" t="s">
        <v>133</v>
      </c>
      <c r="C121" s="5" t="s">
        <v>23</v>
      </c>
      <c r="D121" s="5" t="s">
        <v>392</v>
      </c>
      <c r="E121" s="5" t="s">
        <v>3</v>
      </c>
      <c r="F121" s="5" t="s">
        <v>179</v>
      </c>
      <c r="G121" s="6" t="s">
        <v>98</v>
      </c>
      <c r="H121" s="6">
        <f t="shared" si="2"/>
        <v>1436</v>
      </c>
      <c r="I121" s="6">
        <v>227</v>
      </c>
      <c r="J121" s="6">
        <f t="shared" si="3"/>
        <v>2.87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ht="92">
      <c r="A122" s="5" t="s">
        <v>180</v>
      </c>
      <c r="B122" s="5" t="s">
        <v>133</v>
      </c>
      <c r="C122" s="5" t="s">
        <v>23</v>
      </c>
      <c r="D122" s="5" t="s">
        <v>392</v>
      </c>
      <c r="E122" s="5" t="s">
        <v>3</v>
      </c>
      <c r="F122" s="5" t="s">
        <v>181</v>
      </c>
      <c r="G122" s="6" t="s">
        <v>136</v>
      </c>
      <c r="H122" s="6">
        <f t="shared" si="2"/>
        <v>1436</v>
      </c>
      <c r="I122" s="6">
        <v>227</v>
      </c>
      <c r="J122" s="6">
        <f t="shared" si="3"/>
        <v>2.87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ht="46">
      <c r="A123" s="5" t="s">
        <v>182</v>
      </c>
      <c r="B123" s="5" t="s">
        <v>133</v>
      </c>
      <c r="C123" s="5" t="s">
        <v>23</v>
      </c>
      <c r="D123" s="5" t="s">
        <v>392</v>
      </c>
      <c r="E123" s="5" t="s">
        <v>3</v>
      </c>
      <c r="F123" s="5" t="s">
        <v>183</v>
      </c>
      <c r="G123" s="6" t="s">
        <v>98</v>
      </c>
      <c r="H123" s="6">
        <f t="shared" si="2"/>
        <v>1436</v>
      </c>
      <c r="I123" s="6">
        <v>227</v>
      </c>
      <c r="J123" s="6">
        <f t="shared" si="3"/>
        <v>2.87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ht="69">
      <c r="A124" s="5" t="s">
        <v>273</v>
      </c>
      <c r="B124" s="5" t="s">
        <v>261</v>
      </c>
      <c r="C124" s="5" t="s">
        <v>15</v>
      </c>
      <c r="D124" s="5" t="s">
        <v>373</v>
      </c>
      <c r="E124" s="5" t="s">
        <v>4</v>
      </c>
      <c r="F124" s="5" t="s">
        <v>274</v>
      </c>
      <c r="G124" s="6" t="s">
        <v>98</v>
      </c>
      <c r="H124" s="6">
        <f t="shared" si="2"/>
        <v>189</v>
      </c>
      <c r="I124" s="6">
        <v>54</v>
      </c>
      <c r="J124" s="6">
        <f t="shared" si="3"/>
        <v>1.07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69">
      <c r="A125" s="5" t="s">
        <v>275</v>
      </c>
      <c r="B125" s="5" t="s">
        <v>261</v>
      </c>
      <c r="C125" s="5" t="s">
        <v>15</v>
      </c>
      <c r="D125" s="5" t="s">
        <v>373</v>
      </c>
      <c r="E125" s="5" t="s">
        <v>4</v>
      </c>
      <c r="F125" s="5" t="s">
        <v>272</v>
      </c>
      <c r="G125" s="6" t="s">
        <v>98</v>
      </c>
      <c r="H125" s="6">
        <f t="shared" si="2"/>
        <v>182</v>
      </c>
      <c r="I125" s="6">
        <v>52</v>
      </c>
      <c r="J125" s="6">
        <f t="shared" si="3"/>
        <v>1.03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69">
      <c r="A126" s="5" t="s">
        <v>276</v>
      </c>
      <c r="B126" s="5" t="s">
        <v>261</v>
      </c>
      <c r="C126" s="5" t="s">
        <v>15</v>
      </c>
      <c r="D126" s="5" t="s">
        <v>373</v>
      </c>
      <c r="E126" s="5" t="s">
        <v>4</v>
      </c>
      <c r="F126" s="5" t="s">
        <v>277</v>
      </c>
      <c r="G126" s="6" t="s">
        <v>98</v>
      </c>
      <c r="H126" s="6">
        <f t="shared" si="2"/>
        <v>182</v>
      </c>
      <c r="I126" s="6">
        <v>52</v>
      </c>
      <c r="J126" s="6">
        <f t="shared" si="3"/>
        <v>1.03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69">
      <c r="A127" s="5" t="s">
        <v>270</v>
      </c>
      <c r="B127" s="5" t="s">
        <v>261</v>
      </c>
      <c r="C127" s="5" t="s">
        <v>15</v>
      </c>
      <c r="D127" s="5" t="s">
        <v>373</v>
      </c>
      <c r="E127" s="5" t="s">
        <v>3</v>
      </c>
      <c r="F127" s="5" t="s">
        <v>271</v>
      </c>
      <c r="G127" s="6" t="s">
        <v>98</v>
      </c>
      <c r="H127" s="6">
        <f t="shared" si="2"/>
        <v>1196</v>
      </c>
      <c r="I127" s="6">
        <v>189</v>
      </c>
      <c r="J127" s="6">
        <f t="shared" si="3"/>
        <v>2.39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23">
      <c r="A128" s="5" t="s">
        <v>252</v>
      </c>
      <c r="B128" s="5" t="s">
        <v>196</v>
      </c>
      <c r="C128" s="5" t="s">
        <v>24</v>
      </c>
      <c r="D128" s="5" t="s">
        <v>374</v>
      </c>
      <c r="E128" s="5" t="s">
        <v>6</v>
      </c>
      <c r="F128" s="5" t="s">
        <v>253</v>
      </c>
      <c r="G128" s="6" t="s">
        <v>98</v>
      </c>
      <c r="H128" s="6">
        <f t="shared" si="2"/>
        <v>4415</v>
      </c>
      <c r="I128" s="6">
        <v>373</v>
      </c>
      <c r="J128" s="6">
        <f t="shared" si="3"/>
        <v>37.83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92">
      <c r="A129" s="5" t="s">
        <v>229</v>
      </c>
      <c r="B129" s="5" t="s">
        <v>196</v>
      </c>
      <c r="C129" s="5" t="s">
        <v>340</v>
      </c>
      <c r="D129" s="5" t="s">
        <v>374</v>
      </c>
      <c r="E129" s="5" t="s">
        <v>4</v>
      </c>
      <c r="F129" s="5" t="s">
        <v>230</v>
      </c>
      <c r="G129" s="6" t="s">
        <v>136</v>
      </c>
      <c r="H129" s="6">
        <f t="shared" si="2"/>
        <v>245</v>
      </c>
      <c r="I129" s="6">
        <v>70</v>
      </c>
      <c r="J129" s="6">
        <f t="shared" si="3"/>
        <v>1.39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23">
      <c r="A130" s="5" t="s">
        <v>257</v>
      </c>
      <c r="B130" s="5" t="s">
        <v>196</v>
      </c>
      <c r="C130" s="5" t="s">
        <v>24</v>
      </c>
      <c r="D130" s="5" t="s">
        <v>374</v>
      </c>
      <c r="E130" s="5" t="s">
        <v>4</v>
      </c>
      <c r="F130" s="5" t="s">
        <v>258</v>
      </c>
      <c r="G130" s="6" t="s">
        <v>98</v>
      </c>
      <c r="H130" s="6">
        <f t="shared" si="2"/>
        <v>245</v>
      </c>
      <c r="I130" s="6">
        <v>70</v>
      </c>
      <c r="J130" s="6">
        <f t="shared" si="3"/>
        <v>1.39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46">
      <c r="A131" s="5" t="s">
        <v>254</v>
      </c>
      <c r="B131" s="5" t="s">
        <v>196</v>
      </c>
      <c r="C131" s="5" t="s">
        <v>24</v>
      </c>
      <c r="D131" s="5" t="s">
        <v>374</v>
      </c>
      <c r="E131" s="5" t="s">
        <v>3</v>
      </c>
      <c r="F131" s="5" t="s">
        <v>255</v>
      </c>
      <c r="G131" s="6" t="s">
        <v>98</v>
      </c>
      <c r="H131" s="6">
        <f t="shared" ref="H131:H154" si="4">ROUND((IF(E131="CU", M$11, IF(E131="II°", M$10, IF(E131="I°", M$9))))/100*J131,0)</f>
        <v>70</v>
      </c>
      <c r="I131" s="6">
        <v>11</v>
      </c>
      <c r="J131" s="6">
        <f t="shared" ref="J131:J154" si="5">ROUND((I131*100) / IF(E131="CU", M$5, IF(E131="II°", M$4, IF(E131="I°", M$3))), 2)</f>
        <v>0.14000000000000001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69">
      <c r="A132" s="5" t="s">
        <v>256</v>
      </c>
      <c r="B132" s="5" t="s">
        <v>196</v>
      </c>
      <c r="C132" s="5" t="s">
        <v>24</v>
      </c>
      <c r="D132" s="5" t="s">
        <v>374</v>
      </c>
      <c r="E132" s="5" t="s">
        <v>3</v>
      </c>
      <c r="F132" s="5" t="s">
        <v>226</v>
      </c>
      <c r="G132" s="6" t="s">
        <v>98</v>
      </c>
      <c r="H132" s="6">
        <f t="shared" si="4"/>
        <v>75</v>
      </c>
      <c r="I132" s="6">
        <v>12</v>
      </c>
      <c r="J132" s="6">
        <f t="shared" si="5"/>
        <v>0.15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46">
      <c r="A133" s="22" t="s">
        <v>303</v>
      </c>
      <c r="B133" s="5" t="s">
        <v>278</v>
      </c>
      <c r="C133" s="5" t="s">
        <v>25</v>
      </c>
      <c r="D133" s="5" t="s">
        <v>375</v>
      </c>
      <c r="E133" s="5" t="s">
        <v>3</v>
      </c>
      <c r="F133" s="5" t="s">
        <v>304</v>
      </c>
      <c r="G133" s="6" t="s">
        <v>136</v>
      </c>
      <c r="H133" s="6">
        <f t="shared" si="4"/>
        <v>145</v>
      </c>
      <c r="I133" s="6">
        <v>23</v>
      </c>
      <c r="J133" s="6">
        <f t="shared" si="5"/>
        <v>0.28999999999999998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46">
      <c r="A134" s="22" t="s">
        <v>305</v>
      </c>
      <c r="B134" s="5" t="s">
        <v>278</v>
      </c>
      <c r="C134" s="5" t="s">
        <v>25</v>
      </c>
      <c r="D134" s="5" t="s">
        <v>375</v>
      </c>
      <c r="E134" s="5" t="s">
        <v>3</v>
      </c>
      <c r="F134" s="22" t="s">
        <v>306</v>
      </c>
      <c r="G134" s="6" t="s">
        <v>136</v>
      </c>
      <c r="H134" s="6">
        <f t="shared" si="4"/>
        <v>150</v>
      </c>
      <c r="I134" s="6">
        <v>24</v>
      </c>
      <c r="J134" s="6">
        <f t="shared" si="5"/>
        <v>0.3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46">
      <c r="A135" s="22" t="s">
        <v>301</v>
      </c>
      <c r="B135" s="5" t="s">
        <v>278</v>
      </c>
      <c r="C135" s="5" t="s">
        <v>25</v>
      </c>
      <c r="D135" s="5" t="s">
        <v>375</v>
      </c>
      <c r="E135" s="5" t="s">
        <v>6</v>
      </c>
      <c r="F135" s="22" t="s">
        <v>302</v>
      </c>
      <c r="G135" s="6" t="s">
        <v>136</v>
      </c>
      <c r="H135" s="6">
        <f t="shared" si="4"/>
        <v>923</v>
      </c>
      <c r="I135" s="6">
        <v>78</v>
      </c>
      <c r="J135" s="6">
        <f t="shared" si="5"/>
        <v>7.91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69">
      <c r="A136" s="5" t="s">
        <v>49</v>
      </c>
      <c r="B136" s="5" t="s">
        <v>34</v>
      </c>
      <c r="C136" s="5" t="s">
        <v>5</v>
      </c>
      <c r="D136" s="5" t="s">
        <v>393</v>
      </c>
      <c r="E136" s="5" t="s">
        <v>6</v>
      </c>
      <c r="F136" s="5" t="s">
        <v>50</v>
      </c>
      <c r="G136" s="6" t="s">
        <v>98</v>
      </c>
      <c r="H136" s="6">
        <f t="shared" si="4"/>
        <v>118</v>
      </c>
      <c r="I136" s="6">
        <v>10</v>
      </c>
      <c r="J136" s="6">
        <f t="shared" si="5"/>
        <v>1.01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46">
      <c r="A137" s="5" t="s">
        <v>55</v>
      </c>
      <c r="B137" s="5" t="s">
        <v>34</v>
      </c>
      <c r="C137" s="5" t="s">
        <v>5</v>
      </c>
      <c r="D137" s="5" t="s">
        <v>394</v>
      </c>
      <c r="E137" s="5" t="s">
        <v>4</v>
      </c>
      <c r="F137" s="5" t="s">
        <v>56</v>
      </c>
      <c r="G137" s="6" t="s">
        <v>98</v>
      </c>
      <c r="H137" s="6">
        <f t="shared" si="4"/>
        <v>99</v>
      </c>
      <c r="I137" s="6">
        <v>28</v>
      </c>
      <c r="J137" s="6">
        <f t="shared" si="5"/>
        <v>0.56000000000000005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46">
      <c r="A138" s="5" t="s">
        <v>57</v>
      </c>
      <c r="B138" s="5" t="s">
        <v>34</v>
      </c>
      <c r="C138" s="5" t="s">
        <v>5</v>
      </c>
      <c r="D138" s="5" t="s">
        <v>394</v>
      </c>
      <c r="E138" s="5" t="s">
        <v>4</v>
      </c>
      <c r="F138" s="5" t="s">
        <v>58</v>
      </c>
      <c r="G138" s="6" t="s">
        <v>98</v>
      </c>
      <c r="H138" s="6">
        <f t="shared" si="4"/>
        <v>92</v>
      </c>
      <c r="I138" s="6">
        <v>26</v>
      </c>
      <c r="J138" s="6">
        <f t="shared" si="5"/>
        <v>0.52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46">
      <c r="A139" s="5" t="s">
        <v>59</v>
      </c>
      <c r="B139" s="5" t="s">
        <v>34</v>
      </c>
      <c r="C139" s="5" t="s">
        <v>5</v>
      </c>
      <c r="D139" s="5" t="s">
        <v>394</v>
      </c>
      <c r="E139" s="5" t="s">
        <v>4</v>
      </c>
      <c r="F139" s="5" t="s">
        <v>60</v>
      </c>
      <c r="G139" s="6" t="s">
        <v>98</v>
      </c>
      <c r="H139" s="6">
        <f t="shared" si="4"/>
        <v>92</v>
      </c>
      <c r="I139" s="6">
        <v>26</v>
      </c>
      <c r="J139" s="6">
        <f t="shared" si="5"/>
        <v>0.52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46">
      <c r="A140" s="5" t="s">
        <v>61</v>
      </c>
      <c r="B140" s="5" t="s">
        <v>34</v>
      </c>
      <c r="C140" s="5" t="s">
        <v>5</v>
      </c>
      <c r="D140" s="5" t="s">
        <v>394</v>
      </c>
      <c r="E140" s="5" t="s">
        <v>4</v>
      </c>
      <c r="F140" s="5" t="s">
        <v>62</v>
      </c>
      <c r="G140" s="6" t="s">
        <v>98</v>
      </c>
      <c r="H140" s="6">
        <f t="shared" si="4"/>
        <v>92</v>
      </c>
      <c r="I140" s="6">
        <v>26</v>
      </c>
      <c r="J140" s="6">
        <f t="shared" si="5"/>
        <v>0.52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46">
      <c r="A141" s="5" t="s">
        <v>63</v>
      </c>
      <c r="B141" s="5" t="s">
        <v>34</v>
      </c>
      <c r="C141" s="5" t="s">
        <v>5</v>
      </c>
      <c r="D141" s="5" t="s">
        <v>394</v>
      </c>
      <c r="E141" s="5" t="s">
        <v>4</v>
      </c>
      <c r="F141" s="5" t="s">
        <v>64</v>
      </c>
      <c r="G141" s="6" t="s">
        <v>98</v>
      </c>
      <c r="H141" s="6">
        <f t="shared" si="4"/>
        <v>92</v>
      </c>
      <c r="I141" s="6">
        <v>26</v>
      </c>
      <c r="J141" s="6">
        <f t="shared" si="5"/>
        <v>0.52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46">
      <c r="A142" s="5" t="s">
        <v>51</v>
      </c>
      <c r="B142" s="5" t="s">
        <v>34</v>
      </c>
      <c r="C142" s="5" t="s">
        <v>5</v>
      </c>
      <c r="D142" s="5" t="s">
        <v>395</v>
      </c>
      <c r="E142" s="5" t="s">
        <v>3</v>
      </c>
      <c r="F142" s="5" t="s">
        <v>52</v>
      </c>
      <c r="G142" s="6" t="s">
        <v>98</v>
      </c>
      <c r="H142" s="6">
        <f t="shared" si="4"/>
        <v>550</v>
      </c>
      <c r="I142" s="6">
        <v>87</v>
      </c>
      <c r="J142" s="6">
        <f t="shared" si="5"/>
        <v>1.1000000000000001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46">
      <c r="A143" s="5" t="s">
        <v>53</v>
      </c>
      <c r="B143" s="5" t="s">
        <v>34</v>
      </c>
      <c r="C143" s="5" t="s">
        <v>5</v>
      </c>
      <c r="D143" s="5" t="s">
        <v>395</v>
      </c>
      <c r="E143" s="5" t="s">
        <v>3</v>
      </c>
      <c r="F143" s="5" t="s">
        <v>54</v>
      </c>
      <c r="G143" s="6" t="s">
        <v>98</v>
      </c>
      <c r="H143" s="6">
        <f t="shared" si="4"/>
        <v>550</v>
      </c>
      <c r="I143" s="6">
        <v>87</v>
      </c>
      <c r="J143" s="6">
        <f t="shared" si="5"/>
        <v>1.1000000000000001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46">
      <c r="A144" s="5" t="s">
        <v>75</v>
      </c>
      <c r="B144" s="5" t="s">
        <v>34</v>
      </c>
      <c r="C144" s="5" t="s">
        <v>7</v>
      </c>
      <c r="D144" s="5" t="s">
        <v>395</v>
      </c>
      <c r="E144" s="5" t="s">
        <v>4</v>
      </c>
      <c r="F144" s="5" t="s">
        <v>76</v>
      </c>
      <c r="G144" s="6" t="s">
        <v>98</v>
      </c>
      <c r="H144" s="6">
        <f t="shared" si="4"/>
        <v>150</v>
      </c>
      <c r="I144" s="6">
        <v>43</v>
      </c>
      <c r="J144" s="6">
        <f t="shared" si="5"/>
        <v>0.85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46">
      <c r="A145" s="5" t="s">
        <v>77</v>
      </c>
      <c r="B145" s="5" t="s">
        <v>34</v>
      </c>
      <c r="C145" s="5" t="s">
        <v>7</v>
      </c>
      <c r="D145" s="5" t="s">
        <v>394</v>
      </c>
      <c r="E145" s="5" t="s">
        <v>4</v>
      </c>
      <c r="F145" s="5" t="s">
        <v>78</v>
      </c>
      <c r="G145" s="6" t="s">
        <v>98</v>
      </c>
      <c r="H145" s="6">
        <f t="shared" si="4"/>
        <v>139</v>
      </c>
      <c r="I145" s="6">
        <v>40</v>
      </c>
      <c r="J145" s="6">
        <f t="shared" si="5"/>
        <v>0.79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46">
      <c r="A146" s="5" t="s">
        <v>79</v>
      </c>
      <c r="B146" s="5" t="s">
        <v>34</v>
      </c>
      <c r="C146" s="5" t="s">
        <v>7</v>
      </c>
      <c r="D146" s="5" t="s">
        <v>394</v>
      </c>
      <c r="E146" s="5" t="s">
        <v>4</v>
      </c>
      <c r="F146" s="5" t="s">
        <v>80</v>
      </c>
      <c r="G146" s="6" t="s">
        <v>98</v>
      </c>
      <c r="H146" s="6">
        <f t="shared" si="4"/>
        <v>139</v>
      </c>
      <c r="I146" s="6">
        <v>40</v>
      </c>
      <c r="J146" s="6">
        <f t="shared" si="5"/>
        <v>0.79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46">
      <c r="A147" s="5" t="s">
        <v>81</v>
      </c>
      <c r="B147" s="5" t="s">
        <v>34</v>
      </c>
      <c r="C147" s="5" t="s">
        <v>7</v>
      </c>
      <c r="D147" s="5" t="s">
        <v>394</v>
      </c>
      <c r="E147" s="5" t="s">
        <v>4</v>
      </c>
      <c r="F147" s="5" t="s">
        <v>82</v>
      </c>
      <c r="G147" s="6" t="s">
        <v>98</v>
      </c>
      <c r="H147" s="6">
        <f t="shared" si="4"/>
        <v>139</v>
      </c>
      <c r="I147" s="6">
        <v>40</v>
      </c>
      <c r="J147" s="6">
        <f t="shared" si="5"/>
        <v>0.79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69">
      <c r="A148" s="5" t="s">
        <v>83</v>
      </c>
      <c r="B148" s="5" t="s">
        <v>34</v>
      </c>
      <c r="C148" s="5" t="s">
        <v>7</v>
      </c>
      <c r="D148" s="5" t="s">
        <v>396</v>
      </c>
      <c r="E148" s="5" t="s">
        <v>4</v>
      </c>
      <c r="F148" s="5" t="s">
        <v>84</v>
      </c>
      <c r="G148" s="6" t="s">
        <v>98</v>
      </c>
      <c r="H148" s="6">
        <f t="shared" si="4"/>
        <v>139</v>
      </c>
      <c r="I148" s="6">
        <v>40</v>
      </c>
      <c r="J148" s="6">
        <f t="shared" si="5"/>
        <v>0.79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46">
      <c r="A149" s="5" t="s">
        <v>85</v>
      </c>
      <c r="B149" s="5" t="s">
        <v>34</v>
      </c>
      <c r="C149" s="5" t="s">
        <v>7</v>
      </c>
      <c r="D149" s="5" t="s">
        <v>396</v>
      </c>
      <c r="E149" s="5" t="s">
        <v>4</v>
      </c>
      <c r="F149" s="5" t="s">
        <v>86</v>
      </c>
      <c r="G149" s="6" t="s">
        <v>98</v>
      </c>
      <c r="H149" s="6">
        <f t="shared" si="4"/>
        <v>139</v>
      </c>
      <c r="I149" s="6">
        <v>40</v>
      </c>
      <c r="J149" s="6">
        <f t="shared" si="5"/>
        <v>0.79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ht="46">
      <c r="A150" s="5" t="s">
        <v>65</v>
      </c>
      <c r="B150" s="5" t="s">
        <v>34</v>
      </c>
      <c r="C150" s="5" t="s">
        <v>7</v>
      </c>
      <c r="D150" s="5" t="s">
        <v>395</v>
      </c>
      <c r="E150" s="5" t="s">
        <v>3</v>
      </c>
      <c r="F150" s="5" t="s">
        <v>66</v>
      </c>
      <c r="G150" s="6" t="s">
        <v>98</v>
      </c>
      <c r="H150" s="6">
        <f t="shared" si="4"/>
        <v>1081</v>
      </c>
      <c r="I150" s="6">
        <v>171</v>
      </c>
      <c r="J150" s="6">
        <f t="shared" si="5"/>
        <v>2.16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ht="46">
      <c r="A151" s="5" t="s">
        <v>67</v>
      </c>
      <c r="B151" s="5" t="s">
        <v>34</v>
      </c>
      <c r="C151" s="5" t="s">
        <v>7</v>
      </c>
      <c r="D151" s="5" t="s">
        <v>395</v>
      </c>
      <c r="E151" s="5" t="s">
        <v>3</v>
      </c>
      <c r="F151" s="5" t="s">
        <v>68</v>
      </c>
      <c r="G151" s="6" t="s">
        <v>98</v>
      </c>
      <c r="H151" s="6">
        <f t="shared" si="4"/>
        <v>1076</v>
      </c>
      <c r="I151" s="6">
        <v>170</v>
      </c>
      <c r="J151" s="6">
        <f t="shared" si="5"/>
        <v>2.15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ht="46">
      <c r="A152" s="5" t="s">
        <v>69</v>
      </c>
      <c r="B152" s="5" t="s">
        <v>34</v>
      </c>
      <c r="C152" s="5" t="s">
        <v>7</v>
      </c>
      <c r="D152" s="5" t="s">
        <v>394</v>
      </c>
      <c r="E152" s="5" t="s">
        <v>3</v>
      </c>
      <c r="F152" s="5" t="s">
        <v>70</v>
      </c>
      <c r="G152" s="6" t="s">
        <v>98</v>
      </c>
      <c r="H152" s="6">
        <f t="shared" si="4"/>
        <v>1076</v>
      </c>
      <c r="I152" s="6">
        <v>170</v>
      </c>
      <c r="J152" s="6">
        <f t="shared" si="5"/>
        <v>2.15</v>
      </c>
      <c r="K152" s="6"/>
      <c r="L152" s="2"/>
      <c r="M152" s="2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46">
      <c r="A153" s="5" t="s">
        <v>71</v>
      </c>
      <c r="B153" s="5" t="s">
        <v>34</v>
      </c>
      <c r="C153" s="5" t="s">
        <v>7</v>
      </c>
      <c r="D153" s="5" t="s">
        <v>394</v>
      </c>
      <c r="E153" s="5" t="s">
        <v>3</v>
      </c>
      <c r="F153" s="5" t="s">
        <v>72</v>
      </c>
      <c r="G153" s="6" t="s">
        <v>98</v>
      </c>
      <c r="H153" s="6">
        <f t="shared" si="4"/>
        <v>1076</v>
      </c>
      <c r="I153" s="6">
        <v>170</v>
      </c>
      <c r="J153" s="6">
        <f t="shared" si="5"/>
        <v>2.15</v>
      </c>
      <c r="K153" s="6"/>
      <c r="L153" s="2"/>
      <c r="M153" s="2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46">
      <c r="A154" s="5" t="s">
        <v>73</v>
      </c>
      <c r="B154" s="5" t="s">
        <v>34</v>
      </c>
      <c r="C154" s="5" t="s">
        <v>7</v>
      </c>
      <c r="D154" s="5" t="s">
        <v>394</v>
      </c>
      <c r="E154" s="5" t="s">
        <v>3</v>
      </c>
      <c r="F154" s="5" t="s">
        <v>74</v>
      </c>
      <c r="G154" s="6" t="s">
        <v>98</v>
      </c>
      <c r="H154" s="6">
        <f t="shared" si="4"/>
        <v>1076</v>
      </c>
      <c r="I154" s="6">
        <v>170</v>
      </c>
      <c r="J154" s="6">
        <f t="shared" si="5"/>
        <v>2.15</v>
      </c>
      <c r="K154" s="6"/>
      <c r="L154" s="2"/>
      <c r="M154" s="2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>
      <c r="A155" s="5"/>
      <c r="E155" s="3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5"/>
      <c r="E156" s="3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5"/>
      <c r="E157" s="3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3"/>
      <c r="B158" s="3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4"/>
      <c r="B159" s="3"/>
      <c r="C159" s="3"/>
      <c r="D159" s="3"/>
      <c r="E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4"/>
      <c r="B160" s="3"/>
      <c r="C160" s="3"/>
      <c r="D160" s="3"/>
      <c r="E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4"/>
      <c r="B161" s="3"/>
      <c r="C161" s="3"/>
      <c r="D161" s="3"/>
      <c r="E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3"/>
      <c r="B162" s="3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3"/>
      <c r="B163" s="3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3"/>
      <c r="B164" s="3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3"/>
      <c r="B165" s="3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3"/>
      <c r="B166" s="3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3"/>
      <c r="B167" s="3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3"/>
      <c r="B168" s="3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3"/>
      <c r="B169" s="3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3"/>
      <c r="B170" s="3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3"/>
      <c r="B171" s="3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3"/>
      <c r="B172" s="3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3"/>
      <c r="B173" s="3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3"/>
      <c r="B174" s="3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3"/>
      <c r="B175" s="3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3"/>
      <c r="B176" s="3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3"/>
      <c r="B177" s="3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3"/>
      <c r="B178" s="3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3"/>
      <c r="B179" s="3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3"/>
      <c r="B180" s="3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3"/>
      <c r="B181" s="3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3"/>
      <c r="B182" s="3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3"/>
      <c r="B183" s="3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3"/>
      <c r="B184" s="3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3"/>
      <c r="B185" s="3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3"/>
      <c r="B186" s="3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3"/>
      <c r="B187" s="3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3"/>
      <c r="B188" s="3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3"/>
      <c r="B189" s="3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3"/>
      <c r="B190" s="3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3"/>
      <c r="B191" s="3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3"/>
      <c r="B192" s="3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3"/>
      <c r="B193" s="3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3"/>
      <c r="B194" s="3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3"/>
      <c r="B195" s="3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3"/>
      <c r="B196" s="3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3"/>
      <c r="B197" s="3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3"/>
      <c r="B198" s="3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3"/>
      <c r="B199" s="3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3"/>
      <c r="B200" s="3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3"/>
      <c r="B201" s="3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3"/>
      <c r="B202" s="3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3"/>
      <c r="B203" s="3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3"/>
      <c r="B204" s="3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3"/>
      <c r="B205" s="3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3"/>
      <c r="B206" s="3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3"/>
      <c r="B207" s="3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3"/>
      <c r="B208" s="3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3"/>
      <c r="B209" s="3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3"/>
      <c r="B210" s="3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3"/>
      <c r="B211" s="3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3"/>
      <c r="B212" s="3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3"/>
      <c r="B213" s="3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3"/>
      <c r="B214" s="3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3"/>
      <c r="B215" s="3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3"/>
      <c r="B216" s="3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3"/>
      <c r="B217" s="3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3"/>
      <c r="B218" s="3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3"/>
      <c r="B219" s="3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3"/>
      <c r="B220" s="3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3"/>
      <c r="B221" s="3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3"/>
      <c r="B222" s="3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3"/>
      <c r="B223" s="3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3"/>
      <c r="B224" s="3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3"/>
      <c r="B225" s="3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3"/>
      <c r="B226" s="3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3"/>
      <c r="B227" s="3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3"/>
      <c r="B228" s="3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3"/>
      <c r="B229" s="3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3"/>
      <c r="B230" s="3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3"/>
      <c r="B231" s="3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3"/>
      <c r="B232" s="3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3"/>
      <c r="B233" s="3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3"/>
      <c r="B234" s="3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3"/>
      <c r="B235" s="3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3"/>
      <c r="B236" s="3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3"/>
      <c r="B237" s="3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3"/>
      <c r="B238" s="3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3"/>
      <c r="B239" s="3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3"/>
      <c r="B240" s="3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3"/>
      <c r="B241" s="3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3"/>
      <c r="B242" s="3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3"/>
      <c r="B243" s="3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3"/>
      <c r="B244" s="3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3"/>
      <c r="B245" s="3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3"/>
      <c r="B246" s="3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3"/>
      <c r="B247" s="3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3"/>
      <c r="B248" s="3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3"/>
      <c r="B249" s="3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3"/>
      <c r="B250" s="3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3"/>
      <c r="B251" s="3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3"/>
      <c r="B252" s="3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3"/>
      <c r="B253" s="3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3"/>
      <c r="B254" s="3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3"/>
      <c r="B255" s="3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3"/>
      <c r="B256" s="3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3"/>
      <c r="B257" s="3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3"/>
      <c r="B258" s="3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3"/>
      <c r="B259" s="3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3"/>
      <c r="B260" s="3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3"/>
      <c r="B261" s="3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3"/>
      <c r="B262" s="3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3"/>
      <c r="B263" s="3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3"/>
      <c r="B264" s="3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3"/>
      <c r="B265" s="3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3"/>
      <c r="B266" s="3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3"/>
      <c r="B267" s="3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3"/>
      <c r="B268" s="3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3"/>
      <c r="B269" s="3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3"/>
      <c r="B270" s="3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3"/>
      <c r="B271" s="3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3"/>
      <c r="B272" s="3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3"/>
      <c r="B273" s="3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3"/>
      <c r="B274" s="3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3"/>
      <c r="B275" s="3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3"/>
      <c r="B276" s="3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3"/>
      <c r="B277" s="3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3"/>
      <c r="B278" s="3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3"/>
      <c r="B279" s="3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3"/>
      <c r="B280" s="3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3"/>
      <c r="B281" s="3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3"/>
      <c r="B282" s="3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3"/>
      <c r="B283" s="3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3"/>
      <c r="B284" s="3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3"/>
      <c r="B285" s="3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3"/>
      <c r="B286" s="3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3"/>
      <c r="B287" s="3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3"/>
      <c r="B288" s="3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3"/>
      <c r="B289" s="3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3"/>
      <c r="B290" s="3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3"/>
      <c r="B291" s="3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3"/>
      <c r="B292" s="3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3"/>
      <c r="B293" s="3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3"/>
      <c r="B294" s="3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3"/>
      <c r="B295" s="3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3"/>
      <c r="B296" s="3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3"/>
      <c r="B297" s="3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3"/>
      <c r="B298" s="3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3"/>
      <c r="B299" s="3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3"/>
      <c r="B300" s="3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3"/>
      <c r="B301" s="3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3"/>
      <c r="B302" s="3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3"/>
      <c r="B303" s="3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3"/>
      <c r="B304" s="3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3"/>
      <c r="B305" s="3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3"/>
      <c r="B306" s="3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3"/>
      <c r="B307" s="3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3"/>
      <c r="B308" s="3"/>
      <c r="C308" s="3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3"/>
      <c r="B309" s="3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3"/>
      <c r="B310" s="3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3"/>
      <c r="B311" s="3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3"/>
      <c r="B312" s="3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3"/>
      <c r="B313" s="3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3"/>
      <c r="B314" s="3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3"/>
      <c r="B315" s="3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3"/>
      <c r="B316" s="3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3"/>
      <c r="B317" s="3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3"/>
      <c r="B318" s="3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3"/>
      <c r="B319" s="3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3"/>
      <c r="B320" s="3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3"/>
      <c r="B321" s="3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3"/>
      <c r="B322" s="3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3"/>
      <c r="B323" s="3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>
      <c r="A324" s="23"/>
      <c r="B324" s="3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>
      <c r="A325" s="23"/>
      <c r="B325" s="3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3"/>
      <c r="B326" s="3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3"/>
      <c r="B327" s="3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3"/>
      <c r="B328" s="3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3"/>
      <c r="B329" s="3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3"/>
      <c r="B330" s="3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3"/>
      <c r="B331" s="3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3"/>
      <c r="B332" s="3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3"/>
      <c r="B333" s="3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3"/>
      <c r="B334" s="3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3"/>
      <c r="B335" s="3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3"/>
      <c r="B336" s="3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3"/>
      <c r="B337" s="3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3"/>
      <c r="B338" s="3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3"/>
      <c r="B339" s="3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3"/>
      <c r="B340" s="3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3"/>
      <c r="B341" s="3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3"/>
      <c r="B342" s="3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3"/>
      <c r="B343" s="3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3"/>
      <c r="B344" s="3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3"/>
      <c r="B345" s="3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3"/>
      <c r="B346" s="3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3"/>
      <c r="B347" s="3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3"/>
      <c r="B348" s="3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3"/>
      <c r="B349" s="3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3"/>
      <c r="B350" s="3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3"/>
      <c r="B351" s="3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3"/>
      <c r="B352" s="3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3"/>
      <c r="B353" s="3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3"/>
      <c r="B354" s="3"/>
      <c r="C354" s="3"/>
      <c r="D354" s="3"/>
      <c r="E354" s="3"/>
      <c r="F354" s="3"/>
      <c r="G354" s="2"/>
      <c r="H354" s="2"/>
      <c r="I354" s="2"/>
      <c r="J354" s="2"/>
      <c r="K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3"/>
      <c r="B355" s="3"/>
      <c r="C355" s="3"/>
      <c r="D355" s="3"/>
      <c r="E355" s="3"/>
      <c r="F355" s="3"/>
      <c r="G355" s="2"/>
      <c r="H355" s="2"/>
      <c r="I355" s="2"/>
      <c r="J355" s="2"/>
      <c r="K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3"/>
      <c r="B356" s="3"/>
      <c r="C356" s="3"/>
      <c r="D356" s="3"/>
      <c r="E356" s="3"/>
      <c r="F356" s="3"/>
      <c r="G356" s="2"/>
      <c r="H356" s="2"/>
      <c r="I356" s="2"/>
      <c r="J356" s="2"/>
      <c r="K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4"/>
    </row>
    <row r="358" spans="1:23">
      <c r="A358" s="24"/>
    </row>
    <row r="359" spans="1:23">
      <c r="A359" s="24"/>
    </row>
    <row r="360" spans="1:23">
      <c r="A360" s="24"/>
    </row>
    <row r="361" spans="1:23">
      <c r="A361" s="24"/>
    </row>
    <row r="362" spans="1:23">
      <c r="A362" s="24"/>
    </row>
    <row r="363" spans="1:23">
      <c r="A363" s="24"/>
    </row>
    <row r="364" spans="1:23">
      <c r="A364" s="24"/>
    </row>
    <row r="365" spans="1:23">
      <c r="A365" s="24"/>
    </row>
    <row r="366" spans="1:23">
      <c r="A366" s="24"/>
    </row>
    <row r="367" spans="1:23">
      <c r="A367" s="24"/>
    </row>
    <row r="368" spans="1:23">
      <c r="A368" s="24"/>
    </row>
    <row r="369" spans="1:1">
      <c r="A369" s="24"/>
    </row>
    <row r="370" spans="1:1">
      <c r="A370" s="24"/>
    </row>
    <row r="371" spans="1:1">
      <c r="A371" s="24"/>
    </row>
    <row r="372" spans="1:1">
      <c r="A372" s="24"/>
    </row>
    <row r="373" spans="1:1">
      <c r="A373" s="24"/>
    </row>
    <row r="374" spans="1:1">
      <c r="A374" s="24"/>
    </row>
    <row r="375" spans="1:1">
      <c r="A375" s="24"/>
    </row>
    <row r="376" spans="1:1">
      <c r="A376" s="24"/>
    </row>
    <row r="377" spans="1:1">
      <c r="A377" s="24"/>
    </row>
    <row r="378" spans="1:1">
      <c r="A378" s="24"/>
    </row>
    <row r="379" spans="1:1">
      <c r="A379" s="24"/>
    </row>
    <row r="380" spans="1:1">
      <c r="A380" s="24"/>
    </row>
    <row r="381" spans="1:1">
      <c r="A381" s="24"/>
    </row>
    <row r="382" spans="1:1">
      <c r="A382" s="24"/>
    </row>
    <row r="383" spans="1:1">
      <c r="A383" s="24"/>
    </row>
    <row r="384" spans="1:1">
      <c r="A384" s="24"/>
    </row>
    <row r="385" spans="1:1">
      <c r="A385" s="24"/>
    </row>
    <row r="386" spans="1:1">
      <c r="A386" s="24"/>
    </row>
    <row r="387" spans="1:1">
      <c r="A387" s="24"/>
    </row>
    <row r="388" spans="1:1">
      <c r="A388" s="24"/>
    </row>
    <row r="389" spans="1:1">
      <c r="A389" s="24"/>
    </row>
    <row r="390" spans="1:1">
      <c r="A390" s="24"/>
    </row>
    <row r="391" spans="1:1">
      <c r="A391" s="24"/>
    </row>
    <row r="392" spans="1:1">
      <c r="A392" s="24"/>
    </row>
    <row r="393" spans="1:1">
      <c r="A393" s="24"/>
    </row>
    <row r="394" spans="1:1">
      <c r="A394" s="24"/>
    </row>
    <row r="395" spans="1:1">
      <c r="A395" s="24"/>
    </row>
    <row r="396" spans="1:1">
      <c r="A396" s="24"/>
    </row>
    <row r="397" spans="1:1">
      <c r="A397" s="24"/>
    </row>
    <row r="398" spans="1:1">
      <c r="A398" s="24"/>
    </row>
    <row r="399" spans="1:1">
      <c r="A399" s="24"/>
    </row>
    <row r="400" spans="1:1">
      <c r="A400" s="24"/>
    </row>
    <row r="401" spans="1:1">
      <c r="A401" s="24"/>
    </row>
    <row r="402" spans="1:1">
      <c r="A402" s="24"/>
    </row>
    <row r="403" spans="1:1">
      <c r="A403" s="24"/>
    </row>
    <row r="404" spans="1:1">
      <c r="A404" s="24"/>
    </row>
    <row r="405" spans="1:1">
      <c r="A405" s="24"/>
    </row>
    <row r="406" spans="1:1">
      <c r="A406" s="24"/>
    </row>
    <row r="407" spans="1:1">
      <c r="A407" s="24"/>
    </row>
    <row r="408" spans="1:1">
      <c r="A408" s="24"/>
    </row>
    <row r="409" spans="1:1">
      <c r="A409" s="24"/>
    </row>
    <row r="410" spans="1:1">
      <c r="A410" s="24"/>
    </row>
    <row r="411" spans="1:1">
      <c r="A411" s="24"/>
    </row>
    <row r="412" spans="1:1">
      <c r="A412" s="24"/>
    </row>
    <row r="413" spans="1:1">
      <c r="A413" s="24"/>
    </row>
    <row r="414" spans="1:1">
      <c r="A414" s="24"/>
    </row>
    <row r="415" spans="1:1">
      <c r="A415" s="24"/>
    </row>
    <row r="416" spans="1:1">
      <c r="A416" s="24"/>
    </row>
    <row r="417" spans="1:1">
      <c r="A417" s="24"/>
    </row>
    <row r="418" spans="1:1">
      <c r="A418" s="24"/>
    </row>
    <row r="419" spans="1:1">
      <c r="A419" s="24"/>
    </row>
    <row r="420" spans="1:1">
      <c r="A420" s="24"/>
    </row>
    <row r="421" spans="1:1">
      <c r="A421" s="24"/>
    </row>
    <row r="422" spans="1:1">
      <c r="A422" s="24"/>
    </row>
    <row r="423" spans="1:1">
      <c r="A423" s="24"/>
    </row>
    <row r="424" spans="1:1">
      <c r="A424" s="24"/>
    </row>
    <row r="425" spans="1:1">
      <c r="A425" s="24"/>
    </row>
    <row r="426" spans="1:1">
      <c r="A426" s="24"/>
    </row>
    <row r="427" spans="1:1">
      <c r="A427" s="24"/>
    </row>
    <row r="428" spans="1:1">
      <c r="A428" s="24"/>
    </row>
    <row r="429" spans="1:1">
      <c r="A429" s="24"/>
    </row>
    <row r="430" spans="1:1">
      <c r="A430" s="24"/>
    </row>
    <row r="431" spans="1:1">
      <c r="A431" s="24"/>
    </row>
    <row r="432" spans="1:1">
      <c r="A432" s="24"/>
    </row>
    <row r="433" spans="1:1">
      <c r="A433" s="24"/>
    </row>
    <row r="434" spans="1:1">
      <c r="A434" s="24"/>
    </row>
    <row r="435" spans="1:1">
      <c r="A435" s="24"/>
    </row>
    <row r="436" spans="1:1">
      <c r="A436" s="24"/>
    </row>
    <row r="437" spans="1:1">
      <c r="A437" s="24"/>
    </row>
    <row r="438" spans="1:1">
      <c r="A438" s="24"/>
    </row>
    <row r="439" spans="1:1">
      <c r="A439" s="24"/>
    </row>
    <row r="440" spans="1:1">
      <c r="A440" s="24"/>
    </row>
    <row r="441" spans="1:1">
      <c r="A441" s="24"/>
    </row>
    <row r="442" spans="1:1">
      <c r="A442" s="24"/>
    </row>
    <row r="443" spans="1:1">
      <c r="A443" s="24"/>
    </row>
    <row r="444" spans="1:1">
      <c r="A444" s="24"/>
    </row>
    <row r="445" spans="1:1">
      <c r="A445" s="24"/>
    </row>
    <row r="446" spans="1:1">
      <c r="A446" s="24"/>
    </row>
    <row r="447" spans="1:1">
      <c r="A447" s="24"/>
    </row>
    <row r="448" spans="1:1">
      <c r="A448" s="24"/>
    </row>
    <row r="449" spans="1:1">
      <c r="A449" s="24"/>
    </row>
    <row r="450" spans="1:1">
      <c r="A450" s="24"/>
    </row>
    <row r="451" spans="1:1">
      <c r="A451" s="24"/>
    </row>
    <row r="452" spans="1:1">
      <c r="A452" s="24"/>
    </row>
    <row r="453" spans="1:1">
      <c r="A453" s="24"/>
    </row>
    <row r="454" spans="1:1">
      <c r="A454" s="24"/>
    </row>
    <row r="455" spans="1:1">
      <c r="A455" s="24"/>
    </row>
    <row r="456" spans="1:1">
      <c r="A456" s="24"/>
    </row>
    <row r="457" spans="1:1">
      <c r="A457" s="24"/>
    </row>
    <row r="458" spans="1:1">
      <c r="A458" s="24"/>
    </row>
    <row r="459" spans="1:1">
      <c r="A459" s="24"/>
    </row>
    <row r="460" spans="1:1">
      <c r="A460" s="24"/>
    </row>
    <row r="461" spans="1:1">
      <c r="A461" s="24"/>
    </row>
    <row r="462" spans="1:1">
      <c r="A462" s="24"/>
    </row>
    <row r="463" spans="1:1">
      <c r="A463" s="24"/>
    </row>
    <row r="464" spans="1:1">
      <c r="A464" s="24"/>
    </row>
    <row r="465" spans="1:1">
      <c r="A465" s="24"/>
    </row>
    <row r="466" spans="1:1">
      <c r="A466" s="24"/>
    </row>
    <row r="467" spans="1:1">
      <c r="A467" s="24"/>
    </row>
    <row r="468" spans="1:1">
      <c r="A468" s="24"/>
    </row>
    <row r="469" spans="1:1">
      <c r="A469" s="24"/>
    </row>
    <row r="470" spans="1:1">
      <c r="A470" s="24"/>
    </row>
    <row r="471" spans="1:1">
      <c r="A471" s="24"/>
    </row>
    <row r="472" spans="1:1">
      <c r="A472" s="24"/>
    </row>
    <row r="473" spans="1:1">
      <c r="A473" s="24"/>
    </row>
    <row r="474" spans="1:1">
      <c r="A474" s="24"/>
    </row>
    <row r="475" spans="1:1">
      <c r="A475" s="24"/>
    </row>
    <row r="476" spans="1:1">
      <c r="A476" s="24"/>
    </row>
    <row r="477" spans="1:1">
      <c r="A477" s="24"/>
    </row>
    <row r="478" spans="1:1">
      <c r="A478" s="24"/>
    </row>
    <row r="479" spans="1:1">
      <c r="A479" s="24"/>
    </row>
    <row r="480" spans="1:1">
      <c r="A480" s="24"/>
    </row>
    <row r="481" spans="1:1">
      <c r="A481" s="24"/>
    </row>
    <row r="482" spans="1:1">
      <c r="A482" s="24"/>
    </row>
    <row r="483" spans="1:1">
      <c r="A483" s="24"/>
    </row>
    <row r="484" spans="1:1">
      <c r="A484" s="24"/>
    </row>
    <row r="485" spans="1:1">
      <c r="A485" s="24"/>
    </row>
    <row r="486" spans="1:1">
      <c r="A486" s="24"/>
    </row>
    <row r="487" spans="1:1">
      <c r="A487" s="24"/>
    </row>
    <row r="488" spans="1:1">
      <c r="A488" s="24"/>
    </row>
    <row r="489" spans="1:1">
      <c r="A489" s="24"/>
    </row>
    <row r="490" spans="1:1">
      <c r="A490" s="24"/>
    </row>
    <row r="491" spans="1:1">
      <c r="A491" s="24"/>
    </row>
    <row r="492" spans="1:1">
      <c r="A492" s="24"/>
    </row>
    <row r="493" spans="1:1">
      <c r="A493" s="24"/>
    </row>
    <row r="494" spans="1:1">
      <c r="A494" s="24"/>
    </row>
    <row r="495" spans="1:1">
      <c r="A495" s="24"/>
    </row>
    <row r="496" spans="1:1">
      <c r="A496" s="24"/>
    </row>
    <row r="497" spans="1:1">
      <c r="A497" s="24"/>
    </row>
    <row r="498" spans="1:1">
      <c r="A498" s="24"/>
    </row>
    <row r="499" spans="1:1">
      <c r="A499" s="24"/>
    </row>
    <row r="500" spans="1:1">
      <c r="A500" s="24"/>
    </row>
    <row r="501" spans="1:1">
      <c r="A501" s="24"/>
    </row>
    <row r="502" spans="1:1">
      <c r="A502" s="24"/>
    </row>
    <row r="503" spans="1:1">
      <c r="A503" s="24"/>
    </row>
    <row r="504" spans="1:1">
      <c r="A504" s="24"/>
    </row>
    <row r="505" spans="1:1">
      <c r="A505" s="24"/>
    </row>
    <row r="506" spans="1:1">
      <c r="A506" s="24"/>
    </row>
    <row r="507" spans="1:1">
      <c r="A507" s="24"/>
    </row>
    <row r="508" spans="1:1">
      <c r="A508" s="24"/>
    </row>
    <row r="509" spans="1:1">
      <c r="A509" s="24"/>
    </row>
    <row r="510" spans="1:1">
      <c r="A510" s="24"/>
    </row>
    <row r="511" spans="1:1">
      <c r="A511" s="24"/>
    </row>
    <row r="512" spans="1:1">
      <c r="A512" s="24"/>
    </row>
    <row r="513" spans="1:1">
      <c r="A513" s="24"/>
    </row>
    <row r="514" spans="1:1">
      <c r="A514" s="24"/>
    </row>
    <row r="515" spans="1:1">
      <c r="A515" s="24"/>
    </row>
    <row r="516" spans="1:1">
      <c r="A516" s="24"/>
    </row>
    <row r="517" spans="1:1">
      <c r="A517" s="24"/>
    </row>
    <row r="518" spans="1:1">
      <c r="A518" s="24"/>
    </row>
    <row r="519" spans="1:1">
      <c r="A519" s="24"/>
    </row>
    <row r="520" spans="1:1">
      <c r="A520" s="24"/>
    </row>
    <row r="521" spans="1:1">
      <c r="A521" s="24"/>
    </row>
    <row r="522" spans="1:1">
      <c r="A522" s="24"/>
    </row>
    <row r="523" spans="1:1">
      <c r="A523" s="24"/>
    </row>
    <row r="524" spans="1:1">
      <c r="A524" s="24"/>
    </row>
    <row r="525" spans="1:1">
      <c r="A525" s="24"/>
    </row>
    <row r="526" spans="1:1">
      <c r="A526" s="24"/>
    </row>
    <row r="527" spans="1:1">
      <c r="A527" s="24"/>
    </row>
    <row r="528" spans="1:1">
      <c r="A528" s="24"/>
    </row>
    <row r="529" spans="1:1">
      <c r="A529" s="24"/>
    </row>
    <row r="530" spans="1:1">
      <c r="A530" s="24"/>
    </row>
    <row r="531" spans="1:1">
      <c r="A531" s="24"/>
    </row>
    <row r="532" spans="1:1">
      <c r="A532" s="24"/>
    </row>
    <row r="533" spans="1:1">
      <c r="A533" s="24"/>
    </row>
    <row r="534" spans="1:1">
      <c r="A534" s="24"/>
    </row>
    <row r="535" spans="1:1">
      <c r="A535" s="24"/>
    </row>
    <row r="536" spans="1:1">
      <c r="A536" s="24"/>
    </row>
    <row r="537" spans="1:1">
      <c r="A537" s="24"/>
    </row>
    <row r="538" spans="1:1">
      <c r="A538" s="24"/>
    </row>
    <row r="539" spans="1:1">
      <c r="A539" s="24"/>
    </row>
    <row r="540" spans="1:1">
      <c r="A540" s="24"/>
    </row>
    <row r="541" spans="1:1">
      <c r="A541" s="24"/>
    </row>
    <row r="542" spans="1:1">
      <c r="A542" s="24"/>
    </row>
    <row r="543" spans="1:1">
      <c r="A543" s="24"/>
    </row>
    <row r="544" spans="1:1">
      <c r="A544" s="24"/>
    </row>
    <row r="545" spans="1:1">
      <c r="A545" s="24"/>
    </row>
    <row r="546" spans="1:1">
      <c r="A546" s="24"/>
    </row>
    <row r="547" spans="1:1">
      <c r="A547" s="24"/>
    </row>
    <row r="548" spans="1:1">
      <c r="A548" s="24"/>
    </row>
    <row r="549" spans="1:1">
      <c r="A549" s="24"/>
    </row>
    <row r="550" spans="1:1">
      <c r="A550" s="24"/>
    </row>
    <row r="551" spans="1:1">
      <c r="A551" s="24"/>
    </row>
    <row r="552" spans="1:1">
      <c r="A552" s="24"/>
    </row>
    <row r="553" spans="1:1">
      <c r="A553" s="24"/>
    </row>
    <row r="554" spans="1:1">
      <c r="A554" s="24"/>
    </row>
    <row r="555" spans="1:1">
      <c r="A555" s="24"/>
    </row>
    <row r="556" spans="1:1">
      <c r="A556" s="24"/>
    </row>
    <row r="557" spans="1:1">
      <c r="A557" s="24"/>
    </row>
    <row r="558" spans="1:1">
      <c r="A558" s="24"/>
    </row>
    <row r="559" spans="1:1">
      <c r="A559" s="24"/>
    </row>
    <row r="560" spans="1:1">
      <c r="A560" s="24"/>
    </row>
    <row r="561" spans="1:1">
      <c r="A561" s="24"/>
    </row>
    <row r="562" spans="1:1">
      <c r="A562" s="24"/>
    </row>
    <row r="563" spans="1:1">
      <c r="A563" s="24"/>
    </row>
    <row r="564" spans="1:1">
      <c r="A564" s="24"/>
    </row>
    <row r="565" spans="1:1">
      <c r="A565" s="24"/>
    </row>
    <row r="566" spans="1:1">
      <c r="A566" s="24"/>
    </row>
    <row r="567" spans="1:1">
      <c r="A567" s="24"/>
    </row>
    <row r="568" spans="1:1">
      <c r="A568" s="24"/>
    </row>
    <row r="569" spans="1:1">
      <c r="A569" s="24"/>
    </row>
    <row r="570" spans="1:1">
      <c r="A570" s="24"/>
    </row>
    <row r="571" spans="1:1">
      <c r="A571" s="24"/>
    </row>
    <row r="572" spans="1:1">
      <c r="A572" s="24"/>
    </row>
    <row r="573" spans="1:1">
      <c r="A573" s="24"/>
    </row>
    <row r="574" spans="1:1">
      <c r="A574" s="24"/>
    </row>
    <row r="575" spans="1:1">
      <c r="A575" s="24"/>
    </row>
    <row r="576" spans="1:1">
      <c r="A576" s="24"/>
    </row>
    <row r="577" spans="1:1">
      <c r="A577" s="24"/>
    </row>
    <row r="578" spans="1:1">
      <c r="A578" s="24"/>
    </row>
    <row r="579" spans="1:1">
      <c r="A579" s="24"/>
    </row>
    <row r="580" spans="1:1">
      <c r="A580" s="24"/>
    </row>
    <row r="581" spans="1:1">
      <c r="A581" s="24"/>
    </row>
    <row r="582" spans="1:1">
      <c r="A582" s="24"/>
    </row>
    <row r="583" spans="1:1">
      <c r="A583" s="24"/>
    </row>
    <row r="584" spans="1:1">
      <c r="A584" s="24"/>
    </row>
    <row r="585" spans="1:1">
      <c r="A585" s="24"/>
    </row>
    <row r="586" spans="1:1">
      <c r="A586" s="24"/>
    </row>
    <row r="587" spans="1:1">
      <c r="A587" s="24"/>
    </row>
    <row r="588" spans="1:1">
      <c r="A588" s="24"/>
    </row>
    <row r="589" spans="1:1">
      <c r="A589" s="24"/>
    </row>
    <row r="590" spans="1:1">
      <c r="A590" s="24"/>
    </row>
    <row r="591" spans="1:1">
      <c r="A591" s="24"/>
    </row>
    <row r="592" spans="1:1">
      <c r="A592" s="24"/>
    </row>
    <row r="593" spans="1:1">
      <c r="A593" s="24"/>
    </row>
    <row r="594" spans="1:1">
      <c r="A594" s="24"/>
    </row>
    <row r="595" spans="1:1">
      <c r="A595" s="24"/>
    </row>
    <row r="596" spans="1:1">
      <c r="A596" s="24"/>
    </row>
    <row r="597" spans="1:1">
      <c r="A597" s="24"/>
    </row>
    <row r="598" spans="1:1">
      <c r="A598" s="24"/>
    </row>
    <row r="599" spans="1:1">
      <c r="A599" s="24"/>
    </row>
    <row r="600" spans="1:1">
      <c r="A600" s="24"/>
    </row>
    <row r="601" spans="1:1">
      <c r="A601" s="24"/>
    </row>
    <row r="602" spans="1:1">
      <c r="A602" s="24"/>
    </row>
    <row r="603" spans="1:1">
      <c r="A603" s="24"/>
    </row>
    <row r="604" spans="1:1">
      <c r="A604" s="24"/>
    </row>
    <row r="605" spans="1:1">
      <c r="A605" s="24"/>
    </row>
    <row r="606" spans="1:1">
      <c r="A606" s="24"/>
    </row>
    <row r="607" spans="1:1">
      <c r="A607" s="24"/>
    </row>
    <row r="608" spans="1:1">
      <c r="A608" s="24"/>
    </row>
    <row r="609" spans="1:1">
      <c r="A609" s="24"/>
    </row>
    <row r="610" spans="1:1">
      <c r="A610" s="24"/>
    </row>
    <row r="611" spans="1:1">
      <c r="A611" s="24"/>
    </row>
    <row r="612" spans="1:1">
      <c r="A612" s="24"/>
    </row>
    <row r="613" spans="1:1">
      <c r="A613" s="24"/>
    </row>
    <row r="614" spans="1:1">
      <c r="A614" s="24"/>
    </row>
    <row r="615" spans="1:1">
      <c r="A615" s="24"/>
    </row>
    <row r="616" spans="1:1">
      <c r="A616" s="24"/>
    </row>
    <row r="617" spans="1:1">
      <c r="A617" s="24"/>
    </row>
    <row r="618" spans="1:1">
      <c r="A618" s="24"/>
    </row>
    <row r="619" spans="1:1">
      <c r="A619" s="24"/>
    </row>
    <row r="620" spans="1:1">
      <c r="A620" s="24"/>
    </row>
    <row r="621" spans="1:1">
      <c r="A621" s="24"/>
    </row>
    <row r="622" spans="1:1">
      <c r="A622" s="24"/>
    </row>
    <row r="623" spans="1:1">
      <c r="A623" s="24"/>
    </row>
    <row r="624" spans="1:1">
      <c r="A624" s="24"/>
    </row>
    <row r="625" spans="1:1">
      <c r="A625" s="24"/>
    </row>
    <row r="626" spans="1:1">
      <c r="A626" s="24"/>
    </row>
    <row r="627" spans="1:1">
      <c r="A627" s="24"/>
    </row>
    <row r="628" spans="1:1">
      <c r="A628" s="24"/>
    </row>
    <row r="629" spans="1:1">
      <c r="A629" s="24"/>
    </row>
    <row r="630" spans="1:1">
      <c r="A630" s="24"/>
    </row>
    <row r="631" spans="1:1">
      <c r="A631" s="24"/>
    </row>
    <row r="632" spans="1:1">
      <c r="A632" s="24"/>
    </row>
    <row r="633" spans="1:1">
      <c r="A633" s="24"/>
    </row>
    <row r="634" spans="1:1">
      <c r="A634" s="24"/>
    </row>
    <row r="635" spans="1:1">
      <c r="A635" s="24"/>
    </row>
    <row r="636" spans="1:1">
      <c r="A636" s="24"/>
    </row>
    <row r="637" spans="1:1">
      <c r="A637" s="24"/>
    </row>
    <row r="638" spans="1:1">
      <c r="A638" s="24"/>
    </row>
    <row r="639" spans="1:1">
      <c r="A639" s="24"/>
    </row>
    <row r="640" spans="1:1">
      <c r="A640" s="24"/>
    </row>
    <row r="641" spans="1:1">
      <c r="A641" s="24"/>
    </row>
    <row r="642" spans="1:1">
      <c r="A642" s="24"/>
    </row>
    <row r="643" spans="1:1">
      <c r="A643" s="24"/>
    </row>
    <row r="644" spans="1:1">
      <c r="A644" s="24"/>
    </row>
    <row r="645" spans="1:1">
      <c r="A645" s="24"/>
    </row>
    <row r="646" spans="1:1">
      <c r="A646" s="24"/>
    </row>
    <row r="647" spans="1:1">
      <c r="A647" s="24"/>
    </row>
    <row r="648" spans="1:1">
      <c r="A648" s="24"/>
    </row>
    <row r="649" spans="1:1">
      <c r="A649" s="24"/>
    </row>
    <row r="650" spans="1:1">
      <c r="A650" s="24"/>
    </row>
    <row r="651" spans="1:1">
      <c r="A651" s="24"/>
    </row>
    <row r="652" spans="1:1">
      <c r="A652" s="24"/>
    </row>
    <row r="653" spans="1:1">
      <c r="A653" s="24"/>
    </row>
    <row r="654" spans="1:1">
      <c r="A654" s="24"/>
    </row>
    <row r="655" spans="1:1">
      <c r="A655" s="24"/>
    </row>
    <row r="656" spans="1:1">
      <c r="A656" s="24"/>
    </row>
    <row r="657" spans="1:1">
      <c r="A657" s="24"/>
    </row>
    <row r="658" spans="1:1">
      <c r="A658" s="24"/>
    </row>
    <row r="659" spans="1:1">
      <c r="A659" s="24"/>
    </row>
    <row r="660" spans="1:1">
      <c r="A660" s="24"/>
    </row>
    <row r="661" spans="1:1">
      <c r="A661" s="24"/>
    </row>
    <row r="662" spans="1:1">
      <c r="A662" s="24"/>
    </row>
    <row r="663" spans="1:1">
      <c r="A663" s="24"/>
    </row>
    <row r="664" spans="1:1">
      <c r="A664" s="24"/>
    </row>
    <row r="665" spans="1:1">
      <c r="A665" s="24"/>
    </row>
    <row r="666" spans="1:1">
      <c r="A666" s="24"/>
    </row>
    <row r="667" spans="1:1">
      <c r="A667" s="24"/>
    </row>
    <row r="668" spans="1:1">
      <c r="A668" s="24"/>
    </row>
    <row r="669" spans="1:1">
      <c r="A669" s="24"/>
    </row>
    <row r="670" spans="1:1">
      <c r="A670" s="24"/>
    </row>
    <row r="671" spans="1:1">
      <c r="A671" s="24"/>
    </row>
    <row r="672" spans="1:1">
      <c r="A672" s="24"/>
    </row>
    <row r="673" spans="1:1">
      <c r="A673" s="24"/>
    </row>
    <row r="674" spans="1:1">
      <c r="A674" s="24"/>
    </row>
    <row r="675" spans="1:1">
      <c r="A675" s="24"/>
    </row>
    <row r="676" spans="1:1">
      <c r="A676" s="24"/>
    </row>
    <row r="677" spans="1:1">
      <c r="A677" s="24"/>
    </row>
    <row r="678" spans="1:1">
      <c r="A678" s="24"/>
    </row>
    <row r="679" spans="1:1">
      <c r="A679" s="24"/>
    </row>
    <row r="680" spans="1:1">
      <c r="A680" s="24"/>
    </row>
    <row r="681" spans="1:1">
      <c r="A681" s="24"/>
    </row>
    <row r="682" spans="1:1">
      <c r="A682" s="24"/>
    </row>
    <row r="683" spans="1:1">
      <c r="A683" s="24"/>
    </row>
    <row r="684" spans="1:1">
      <c r="A684" s="24"/>
    </row>
    <row r="685" spans="1:1">
      <c r="A685" s="24"/>
    </row>
    <row r="686" spans="1:1">
      <c r="A686" s="24"/>
    </row>
    <row r="687" spans="1:1">
      <c r="A687" s="24"/>
    </row>
    <row r="688" spans="1:1">
      <c r="A688" s="24"/>
    </row>
    <row r="689" spans="1:1">
      <c r="A689" s="24"/>
    </row>
    <row r="690" spans="1:1">
      <c r="A690" s="24"/>
    </row>
    <row r="691" spans="1:1">
      <c r="A691" s="24"/>
    </row>
    <row r="692" spans="1:1">
      <c r="A692" s="24"/>
    </row>
    <row r="693" spans="1:1">
      <c r="A693" s="24"/>
    </row>
    <row r="694" spans="1:1">
      <c r="A694" s="24"/>
    </row>
    <row r="695" spans="1:1">
      <c r="A695" s="24"/>
    </row>
    <row r="696" spans="1:1">
      <c r="A696" s="24"/>
    </row>
    <row r="697" spans="1:1">
      <c r="A697" s="24"/>
    </row>
    <row r="698" spans="1:1">
      <c r="A698" s="24"/>
    </row>
    <row r="699" spans="1:1">
      <c r="A699" s="24"/>
    </row>
    <row r="700" spans="1:1">
      <c r="A700" s="24"/>
    </row>
    <row r="701" spans="1:1">
      <c r="A701" s="24"/>
    </row>
    <row r="702" spans="1:1">
      <c r="A702" s="24"/>
    </row>
    <row r="703" spans="1:1">
      <c r="A703" s="24"/>
    </row>
    <row r="704" spans="1:1">
      <c r="A704" s="24"/>
    </row>
    <row r="705" spans="1:1">
      <c r="A705" s="24"/>
    </row>
    <row r="706" spans="1:1">
      <c r="A706" s="24"/>
    </row>
    <row r="707" spans="1:1">
      <c r="A707" s="24"/>
    </row>
    <row r="708" spans="1:1">
      <c r="A708" s="24"/>
    </row>
    <row r="709" spans="1:1">
      <c r="A709" s="24"/>
    </row>
    <row r="710" spans="1:1">
      <c r="A710" s="24"/>
    </row>
    <row r="711" spans="1:1">
      <c r="A711" s="24"/>
    </row>
    <row r="712" spans="1:1">
      <c r="A712" s="24"/>
    </row>
    <row r="713" spans="1:1">
      <c r="A713" s="24"/>
    </row>
    <row r="714" spans="1:1">
      <c r="A714" s="24"/>
    </row>
    <row r="715" spans="1:1">
      <c r="A715" s="24"/>
    </row>
    <row r="716" spans="1:1">
      <c r="A716" s="24"/>
    </row>
    <row r="717" spans="1:1">
      <c r="A717" s="24"/>
    </row>
    <row r="718" spans="1:1">
      <c r="A718" s="24"/>
    </row>
    <row r="719" spans="1:1">
      <c r="A719" s="24"/>
    </row>
    <row r="720" spans="1:1">
      <c r="A720" s="24"/>
    </row>
    <row r="721" spans="1:1">
      <c r="A721" s="24"/>
    </row>
    <row r="722" spans="1:1">
      <c r="A722" s="24"/>
    </row>
    <row r="723" spans="1:1">
      <c r="A723" s="24"/>
    </row>
    <row r="724" spans="1:1">
      <c r="A724" s="24"/>
    </row>
    <row r="725" spans="1:1">
      <c r="A725" s="24"/>
    </row>
    <row r="726" spans="1:1">
      <c r="A726" s="24"/>
    </row>
    <row r="727" spans="1:1">
      <c r="A727" s="24"/>
    </row>
    <row r="728" spans="1:1">
      <c r="A728" s="24"/>
    </row>
    <row r="729" spans="1:1">
      <c r="A729" s="24"/>
    </row>
    <row r="730" spans="1:1">
      <c r="A730" s="24"/>
    </row>
    <row r="731" spans="1:1">
      <c r="A731" s="24"/>
    </row>
    <row r="732" spans="1:1">
      <c r="A732" s="24"/>
    </row>
    <row r="733" spans="1:1">
      <c r="A733" s="24"/>
    </row>
    <row r="734" spans="1:1">
      <c r="A734" s="24"/>
    </row>
    <row r="735" spans="1:1">
      <c r="A735" s="24"/>
    </row>
    <row r="736" spans="1:1">
      <c r="A736" s="24"/>
    </row>
    <row r="737" spans="1:1">
      <c r="A737" s="24"/>
    </row>
    <row r="738" spans="1:1">
      <c r="A738" s="24"/>
    </row>
    <row r="739" spans="1:1">
      <c r="A739" s="24"/>
    </row>
    <row r="740" spans="1:1">
      <c r="A740" s="24"/>
    </row>
    <row r="741" spans="1:1">
      <c r="A741" s="24"/>
    </row>
    <row r="742" spans="1:1">
      <c r="A742" s="24"/>
    </row>
    <row r="743" spans="1:1">
      <c r="A743" s="24"/>
    </row>
    <row r="744" spans="1:1">
      <c r="A744" s="24"/>
    </row>
    <row r="745" spans="1:1">
      <c r="A745" s="24"/>
    </row>
    <row r="746" spans="1:1">
      <c r="A746" s="24"/>
    </row>
    <row r="747" spans="1:1">
      <c r="A747" s="24"/>
    </row>
    <row r="748" spans="1:1">
      <c r="A748" s="24"/>
    </row>
    <row r="749" spans="1:1">
      <c r="A749" s="24"/>
    </row>
    <row r="750" spans="1:1">
      <c r="A750" s="24"/>
    </row>
    <row r="751" spans="1:1">
      <c r="A751" s="24"/>
    </row>
    <row r="752" spans="1:1">
      <c r="A752" s="24"/>
    </row>
    <row r="753" spans="1:1">
      <c r="A753" s="24"/>
    </row>
    <row r="754" spans="1:1">
      <c r="A754" s="24"/>
    </row>
    <row r="755" spans="1:1">
      <c r="A755" s="24"/>
    </row>
    <row r="756" spans="1:1">
      <c r="A756" s="24"/>
    </row>
    <row r="757" spans="1:1">
      <c r="A757" s="24"/>
    </row>
    <row r="758" spans="1:1">
      <c r="A758" s="24"/>
    </row>
    <row r="759" spans="1:1">
      <c r="A759" s="24"/>
    </row>
    <row r="760" spans="1:1">
      <c r="A760" s="24"/>
    </row>
    <row r="761" spans="1:1">
      <c r="A761" s="24"/>
    </row>
    <row r="762" spans="1:1">
      <c r="A762" s="24"/>
    </row>
    <row r="763" spans="1:1">
      <c r="A763" s="24"/>
    </row>
    <row r="764" spans="1:1">
      <c r="A764" s="24"/>
    </row>
    <row r="765" spans="1:1">
      <c r="A765" s="24"/>
    </row>
    <row r="766" spans="1:1">
      <c r="A766" s="24"/>
    </row>
    <row r="767" spans="1:1">
      <c r="A767" s="24"/>
    </row>
    <row r="768" spans="1:1">
      <c r="A768" s="24"/>
    </row>
    <row r="769" spans="1:1">
      <c r="A769" s="24"/>
    </row>
    <row r="770" spans="1:1">
      <c r="A770" s="24"/>
    </row>
    <row r="771" spans="1:1">
      <c r="A771" s="24"/>
    </row>
    <row r="772" spans="1:1">
      <c r="A772" s="24"/>
    </row>
    <row r="773" spans="1:1">
      <c r="A773" s="24"/>
    </row>
    <row r="774" spans="1:1">
      <c r="A774" s="24"/>
    </row>
    <row r="775" spans="1:1">
      <c r="A775" s="24"/>
    </row>
    <row r="776" spans="1:1">
      <c r="A776" s="24"/>
    </row>
    <row r="777" spans="1:1">
      <c r="A777" s="24"/>
    </row>
    <row r="778" spans="1:1">
      <c r="A778" s="24"/>
    </row>
    <row r="779" spans="1:1">
      <c r="A779" s="24"/>
    </row>
    <row r="780" spans="1:1">
      <c r="A780" s="24"/>
    </row>
    <row r="781" spans="1:1">
      <c r="A781" s="24"/>
    </row>
    <row r="782" spans="1:1">
      <c r="A782" s="24"/>
    </row>
    <row r="783" spans="1:1">
      <c r="A783" s="24"/>
    </row>
    <row r="784" spans="1:1">
      <c r="A784" s="24"/>
    </row>
    <row r="785" spans="1:1">
      <c r="A785" s="24"/>
    </row>
    <row r="786" spans="1:1">
      <c r="A786" s="24"/>
    </row>
    <row r="787" spans="1:1">
      <c r="A787" s="24"/>
    </row>
    <row r="788" spans="1:1">
      <c r="A788" s="24"/>
    </row>
    <row r="789" spans="1:1">
      <c r="A789" s="24"/>
    </row>
    <row r="790" spans="1:1">
      <c r="A790" s="24"/>
    </row>
    <row r="791" spans="1:1">
      <c r="A791" s="24"/>
    </row>
    <row r="792" spans="1:1">
      <c r="A792" s="24"/>
    </row>
    <row r="793" spans="1:1">
      <c r="A793" s="24"/>
    </row>
    <row r="794" spans="1:1">
      <c r="A794" s="24"/>
    </row>
    <row r="795" spans="1:1">
      <c r="A795" s="24"/>
    </row>
    <row r="796" spans="1:1">
      <c r="A796" s="24"/>
    </row>
    <row r="797" spans="1:1">
      <c r="A797" s="24"/>
    </row>
    <row r="798" spans="1:1">
      <c r="A798" s="24"/>
    </row>
    <row r="799" spans="1:1">
      <c r="A799" s="24"/>
    </row>
    <row r="800" spans="1:1">
      <c r="A800" s="24"/>
    </row>
    <row r="801" spans="1:1">
      <c r="A801" s="24"/>
    </row>
    <row r="802" spans="1:1">
      <c r="A802" s="24"/>
    </row>
    <row r="803" spans="1:1">
      <c r="A803" s="24"/>
    </row>
    <row r="804" spans="1:1">
      <c r="A804" s="24"/>
    </row>
    <row r="805" spans="1:1">
      <c r="A805" s="24"/>
    </row>
    <row r="806" spans="1:1">
      <c r="A806" s="24"/>
    </row>
    <row r="807" spans="1:1">
      <c r="A807" s="24"/>
    </row>
    <row r="808" spans="1:1">
      <c r="A808" s="24"/>
    </row>
    <row r="809" spans="1:1">
      <c r="A809" s="24"/>
    </row>
    <row r="810" spans="1:1">
      <c r="A810" s="24"/>
    </row>
    <row r="811" spans="1:1">
      <c r="A811" s="24"/>
    </row>
    <row r="812" spans="1:1">
      <c r="A812" s="24"/>
    </row>
    <row r="813" spans="1:1">
      <c r="A813" s="24"/>
    </row>
    <row r="814" spans="1:1">
      <c r="A814" s="24"/>
    </row>
    <row r="815" spans="1:1">
      <c r="A815" s="24"/>
    </row>
    <row r="816" spans="1:1">
      <c r="A816" s="24"/>
    </row>
    <row r="817" spans="1:1">
      <c r="A817" s="24"/>
    </row>
    <row r="818" spans="1:1">
      <c r="A818" s="24"/>
    </row>
    <row r="819" spans="1:1">
      <c r="A819" s="24"/>
    </row>
    <row r="820" spans="1:1">
      <c r="A820" s="24"/>
    </row>
    <row r="821" spans="1:1">
      <c r="A821" s="24"/>
    </row>
    <row r="822" spans="1:1">
      <c r="A822" s="24"/>
    </row>
    <row r="823" spans="1:1">
      <c r="A823" s="24"/>
    </row>
    <row r="824" spans="1:1">
      <c r="A824" s="24"/>
    </row>
    <row r="825" spans="1:1">
      <c r="A825" s="24"/>
    </row>
    <row r="826" spans="1:1">
      <c r="A826" s="24"/>
    </row>
    <row r="827" spans="1:1">
      <c r="A827" s="24"/>
    </row>
    <row r="828" spans="1:1">
      <c r="A828" s="24"/>
    </row>
    <row r="829" spans="1:1">
      <c r="A829" s="24"/>
    </row>
    <row r="830" spans="1:1">
      <c r="A830" s="24"/>
    </row>
    <row r="831" spans="1:1">
      <c r="A831" s="24"/>
    </row>
    <row r="832" spans="1:1">
      <c r="A832" s="24"/>
    </row>
    <row r="833" spans="1:1">
      <c r="A833" s="24"/>
    </row>
    <row r="834" spans="1:1">
      <c r="A834" s="24"/>
    </row>
    <row r="835" spans="1:1">
      <c r="A835" s="24"/>
    </row>
    <row r="836" spans="1:1">
      <c r="A836" s="24"/>
    </row>
    <row r="837" spans="1:1">
      <c r="A837" s="24"/>
    </row>
    <row r="838" spans="1:1">
      <c r="A838" s="24"/>
    </row>
    <row r="839" spans="1:1">
      <c r="A839" s="24"/>
    </row>
    <row r="840" spans="1:1">
      <c r="A840" s="24"/>
    </row>
    <row r="841" spans="1:1">
      <c r="A841" s="24"/>
    </row>
    <row r="842" spans="1:1">
      <c r="A842" s="24"/>
    </row>
    <row r="843" spans="1:1">
      <c r="A843" s="24"/>
    </row>
    <row r="844" spans="1:1">
      <c r="A844" s="24"/>
    </row>
    <row r="845" spans="1:1">
      <c r="A845" s="24"/>
    </row>
    <row r="846" spans="1:1">
      <c r="A846" s="24"/>
    </row>
    <row r="847" spans="1:1">
      <c r="A847" s="24"/>
    </row>
    <row r="848" spans="1:1">
      <c r="A848" s="24"/>
    </row>
    <row r="849" spans="1:1">
      <c r="A849" s="24"/>
    </row>
    <row r="850" spans="1:1">
      <c r="A850" s="24"/>
    </row>
    <row r="851" spans="1:1">
      <c r="A851" s="24"/>
    </row>
    <row r="852" spans="1:1">
      <c r="A852" s="24"/>
    </row>
    <row r="853" spans="1:1">
      <c r="A853" s="24"/>
    </row>
    <row r="854" spans="1:1">
      <c r="A854" s="24"/>
    </row>
    <row r="855" spans="1:1">
      <c r="A855" s="24"/>
    </row>
    <row r="856" spans="1:1">
      <c r="A856" s="24"/>
    </row>
    <row r="857" spans="1:1">
      <c r="A857" s="24"/>
    </row>
    <row r="858" spans="1:1">
      <c r="A858" s="24"/>
    </row>
    <row r="859" spans="1:1">
      <c r="A859" s="24"/>
    </row>
    <row r="860" spans="1:1">
      <c r="A860" s="24"/>
    </row>
    <row r="861" spans="1:1">
      <c r="A861" s="24"/>
    </row>
    <row r="862" spans="1:1">
      <c r="A862" s="24"/>
    </row>
    <row r="863" spans="1:1">
      <c r="A863" s="24"/>
    </row>
    <row r="864" spans="1:1">
      <c r="A864" s="24"/>
    </row>
    <row r="865" spans="1:1">
      <c r="A865" s="24"/>
    </row>
    <row r="866" spans="1:1">
      <c r="A866" s="24"/>
    </row>
    <row r="867" spans="1:1">
      <c r="A867" s="24"/>
    </row>
    <row r="868" spans="1:1">
      <c r="A868" s="24"/>
    </row>
    <row r="869" spans="1:1">
      <c r="A869" s="24"/>
    </row>
    <row r="870" spans="1:1">
      <c r="A870" s="24"/>
    </row>
    <row r="871" spans="1:1">
      <c r="A871" s="24"/>
    </row>
    <row r="872" spans="1:1">
      <c r="A872" s="24"/>
    </row>
    <row r="873" spans="1:1">
      <c r="A873" s="24"/>
    </row>
    <row r="874" spans="1:1">
      <c r="A874" s="24"/>
    </row>
    <row r="875" spans="1:1">
      <c r="A875" s="24"/>
    </row>
    <row r="876" spans="1:1">
      <c r="A876" s="24"/>
    </row>
    <row r="877" spans="1:1">
      <c r="A877" s="24"/>
    </row>
    <row r="878" spans="1:1">
      <c r="A878" s="24"/>
    </row>
    <row r="879" spans="1:1">
      <c r="A879" s="24"/>
    </row>
    <row r="880" spans="1:1">
      <c r="A880" s="24"/>
    </row>
    <row r="881" spans="1:1">
      <c r="A881" s="24"/>
    </row>
    <row r="882" spans="1:1">
      <c r="A882" s="24"/>
    </row>
    <row r="883" spans="1:1">
      <c r="A883" s="24"/>
    </row>
    <row r="884" spans="1:1">
      <c r="A884" s="24"/>
    </row>
    <row r="885" spans="1:1">
      <c r="A885" s="24"/>
    </row>
    <row r="886" spans="1:1">
      <c r="A886" s="24"/>
    </row>
    <row r="887" spans="1:1">
      <c r="A887" s="24"/>
    </row>
    <row r="888" spans="1:1">
      <c r="A888" s="24"/>
    </row>
    <row r="889" spans="1:1">
      <c r="A889" s="24"/>
    </row>
    <row r="890" spans="1:1">
      <c r="A890" s="24"/>
    </row>
    <row r="891" spans="1:1">
      <c r="A891" s="24"/>
    </row>
    <row r="892" spans="1:1">
      <c r="A892" s="24"/>
    </row>
    <row r="893" spans="1:1">
      <c r="A893" s="24"/>
    </row>
    <row r="894" spans="1:1">
      <c r="A894" s="24"/>
    </row>
    <row r="895" spans="1:1">
      <c r="A895" s="24"/>
    </row>
    <row r="896" spans="1:1">
      <c r="A896" s="24"/>
    </row>
    <row r="897" spans="1:1">
      <c r="A897" s="24"/>
    </row>
    <row r="898" spans="1:1">
      <c r="A898" s="24"/>
    </row>
    <row r="899" spans="1:1">
      <c r="A899" s="24"/>
    </row>
    <row r="900" spans="1:1">
      <c r="A900" s="24"/>
    </row>
    <row r="901" spans="1:1">
      <c r="A901" s="24"/>
    </row>
    <row r="902" spans="1:1">
      <c r="A902" s="24"/>
    </row>
    <row r="903" spans="1:1">
      <c r="A903" s="24"/>
    </row>
    <row r="904" spans="1:1">
      <c r="A904" s="24"/>
    </row>
    <row r="905" spans="1:1">
      <c r="A905" s="24"/>
    </row>
    <row r="906" spans="1:1">
      <c r="A906" s="24"/>
    </row>
    <row r="907" spans="1:1">
      <c r="A907" s="24"/>
    </row>
    <row r="908" spans="1:1">
      <c r="A908" s="24"/>
    </row>
    <row r="909" spans="1:1">
      <c r="A909" s="24"/>
    </row>
    <row r="910" spans="1:1">
      <c r="A910" s="24"/>
    </row>
    <row r="911" spans="1:1">
      <c r="A911" s="24"/>
    </row>
    <row r="912" spans="1:1">
      <c r="A912" s="24"/>
    </row>
    <row r="913" spans="1:1">
      <c r="A913" s="24"/>
    </row>
    <row r="914" spans="1:1">
      <c r="A914" s="24"/>
    </row>
    <row r="915" spans="1:1">
      <c r="A915" s="24"/>
    </row>
    <row r="916" spans="1:1">
      <c r="A916" s="24"/>
    </row>
    <row r="917" spans="1:1">
      <c r="A917" s="24"/>
    </row>
    <row r="918" spans="1:1">
      <c r="A918" s="24"/>
    </row>
    <row r="919" spans="1:1">
      <c r="A919" s="24"/>
    </row>
    <row r="920" spans="1:1">
      <c r="A920" s="24"/>
    </row>
    <row r="921" spans="1:1">
      <c r="A921" s="24"/>
    </row>
    <row r="922" spans="1:1">
      <c r="A922" s="24"/>
    </row>
    <row r="923" spans="1:1">
      <c r="A923" s="24"/>
    </row>
    <row r="924" spans="1:1">
      <c r="A924" s="24"/>
    </row>
    <row r="925" spans="1:1">
      <c r="A925" s="24"/>
    </row>
    <row r="926" spans="1:1">
      <c r="A926" s="24"/>
    </row>
    <row r="927" spans="1:1">
      <c r="A927" s="24"/>
    </row>
    <row r="928" spans="1:1">
      <c r="A928" s="24"/>
    </row>
    <row r="929" spans="1:1">
      <c r="A929" s="24"/>
    </row>
    <row r="930" spans="1:1">
      <c r="A930" s="24"/>
    </row>
    <row r="931" spans="1:1">
      <c r="A931" s="24"/>
    </row>
    <row r="932" spans="1:1">
      <c r="A932" s="24"/>
    </row>
    <row r="933" spans="1:1">
      <c r="A933" s="24"/>
    </row>
    <row r="934" spans="1:1">
      <c r="A934" s="24"/>
    </row>
    <row r="935" spans="1:1">
      <c r="A935" s="24"/>
    </row>
    <row r="936" spans="1:1">
      <c r="A936" s="24"/>
    </row>
    <row r="937" spans="1:1">
      <c r="A937" s="24"/>
    </row>
    <row r="938" spans="1:1">
      <c r="A938" s="24"/>
    </row>
    <row r="939" spans="1:1">
      <c r="A939" s="24"/>
    </row>
    <row r="940" spans="1:1">
      <c r="A940" s="24"/>
    </row>
    <row r="941" spans="1:1">
      <c r="A941" s="24"/>
    </row>
    <row r="942" spans="1:1">
      <c r="A942" s="24"/>
    </row>
    <row r="943" spans="1:1">
      <c r="A943" s="24"/>
    </row>
    <row r="944" spans="1:1">
      <c r="A944" s="24"/>
    </row>
    <row r="945" spans="1:1">
      <c r="A945" s="24"/>
    </row>
    <row r="946" spans="1:1">
      <c r="A946" s="24"/>
    </row>
    <row r="947" spans="1:1">
      <c r="A947" s="24"/>
    </row>
    <row r="948" spans="1:1">
      <c r="A948" s="24"/>
    </row>
    <row r="949" spans="1:1">
      <c r="A949" s="24"/>
    </row>
    <row r="950" spans="1:1">
      <c r="A950" s="24"/>
    </row>
    <row r="951" spans="1:1">
      <c r="A951" s="24"/>
    </row>
    <row r="952" spans="1:1">
      <c r="A952" s="24"/>
    </row>
    <row r="953" spans="1:1">
      <c r="A953" s="24"/>
    </row>
    <row r="954" spans="1:1">
      <c r="A954" s="24"/>
    </row>
    <row r="955" spans="1:1">
      <c r="A955" s="24"/>
    </row>
    <row r="956" spans="1:1">
      <c r="A956" s="24"/>
    </row>
    <row r="957" spans="1:1">
      <c r="A957" s="24"/>
    </row>
    <row r="958" spans="1:1">
      <c r="A958" s="24"/>
    </row>
    <row r="959" spans="1:1">
      <c r="A959" s="24"/>
    </row>
    <row r="960" spans="1:1">
      <c r="A960" s="24"/>
    </row>
    <row r="961" spans="1:1">
      <c r="A961" s="24"/>
    </row>
    <row r="962" spans="1:1">
      <c r="A962" s="24"/>
    </row>
    <row r="963" spans="1:1">
      <c r="A963" s="24"/>
    </row>
    <row r="964" spans="1:1">
      <c r="A964" s="24"/>
    </row>
    <row r="965" spans="1:1">
      <c r="A965" s="24"/>
    </row>
    <row r="966" spans="1:1">
      <c r="A966" s="24"/>
    </row>
    <row r="967" spans="1:1">
      <c r="A967" s="24"/>
    </row>
    <row r="968" spans="1:1">
      <c r="A968" s="24"/>
    </row>
    <row r="969" spans="1:1">
      <c r="A969" s="24"/>
    </row>
    <row r="970" spans="1:1">
      <c r="A970" s="24"/>
    </row>
    <row r="971" spans="1:1">
      <c r="A971" s="24"/>
    </row>
    <row r="972" spans="1:1">
      <c r="A972" s="24"/>
    </row>
    <row r="973" spans="1:1">
      <c r="A973" s="24"/>
    </row>
    <row r="974" spans="1:1">
      <c r="A974" s="24"/>
    </row>
    <row r="975" spans="1:1">
      <c r="A975" s="24"/>
    </row>
    <row r="976" spans="1:1">
      <c r="A976" s="24"/>
    </row>
    <row r="977" spans="1:1">
      <c r="A977" s="24"/>
    </row>
    <row r="978" spans="1:1">
      <c r="A978" s="24"/>
    </row>
    <row r="979" spans="1:1">
      <c r="A979" s="24"/>
    </row>
    <row r="980" spans="1:1">
      <c r="A980" s="24"/>
    </row>
    <row r="981" spans="1:1">
      <c r="A981" s="24"/>
    </row>
    <row r="982" spans="1:1">
      <c r="A982" s="24"/>
    </row>
    <row r="983" spans="1:1">
      <c r="A983" s="24"/>
    </row>
    <row r="984" spans="1:1">
      <c r="A984" s="24"/>
    </row>
    <row r="985" spans="1:1">
      <c r="A985" s="24"/>
    </row>
    <row r="986" spans="1:1">
      <c r="A986" s="24"/>
    </row>
    <row r="987" spans="1:1">
      <c r="A987" s="24"/>
    </row>
    <row r="988" spans="1:1">
      <c r="A988" s="24"/>
    </row>
    <row r="989" spans="1:1">
      <c r="A989" s="24"/>
    </row>
    <row r="990" spans="1:1">
      <c r="A990" s="24"/>
    </row>
    <row r="991" spans="1:1">
      <c r="A991" s="24"/>
    </row>
  </sheetData>
  <autoFilter ref="A1:I991" xr:uid="{00000000-0001-0000-0100-000000000000}">
    <sortState xmlns:xlrd2="http://schemas.microsoft.com/office/spreadsheetml/2017/richdata2" ref="A2:I991">
      <sortCondition ref="C1:C991"/>
    </sortState>
  </autoFilter>
  <mergeCells count="5">
    <mergeCell ref="L2:M2"/>
    <mergeCell ref="P2:R2"/>
    <mergeCell ref="Q3:R3"/>
    <mergeCell ref="Q4:R4"/>
    <mergeCell ref="Q5:R5"/>
  </mergeCells>
  <phoneticPr fontId="8" type="noConversion"/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D959-D88A-0F43-B46B-266B2A5FB731}">
  <dimension ref="A1:J154"/>
  <sheetViews>
    <sheetView tabSelected="1" workbookViewId="0">
      <selection activeCell="F128" sqref="F128"/>
    </sheetView>
  </sheetViews>
  <sheetFormatPr baseColWidth="10" defaultRowHeight="14"/>
  <cols>
    <col min="1" max="1" width="20" bestFit="1" customWidth="1"/>
    <col min="2" max="2" width="37" customWidth="1"/>
    <col min="3" max="3" width="35.3984375" customWidth="1"/>
    <col min="4" max="4" width="39.796875" bestFit="1" customWidth="1"/>
    <col min="5" max="5" width="6.3984375" bestFit="1" customWidth="1"/>
    <col min="6" max="6" width="68.19921875" customWidth="1"/>
    <col min="7" max="7" width="16.19921875" bestFit="1" customWidth="1"/>
    <col min="8" max="8" width="10.59765625" bestFit="1" customWidth="1"/>
    <col min="9" max="9" width="17.59765625" customWidth="1"/>
    <col min="10" max="10" width="20.3984375" bestFit="1" customWidth="1"/>
  </cols>
  <sheetData>
    <row r="1" spans="1:10">
      <c r="A1" s="39" t="s">
        <v>31</v>
      </c>
      <c r="B1" t="s">
        <v>30</v>
      </c>
      <c r="C1" t="s">
        <v>0</v>
      </c>
      <c r="D1" t="s">
        <v>362</v>
      </c>
      <c r="E1" t="s">
        <v>1</v>
      </c>
      <c r="F1" t="s">
        <v>32</v>
      </c>
      <c r="G1" t="s">
        <v>33</v>
      </c>
      <c r="H1" t="s">
        <v>342</v>
      </c>
      <c r="I1" t="s">
        <v>347</v>
      </c>
      <c r="J1" t="s">
        <v>376</v>
      </c>
    </row>
    <row r="2" spans="1:10">
      <c r="A2" t="s">
        <v>197</v>
      </c>
      <c r="B2" t="s">
        <v>196</v>
      </c>
      <c r="C2" t="s">
        <v>26</v>
      </c>
      <c r="D2" t="s">
        <v>360</v>
      </c>
      <c r="E2" t="s">
        <v>3</v>
      </c>
      <c r="F2" t="s">
        <v>198</v>
      </c>
      <c r="G2" t="s">
        <v>98</v>
      </c>
      <c r="H2">
        <v>450</v>
      </c>
      <c r="I2">
        <v>71</v>
      </c>
      <c r="J2">
        <v>0.9</v>
      </c>
    </row>
    <row r="3" spans="1:10">
      <c r="A3" t="s">
        <v>199</v>
      </c>
      <c r="B3" t="s">
        <v>196</v>
      </c>
      <c r="C3" t="s">
        <v>26</v>
      </c>
      <c r="D3" t="s">
        <v>360</v>
      </c>
      <c r="E3" t="s">
        <v>4</v>
      </c>
      <c r="F3" t="s">
        <v>200</v>
      </c>
      <c r="G3" t="s">
        <v>98</v>
      </c>
      <c r="H3">
        <v>122</v>
      </c>
      <c r="I3">
        <v>35</v>
      </c>
      <c r="J3">
        <v>0.69</v>
      </c>
    </row>
    <row r="4" spans="1:10">
      <c r="A4" t="s">
        <v>134</v>
      </c>
      <c r="B4" t="s">
        <v>133</v>
      </c>
      <c r="C4" t="s">
        <v>27</v>
      </c>
      <c r="D4" t="s">
        <v>361</v>
      </c>
      <c r="E4" t="s">
        <v>3</v>
      </c>
      <c r="F4" t="s">
        <v>135</v>
      </c>
      <c r="G4" t="s">
        <v>98</v>
      </c>
      <c r="H4">
        <v>510</v>
      </c>
      <c r="I4">
        <v>81</v>
      </c>
      <c r="J4">
        <v>1.02</v>
      </c>
    </row>
    <row r="5" spans="1:10">
      <c r="A5" t="s">
        <v>137</v>
      </c>
      <c r="B5" t="s">
        <v>133</v>
      </c>
      <c r="C5" t="s">
        <v>27</v>
      </c>
      <c r="D5" t="s">
        <v>361</v>
      </c>
      <c r="E5" t="s">
        <v>3</v>
      </c>
      <c r="F5" t="s">
        <v>138</v>
      </c>
      <c r="G5" t="s">
        <v>136</v>
      </c>
      <c r="H5">
        <v>520</v>
      </c>
      <c r="I5">
        <v>82</v>
      </c>
      <c r="J5">
        <v>1.04</v>
      </c>
    </row>
    <row r="6" spans="1:10">
      <c r="A6" t="s">
        <v>140</v>
      </c>
      <c r="B6" t="s">
        <v>133</v>
      </c>
      <c r="C6" t="s">
        <v>27</v>
      </c>
      <c r="D6" t="s">
        <v>361</v>
      </c>
      <c r="E6" t="s">
        <v>4</v>
      </c>
      <c r="F6" t="s">
        <v>141</v>
      </c>
      <c r="G6" t="s">
        <v>98</v>
      </c>
      <c r="H6">
        <v>146</v>
      </c>
      <c r="I6">
        <v>42</v>
      </c>
      <c r="J6">
        <v>0.83</v>
      </c>
    </row>
    <row r="7" spans="1:10">
      <c r="A7" t="s">
        <v>142</v>
      </c>
      <c r="B7" t="s">
        <v>133</v>
      </c>
      <c r="C7" t="s">
        <v>27</v>
      </c>
      <c r="D7" t="s">
        <v>361</v>
      </c>
      <c r="E7" t="s">
        <v>4</v>
      </c>
      <c r="F7" t="s">
        <v>143</v>
      </c>
      <c r="G7" t="s">
        <v>98</v>
      </c>
      <c r="H7">
        <v>146</v>
      </c>
      <c r="I7">
        <v>42</v>
      </c>
      <c r="J7">
        <v>0.83</v>
      </c>
    </row>
    <row r="8" spans="1:10">
      <c r="A8" t="s">
        <v>144</v>
      </c>
      <c r="B8" t="s">
        <v>133</v>
      </c>
      <c r="C8" t="s">
        <v>27</v>
      </c>
      <c r="D8" t="s">
        <v>361</v>
      </c>
      <c r="E8" t="s">
        <v>4</v>
      </c>
      <c r="F8" t="s">
        <v>145</v>
      </c>
      <c r="G8" t="s">
        <v>98</v>
      </c>
      <c r="H8">
        <v>146</v>
      </c>
      <c r="I8">
        <v>42</v>
      </c>
      <c r="J8">
        <v>0.83</v>
      </c>
    </row>
    <row r="9" spans="1:10">
      <c r="A9" t="s">
        <v>146</v>
      </c>
      <c r="B9" t="s">
        <v>133</v>
      </c>
      <c r="C9" t="s">
        <v>27</v>
      </c>
      <c r="D9" t="s">
        <v>361</v>
      </c>
      <c r="E9" t="s">
        <v>4</v>
      </c>
      <c r="F9" t="s">
        <v>147</v>
      </c>
      <c r="G9" t="s">
        <v>98</v>
      </c>
      <c r="H9">
        <v>146</v>
      </c>
      <c r="I9">
        <v>42</v>
      </c>
      <c r="J9">
        <v>0.83</v>
      </c>
    </row>
    <row r="10" spans="1:10">
      <c r="A10" t="s">
        <v>148</v>
      </c>
      <c r="B10" t="s">
        <v>133</v>
      </c>
      <c r="C10" t="s">
        <v>27</v>
      </c>
      <c r="D10" t="s">
        <v>361</v>
      </c>
      <c r="E10" t="s">
        <v>4</v>
      </c>
      <c r="F10" t="s">
        <v>139</v>
      </c>
      <c r="G10" t="s">
        <v>136</v>
      </c>
      <c r="H10">
        <v>154</v>
      </c>
      <c r="I10">
        <v>44</v>
      </c>
      <c r="J10">
        <v>0.87</v>
      </c>
    </row>
    <row r="11" spans="1:10">
      <c r="A11" t="s">
        <v>88</v>
      </c>
      <c r="B11" t="s">
        <v>87</v>
      </c>
      <c r="C11" t="s">
        <v>8</v>
      </c>
      <c r="D11" t="s">
        <v>381</v>
      </c>
      <c r="E11" t="s">
        <v>3</v>
      </c>
      <c r="F11" t="s">
        <v>89</v>
      </c>
      <c r="G11" t="s">
        <v>98</v>
      </c>
      <c r="H11">
        <v>1036</v>
      </c>
      <c r="I11">
        <v>164</v>
      </c>
      <c r="J11">
        <v>2.0699999999999998</v>
      </c>
    </row>
    <row r="12" spans="1:10">
      <c r="A12" t="s">
        <v>90</v>
      </c>
      <c r="B12" t="s">
        <v>87</v>
      </c>
      <c r="C12" t="s">
        <v>8</v>
      </c>
      <c r="D12" t="s">
        <v>381</v>
      </c>
      <c r="E12" t="s">
        <v>3</v>
      </c>
      <c r="F12" t="s">
        <v>91</v>
      </c>
      <c r="G12" t="s">
        <v>98</v>
      </c>
      <c r="H12">
        <v>976</v>
      </c>
      <c r="I12">
        <v>154</v>
      </c>
      <c r="J12">
        <v>1.95</v>
      </c>
    </row>
    <row r="13" spans="1:10">
      <c r="A13" t="s">
        <v>92</v>
      </c>
      <c r="B13" t="s">
        <v>87</v>
      </c>
      <c r="C13" t="s">
        <v>8</v>
      </c>
      <c r="D13" t="s">
        <v>381</v>
      </c>
      <c r="E13" t="s">
        <v>3</v>
      </c>
      <c r="F13" t="s">
        <v>93</v>
      </c>
      <c r="G13" t="s">
        <v>98</v>
      </c>
      <c r="H13">
        <v>976</v>
      </c>
      <c r="I13">
        <v>154</v>
      </c>
      <c r="J13">
        <v>1.95</v>
      </c>
    </row>
    <row r="14" spans="1:10">
      <c r="A14" t="s">
        <v>94</v>
      </c>
      <c r="B14" t="s">
        <v>87</v>
      </c>
      <c r="C14" t="s">
        <v>8</v>
      </c>
      <c r="D14" t="s">
        <v>381</v>
      </c>
      <c r="E14" t="s">
        <v>3</v>
      </c>
      <c r="F14" t="s">
        <v>95</v>
      </c>
      <c r="G14" t="s">
        <v>98</v>
      </c>
      <c r="H14">
        <v>976</v>
      </c>
      <c r="I14">
        <v>154</v>
      </c>
      <c r="J14">
        <v>1.95</v>
      </c>
    </row>
    <row r="15" spans="1:10">
      <c r="A15" t="s">
        <v>96</v>
      </c>
      <c r="B15" t="s">
        <v>87</v>
      </c>
      <c r="C15" t="s">
        <v>8</v>
      </c>
      <c r="D15" t="s">
        <v>381</v>
      </c>
      <c r="E15" t="s">
        <v>3</v>
      </c>
      <c r="F15" t="s">
        <v>97</v>
      </c>
      <c r="G15" t="s">
        <v>98</v>
      </c>
      <c r="H15">
        <v>976</v>
      </c>
      <c r="I15">
        <v>154</v>
      </c>
      <c r="J15">
        <v>1.95</v>
      </c>
    </row>
    <row r="16" spans="1:10">
      <c r="A16" t="s">
        <v>99</v>
      </c>
      <c r="B16" t="s">
        <v>87</v>
      </c>
      <c r="C16" t="s">
        <v>8</v>
      </c>
      <c r="D16" t="s">
        <v>381</v>
      </c>
      <c r="E16" t="s">
        <v>3</v>
      </c>
      <c r="F16" t="s">
        <v>100</v>
      </c>
      <c r="G16" t="s">
        <v>98</v>
      </c>
      <c r="H16">
        <v>976</v>
      </c>
      <c r="I16">
        <v>154</v>
      </c>
      <c r="J16">
        <v>1.95</v>
      </c>
    </row>
    <row r="17" spans="1:10">
      <c r="A17" t="s">
        <v>101</v>
      </c>
      <c r="B17" t="s">
        <v>87</v>
      </c>
      <c r="C17" t="s">
        <v>8</v>
      </c>
      <c r="D17" t="s">
        <v>381</v>
      </c>
      <c r="E17" t="s">
        <v>4</v>
      </c>
      <c r="F17" t="s">
        <v>102</v>
      </c>
      <c r="G17" t="s">
        <v>98</v>
      </c>
      <c r="H17">
        <v>270</v>
      </c>
      <c r="I17">
        <v>77</v>
      </c>
      <c r="J17">
        <v>1.53</v>
      </c>
    </row>
    <row r="18" spans="1:10">
      <c r="A18" t="s">
        <v>103</v>
      </c>
      <c r="B18" t="s">
        <v>87</v>
      </c>
      <c r="C18" t="s">
        <v>8</v>
      </c>
      <c r="D18" t="s">
        <v>381</v>
      </c>
      <c r="E18" t="s">
        <v>4</v>
      </c>
      <c r="F18" t="s">
        <v>104</v>
      </c>
      <c r="G18" t="s">
        <v>98</v>
      </c>
      <c r="H18">
        <v>270</v>
      </c>
      <c r="I18">
        <v>77</v>
      </c>
      <c r="J18">
        <v>1.53</v>
      </c>
    </row>
    <row r="19" spans="1:10">
      <c r="A19" t="s">
        <v>105</v>
      </c>
      <c r="B19" t="s">
        <v>87</v>
      </c>
      <c r="C19" t="s">
        <v>8</v>
      </c>
      <c r="D19" t="s">
        <v>381</v>
      </c>
      <c r="E19" t="s">
        <v>4</v>
      </c>
      <c r="F19" t="s">
        <v>106</v>
      </c>
      <c r="G19" t="s">
        <v>98</v>
      </c>
      <c r="H19">
        <v>270</v>
      </c>
      <c r="I19">
        <v>77</v>
      </c>
      <c r="J19">
        <v>1.53</v>
      </c>
    </row>
    <row r="20" spans="1:10">
      <c r="A20" t="s">
        <v>107</v>
      </c>
      <c r="B20" t="s">
        <v>87</v>
      </c>
      <c r="C20" t="s">
        <v>8</v>
      </c>
      <c r="D20" t="s">
        <v>381</v>
      </c>
      <c r="E20" t="s">
        <v>4</v>
      </c>
      <c r="F20" t="s">
        <v>108</v>
      </c>
      <c r="G20" t="s">
        <v>98</v>
      </c>
      <c r="H20">
        <v>270</v>
      </c>
      <c r="I20">
        <v>77</v>
      </c>
      <c r="J20">
        <v>1.53</v>
      </c>
    </row>
    <row r="21" spans="1:10">
      <c r="A21" t="s">
        <v>109</v>
      </c>
      <c r="B21" t="s">
        <v>87</v>
      </c>
      <c r="C21" t="s">
        <v>8</v>
      </c>
      <c r="D21" t="s">
        <v>381</v>
      </c>
      <c r="E21" t="s">
        <v>4</v>
      </c>
      <c r="F21" t="s">
        <v>110</v>
      </c>
      <c r="G21" t="s">
        <v>98</v>
      </c>
      <c r="H21">
        <v>270</v>
      </c>
      <c r="I21">
        <v>77</v>
      </c>
      <c r="J21">
        <v>1.53</v>
      </c>
    </row>
    <row r="22" spans="1:10">
      <c r="A22" t="s">
        <v>111</v>
      </c>
      <c r="B22" t="s">
        <v>87</v>
      </c>
      <c r="C22" t="s">
        <v>8</v>
      </c>
      <c r="D22" t="s">
        <v>381</v>
      </c>
      <c r="E22" t="s">
        <v>4</v>
      </c>
      <c r="F22" t="s">
        <v>112</v>
      </c>
      <c r="G22" t="s">
        <v>98</v>
      </c>
      <c r="H22">
        <v>270</v>
      </c>
      <c r="I22">
        <v>77</v>
      </c>
      <c r="J22">
        <v>1.53</v>
      </c>
    </row>
    <row r="23" spans="1:10">
      <c r="A23" t="s">
        <v>113</v>
      </c>
      <c r="B23" t="s">
        <v>87</v>
      </c>
      <c r="C23" t="s">
        <v>8</v>
      </c>
      <c r="D23" t="s">
        <v>381</v>
      </c>
      <c r="E23" t="s">
        <v>4</v>
      </c>
      <c r="F23" t="s">
        <v>114</v>
      </c>
      <c r="G23" t="s">
        <v>98</v>
      </c>
      <c r="H23">
        <v>270</v>
      </c>
      <c r="I23">
        <v>77</v>
      </c>
      <c r="J23">
        <v>1.53</v>
      </c>
    </row>
    <row r="24" spans="1:10">
      <c r="A24" t="s">
        <v>115</v>
      </c>
      <c r="B24" t="s">
        <v>87</v>
      </c>
      <c r="C24" t="s">
        <v>8</v>
      </c>
      <c r="D24" t="s">
        <v>381</v>
      </c>
      <c r="E24" t="s">
        <v>4</v>
      </c>
      <c r="F24" t="s">
        <v>116</v>
      </c>
      <c r="G24" t="s">
        <v>98</v>
      </c>
      <c r="H24">
        <v>270</v>
      </c>
      <c r="I24">
        <v>77</v>
      </c>
      <c r="J24">
        <v>1.53</v>
      </c>
    </row>
    <row r="25" spans="1:10">
      <c r="A25" t="s">
        <v>117</v>
      </c>
      <c r="B25" t="s">
        <v>87</v>
      </c>
      <c r="C25" t="s">
        <v>8</v>
      </c>
      <c r="D25" t="s">
        <v>381</v>
      </c>
      <c r="E25" t="s">
        <v>4</v>
      </c>
      <c r="F25" t="s">
        <v>118</v>
      </c>
      <c r="G25" t="s">
        <v>98</v>
      </c>
      <c r="H25">
        <v>270</v>
      </c>
      <c r="I25">
        <v>77</v>
      </c>
      <c r="J25">
        <v>1.53</v>
      </c>
    </row>
    <row r="26" spans="1:10">
      <c r="A26" t="s">
        <v>119</v>
      </c>
      <c r="B26" t="s">
        <v>87</v>
      </c>
      <c r="C26" t="s">
        <v>9</v>
      </c>
      <c r="D26" t="s">
        <v>381</v>
      </c>
      <c r="E26" t="s">
        <v>3</v>
      </c>
      <c r="F26" t="s">
        <v>120</v>
      </c>
      <c r="G26" t="s">
        <v>98</v>
      </c>
      <c r="H26">
        <v>941</v>
      </c>
      <c r="I26">
        <v>149</v>
      </c>
      <c r="J26">
        <v>1.88</v>
      </c>
    </row>
    <row r="27" spans="1:10">
      <c r="A27" t="s">
        <v>121</v>
      </c>
      <c r="B27" t="s">
        <v>87</v>
      </c>
      <c r="C27" t="s">
        <v>9</v>
      </c>
      <c r="D27" t="s">
        <v>381</v>
      </c>
      <c r="E27" t="s">
        <v>4</v>
      </c>
      <c r="F27" t="s">
        <v>122</v>
      </c>
      <c r="G27" t="s">
        <v>98</v>
      </c>
      <c r="H27">
        <v>136</v>
      </c>
      <c r="I27">
        <v>39</v>
      </c>
      <c r="J27">
        <v>0.77</v>
      </c>
    </row>
    <row r="28" spans="1:10">
      <c r="A28" t="s">
        <v>123</v>
      </c>
      <c r="B28" t="s">
        <v>87</v>
      </c>
      <c r="C28" t="s">
        <v>9</v>
      </c>
      <c r="D28" t="s">
        <v>381</v>
      </c>
      <c r="E28" t="s">
        <v>4</v>
      </c>
      <c r="F28" t="s">
        <v>124</v>
      </c>
      <c r="G28" t="s">
        <v>98</v>
      </c>
      <c r="H28">
        <v>136</v>
      </c>
      <c r="I28">
        <v>39</v>
      </c>
      <c r="J28">
        <v>0.77</v>
      </c>
    </row>
    <row r="29" spans="1:10">
      <c r="A29" t="s">
        <v>125</v>
      </c>
      <c r="B29" t="s">
        <v>87</v>
      </c>
      <c r="C29" t="s">
        <v>9</v>
      </c>
      <c r="D29" t="s">
        <v>381</v>
      </c>
      <c r="E29" t="s">
        <v>4</v>
      </c>
      <c r="F29" t="s">
        <v>126</v>
      </c>
      <c r="G29" t="s">
        <v>98</v>
      </c>
      <c r="H29">
        <v>136</v>
      </c>
      <c r="I29">
        <v>39</v>
      </c>
      <c r="J29">
        <v>0.77</v>
      </c>
    </row>
    <row r="30" spans="1:10">
      <c r="A30" t="s">
        <v>37</v>
      </c>
      <c r="B30" t="s">
        <v>34</v>
      </c>
      <c r="C30" t="s">
        <v>35</v>
      </c>
      <c r="D30" t="s">
        <v>363</v>
      </c>
      <c r="E30" t="s">
        <v>6</v>
      </c>
      <c r="F30" t="s">
        <v>36</v>
      </c>
      <c r="G30" t="s">
        <v>98</v>
      </c>
      <c r="H30">
        <v>2995</v>
      </c>
      <c r="I30">
        <v>253</v>
      </c>
      <c r="J30">
        <v>25.66</v>
      </c>
    </row>
    <row r="31" spans="1:10">
      <c r="A31" t="s">
        <v>42</v>
      </c>
      <c r="B31" t="s">
        <v>34</v>
      </c>
      <c r="C31" t="s">
        <v>35</v>
      </c>
      <c r="D31" t="s">
        <v>363</v>
      </c>
      <c r="E31" t="s">
        <v>4</v>
      </c>
      <c r="F31" t="s">
        <v>43</v>
      </c>
      <c r="G31" t="s">
        <v>98</v>
      </c>
      <c r="H31">
        <v>263</v>
      </c>
      <c r="I31">
        <v>75</v>
      </c>
      <c r="J31">
        <v>1.49</v>
      </c>
    </row>
    <row r="32" spans="1:10">
      <c r="A32" t="s">
        <v>44</v>
      </c>
      <c r="B32" t="s">
        <v>34</v>
      </c>
      <c r="C32" t="s">
        <v>35</v>
      </c>
      <c r="D32" t="s">
        <v>363</v>
      </c>
      <c r="E32" t="s">
        <v>4</v>
      </c>
      <c r="F32" t="s">
        <v>39</v>
      </c>
      <c r="G32" t="s">
        <v>98</v>
      </c>
      <c r="H32">
        <v>259</v>
      </c>
      <c r="I32">
        <v>74</v>
      </c>
      <c r="J32">
        <v>1.47</v>
      </c>
    </row>
    <row r="33" spans="1:10">
      <c r="A33" t="s">
        <v>45</v>
      </c>
      <c r="B33" t="s">
        <v>34</v>
      </c>
      <c r="C33" t="s">
        <v>35</v>
      </c>
      <c r="D33" t="s">
        <v>363</v>
      </c>
      <c r="E33" t="s">
        <v>4</v>
      </c>
      <c r="F33" t="s">
        <v>46</v>
      </c>
      <c r="G33" t="s">
        <v>98</v>
      </c>
      <c r="H33">
        <v>259</v>
      </c>
      <c r="I33">
        <v>74</v>
      </c>
      <c r="J33">
        <v>1.47</v>
      </c>
    </row>
    <row r="34" spans="1:10">
      <c r="A34" t="s">
        <v>47</v>
      </c>
      <c r="B34" t="s">
        <v>34</v>
      </c>
      <c r="C34" t="s">
        <v>35</v>
      </c>
      <c r="D34" t="s">
        <v>363</v>
      </c>
      <c r="E34" t="s">
        <v>4</v>
      </c>
      <c r="F34" t="s">
        <v>48</v>
      </c>
      <c r="G34" t="s">
        <v>98</v>
      </c>
      <c r="H34">
        <v>259</v>
      </c>
      <c r="I34">
        <v>74</v>
      </c>
      <c r="J34">
        <v>1.47</v>
      </c>
    </row>
    <row r="35" spans="1:10">
      <c r="A35" t="s">
        <v>38</v>
      </c>
      <c r="B35" t="s">
        <v>34</v>
      </c>
      <c r="C35" t="s">
        <v>35</v>
      </c>
      <c r="D35" t="s">
        <v>363</v>
      </c>
      <c r="E35" t="s">
        <v>3</v>
      </c>
      <c r="F35" t="s">
        <v>39</v>
      </c>
      <c r="G35" t="s">
        <v>98</v>
      </c>
      <c r="H35">
        <v>1486</v>
      </c>
      <c r="I35">
        <v>235</v>
      </c>
      <c r="J35">
        <v>2.97</v>
      </c>
    </row>
    <row r="36" spans="1:10">
      <c r="A36" t="s">
        <v>40</v>
      </c>
      <c r="B36" t="s">
        <v>34</v>
      </c>
      <c r="C36" t="s">
        <v>35</v>
      </c>
      <c r="D36" t="s">
        <v>363</v>
      </c>
      <c r="E36" t="s">
        <v>3</v>
      </c>
      <c r="F36" t="s">
        <v>41</v>
      </c>
      <c r="G36" t="s">
        <v>98</v>
      </c>
      <c r="H36">
        <v>1491</v>
      </c>
      <c r="I36">
        <v>236</v>
      </c>
      <c r="J36">
        <v>2.98</v>
      </c>
    </row>
    <row r="37" spans="1:10">
      <c r="A37" t="s">
        <v>149</v>
      </c>
      <c r="B37" t="s">
        <v>133</v>
      </c>
      <c r="C37" t="s">
        <v>28</v>
      </c>
      <c r="D37" t="s">
        <v>364</v>
      </c>
      <c r="E37" t="s">
        <v>3</v>
      </c>
      <c r="F37" t="s">
        <v>150</v>
      </c>
      <c r="G37" t="s">
        <v>98</v>
      </c>
      <c r="H37">
        <v>415</v>
      </c>
      <c r="I37">
        <v>66</v>
      </c>
      <c r="J37">
        <v>0.83</v>
      </c>
    </row>
    <row r="38" spans="1:10">
      <c r="A38" t="s">
        <v>151</v>
      </c>
      <c r="B38" t="s">
        <v>133</v>
      </c>
      <c r="C38" t="s">
        <v>28</v>
      </c>
      <c r="D38" t="s">
        <v>364</v>
      </c>
      <c r="E38" t="s">
        <v>3</v>
      </c>
      <c r="F38" t="s">
        <v>152</v>
      </c>
      <c r="G38" t="s">
        <v>98</v>
      </c>
      <c r="H38">
        <v>415</v>
      </c>
      <c r="I38">
        <v>66</v>
      </c>
      <c r="J38">
        <v>0.83</v>
      </c>
    </row>
    <row r="39" spans="1:10">
      <c r="A39" t="s">
        <v>153</v>
      </c>
      <c r="B39" t="s">
        <v>133</v>
      </c>
      <c r="C39" t="s">
        <v>28</v>
      </c>
      <c r="D39" t="s">
        <v>364</v>
      </c>
      <c r="E39" t="s">
        <v>4</v>
      </c>
      <c r="F39" t="s">
        <v>150</v>
      </c>
      <c r="G39" t="s">
        <v>98</v>
      </c>
      <c r="H39">
        <v>189</v>
      </c>
      <c r="I39">
        <v>54</v>
      </c>
      <c r="J39">
        <v>1.07</v>
      </c>
    </row>
    <row r="40" spans="1:10">
      <c r="A40" t="s">
        <v>154</v>
      </c>
      <c r="B40" t="s">
        <v>133</v>
      </c>
      <c r="C40" t="s">
        <v>28</v>
      </c>
      <c r="D40" t="s">
        <v>364</v>
      </c>
      <c r="E40" t="s">
        <v>4</v>
      </c>
      <c r="F40" t="s">
        <v>155</v>
      </c>
      <c r="G40" t="s">
        <v>98</v>
      </c>
      <c r="H40">
        <v>189</v>
      </c>
      <c r="I40">
        <v>54</v>
      </c>
      <c r="J40">
        <v>1.07</v>
      </c>
    </row>
    <row r="41" spans="1:10">
      <c r="A41" t="s">
        <v>127</v>
      </c>
      <c r="B41" t="s">
        <v>87</v>
      </c>
      <c r="C41" t="s">
        <v>10</v>
      </c>
      <c r="D41" t="s">
        <v>381</v>
      </c>
      <c r="E41" t="s">
        <v>3</v>
      </c>
      <c r="F41" t="s">
        <v>128</v>
      </c>
      <c r="G41" t="s">
        <v>98</v>
      </c>
      <c r="H41">
        <v>1436</v>
      </c>
      <c r="I41">
        <v>227</v>
      </c>
      <c r="J41">
        <v>2.87</v>
      </c>
    </row>
    <row r="42" spans="1:10">
      <c r="A42" t="s">
        <v>129</v>
      </c>
      <c r="B42" t="s">
        <v>87</v>
      </c>
      <c r="C42" t="s">
        <v>10</v>
      </c>
      <c r="D42" t="s">
        <v>381</v>
      </c>
      <c r="E42" t="s">
        <v>3</v>
      </c>
      <c r="F42" t="s">
        <v>130</v>
      </c>
      <c r="G42" t="s">
        <v>98</v>
      </c>
      <c r="H42">
        <v>1441</v>
      </c>
      <c r="I42">
        <v>228</v>
      </c>
      <c r="J42">
        <v>2.88</v>
      </c>
    </row>
    <row r="43" spans="1:10">
      <c r="A43" t="s">
        <v>131</v>
      </c>
      <c r="B43" t="s">
        <v>87</v>
      </c>
      <c r="C43" t="s">
        <v>10</v>
      </c>
      <c r="D43" t="s">
        <v>381</v>
      </c>
      <c r="E43" t="s">
        <v>4</v>
      </c>
      <c r="F43" t="s">
        <v>132</v>
      </c>
      <c r="G43" t="s">
        <v>98</v>
      </c>
      <c r="H43">
        <v>358</v>
      </c>
      <c r="I43">
        <v>102</v>
      </c>
      <c r="J43">
        <v>2.0299999999999998</v>
      </c>
    </row>
    <row r="44" spans="1:10">
      <c r="A44" t="s">
        <v>156</v>
      </c>
      <c r="B44" t="s">
        <v>133</v>
      </c>
      <c r="C44" t="s">
        <v>11</v>
      </c>
      <c r="D44" t="s">
        <v>365</v>
      </c>
      <c r="E44" t="s">
        <v>3</v>
      </c>
      <c r="F44" t="s">
        <v>157</v>
      </c>
      <c r="G44" t="s">
        <v>98</v>
      </c>
      <c r="H44">
        <v>1416</v>
      </c>
      <c r="I44">
        <v>224</v>
      </c>
      <c r="J44">
        <v>2.83</v>
      </c>
    </row>
    <row r="45" spans="1:10">
      <c r="A45" t="s">
        <v>158</v>
      </c>
      <c r="B45" t="s">
        <v>133</v>
      </c>
      <c r="C45" t="s">
        <v>11</v>
      </c>
      <c r="D45" t="s">
        <v>365</v>
      </c>
      <c r="E45" t="s">
        <v>4</v>
      </c>
      <c r="F45" t="s">
        <v>157</v>
      </c>
      <c r="G45" t="s">
        <v>98</v>
      </c>
      <c r="H45">
        <v>623</v>
      </c>
      <c r="I45">
        <v>178</v>
      </c>
      <c r="J45">
        <v>3.53</v>
      </c>
    </row>
    <row r="46" spans="1:10">
      <c r="A46" t="s">
        <v>159</v>
      </c>
      <c r="B46" t="s">
        <v>133</v>
      </c>
      <c r="C46" t="s">
        <v>11</v>
      </c>
      <c r="D46" t="s">
        <v>365</v>
      </c>
      <c r="E46" t="s">
        <v>4</v>
      </c>
      <c r="F46" t="s">
        <v>160</v>
      </c>
      <c r="G46" t="s">
        <v>136</v>
      </c>
      <c r="H46">
        <v>78</v>
      </c>
      <c r="I46">
        <v>22</v>
      </c>
      <c r="J46">
        <v>0.44</v>
      </c>
    </row>
    <row r="47" spans="1:10">
      <c r="A47" t="s">
        <v>161</v>
      </c>
      <c r="B47" t="s">
        <v>133</v>
      </c>
      <c r="C47" t="s">
        <v>12</v>
      </c>
      <c r="D47" t="s">
        <v>377</v>
      </c>
      <c r="E47" t="s">
        <v>4</v>
      </c>
      <c r="F47" t="s">
        <v>162</v>
      </c>
      <c r="G47" t="s">
        <v>98</v>
      </c>
      <c r="H47">
        <v>46</v>
      </c>
      <c r="I47">
        <v>13</v>
      </c>
      <c r="J47">
        <v>0.26</v>
      </c>
    </row>
    <row r="48" spans="1:10">
      <c r="A48" t="s">
        <v>308</v>
      </c>
      <c r="B48" t="s">
        <v>307</v>
      </c>
      <c r="C48" t="s">
        <v>2</v>
      </c>
      <c r="D48" t="s">
        <v>378</v>
      </c>
      <c r="E48" t="s">
        <v>3</v>
      </c>
      <c r="F48" t="s">
        <v>309</v>
      </c>
      <c r="G48" t="s">
        <v>98</v>
      </c>
      <c r="H48">
        <v>1271</v>
      </c>
      <c r="I48">
        <v>201</v>
      </c>
      <c r="J48">
        <v>2.54</v>
      </c>
    </row>
    <row r="49" spans="1:10">
      <c r="A49" t="s">
        <v>310</v>
      </c>
      <c r="B49" t="s">
        <v>307</v>
      </c>
      <c r="C49" t="s">
        <v>2</v>
      </c>
      <c r="D49" t="s">
        <v>378</v>
      </c>
      <c r="E49" t="s">
        <v>3</v>
      </c>
      <c r="F49" t="s">
        <v>311</v>
      </c>
      <c r="G49" t="s">
        <v>98</v>
      </c>
      <c r="H49">
        <v>1256</v>
      </c>
      <c r="I49">
        <v>199</v>
      </c>
      <c r="J49">
        <v>2.5099999999999998</v>
      </c>
    </row>
    <row r="50" spans="1:10">
      <c r="A50" t="s">
        <v>312</v>
      </c>
      <c r="B50" t="s">
        <v>307</v>
      </c>
      <c r="C50" t="s">
        <v>2</v>
      </c>
      <c r="D50" t="s">
        <v>378</v>
      </c>
      <c r="E50" t="s">
        <v>3</v>
      </c>
      <c r="F50" t="s">
        <v>313</v>
      </c>
      <c r="G50" t="s">
        <v>98</v>
      </c>
      <c r="H50">
        <v>1256</v>
      </c>
      <c r="I50">
        <v>199</v>
      </c>
      <c r="J50">
        <v>2.5099999999999998</v>
      </c>
    </row>
    <row r="51" spans="1:10">
      <c r="A51" t="s">
        <v>314</v>
      </c>
      <c r="B51" t="s">
        <v>307</v>
      </c>
      <c r="C51" t="s">
        <v>2</v>
      </c>
      <c r="D51" t="s">
        <v>378</v>
      </c>
      <c r="E51" t="s">
        <v>4</v>
      </c>
      <c r="F51" t="s">
        <v>315</v>
      </c>
      <c r="G51" t="s">
        <v>136</v>
      </c>
      <c r="H51">
        <v>344</v>
      </c>
      <c r="I51">
        <v>98</v>
      </c>
      <c r="J51">
        <v>1.95</v>
      </c>
    </row>
    <row r="52" spans="1:10">
      <c r="A52" t="s">
        <v>316</v>
      </c>
      <c r="B52" t="s">
        <v>307</v>
      </c>
      <c r="C52" t="s">
        <v>2</v>
      </c>
      <c r="D52" t="s">
        <v>378</v>
      </c>
      <c r="E52" t="s">
        <v>4</v>
      </c>
      <c r="F52" t="s">
        <v>317</v>
      </c>
      <c r="G52" t="s">
        <v>136</v>
      </c>
      <c r="H52">
        <v>337</v>
      </c>
      <c r="I52">
        <v>96</v>
      </c>
      <c r="J52">
        <v>1.91</v>
      </c>
    </row>
    <row r="53" spans="1:10">
      <c r="A53" t="s">
        <v>318</v>
      </c>
      <c r="B53" t="s">
        <v>307</v>
      </c>
      <c r="C53" t="s">
        <v>2</v>
      </c>
      <c r="D53" t="s">
        <v>378</v>
      </c>
      <c r="E53" t="s">
        <v>4</v>
      </c>
      <c r="F53" t="s">
        <v>311</v>
      </c>
      <c r="G53" t="s">
        <v>136</v>
      </c>
      <c r="H53">
        <v>337</v>
      </c>
      <c r="I53">
        <v>96</v>
      </c>
      <c r="J53">
        <v>1.91</v>
      </c>
    </row>
    <row r="54" spans="1:10">
      <c r="A54" t="s">
        <v>319</v>
      </c>
      <c r="B54" t="s">
        <v>307</v>
      </c>
      <c r="C54" t="s">
        <v>2</v>
      </c>
      <c r="D54" t="s">
        <v>378</v>
      </c>
      <c r="E54" t="s">
        <v>4</v>
      </c>
      <c r="F54" t="s">
        <v>320</v>
      </c>
      <c r="G54" t="s">
        <v>136</v>
      </c>
      <c r="H54">
        <v>337</v>
      </c>
      <c r="I54">
        <v>96</v>
      </c>
      <c r="J54">
        <v>1.91</v>
      </c>
    </row>
    <row r="55" spans="1:10">
      <c r="A55" t="s">
        <v>321</v>
      </c>
      <c r="B55" t="s">
        <v>307</v>
      </c>
      <c r="C55" t="s">
        <v>2</v>
      </c>
      <c r="D55" t="s">
        <v>378</v>
      </c>
      <c r="E55" t="s">
        <v>4</v>
      </c>
      <c r="F55" t="s">
        <v>322</v>
      </c>
      <c r="G55" t="s">
        <v>136</v>
      </c>
      <c r="H55">
        <v>337</v>
      </c>
      <c r="I55">
        <v>96</v>
      </c>
      <c r="J55">
        <v>1.91</v>
      </c>
    </row>
    <row r="56" spans="1:10">
      <c r="A56" t="s">
        <v>263</v>
      </c>
      <c r="B56" t="s">
        <v>261</v>
      </c>
      <c r="C56" t="s">
        <v>341</v>
      </c>
      <c r="D56" t="s">
        <v>382</v>
      </c>
      <c r="E56" t="s">
        <v>3</v>
      </c>
      <c r="F56" t="s">
        <v>264</v>
      </c>
      <c r="G56" t="s">
        <v>98</v>
      </c>
      <c r="H56">
        <v>2326</v>
      </c>
      <c r="I56">
        <v>368</v>
      </c>
      <c r="J56">
        <v>4.6500000000000004</v>
      </c>
    </row>
    <row r="57" spans="1:10">
      <c r="A57" t="s">
        <v>265</v>
      </c>
      <c r="B57" t="s">
        <v>261</v>
      </c>
      <c r="C57" t="s">
        <v>341</v>
      </c>
      <c r="D57" t="s">
        <v>383</v>
      </c>
      <c r="E57" t="s">
        <v>3</v>
      </c>
      <c r="F57" t="s">
        <v>266</v>
      </c>
      <c r="G57" t="s">
        <v>98</v>
      </c>
      <c r="H57">
        <v>2326</v>
      </c>
      <c r="I57">
        <v>368</v>
      </c>
      <c r="J57">
        <v>4.6500000000000004</v>
      </c>
    </row>
    <row r="58" spans="1:10">
      <c r="A58" t="s">
        <v>267</v>
      </c>
      <c r="B58" t="s">
        <v>261</v>
      </c>
      <c r="C58" t="s">
        <v>341</v>
      </c>
      <c r="D58" t="s">
        <v>382</v>
      </c>
      <c r="E58" t="s">
        <v>3</v>
      </c>
      <c r="F58" t="s">
        <v>268</v>
      </c>
      <c r="G58" t="s">
        <v>98</v>
      </c>
      <c r="H58">
        <v>2326</v>
      </c>
      <c r="I58">
        <v>368</v>
      </c>
      <c r="J58">
        <v>4.6500000000000004</v>
      </c>
    </row>
    <row r="59" spans="1:10">
      <c r="A59" t="s">
        <v>269</v>
      </c>
      <c r="B59" t="s">
        <v>261</v>
      </c>
      <c r="C59" t="s">
        <v>341</v>
      </c>
      <c r="D59" t="s">
        <v>382</v>
      </c>
      <c r="E59" t="s">
        <v>4</v>
      </c>
      <c r="F59" t="s">
        <v>262</v>
      </c>
      <c r="G59" t="s">
        <v>98</v>
      </c>
      <c r="H59">
        <v>3080</v>
      </c>
      <c r="I59">
        <v>879</v>
      </c>
      <c r="J59">
        <v>17.45</v>
      </c>
    </row>
    <row r="60" spans="1:10">
      <c r="A60" t="s">
        <v>163</v>
      </c>
      <c r="B60" t="s">
        <v>133</v>
      </c>
      <c r="C60" t="s">
        <v>29</v>
      </c>
      <c r="D60" t="s">
        <v>379</v>
      </c>
      <c r="E60" t="s">
        <v>3</v>
      </c>
      <c r="F60" t="s">
        <v>164</v>
      </c>
      <c r="G60" t="s">
        <v>98</v>
      </c>
      <c r="H60">
        <v>760</v>
      </c>
      <c r="I60">
        <v>120</v>
      </c>
      <c r="J60">
        <v>1.52</v>
      </c>
    </row>
    <row r="61" spans="1:10">
      <c r="A61" t="s">
        <v>165</v>
      </c>
      <c r="B61" t="s">
        <v>133</v>
      </c>
      <c r="C61" t="s">
        <v>29</v>
      </c>
      <c r="D61" t="s">
        <v>379</v>
      </c>
      <c r="E61" t="s">
        <v>3</v>
      </c>
      <c r="F61" t="s">
        <v>166</v>
      </c>
      <c r="G61" t="s">
        <v>98</v>
      </c>
      <c r="H61">
        <v>765</v>
      </c>
      <c r="I61">
        <v>121</v>
      </c>
      <c r="J61">
        <v>1.53</v>
      </c>
    </row>
    <row r="62" spans="1:10">
      <c r="A62" t="s">
        <v>167</v>
      </c>
      <c r="B62" t="s">
        <v>133</v>
      </c>
      <c r="C62" t="s">
        <v>29</v>
      </c>
      <c r="D62" t="s">
        <v>379</v>
      </c>
      <c r="E62" t="s">
        <v>4</v>
      </c>
      <c r="F62" t="s">
        <v>164</v>
      </c>
      <c r="G62" t="s">
        <v>98</v>
      </c>
      <c r="H62">
        <v>199</v>
      </c>
      <c r="I62">
        <v>57</v>
      </c>
      <c r="J62">
        <v>1.1299999999999999</v>
      </c>
    </row>
    <row r="63" spans="1:10">
      <c r="A63" t="s">
        <v>168</v>
      </c>
      <c r="B63" t="s">
        <v>133</v>
      </c>
      <c r="C63" t="s">
        <v>29</v>
      </c>
      <c r="D63" t="s">
        <v>379</v>
      </c>
      <c r="E63" t="s">
        <v>4</v>
      </c>
      <c r="F63" t="s">
        <v>169</v>
      </c>
      <c r="G63" t="s">
        <v>98</v>
      </c>
      <c r="H63">
        <v>199</v>
      </c>
      <c r="I63">
        <v>57</v>
      </c>
      <c r="J63">
        <v>1.1299999999999999</v>
      </c>
    </row>
    <row r="64" spans="1:10">
      <c r="A64" t="s">
        <v>201</v>
      </c>
      <c r="B64" t="s">
        <v>196</v>
      </c>
      <c r="C64" t="s">
        <v>16</v>
      </c>
      <c r="D64" t="s">
        <v>388</v>
      </c>
      <c r="E64" t="s">
        <v>3</v>
      </c>
      <c r="F64" t="s">
        <v>384</v>
      </c>
      <c r="G64" t="s">
        <v>98</v>
      </c>
      <c r="H64">
        <v>50</v>
      </c>
      <c r="I64">
        <v>8</v>
      </c>
      <c r="J64">
        <v>0.1</v>
      </c>
    </row>
    <row r="65" spans="1:10">
      <c r="A65" t="s">
        <v>202</v>
      </c>
      <c r="B65" t="s">
        <v>196</v>
      </c>
      <c r="C65" t="s">
        <v>16</v>
      </c>
      <c r="D65" t="s">
        <v>389</v>
      </c>
      <c r="E65" t="s">
        <v>4</v>
      </c>
      <c r="F65" t="s">
        <v>203</v>
      </c>
      <c r="G65" t="s">
        <v>98</v>
      </c>
      <c r="H65">
        <v>28</v>
      </c>
      <c r="I65">
        <v>8</v>
      </c>
      <c r="J65">
        <v>0.16</v>
      </c>
    </row>
    <row r="66" spans="1:10">
      <c r="A66" t="s">
        <v>204</v>
      </c>
      <c r="B66" t="s">
        <v>196</v>
      </c>
      <c r="C66" t="s">
        <v>17</v>
      </c>
      <c r="D66" t="s">
        <v>387</v>
      </c>
      <c r="E66" t="s">
        <v>3</v>
      </c>
      <c r="F66" t="s">
        <v>385</v>
      </c>
      <c r="G66" t="s">
        <v>98</v>
      </c>
      <c r="H66">
        <v>95</v>
      </c>
      <c r="I66">
        <v>15</v>
      </c>
      <c r="J66">
        <v>0.19</v>
      </c>
    </row>
    <row r="67" spans="1:10">
      <c r="A67" t="s">
        <v>205</v>
      </c>
      <c r="B67" t="s">
        <v>196</v>
      </c>
      <c r="C67" t="s">
        <v>17</v>
      </c>
      <c r="D67" t="s">
        <v>386</v>
      </c>
      <c r="E67" t="s">
        <v>4</v>
      </c>
      <c r="F67" t="s">
        <v>206</v>
      </c>
      <c r="G67" t="s">
        <v>136</v>
      </c>
      <c r="H67">
        <v>53</v>
      </c>
      <c r="I67">
        <v>15</v>
      </c>
      <c r="J67">
        <v>0.3</v>
      </c>
    </row>
    <row r="68" spans="1:10">
      <c r="A68" t="s">
        <v>323</v>
      </c>
      <c r="B68" t="s">
        <v>307</v>
      </c>
      <c r="C68" t="s">
        <v>13</v>
      </c>
      <c r="D68" t="s">
        <v>366</v>
      </c>
      <c r="E68" t="s">
        <v>3</v>
      </c>
      <c r="F68" t="s">
        <v>324</v>
      </c>
      <c r="G68" t="s">
        <v>136</v>
      </c>
      <c r="H68">
        <v>1941</v>
      </c>
      <c r="I68">
        <v>307</v>
      </c>
      <c r="J68">
        <v>3.88</v>
      </c>
    </row>
    <row r="69" spans="1:10">
      <c r="A69" t="s">
        <v>325</v>
      </c>
      <c r="B69" t="s">
        <v>307</v>
      </c>
      <c r="C69" t="s">
        <v>13</v>
      </c>
      <c r="D69" t="s">
        <v>366</v>
      </c>
      <c r="E69" t="s">
        <v>4</v>
      </c>
      <c r="F69" t="s">
        <v>326</v>
      </c>
      <c r="G69" t="s">
        <v>136</v>
      </c>
      <c r="H69">
        <v>406</v>
      </c>
      <c r="I69">
        <v>116</v>
      </c>
      <c r="J69">
        <v>2.2999999999999998</v>
      </c>
    </row>
    <row r="70" spans="1:10">
      <c r="A70" t="s">
        <v>327</v>
      </c>
      <c r="B70" t="s">
        <v>307</v>
      </c>
      <c r="C70" t="s">
        <v>13</v>
      </c>
      <c r="D70" t="s">
        <v>366</v>
      </c>
      <c r="E70" t="s">
        <v>4</v>
      </c>
      <c r="F70" t="s">
        <v>328</v>
      </c>
      <c r="G70" t="s">
        <v>136</v>
      </c>
      <c r="H70">
        <v>406</v>
      </c>
      <c r="I70">
        <v>116</v>
      </c>
      <c r="J70">
        <v>2.2999999999999998</v>
      </c>
    </row>
    <row r="71" spans="1:10">
      <c r="A71" t="s">
        <v>329</v>
      </c>
      <c r="B71" t="s">
        <v>307</v>
      </c>
      <c r="C71" t="s">
        <v>13</v>
      </c>
      <c r="D71" t="s">
        <v>366</v>
      </c>
      <c r="E71" t="s">
        <v>4</v>
      </c>
      <c r="F71" t="s">
        <v>330</v>
      </c>
      <c r="G71" t="s">
        <v>136</v>
      </c>
      <c r="H71">
        <v>406</v>
      </c>
      <c r="I71">
        <v>116</v>
      </c>
      <c r="J71">
        <v>2.2999999999999998</v>
      </c>
    </row>
    <row r="72" spans="1:10">
      <c r="A72" t="s">
        <v>331</v>
      </c>
      <c r="B72" t="s">
        <v>307</v>
      </c>
      <c r="C72" t="s">
        <v>13</v>
      </c>
      <c r="D72" t="s">
        <v>366</v>
      </c>
      <c r="E72" t="s">
        <v>4</v>
      </c>
      <c r="F72" t="s">
        <v>332</v>
      </c>
      <c r="G72" t="s">
        <v>136</v>
      </c>
      <c r="H72">
        <v>406</v>
      </c>
      <c r="I72">
        <v>116</v>
      </c>
      <c r="J72">
        <v>2.2999999999999998</v>
      </c>
    </row>
    <row r="73" spans="1:10">
      <c r="A73" t="s">
        <v>337</v>
      </c>
      <c r="B73" t="s">
        <v>307</v>
      </c>
      <c r="C73" t="s">
        <v>18</v>
      </c>
      <c r="D73" t="s">
        <v>367</v>
      </c>
      <c r="E73" t="s">
        <v>3</v>
      </c>
      <c r="F73" t="s">
        <v>338</v>
      </c>
      <c r="G73" t="s">
        <v>136</v>
      </c>
      <c r="H73">
        <v>175</v>
      </c>
      <c r="I73">
        <v>28</v>
      </c>
      <c r="J73">
        <v>0.35</v>
      </c>
    </row>
    <row r="74" spans="1:10">
      <c r="A74" t="s">
        <v>333</v>
      </c>
      <c r="B74" t="s">
        <v>307</v>
      </c>
      <c r="C74" t="s">
        <v>18</v>
      </c>
      <c r="D74" t="s">
        <v>367</v>
      </c>
      <c r="E74" t="s">
        <v>6</v>
      </c>
      <c r="F74" t="s">
        <v>334</v>
      </c>
      <c r="G74" t="s">
        <v>136</v>
      </c>
      <c r="H74">
        <v>746</v>
      </c>
      <c r="I74">
        <v>63</v>
      </c>
      <c r="J74">
        <v>6.39</v>
      </c>
    </row>
    <row r="75" spans="1:10">
      <c r="A75" t="s">
        <v>335</v>
      </c>
      <c r="B75" t="s">
        <v>307</v>
      </c>
      <c r="C75" t="s">
        <v>18</v>
      </c>
      <c r="D75" t="s">
        <v>367</v>
      </c>
      <c r="E75" t="s">
        <v>6</v>
      </c>
      <c r="F75" t="s">
        <v>336</v>
      </c>
      <c r="G75" t="s">
        <v>136</v>
      </c>
      <c r="H75">
        <v>757</v>
      </c>
      <c r="I75">
        <v>64</v>
      </c>
      <c r="J75">
        <v>6.49</v>
      </c>
    </row>
    <row r="76" spans="1:10">
      <c r="A76" t="s">
        <v>279</v>
      </c>
      <c r="B76" t="s">
        <v>278</v>
      </c>
      <c r="C76" t="s">
        <v>19</v>
      </c>
      <c r="D76" t="s">
        <v>368</v>
      </c>
      <c r="E76" t="s">
        <v>3</v>
      </c>
      <c r="F76" t="s">
        <v>280</v>
      </c>
      <c r="G76" t="s">
        <v>136</v>
      </c>
      <c r="H76">
        <v>290</v>
      </c>
      <c r="I76">
        <v>46</v>
      </c>
      <c r="J76">
        <v>0.57999999999999996</v>
      </c>
    </row>
    <row r="77" spans="1:10">
      <c r="A77" t="s">
        <v>281</v>
      </c>
      <c r="B77" t="s">
        <v>278</v>
      </c>
      <c r="C77" t="s">
        <v>19</v>
      </c>
      <c r="D77" t="s">
        <v>368</v>
      </c>
      <c r="E77" t="s">
        <v>3</v>
      </c>
      <c r="F77" t="s">
        <v>282</v>
      </c>
      <c r="G77" t="s">
        <v>136</v>
      </c>
      <c r="H77">
        <v>290</v>
      </c>
      <c r="I77">
        <v>46</v>
      </c>
      <c r="J77">
        <v>0.57999999999999996</v>
      </c>
    </row>
    <row r="78" spans="1:10">
      <c r="A78" t="s">
        <v>283</v>
      </c>
      <c r="B78" t="s">
        <v>278</v>
      </c>
      <c r="C78" t="s">
        <v>19</v>
      </c>
      <c r="D78" t="s">
        <v>368</v>
      </c>
      <c r="E78" t="s">
        <v>3</v>
      </c>
      <c r="F78" t="s">
        <v>284</v>
      </c>
      <c r="G78" t="s">
        <v>136</v>
      </c>
      <c r="H78">
        <v>290</v>
      </c>
      <c r="I78">
        <v>46</v>
      </c>
      <c r="J78">
        <v>0.57999999999999996</v>
      </c>
    </row>
    <row r="79" spans="1:10">
      <c r="A79" t="s">
        <v>285</v>
      </c>
      <c r="B79" t="s">
        <v>278</v>
      </c>
      <c r="C79" t="s">
        <v>19</v>
      </c>
      <c r="D79" t="s">
        <v>368</v>
      </c>
      <c r="E79" t="s">
        <v>3</v>
      </c>
      <c r="F79" t="s">
        <v>286</v>
      </c>
      <c r="G79" t="s">
        <v>136</v>
      </c>
      <c r="H79">
        <v>290</v>
      </c>
      <c r="I79">
        <v>46</v>
      </c>
      <c r="J79">
        <v>0.57999999999999996</v>
      </c>
    </row>
    <row r="80" spans="1:10">
      <c r="A80" t="s">
        <v>287</v>
      </c>
      <c r="B80" t="s">
        <v>278</v>
      </c>
      <c r="C80" t="s">
        <v>19</v>
      </c>
      <c r="D80" t="s">
        <v>368</v>
      </c>
      <c r="E80" t="s">
        <v>3</v>
      </c>
      <c r="F80" t="s">
        <v>288</v>
      </c>
      <c r="G80" t="s">
        <v>136</v>
      </c>
      <c r="H80">
        <v>290</v>
      </c>
      <c r="I80">
        <v>46</v>
      </c>
      <c r="J80">
        <v>0.57999999999999996</v>
      </c>
    </row>
    <row r="81" spans="1:10">
      <c r="A81" t="s">
        <v>289</v>
      </c>
      <c r="B81" t="s">
        <v>278</v>
      </c>
      <c r="C81" t="s">
        <v>19</v>
      </c>
      <c r="D81" t="s">
        <v>368</v>
      </c>
      <c r="E81" t="s">
        <v>4</v>
      </c>
      <c r="F81" t="s">
        <v>290</v>
      </c>
      <c r="G81" t="s">
        <v>136</v>
      </c>
      <c r="H81">
        <v>143</v>
      </c>
      <c r="I81">
        <v>41</v>
      </c>
      <c r="J81">
        <v>0.81</v>
      </c>
    </row>
    <row r="82" spans="1:10">
      <c r="A82" t="s">
        <v>291</v>
      </c>
      <c r="B82" t="s">
        <v>278</v>
      </c>
      <c r="C82" t="s">
        <v>19</v>
      </c>
      <c r="D82" t="s">
        <v>368</v>
      </c>
      <c r="E82" t="s">
        <v>4</v>
      </c>
      <c r="F82" t="s">
        <v>292</v>
      </c>
      <c r="G82" t="s">
        <v>136</v>
      </c>
      <c r="H82">
        <v>136</v>
      </c>
      <c r="I82">
        <v>39</v>
      </c>
      <c r="J82">
        <v>0.77</v>
      </c>
    </row>
    <row r="83" spans="1:10">
      <c r="A83" t="s">
        <v>293</v>
      </c>
      <c r="B83" t="s">
        <v>278</v>
      </c>
      <c r="C83" t="s">
        <v>19</v>
      </c>
      <c r="D83" t="s">
        <v>368</v>
      </c>
      <c r="E83" t="s">
        <v>4</v>
      </c>
      <c r="F83" t="s">
        <v>294</v>
      </c>
      <c r="G83" t="s">
        <v>136</v>
      </c>
      <c r="H83">
        <v>136</v>
      </c>
      <c r="I83">
        <v>39</v>
      </c>
      <c r="J83">
        <v>0.77</v>
      </c>
    </row>
    <row r="84" spans="1:10">
      <c r="A84" t="s">
        <v>295</v>
      </c>
      <c r="B84" t="s">
        <v>278</v>
      </c>
      <c r="C84" t="s">
        <v>19</v>
      </c>
      <c r="D84" t="s">
        <v>368</v>
      </c>
      <c r="E84" t="s">
        <v>4</v>
      </c>
      <c r="F84" t="s">
        <v>296</v>
      </c>
      <c r="G84" t="s">
        <v>136</v>
      </c>
      <c r="H84">
        <v>136</v>
      </c>
      <c r="I84">
        <v>39</v>
      </c>
      <c r="J84">
        <v>0.77</v>
      </c>
    </row>
    <row r="85" spans="1:10">
      <c r="A85" t="s">
        <v>297</v>
      </c>
      <c r="B85" t="s">
        <v>278</v>
      </c>
      <c r="C85" t="s">
        <v>19</v>
      </c>
      <c r="D85" t="s">
        <v>368</v>
      </c>
      <c r="E85" t="s">
        <v>4</v>
      </c>
      <c r="F85" t="s">
        <v>298</v>
      </c>
      <c r="G85" t="s">
        <v>136</v>
      </c>
      <c r="H85">
        <v>136</v>
      </c>
      <c r="I85">
        <v>39</v>
      </c>
      <c r="J85">
        <v>0.77</v>
      </c>
    </row>
    <row r="86" spans="1:10">
      <c r="A86" t="s">
        <v>299</v>
      </c>
      <c r="B86" t="s">
        <v>278</v>
      </c>
      <c r="C86" t="s">
        <v>19</v>
      </c>
      <c r="D86" t="s">
        <v>368</v>
      </c>
      <c r="E86" t="s">
        <v>4</v>
      </c>
      <c r="F86" t="s">
        <v>300</v>
      </c>
      <c r="G86" t="s">
        <v>136</v>
      </c>
      <c r="H86">
        <v>136</v>
      </c>
      <c r="I86">
        <v>39</v>
      </c>
      <c r="J86">
        <v>0.77</v>
      </c>
    </row>
    <row r="87" spans="1:10">
      <c r="A87" s="39" t="s">
        <v>207</v>
      </c>
      <c r="B87" t="s">
        <v>196</v>
      </c>
      <c r="C87" t="s">
        <v>20</v>
      </c>
      <c r="D87" t="s">
        <v>369</v>
      </c>
      <c r="E87" t="s">
        <v>6</v>
      </c>
      <c r="F87" t="s">
        <v>208</v>
      </c>
      <c r="G87" t="s">
        <v>98</v>
      </c>
      <c r="H87">
        <v>568</v>
      </c>
      <c r="I87">
        <v>48</v>
      </c>
      <c r="J87">
        <v>4.87</v>
      </c>
    </row>
    <row r="88" spans="1:10">
      <c r="A88" t="s">
        <v>209</v>
      </c>
      <c r="B88" t="s">
        <v>196</v>
      </c>
      <c r="C88" t="s">
        <v>20</v>
      </c>
      <c r="D88" t="s">
        <v>369</v>
      </c>
      <c r="E88" t="s">
        <v>3</v>
      </c>
      <c r="F88" t="s">
        <v>210</v>
      </c>
      <c r="G88" t="s">
        <v>98</v>
      </c>
      <c r="H88">
        <v>160</v>
      </c>
      <c r="I88">
        <v>25</v>
      </c>
      <c r="J88">
        <v>0.32</v>
      </c>
    </row>
    <row r="89" spans="1:10">
      <c r="A89" t="s">
        <v>211</v>
      </c>
      <c r="B89" t="s">
        <v>196</v>
      </c>
      <c r="C89" t="s">
        <v>20</v>
      </c>
      <c r="D89" t="s">
        <v>369</v>
      </c>
      <c r="E89" t="s">
        <v>3</v>
      </c>
      <c r="F89" t="s">
        <v>212</v>
      </c>
      <c r="G89" t="s">
        <v>98</v>
      </c>
      <c r="H89">
        <v>145</v>
      </c>
      <c r="I89">
        <v>23</v>
      </c>
      <c r="J89">
        <v>0.28999999999999998</v>
      </c>
    </row>
    <row r="90" spans="1:10">
      <c r="A90" t="s">
        <v>213</v>
      </c>
      <c r="B90" t="s">
        <v>196</v>
      </c>
      <c r="C90" t="s">
        <v>20</v>
      </c>
      <c r="D90" t="s">
        <v>369</v>
      </c>
      <c r="E90" t="s">
        <v>3</v>
      </c>
      <c r="F90" t="s">
        <v>214</v>
      </c>
      <c r="G90" t="s">
        <v>98</v>
      </c>
      <c r="H90">
        <v>145</v>
      </c>
      <c r="I90">
        <v>23</v>
      </c>
      <c r="J90">
        <v>0.28999999999999998</v>
      </c>
    </row>
    <row r="91" spans="1:10">
      <c r="A91" t="s">
        <v>215</v>
      </c>
      <c r="B91" t="s">
        <v>196</v>
      </c>
      <c r="C91" t="s">
        <v>20</v>
      </c>
      <c r="D91" t="s">
        <v>369</v>
      </c>
      <c r="E91" t="s">
        <v>3</v>
      </c>
      <c r="F91" t="s">
        <v>216</v>
      </c>
      <c r="G91" t="s">
        <v>98</v>
      </c>
      <c r="H91">
        <v>145</v>
      </c>
      <c r="I91">
        <v>23</v>
      </c>
      <c r="J91">
        <v>0.28999999999999998</v>
      </c>
    </row>
    <row r="92" spans="1:10">
      <c r="A92" t="s">
        <v>217</v>
      </c>
      <c r="B92" t="s">
        <v>196</v>
      </c>
      <c r="C92" t="s">
        <v>20</v>
      </c>
      <c r="D92" t="s">
        <v>369</v>
      </c>
      <c r="E92" t="s">
        <v>3</v>
      </c>
      <c r="F92" t="s">
        <v>218</v>
      </c>
      <c r="G92" t="s">
        <v>98</v>
      </c>
      <c r="H92">
        <v>145</v>
      </c>
      <c r="I92">
        <v>23</v>
      </c>
      <c r="J92">
        <v>0.28999999999999998</v>
      </c>
    </row>
    <row r="93" spans="1:10">
      <c r="A93" t="s">
        <v>219</v>
      </c>
      <c r="B93" t="s">
        <v>196</v>
      </c>
      <c r="C93" t="s">
        <v>20</v>
      </c>
      <c r="D93" t="s">
        <v>369</v>
      </c>
      <c r="E93" t="s">
        <v>3</v>
      </c>
      <c r="F93" t="s">
        <v>220</v>
      </c>
      <c r="G93" t="s">
        <v>98</v>
      </c>
      <c r="H93">
        <v>145</v>
      </c>
      <c r="I93">
        <v>23</v>
      </c>
      <c r="J93">
        <v>0.28999999999999998</v>
      </c>
    </row>
    <row r="94" spans="1:10">
      <c r="A94" t="s">
        <v>221</v>
      </c>
      <c r="B94" t="s">
        <v>196</v>
      </c>
      <c r="C94" t="s">
        <v>20</v>
      </c>
      <c r="D94" t="s">
        <v>369</v>
      </c>
      <c r="E94" t="s">
        <v>3</v>
      </c>
      <c r="F94" t="s">
        <v>222</v>
      </c>
      <c r="G94" t="s">
        <v>98</v>
      </c>
      <c r="H94">
        <v>145</v>
      </c>
      <c r="I94">
        <v>23</v>
      </c>
      <c r="J94">
        <v>0.28999999999999998</v>
      </c>
    </row>
    <row r="95" spans="1:10">
      <c r="A95" t="s">
        <v>223</v>
      </c>
      <c r="B95" t="s">
        <v>196</v>
      </c>
      <c r="C95" t="s">
        <v>21</v>
      </c>
      <c r="D95" t="s">
        <v>370</v>
      </c>
      <c r="E95" t="s">
        <v>6</v>
      </c>
      <c r="F95" t="s">
        <v>224</v>
      </c>
      <c r="G95" t="s">
        <v>98</v>
      </c>
      <c r="H95">
        <v>1148</v>
      </c>
      <c r="I95">
        <v>97</v>
      </c>
      <c r="J95">
        <v>9.84</v>
      </c>
    </row>
    <row r="96" spans="1:10">
      <c r="A96" t="s">
        <v>225</v>
      </c>
      <c r="B96" t="s">
        <v>196</v>
      </c>
      <c r="C96" t="s">
        <v>21</v>
      </c>
      <c r="D96" t="s">
        <v>371</v>
      </c>
      <c r="E96" t="s">
        <v>3</v>
      </c>
      <c r="F96" t="s">
        <v>226</v>
      </c>
      <c r="G96" t="s">
        <v>98</v>
      </c>
      <c r="H96">
        <v>575</v>
      </c>
      <c r="I96">
        <v>91</v>
      </c>
      <c r="J96">
        <v>1.1499999999999999</v>
      </c>
    </row>
    <row r="97" spans="1:10">
      <c r="A97" t="s">
        <v>227</v>
      </c>
      <c r="B97" t="s">
        <v>196</v>
      </c>
      <c r="C97" t="s">
        <v>21</v>
      </c>
      <c r="D97" t="s">
        <v>371</v>
      </c>
      <c r="E97" t="s">
        <v>3</v>
      </c>
      <c r="F97" t="s">
        <v>228</v>
      </c>
      <c r="G97" t="s">
        <v>98</v>
      </c>
      <c r="H97">
        <v>580</v>
      </c>
      <c r="I97">
        <v>92</v>
      </c>
      <c r="J97">
        <v>1.1599999999999999</v>
      </c>
    </row>
    <row r="98" spans="1:10">
      <c r="A98" t="s">
        <v>231</v>
      </c>
      <c r="B98" t="s">
        <v>196</v>
      </c>
      <c r="C98" t="s">
        <v>21</v>
      </c>
      <c r="D98" t="s">
        <v>371</v>
      </c>
      <c r="E98" t="s">
        <v>4</v>
      </c>
      <c r="F98" t="s">
        <v>232</v>
      </c>
      <c r="G98" t="s">
        <v>98</v>
      </c>
      <c r="H98">
        <v>161</v>
      </c>
      <c r="I98">
        <v>46</v>
      </c>
      <c r="J98">
        <v>0.91</v>
      </c>
    </row>
    <row r="99" spans="1:10">
      <c r="A99" t="s">
        <v>259</v>
      </c>
      <c r="B99" t="s">
        <v>196</v>
      </c>
      <c r="C99" t="s">
        <v>339</v>
      </c>
      <c r="D99" t="s">
        <v>371</v>
      </c>
      <c r="E99" t="s">
        <v>4</v>
      </c>
      <c r="F99" t="s">
        <v>260</v>
      </c>
      <c r="G99" t="s">
        <v>136</v>
      </c>
      <c r="H99">
        <v>157</v>
      </c>
      <c r="I99">
        <v>45</v>
      </c>
      <c r="J99">
        <v>0.89</v>
      </c>
    </row>
    <row r="100" spans="1:10">
      <c r="A100" t="s">
        <v>233</v>
      </c>
      <c r="B100" t="s">
        <v>196</v>
      </c>
      <c r="C100" t="s">
        <v>22</v>
      </c>
      <c r="D100" t="s">
        <v>380</v>
      </c>
      <c r="E100" t="s">
        <v>3</v>
      </c>
      <c r="F100" t="s">
        <v>234</v>
      </c>
      <c r="G100" t="s">
        <v>98</v>
      </c>
      <c r="H100">
        <v>430</v>
      </c>
      <c r="I100">
        <v>68</v>
      </c>
      <c r="J100">
        <v>0.86</v>
      </c>
    </row>
    <row r="101" spans="1:10">
      <c r="A101" t="s">
        <v>235</v>
      </c>
      <c r="B101" t="s">
        <v>196</v>
      </c>
      <c r="C101" t="s">
        <v>22</v>
      </c>
      <c r="D101" t="s">
        <v>380</v>
      </c>
      <c r="E101" t="s">
        <v>3</v>
      </c>
      <c r="F101" t="s">
        <v>226</v>
      </c>
      <c r="G101" t="s">
        <v>98</v>
      </c>
      <c r="H101">
        <v>405</v>
      </c>
      <c r="I101">
        <v>64</v>
      </c>
      <c r="J101">
        <v>0.81</v>
      </c>
    </row>
    <row r="102" spans="1:10">
      <c r="A102" t="s">
        <v>236</v>
      </c>
      <c r="B102" t="s">
        <v>196</v>
      </c>
      <c r="C102" t="s">
        <v>22</v>
      </c>
      <c r="D102" t="s">
        <v>380</v>
      </c>
      <c r="E102" t="s">
        <v>3</v>
      </c>
      <c r="F102" t="s">
        <v>226</v>
      </c>
      <c r="G102" t="s">
        <v>98</v>
      </c>
      <c r="H102">
        <v>405</v>
      </c>
      <c r="I102">
        <v>64</v>
      </c>
      <c r="J102">
        <v>0.81</v>
      </c>
    </row>
    <row r="103" spans="1:10">
      <c r="A103" t="s">
        <v>237</v>
      </c>
      <c r="B103" t="s">
        <v>196</v>
      </c>
      <c r="C103" t="s">
        <v>22</v>
      </c>
      <c r="D103" t="s">
        <v>380</v>
      </c>
      <c r="E103" t="s">
        <v>3</v>
      </c>
      <c r="F103" t="s">
        <v>238</v>
      </c>
      <c r="G103" t="s">
        <v>98</v>
      </c>
      <c r="H103">
        <v>405</v>
      </c>
      <c r="I103">
        <v>64</v>
      </c>
      <c r="J103">
        <v>0.81</v>
      </c>
    </row>
    <row r="104" spans="1:10">
      <c r="A104" t="s">
        <v>241</v>
      </c>
      <c r="B104" t="s">
        <v>196</v>
      </c>
      <c r="C104" t="s">
        <v>22</v>
      </c>
      <c r="D104" t="s">
        <v>380</v>
      </c>
      <c r="E104" t="s">
        <v>3</v>
      </c>
      <c r="F104" t="s">
        <v>242</v>
      </c>
      <c r="G104" t="s">
        <v>98</v>
      </c>
      <c r="H104">
        <v>405</v>
      </c>
      <c r="I104">
        <v>64</v>
      </c>
      <c r="J104">
        <v>0.81</v>
      </c>
    </row>
    <row r="105" spans="1:10">
      <c r="A105" t="s">
        <v>243</v>
      </c>
      <c r="B105" t="s">
        <v>196</v>
      </c>
      <c r="C105" t="s">
        <v>22</v>
      </c>
      <c r="D105" t="s">
        <v>380</v>
      </c>
      <c r="E105" t="s">
        <v>3</v>
      </c>
      <c r="F105" t="s">
        <v>244</v>
      </c>
      <c r="G105" t="s">
        <v>98</v>
      </c>
      <c r="H105">
        <v>405</v>
      </c>
      <c r="I105">
        <v>64</v>
      </c>
      <c r="J105">
        <v>0.81</v>
      </c>
    </row>
    <row r="106" spans="1:10">
      <c r="A106" t="s">
        <v>239</v>
      </c>
      <c r="B106" t="s">
        <v>196</v>
      </c>
      <c r="C106" t="s">
        <v>22</v>
      </c>
      <c r="D106" t="s">
        <v>380</v>
      </c>
      <c r="E106" t="s">
        <v>3</v>
      </c>
      <c r="F106" t="s">
        <v>240</v>
      </c>
      <c r="G106" t="s">
        <v>98</v>
      </c>
      <c r="H106">
        <v>405</v>
      </c>
      <c r="I106">
        <v>64</v>
      </c>
      <c r="J106">
        <v>0.81</v>
      </c>
    </row>
    <row r="107" spans="1:10">
      <c r="A107" t="s">
        <v>245</v>
      </c>
      <c r="B107" t="s">
        <v>196</v>
      </c>
      <c r="C107" t="s">
        <v>22</v>
      </c>
      <c r="D107" t="s">
        <v>380</v>
      </c>
      <c r="E107" t="s">
        <v>4</v>
      </c>
      <c r="F107" t="s">
        <v>246</v>
      </c>
      <c r="G107" t="s">
        <v>98</v>
      </c>
      <c r="H107">
        <v>42</v>
      </c>
      <c r="I107">
        <v>12</v>
      </c>
      <c r="J107">
        <v>0.24</v>
      </c>
    </row>
    <row r="108" spans="1:10">
      <c r="A108" t="s">
        <v>247</v>
      </c>
      <c r="B108" t="s">
        <v>196</v>
      </c>
      <c r="C108" t="s">
        <v>22</v>
      </c>
      <c r="D108" t="s">
        <v>380</v>
      </c>
      <c r="E108" t="s">
        <v>4</v>
      </c>
      <c r="F108" t="s">
        <v>248</v>
      </c>
      <c r="G108" t="s">
        <v>98</v>
      </c>
      <c r="H108">
        <v>35</v>
      </c>
      <c r="I108">
        <v>10</v>
      </c>
      <c r="J108">
        <v>0.2</v>
      </c>
    </row>
    <row r="109" spans="1:10">
      <c r="A109" t="s">
        <v>249</v>
      </c>
      <c r="B109" t="s">
        <v>196</v>
      </c>
      <c r="C109" t="s">
        <v>22</v>
      </c>
      <c r="D109" t="s">
        <v>380</v>
      </c>
      <c r="E109" t="s">
        <v>4</v>
      </c>
      <c r="F109" t="s">
        <v>250</v>
      </c>
      <c r="G109" t="s">
        <v>98</v>
      </c>
      <c r="H109">
        <v>35</v>
      </c>
      <c r="I109">
        <v>10</v>
      </c>
      <c r="J109">
        <v>0.2</v>
      </c>
    </row>
    <row r="110" spans="1:10">
      <c r="A110" t="s">
        <v>251</v>
      </c>
      <c r="B110" t="s">
        <v>196</v>
      </c>
      <c r="C110" t="s">
        <v>22</v>
      </c>
      <c r="D110" t="s">
        <v>380</v>
      </c>
      <c r="E110" t="s">
        <v>4</v>
      </c>
      <c r="F110" t="s">
        <v>250</v>
      </c>
      <c r="G110" t="s">
        <v>136</v>
      </c>
      <c r="H110">
        <v>35</v>
      </c>
      <c r="I110">
        <v>10</v>
      </c>
      <c r="J110">
        <v>0.2</v>
      </c>
    </row>
    <row r="111" spans="1:10">
      <c r="A111" t="s">
        <v>172</v>
      </c>
      <c r="B111" t="s">
        <v>133</v>
      </c>
      <c r="C111" t="s">
        <v>14</v>
      </c>
      <c r="D111" t="s">
        <v>372</v>
      </c>
      <c r="E111" t="s">
        <v>4</v>
      </c>
      <c r="F111" t="s">
        <v>173</v>
      </c>
      <c r="G111" t="s">
        <v>136</v>
      </c>
      <c r="H111">
        <v>46</v>
      </c>
      <c r="I111">
        <v>13</v>
      </c>
      <c r="J111">
        <v>0.26</v>
      </c>
    </row>
    <row r="112" spans="1:10">
      <c r="A112" t="s">
        <v>174</v>
      </c>
      <c r="B112" t="s">
        <v>133</v>
      </c>
      <c r="C112" t="s">
        <v>14</v>
      </c>
      <c r="D112" t="s">
        <v>372</v>
      </c>
      <c r="E112" t="s">
        <v>4</v>
      </c>
      <c r="F112" t="s">
        <v>175</v>
      </c>
      <c r="G112" t="s">
        <v>98</v>
      </c>
      <c r="H112">
        <v>42</v>
      </c>
      <c r="I112">
        <v>12</v>
      </c>
      <c r="J112">
        <v>0.24</v>
      </c>
    </row>
    <row r="113" spans="1:10">
      <c r="A113" t="s">
        <v>176</v>
      </c>
      <c r="B113" t="s">
        <v>133</v>
      </c>
      <c r="C113" t="s">
        <v>14</v>
      </c>
      <c r="D113" t="s">
        <v>372</v>
      </c>
      <c r="E113" t="s">
        <v>4</v>
      </c>
      <c r="F113" t="s">
        <v>177</v>
      </c>
      <c r="G113" t="s">
        <v>98</v>
      </c>
      <c r="H113">
        <v>42</v>
      </c>
      <c r="I113">
        <v>12</v>
      </c>
      <c r="J113">
        <v>0.24</v>
      </c>
    </row>
    <row r="114" spans="1:10">
      <c r="A114" t="s">
        <v>170</v>
      </c>
      <c r="B114" t="s">
        <v>133</v>
      </c>
      <c r="C114" t="s">
        <v>14</v>
      </c>
      <c r="D114" t="s">
        <v>372</v>
      </c>
      <c r="E114" t="s">
        <v>3</v>
      </c>
      <c r="F114" t="s">
        <v>171</v>
      </c>
      <c r="G114" t="s">
        <v>98</v>
      </c>
      <c r="H114">
        <v>120</v>
      </c>
      <c r="I114">
        <v>19</v>
      </c>
      <c r="J114">
        <v>0.24</v>
      </c>
    </row>
    <row r="115" spans="1:10">
      <c r="A115" t="s">
        <v>184</v>
      </c>
      <c r="B115" t="s">
        <v>133</v>
      </c>
      <c r="C115" t="s">
        <v>23</v>
      </c>
      <c r="D115" t="s">
        <v>390</v>
      </c>
      <c r="E115" t="s">
        <v>4</v>
      </c>
      <c r="F115" t="s">
        <v>185</v>
      </c>
      <c r="G115" t="s">
        <v>98</v>
      </c>
      <c r="H115">
        <v>132</v>
      </c>
      <c r="I115">
        <v>38</v>
      </c>
      <c r="J115">
        <v>0.75</v>
      </c>
    </row>
    <row r="116" spans="1:10">
      <c r="A116" t="s">
        <v>186</v>
      </c>
      <c r="B116" t="s">
        <v>133</v>
      </c>
      <c r="C116" t="s">
        <v>23</v>
      </c>
      <c r="D116" t="s">
        <v>390</v>
      </c>
      <c r="E116" t="s">
        <v>4</v>
      </c>
      <c r="F116" t="s">
        <v>187</v>
      </c>
      <c r="G116" t="s">
        <v>98</v>
      </c>
      <c r="H116">
        <v>125</v>
      </c>
      <c r="I116">
        <v>36</v>
      </c>
      <c r="J116">
        <v>0.71</v>
      </c>
    </row>
    <row r="117" spans="1:10">
      <c r="A117" t="s">
        <v>188</v>
      </c>
      <c r="B117" t="s">
        <v>133</v>
      </c>
      <c r="C117" t="s">
        <v>23</v>
      </c>
      <c r="D117" t="s">
        <v>390</v>
      </c>
      <c r="E117" t="s">
        <v>4</v>
      </c>
      <c r="F117" t="s">
        <v>189</v>
      </c>
      <c r="G117" t="s">
        <v>98</v>
      </c>
      <c r="H117">
        <v>125</v>
      </c>
      <c r="I117">
        <v>36</v>
      </c>
      <c r="J117">
        <v>0.71</v>
      </c>
    </row>
    <row r="118" spans="1:10">
      <c r="A118" t="s">
        <v>190</v>
      </c>
      <c r="B118" t="s">
        <v>133</v>
      </c>
      <c r="C118" t="s">
        <v>23</v>
      </c>
      <c r="D118" t="s">
        <v>391</v>
      </c>
      <c r="E118" t="s">
        <v>4</v>
      </c>
      <c r="F118" t="s">
        <v>191</v>
      </c>
      <c r="G118" t="s">
        <v>98</v>
      </c>
      <c r="H118">
        <v>125</v>
      </c>
      <c r="I118">
        <v>36</v>
      </c>
      <c r="J118">
        <v>0.71</v>
      </c>
    </row>
    <row r="119" spans="1:10">
      <c r="A119" t="s">
        <v>192</v>
      </c>
      <c r="B119" t="s">
        <v>133</v>
      </c>
      <c r="C119" t="s">
        <v>23</v>
      </c>
      <c r="D119" t="s">
        <v>391</v>
      </c>
      <c r="E119" t="s">
        <v>4</v>
      </c>
      <c r="F119" t="s">
        <v>193</v>
      </c>
      <c r="G119" t="s">
        <v>98</v>
      </c>
      <c r="H119">
        <v>125</v>
      </c>
      <c r="I119">
        <v>36</v>
      </c>
      <c r="J119">
        <v>0.71</v>
      </c>
    </row>
    <row r="120" spans="1:10">
      <c r="A120" t="s">
        <v>194</v>
      </c>
      <c r="B120" t="s">
        <v>133</v>
      </c>
      <c r="C120" t="s">
        <v>23</v>
      </c>
      <c r="D120" t="s">
        <v>391</v>
      </c>
      <c r="E120" t="s">
        <v>4</v>
      </c>
      <c r="F120" t="s">
        <v>195</v>
      </c>
      <c r="G120" t="s">
        <v>98</v>
      </c>
      <c r="H120">
        <v>125</v>
      </c>
      <c r="I120">
        <v>36</v>
      </c>
      <c r="J120">
        <v>0.71</v>
      </c>
    </row>
    <row r="121" spans="1:10">
      <c r="A121" t="s">
        <v>178</v>
      </c>
      <c r="B121" t="s">
        <v>133</v>
      </c>
      <c r="C121" t="s">
        <v>23</v>
      </c>
      <c r="D121" t="s">
        <v>392</v>
      </c>
      <c r="E121" t="s">
        <v>3</v>
      </c>
      <c r="F121" t="s">
        <v>179</v>
      </c>
      <c r="G121" t="s">
        <v>98</v>
      </c>
      <c r="H121">
        <v>1436</v>
      </c>
      <c r="I121">
        <v>227</v>
      </c>
      <c r="J121">
        <v>2.87</v>
      </c>
    </row>
    <row r="122" spans="1:10">
      <c r="A122" t="s">
        <v>180</v>
      </c>
      <c r="B122" t="s">
        <v>133</v>
      </c>
      <c r="C122" t="s">
        <v>23</v>
      </c>
      <c r="D122" t="s">
        <v>392</v>
      </c>
      <c r="E122" t="s">
        <v>3</v>
      </c>
      <c r="F122" t="s">
        <v>181</v>
      </c>
      <c r="G122" t="s">
        <v>136</v>
      </c>
      <c r="H122">
        <v>1436</v>
      </c>
      <c r="I122">
        <v>227</v>
      </c>
      <c r="J122">
        <v>2.87</v>
      </c>
    </row>
    <row r="123" spans="1:10">
      <c r="A123" t="s">
        <v>182</v>
      </c>
      <c r="B123" t="s">
        <v>133</v>
      </c>
      <c r="C123" t="s">
        <v>23</v>
      </c>
      <c r="D123" t="s">
        <v>392</v>
      </c>
      <c r="E123" t="s">
        <v>3</v>
      </c>
      <c r="F123" t="s">
        <v>183</v>
      </c>
      <c r="G123" t="s">
        <v>98</v>
      </c>
      <c r="H123">
        <v>1436</v>
      </c>
      <c r="I123">
        <v>227</v>
      </c>
      <c r="J123">
        <v>2.87</v>
      </c>
    </row>
    <row r="124" spans="1:10">
      <c r="A124" t="s">
        <v>273</v>
      </c>
      <c r="B124" t="s">
        <v>261</v>
      </c>
      <c r="C124" t="s">
        <v>15</v>
      </c>
      <c r="D124" t="s">
        <v>373</v>
      </c>
      <c r="E124" t="s">
        <v>4</v>
      </c>
      <c r="F124" t="s">
        <v>274</v>
      </c>
      <c r="G124" t="s">
        <v>98</v>
      </c>
      <c r="H124">
        <v>189</v>
      </c>
      <c r="I124">
        <v>54</v>
      </c>
      <c r="J124">
        <v>1.07</v>
      </c>
    </row>
    <row r="125" spans="1:10">
      <c r="A125" t="s">
        <v>275</v>
      </c>
      <c r="B125" t="s">
        <v>261</v>
      </c>
      <c r="C125" t="s">
        <v>15</v>
      </c>
      <c r="D125" t="s">
        <v>373</v>
      </c>
      <c r="E125" t="s">
        <v>4</v>
      </c>
      <c r="F125" t="s">
        <v>272</v>
      </c>
      <c r="G125" t="s">
        <v>98</v>
      </c>
      <c r="H125">
        <v>182</v>
      </c>
      <c r="I125">
        <v>52</v>
      </c>
      <c r="J125">
        <v>1.03</v>
      </c>
    </row>
    <row r="126" spans="1:10">
      <c r="A126" t="s">
        <v>276</v>
      </c>
      <c r="B126" t="s">
        <v>261</v>
      </c>
      <c r="C126" t="s">
        <v>15</v>
      </c>
      <c r="D126" t="s">
        <v>373</v>
      </c>
      <c r="E126" t="s">
        <v>4</v>
      </c>
      <c r="F126" t="s">
        <v>277</v>
      </c>
      <c r="G126" t="s">
        <v>98</v>
      </c>
      <c r="H126">
        <v>182</v>
      </c>
      <c r="I126">
        <v>52</v>
      </c>
      <c r="J126">
        <v>1.03</v>
      </c>
    </row>
    <row r="127" spans="1:10">
      <c r="A127" t="s">
        <v>270</v>
      </c>
      <c r="B127" t="s">
        <v>261</v>
      </c>
      <c r="C127" t="s">
        <v>15</v>
      </c>
      <c r="D127" t="s">
        <v>373</v>
      </c>
      <c r="E127" t="s">
        <v>3</v>
      </c>
      <c r="F127" t="s">
        <v>271</v>
      </c>
      <c r="G127" t="s">
        <v>98</v>
      </c>
      <c r="H127">
        <v>1196</v>
      </c>
      <c r="I127">
        <v>189</v>
      </c>
      <c r="J127">
        <v>2.39</v>
      </c>
    </row>
    <row r="128" spans="1:10">
      <c r="A128" t="s">
        <v>252</v>
      </c>
      <c r="B128" t="s">
        <v>196</v>
      </c>
      <c r="C128" t="s">
        <v>24</v>
      </c>
      <c r="D128" t="s">
        <v>374</v>
      </c>
      <c r="E128" t="s">
        <v>6</v>
      </c>
      <c r="F128" t="s">
        <v>253</v>
      </c>
      <c r="G128" t="s">
        <v>98</v>
      </c>
      <c r="H128">
        <v>4415</v>
      </c>
      <c r="I128">
        <v>373</v>
      </c>
      <c r="J128">
        <v>37.83</v>
      </c>
    </row>
    <row r="129" spans="1:10">
      <c r="A129" t="s">
        <v>229</v>
      </c>
      <c r="B129" t="s">
        <v>196</v>
      </c>
      <c r="C129" t="s">
        <v>340</v>
      </c>
      <c r="D129" t="s">
        <v>374</v>
      </c>
      <c r="E129" t="s">
        <v>4</v>
      </c>
      <c r="F129" t="s">
        <v>230</v>
      </c>
      <c r="G129" t="s">
        <v>136</v>
      </c>
      <c r="H129">
        <v>245</v>
      </c>
      <c r="I129">
        <v>70</v>
      </c>
      <c r="J129">
        <v>1.39</v>
      </c>
    </row>
    <row r="130" spans="1:10">
      <c r="A130" t="s">
        <v>257</v>
      </c>
      <c r="B130" t="s">
        <v>196</v>
      </c>
      <c r="C130" t="s">
        <v>24</v>
      </c>
      <c r="D130" t="s">
        <v>374</v>
      </c>
      <c r="E130" t="s">
        <v>4</v>
      </c>
      <c r="F130" t="s">
        <v>258</v>
      </c>
      <c r="G130" t="s">
        <v>98</v>
      </c>
      <c r="H130">
        <v>245</v>
      </c>
      <c r="I130">
        <v>70</v>
      </c>
      <c r="J130">
        <v>1.39</v>
      </c>
    </row>
    <row r="131" spans="1:10">
      <c r="A131" t="s">
        <v>254</v>
      </c>
      <c r="B131" t="s">
        <v>196</v>
      </c>
      <c r="C131" t="s">
        <v>24</v>
      </c>
      <c r="D131" t="s">
        <v>374</v>
      </c>
      <c r="E131" t="s">
        <v>3</v>
      </c>
      <c r="F131" t="s">
        <v>255</v>
      </c>
      <c r="G131" t="s">
        <v>98</v>
      </c>
      <c r="H131">
        <v>70</v>
      </c>
      <c r="I131">
        <v>11</v>
      </c>
      <c r="J131">
        <v>0.14000000000000001</v>
      </c>
    </row>
    <row r="132" spans="1:10">
      <c r="A132" t="s">
        <v>256</v>
      </c>
      <c r="B132" t="s">
        <v>196</v>
      </c>
      <c r="C132" t="s">
        <v>24</v>
      </c>
      <c r="D132" t="s">
        <v>374</v>
      </c>
      <c r="E132" t="s">
        <v>3</v>
      </c>
      <c r="F132" t="s">
        <v>226</v>
      </c>
      <c r="G132" t="s">
        <v>98</v>
      </c>
      <c r="H132">
        <v>75</v>
      </c>
      <c r="I132">
        <v>12</v>
      </c>
      <c r="J132">
        <v>0.15</v>
      </c>
    </row>
    <row r="133" spans="1:10">
      <c r="A133" s="39" t="s">
        <v>303</v>
      </c>
      <c r="B133" t="s">
        <v>278</v>
      </c>
      <c r="C133" t="s">
        <v>25</v>
      </c>
      <c r="D133" t="s">
        <v>375</v>
      </c>
      <c r="E133" t="s">
        <v>3</v>
      </c>
      <c r="F133" t="s">
        <v>304</v>
      </c>
      <c r="G133" t="s">
        <v>136</v>
      </c>
      <c r="H133">
        <v>145</v>
      </c>
      <c r="I133">
        <v>23</v>
      </c>
      <c r="J133">
        <v>0.28999999999999998</v>
      </c>
    </row>
    <row r="134" spans="1:10">
      <c r="A134" s="39" t="s">
        <v>305</v>
      </c>
      <c r="B134" t="s">
        <v>278</v>
      </c>
      <c r="C134" t="s">
        <v>25</v>
      </c>
      <c r="D134" t="s">
        <v>375</v>
      </c>
      <c r="E134" t="s">
        <v>3</v>
      </c>
      <c r="F134" s="39" t="s">
        <v>306</v>
      </c>
      <c r="G134" t="s">
        <v>136</v>
      </c>
      <c r="H134">
        <v>150</v>
      </c>
      <c r="I134">
        <v>24</v>
      </c>
      <c r="J134">
        <v>0.3</v>
      </c>
    </row>
    <row r="135" spans="1:10">
      <c r="A135" s="39" t="s">
        <v>301</v>
      </c>
      <c r="B135" t="s">
        <v>278</v>
      </c>
      <c r="C135" t="s">
        <v>25</v>
      </c>
      <c r="D135" t="s">
        <v>375</v>
      </c>
      <c r="E135" t="s">
        <v>6</v>
      </c>
      <c r="F135" s="39" t="s">
        <v>302</v>
      </c>
      <c r="G135" t="s">
        <v>136</v>
      </c>
      <c r="H135">
        <v>923</v>
      </c>
      <c r="I135">
        <v>78</v>
      </c>
      <c r="J135">
        <v>7.91</v>
      </c>
    </row>
    <row r="136" spans="1:10">
      <c r="A136" t="s">
        <v>49</v>
      </c>
      <c r="B136" t="s">
        <v>34</v>
      </c>
      <c r="C136" t="s">
        <v>5</v>
      </c>
      <c r="D136" t="s">
        <v>393</v>
      </c>
      <c r="E136" t="s">
        <v>6</v>
      </c>
      <c r="F136" t="s">
        <v>50</v>
      </c>
      <c r="G136" t="s">
        <v>98</v>
      </c>
      <c r="H136">
        <v>118</v>
      </c>
      <c r="I136">
        <v>10</v>
      </c>
      <c r="J136">
        <v>1.01</v>
      </c>
    </row>
    <row r="137" spans="1:10">
      <c r="A137" t="s">
        <v>55</v>
      </c>
      <c r="B137" t="s">
        <v>34</v>
      </c>
      <c r="C137" t="s">
        <v>5</v>
      </c>
      <c r="D137" t="s">
        <v>394</v>
      </c>
      <c r="E137" t="s">
        <v>4</v>
      </c>
      <c r="F137" t="s">
        <v>56</v>
      </c>
      <c r="G137" t="s">
        <v>98</v>
      </c>
      <c r="H137">
        <v>99</v>
      </c>
      <c r="I137">
        <v>28</v>
      </c>
      <c r="J137">
        <v>0.56000000000000005</v>
      </c>
    </row>
    <row r="138" spans="1:10">
      <c r="A138" t="s">
        <v>57</v>
      </c>
      <c r="B138" t="s">
        <v>34</v>
      </c>
      <c r="C138" t="s">
        <v>5</v>
      </c>
      <c r="D138" t="s">
        <v>394</v>
      </c>
      <c r="E138" t="s">
        <v>4</v>
      </c>
      <c r="F138" t="s">
        <v>58</v>
      </c>
      <c r="G138" t="s">
        <v>98</v>
      </c>
      <c r="H138">
        <v>92</v>
      </c>
      <c r="I138">
        <v>26</v>
      </c>
      <c r="J138">
        <v>0.52</v>
      </c>
    </row>
    <row r="139" spans="1:10">
      <c r="A139" t="s">
        <v>59</v>
      </c>
      <c r="B139" t="s">
        <v>34</v>
      </c>
      <c r="C139" t="s">
        <v>5</v>
      </c>
      <c r="D139" t="s">
        <v>394</v>
      </c>
      <c r="E139" t="s">
        <v>4</v>
      </c>
      <c r="F139" t="s">
        <v>60</v>
      </c>
      <c r="G139" t="s">
        <v>98</v>
      </c>
      <c r="H139">
        <v>92</v>
      </c>
      <c r="I139">
        <v>26</v>
      </c>
      <c r="J139">
        <v>0.52</v>
      </c>
    </row>
    <row r="140" spans="1:10">
      <c r="A140" t="s">
        <v>61</v>
      </c>
      <c r="B140" t="s">
        <v>34</v>
      </c>
      <c r="C140" t="s">
        <v>5</v>
      </c>
      <c r="D140" t="s">
        <v>394</v>
      </c>
      <c r="E140" t="s">
        <v>4</v>
      </c>
      <c r="F140" t="s">
        <v>62</v>
      </c>
      <c r="G140" t="s">
        <v>98</v>
      </c>
      <c r="H140">
        <v>92</v>
      </c>
      <c r="I140">
        <v>26</v>
      </c>
      <c r="J140">
        <v>0.52</v>
      </c>
    </row>
    <row r="141" spans="1:10">
      <c r="A141" t="s">
        <v>63</v>
      </c>
      <c r="B141" t="s">
        <v>34</v>
      </c>
      <c r="C141" t="s">
        <v>5</v>
      </c>
      <c r="D141" t="s">
        <v>394</v>
      </c>
      <c r="E141" t="s">
        <v>4</v>
      </c>
      <c r="F141" t="s">
        <v>64</v>
      </c>
      <c r="G141" t="s">
        <v>98</v>
      </c>
      <c r="H141">
        <v>92</v>
      </c>
      <c r="I141">
        <v>26</v>
      </c>
      <c r="J141">
        <v>0.52</v>
      </c>
    </row>
    <row r="142" spans="1:10">
      <c r="A142" t="s">
        <v>51</v>
      </c>
      <c r="B142" t="s">
        <v>34</v>
      </c>
      <c r="C142" t="s">
        <v>5</v>
      </c>
      <c r="D142" t="s">
        <v>395</v>
      </c>
      <c r="E142" t="s">
        <v>3</v>
      </c>
      <c r="F142" t="s">
        <v>52</v>
      </c>
      <c r="G142" t="s">
        <v>98</v>
      </c>
      <c r="H142">
        <v>550</v>
      </c>
      <c r="I142">
        <v>87</v>
      </c>
      <c r="J142">
        <v>1.1000000000000001</v>
      </c>
    </row>
    <row r="143" spans="1:10">
      <c r="A143" t="s">
        <v>53</v>
      </c>
      <c r="B143" t="s">
        <v>34</v>
      </c>
      <c r="C143" t="s">
        <v>5</v>
      </c>
      <c r="D143" t="s">
        <v>395</v>
      </c>
      <c r="E143" t="s">
        <v>3</v>
      </c>
      <c r="F143" t="s">
        <v>54</v>
      </c>
      <c r="G143" t="s">
        <v>98</v>
      </c>
      <c r="H143">
        <v>550</v>
      </c>
      <c r="I143">
        <v>87</v>
      </c>
      <c r="J143">
        <v>1.1000000000000001</v>
      </c>
    </row>
    <row r="144" spans="1:10">
      <c r="A144" t="s">
        <v>75</v>
      </c>
      <c r="B144" t="s">
        <v>34</v>
      </c>
      <c r="C144" t="s">
        <v>7</v>
      </c>
      <c r="D144" t="s">
        <v>395</v>
      </c>
      <c r="E144" t="s">
        <v>4</v>
      </c>
      <c r="F144" t="s">
        <v>76</v>
      </c>
      <c r="G144" t="s">
        <v>98</v>
      </c>
      <c r="H144">
        <v>150</v>
      </c>
      <c r="I144">
        <v>43</v>
      </c>
      <c r="J144">
        <v>0.85</v>
      </c>
    </row>
    <row r="145" spans="1:10">
      <c r="A145" t="s">
        <v>77</v>
      </c>
      <c r="B145" t="s">
        <v>34</v>
      </c>
      <c r="C145" t="s">
        <v>7</v>
      </c>
      <c r="D145" t="s">
        <v>394</v>
      </c>
      <c r="E145" t="s">
        <v>4</v>
      </c>
      <c r="F145" t="s">
        <v>78</v>
      </c>
      <c r="G145" t="s">
        <v>98</v>
      </c>
      <c r="H145">
        <v>139</v>
      </c>
      <c r="I145">
        <v>40</v>
      </c>
      <c r="J145">
        <v>0.79</v>
      </c>
    </row>
    <row r="146" spans="1:10">
      <c r="A146" t="s">
        <v>79</v>
      </c>
      <c r="B146" t="s">
        <v>34</v>
      </c>
      <c r="C146" t="s">
        <v>7</v>
      </c>
      <c r="D146" t="s">
        <v>394</v>
      </c>
      <c r="E146" t="s">
        <v>4</v>
      </c>
      <c r="F146" t="s">
        <v>80</v>
      </c>
      <c r="G146" t="s">
        <v>98</v>
      </c>
      <c r="H146">
        <v>139</v>
      </c>
      <c r="I146">
        <v>40</v>
      </c>
      <c r="J146">
        <v>0.79</v>
      </c>
    </row>
    <row r="147" spans="1:10">
      <c r="A147" t="s">
        <v>81</v>
      </c>
      <c r="B147" t="s">
        <v>34</v>
      </c>
      <c r="C147" t="s">
        <v>7</v>
      </c>
      <c r="D147" t="s">
        <v>394</v>
      </c>
      <c r="E147" t="s">
        <v>4</v>
      </c>
      <c r="F147" t="s">
        <v>82</v>
      </c>
      <c r="G147" t="s">
        <v>98</v>
      </c>
      <c r="H147">
        <v>139</v>
      </c>
      <c r="I147">
        <v>40</v>
      </c>
      <c r="J147">
        <v>0.79</v>
      </c>
    </row>
    <row r="148" spans="1:10">
      <c r="A148" t="s">
        <v>83</v>
      </c>
      <c r="B148" t="s">
        <v>34</v>
      </c>
      <c r="C148" t="s">
        <v>7</v>
      </c>
      <c r="D148" t="s">
        <v>396</v>
      </c>
      <c r="E148" t="s">
        <v>4</v>
      </c>
      <c r="F148" t="s">
        <v>84</v>
      </c>
      <c r="G148" t="s">
        <v>98</v>
      </c>
      <c r="H148">
        <v>139</v>
      </c>
      <c r="I148">
        <v>40</v>
      </c>
      <c r="J148">
        <v>0.79</v>
      </c>
    </row>
    <row r="149" spans="1:10">
      <c r="A149" t="s">
        <v>85</v>
      </c>
      <c r="B149" t="s">
        <v>34</v>
      </c>
      <c r="C149" t="s">
        <v>7</v>
      </c>
      <c r="D149" t="s">
        <v>396</v>
      </c>
      <c r="E149" t="s">
        <v>4</v>
      </c>
      <c r="F149" t="s">
        <v>86</v>
      </c>
      <c r="G149" t="s">
        <v>98</v>
      </c>
      <c r="H149">
        <v>139</v>
      </c>
      <c r="I149">
        <v>40</v>
      </c>
      <c r="J149">
        <v>0.79</v>
      </c>
    </row>
    <row r="150" spans="1:10">
      <c r="A150" t="s">
        <v>65</v>
      </c>
      <c r="B150" t="s">
        <v>34</v>
      </c>
      <c r="C150" t="s">
        <v>7</v>
      </c>
      <c r="D150" t="s">
        <v>395</v>
      </c>
      <c r="E150" t="s">
        <v>3</v>
      </c>
      <c r="F150" t="s">
        <v>66</v>
      </c>
      <c r="G150" t="s">
        <v>98</v>
      </c>
      <c r="H150">
        <v>1081</v>
      </c>
      <c r="I150">
        <v>171</v>
      </c>
      <c r="J150">
        <v>2.16</v>
      </c>
    </row>
    <row r="151" spans="1:10">
      <c r="A151" t="s">
        <v>67</v>
      </c>
      <c r="B151" t="s">
        <v>34</v>
      </c>
      <c r="C151" t="s">
        <v>7</v>
      </c>
      <c r="D151" t="s">
        <v>395</v>
      </c>
      <c r="E151" t="s">
        <v>3</v>
      </c>
      <c r="F151" t="s">
        <v>68</v>
      </c>
      <c r="G151" t="s">
        <v>98</v>
      </c>
      <c r="H151">
        <v>1076</v>
      </c>
      <c r="I151">
        <v>170</v>
      </c>
      <c r="J151">
        <v>2.15</v>
      </c>
    </row>
    <row r="152" spans="1:10">
      <c r="A152" t="s">
        <v>69</v>
      </c>
      <c r="B152" t="s">
        <v>34</v>
      </c>
      <c r="C152" t="s">
        <v>7</v>
      </c>
      <c r="D152" t="s">
        <v>394</v>
      </c>
      <c r="E152" t="s">
        <v>3</v>
      </c>
      <c r="F152" t="s">
        <v>70</v>
      </c>
      <c r="G152" t="s">
        <v>98</v>
      </c>
      <c r="H152">
        <v>1076</v>
      </c>
      <c r="I152">
        <v>170</v>
      </c>
      <c r="J152">
        <v>2.15</v>
      </c>
    </row>
    <row r="153" spans="1:10">
      <c r="A153" t="s">
        <v>71</v>
      </c>
      <c r="B153" t="s">
        <v>34</v>
      </c>
      <c r="C153" t="s">
        <v>7</v>
      </c>
      <c r="D153" t="s">
        <v>394</v>
      </c>
      <c r="E153" t="s">
        <v>3</v>
      </c>
      <c r="F153" t="s">
        <v>72</v>
      </c>
      <c r="G153" t="s">
        <v>98</v>
      </c>
      <c r="H153">
        <v>1076</v>
      </c>
      <c r="I153">
        <v>170</v>
      </c>
      <c r="J153">
        <v>2.15</v>
      </c>
    </row>
    <row r="154" spans="1:10">
      <c r="A154" t="s">
        <v>73</v>
      </c>
      <c r="B154" t="s">
        <v>34</v>
      </c>
      <c r="C154" t="s">
        <v>7</v>
      </c>
      <c r="D154" t="s">
        <v>394</v>
      </c>
      <c r="E154" t="s">
        <v>3</v>
      </c>
      <c r="F154" t="s">
        <v>74</v>
      </c>
      <c r="G154" t="s">
        <v>98</v>
      </c>
      <c r="H154">
        <v>1076</v>
      </c>
      <c r="I154">
        <v>170</v>
      </c>
      <c r="J154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Corses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Medana Luisa Maria</dc:creator>
  <cp:lastModifiedBy>ANDREA CAMOIA</cp:lastModifiedBy>
  <dcterms:created xsi:type="dcterms:W3CDTF">2015-04-28T07:07:26Z</dcterms:created>
  <dcterms:modified xsi:type="dcterms:W3CDTF">2025-02-14T16:46:56Z</dcterms:modified>
</cp:coreProperties>
</file>