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i\Documents\PillCare\Dokumentacija\"/>
    </mc:Choice>
  </mc:AlternateContent>
  <bookViews>
    <workbookView xWindow="0" yWindow="0" windowWidth="15345" windowHeight="4635" activeTab="2"/>
  </bookViews>
  <sheets>
    <sheet name="SprintBackLog 1" sheetId="1" r:id="rId1"/>
    <sheet name="SpirntBacklog 2" sheetId="2" r:id="rId2"/>
    <sheet name="SprintBacklog 3" sheetId="3" r:id="rId3"/>
  </sheets>
  <definedNames>
    <definedName name="_xlnm._FilterDatabase" localSheetId="1" hidden="1">'SpirntBacklog 2'!$E$39:$F$49</definedName>
    <definedName name="_xlnm._FilterDatabase" localSheetId="0" hidden="1">'SprintBackLog 1'!$F$31:$H$40</definedName>
    <definedName name="_xlnm._FilterDatabase" localSheetId="2" hidden="1">'SprintBacklog 3'!$F$36:$G$43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G37" i="3"/>
  <c r="G38" i="3" s="1"/>
  <c r="G39" i="3"/>
  <c r="G40" i="3"/>
  <c r="G41" i="3"/>
  <c r="G42" i="3" s="1"/>
  <c r="G43" i="3" s="1"/>
  <c r="F49" i="2"/>
  <c r="F40" i="2"/>
  <c r="M33" i="3"/>
  <c r="M34" i="3" s="1"/>
  <c r="M32" i="3"/>
  <c r="M31" i="3"/>
  <c r="M30" i="3"/>
  <c r="G22" i="3"/>
  <c r="G24" i="3" s="1"/>
  <c r="I24" i="3" s="1"/>
  <c r="J24" i="3" l="1"/>
  <c r="Q23" i="2"/>
  <c r="K24" i="3" l="1"/>
  <c r="O19" i="1"/>
  <c r="F41" i="2"/>
  <c r="F42" i="2" s="1"/>
  <c r="F43" i="2" s="1"/>
  <c r="F44" i="2" s="1"/>
  <c r="F45" i="2" s="1"/>
  <c r="F46" i="2" s="1"/>
  <c r="F47" i="2" s="1"/>
  <c r="F48" i="2" s="1"/>
  <c r="G32" i="1"/>
  <c r="G34" i="1"/>
  <c r="G33" i="1"/>
  <c r="I19" i="1"/>
  <c r="F32" i="2"/>
  <c r="F31" i="2"/>
  <c r="F30" i="2"/>
  <c r="F29" i="2"/>
  <c r="F21" i="2"/>
  <c r="F23" i="2" s="1"/>
  <c r="H23" i="2" s="1"/>
  <c r="I23" i="2" s="1"/>
  <c r="J23" i="2" s="1"/>
  <c r="K23" i="2" s="1"/>
  <c r="L23" i="2" s="1"/>
  <c r="M23" i="2" s="1"/>
  <c r="N23" i="2" s="1"/>
  <c r="O23" i="2" s="1"/>
  <c r="P23" i="2" s="1"/>
  <c r="L24" i="3" l="1"/>
  <c r="M24" i="3" s="1"/>
  <c r="N24" i="3" s="1"/>
  <c r="O24" i="3" s="1"/>
  <c r="F33" i="2"/>
  <c r="E25" i="1"/>
  <c r="E24" i="1"/>
  <c r="E23" i="1"/>
  <c r="E22" i="1"/>
  <c r="E17" i="1"/>
  <c r="G35" i="1" l="1"/>
  <c r="G36" i="1" s="1"/>
  <c r="G37" i="1" s="1"/>
  <c r="G38" i="1" s="1"/>
  <c r="G39" i="1" s="1"/>
  <c r="G40" i="1" l="1"/>
  <c r="G19" i="1" l="1"/>
  <c r="H19" i="1" s="1"/>
  <c r="J19" i="1" l="1"/>
  <c r="K19" i="1" s="1"/>
  <c r="L19" i="1" l="1"/>
  <c r="M19" i="1" s="1"/>
  <c r="E26" i="1"/>
  <c r="N19" i="1" l="1"/>
  <c r="Q22" i="2"/>
</calcChain>
</file>

<file path=xl/sharedStrings.xml><?xml version="1.0" encoding="utf-8"?>
<sst xmlns="http://schemas.openxmlformats.org/spreadsheetml/2006/main" count="208" uniqueCount="110">
  <si>
    <t>Zadatak</t>
  </si>
  <si>
    <t>Član tima</t>
  </si>
  <si>
    <t>Dan 1</t>
  </si>
  <si>
    <t>Dan 2</t>
  </si>
  <si>
    <t xml:space="preserve">Dan 3 </t>
  </si>
  <si>
    <t>Dan 4</t>
  </si>
  <si>
    <t>Dan 5</t>
  </si>
  <si>
    <t>Dan 6</t>
  </si>
  <si>
    <t xml:space="preserve">Dan 7 </t>
  </si>
  <si>
    <t>Dan 8</t>
  </si>
  <si>
    <t>Dan 9</t>
  </si>
  <si>
    <t>Definiranje arhitekture aplikacije</t>
  </si>
  <si>
    <t>Izrada ERA modela</t>
  </si>
  <si>
    <t>Izrada Use Case-a</t>
  </si>
  <si>
    <t>Kreiranje baze na serveru</t>
  </si>
  <si>
    <t>Izrada Web servisa</t>
  </si>
  <si>
    <t>Kreiranje i dizajniranje aktivnosti prijave</t>
  </si>
  <si>
    <t>Kreiranje i dizajniranje aktivnosti registracije</t>
  </si>
  <si>
    <t>Implementacija metoda za prijavu</t>
  </si>
  <si>
    <t>Implementacija metoda za registraciju</t>
  </si>
  <si>
    <t>Izrada dijagrama klasa</t>
  </si>
  <si>
    <t>Izrada dijagrama slijeda</t>
  </si>
  <si>
    <t>Kreiranje izbornika za odabir funkcionalnosti</t>
  </si>
  <si>
    <t>Ukupno</t>
  </si>
  <si>
    <t>Antonio</t>
  </si>
  <si>
    <t>Andrea</t>
  </si>
  <si>
    <t>Marijan</t>
  </si>
  <si>
    <t>Domagoj</t>
  </si>
  <si>
    <t>Broj sati</t>
  </si>
  <si>
    <t>Implementacija Bar-code čitača</t>
  </si>
  <si>
    <t>Početak 1.sprinta</t>
  </si>
  <si>
    <t>19.10.2017.</t>
  </si>
  <si>
    <t xml:space="preserve">Završetak </t>
  </si>
  <si>
    <t>Broj radnih dana</t>
  </si>
  <si>
    <t>Napor (h)</t>
  </si>
  <si>
    <t>Broj sati po danu</t>
  </si>
  <si>
    <t>Preostali broj sati</t>
  </si>
  <si>
    <t>Idealno</t>
  </si>
  <si>
    <t>Preostali napor</t>
  </si>
  <si>
    <t>19.10.</t>
  </si>
  <si>
    <t>25.10.</t>
  </si>
  <si>
    <t>26.10.</t>
  </si>
  <si>
    <t>31.10.2017.</t>
  </si>
  <si>
    <t>31.10.</t>
  </si>
  <si>
    <t>28.10.</t>
  </si>
  <si>
    <t>29.10.</t>
  </si>
  <si>
    <t>22.10.</t>
  </si>
  <si>
    <t>24.10.</t>
  </si>
  <si>
    <t>30.10.</t>
  </si>
  <si>
    <t>Registracija</t>
  </si>
  <si>
    <t>Prijava</t>
  </si>
  <si>
    <t>Bar-code čitač</t>
  </si>
  <si>
    <t>Popis lijekova</t>
  </si>
  <si>
    <t>Implementirati dva načina prikaza lijekova</t>
  </si>
  <si>
    <t>Implementirati modularnost</t>
  </si>
  <si>
    <t>26.11.2017.</t>
  </si>
  <si>
    <t>28.11.2017.</t>
  </si>
  <si>
    <t>29.11.2017.</t>
  </si>
  <si>
    <t>01.12.2017.</t>
  </si>
  <si>
    <t>03.12.2017.</t>
  </si>
  <si>
    <t>07.12.2017.</t>
  </si>
  <si>
    <t>08.12.2017.</t>
  </si>
  <si>
    <t>06.12.2017.</t>
  </si>
  <si>
    <t>Izraditi listu pregleda korisnika</t>
  </si>
  <si>
    <t>Izraditi aktivnost za unos podataka o novom pregledu</t>
  </si>
  <si>
    <t>Implementirati metode za dodavanje novog pregleda</t>
  </si>
  <si>
    <t>Izraditi dijagram klasa</t>
  </si>
  <si>
    <t>Izrada aktivnosti za izmjenu podataka</t>
  </si>
  <si>
    <t>Implementirati metode za izmjenu podataka</t>
  </si>
  <si>
    <t>Izmjena korisničkih podataka</t>
  </si>
  <si>
    <t>Unos terapije</t>
  </si>
  <si>
    <t>Prikaz pregleda</t>
  </si>
  <si>
    <t>Unos novog pregleda</t>
  </si>
  <si>
    <t>Pokretanje/Zaustavljanje terapije</t>
  </si>
  <si>
    <t>Izraditi aktivnost za unos nove terapije</t>
  </si>
  <si>
    <t>Implementirati metode za unos nove terapije</t>
  </si>
  <si>
    <t>Izraditi aktivnost za pokretanje/zaustavljanje terapije</t>
  </si>
  <si>
    <t>Implementirati metode za pokretanje/zaustavljanje terapije</t>
  </si>
  <si>
    <t>05.12.2017.</t>
  </si>
  <si>
    <t>09.12.2017.</t>
  </si>
  <si>
    <t>15.11.2017.</t>
  </si>
  <si>
    <t xml:space="preserve">Dan 9 </t>
  </si>
  <si>
    <t>Dan 10</t>
  </si>
  <si>
    <t>Početak 2.sprinta</t>
  </si>
  <si>
    <t>Mapni prikaz ljekarni</t>
  </si>
  <si>
    <t>Dnevni raspored</t>
  </si>
  <si>
    <t>Obavijesti</t>
  </si>
  <si>
    <t>Kreirati aktivnost za mapni prikaz</t>
  </si>
  <si>
    <t>Implementirati metode za prikaz ljekarni ovisno o korisnikovoj lokaciji</t>
  </si>
  <si>
    <t>Kreirati aktivnost za dnevni raspored</t>
  </si>
  <si>
    <t>Implementirati metode za prikaz dnevnog rasporeda</t>
  </si>
  <si>
    <t>Implementirati metode za prikaz karte</t>
  </si>
  <si>
    <t>Postaviti vremenski prikaz obavijesti</t>
  </si>
  <si>
    <t>Kreirati potrebne aktivnosti za prikaz obavijesti</t>
  </si>
  <si>
    <t>Implementirati metode za prikaz obavijesti o stanju tableta</t>
  </si>
  <si>
    <t>Implementirati metode za prikaz obavijesti o nadolazećem pregledu</t>
  </si>
  <si>
    <t>Implementirati metode za prikaz obavijesti o terapiji</t>
  </si>
  <si>
    <t>Dokumentacija</t>
  </si>
  <si>
    <t>Reorganiziranje tehničke dokumentacije</t>
  </si>
  <si>
    <t>Izrada dijagrama</t>
  </si>
  <si>
    <t>Izraditi dijagrama</t>
  </si>
  <si>
    <t>09.01.2018.</t>
  </si>
  <si>
    <t>11.01.2018.</t>
  </si>
  <si>
    <t>13.01.2018.</t>
  </si>
  <si>
    <t>22.01.2018.</t>
  </si>
  <si>
    <t>20.01.2018.</t>
  </si>
  <si>
    <t>15.01.2017.</t>
  </si>
  <si>
    <t>18.01.2018.</t>
  </si>
  <si>
    <t>Početak 3.sprinta</t>
  </si>
  <si>
    <t>24.01.2018.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</si>
</sst>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5" borderId="0" xfId="0" applyFont="1" applyFill="1" applyBorder="1"/>
    <xf numFmtId="0" fontId="3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4" fillId="9" borderId="9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" fontId="2" fillId="2" borderId="3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0" xfId="0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0" borderId="6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6245370370370371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Idealno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1'!$F$32:$F$40</c:f>
              <c:numCache>
                <c:formatCode>General</c:formatCode>
                <c:ptCount val="9"/>
                <c:pt idx="0">
                  <c:v>46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Preostali napor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1'!$G$32:$G$40</c:f>
              <c:numCache>
                <c:formatCode>General</c:formatCode>
                <c:ptCount val="9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23</c:v>
                </c:pt>
                <c:pt idx="6">
                  <c:v>13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2958816"/>
        <c:axId val="-802966976"/>
      </c:lineChart>
      <c:catAx>
        <c:axId val="-8029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802966976"/>
        <c:crosses val="autoZero"/>
        <c:auto val="1"/>
        <c:lblAlgn val="ctr"/>
        <c:lblOffset val="100"/>
        <c:noMultiLvlLbl val="0"/>
      </c:catAx>
      <c:valAx>
        <c:axId val="-8029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8029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'SpirntBacklog 2'!$E$39</c:f>
              <c:strCache>
                <c:ptCount val="1"/>
                <c:pt idx="0">
                  <c:v>Idealno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'SpirntBacklog 2'!$H$4:$Q$4</c:f>
              <c:strCache>
                <c:ptCount val="10"/>
                <c:pt idx="0">
                  <c:v>26.11.2017.</c:v>
                </c:pt>
                <c:pt idx="1">
                  <c:v>28.11.2017.</c:v>
                </c:pt>
                <c:pt idx="2">
                  <c:v>29.11.2017.</c:v>
                </c:pt>
                <c:pt idx="3">
                  <c:v>01.12.2017.</c:v>
                </c:pt>
                <c:pt idx="4">
                  <c:v>03.12.2017.</c:v>
                </c:pt>
                <c:pt idx="5">
                  <c:v>05.12.2017.</c:v>
                </c:pt>
                <c:pt idx="6">
                  <c:v>06.12.2017.</c:v>
                </c:pt>
                <c:pt idx="7">
                  <c:v>07.12.2017.</c:v>
                </c:pt>
                <c:pt idx="8">
                  <c:v>08.12.2017.</c:v>
                </c:pt>
                <c:pt idx="9">
                  <c:v>09.12.2017.</c:v>
                </c:pt>
              </c:strCache>
            </c:strRef>
          </c:cat>
          <c:val>
            <c:numRef>
              <c:f>'SpirntBacklog 2'!$E$40:$E$49</c:f>
              <c:numCache>
                <c:formatCode>General</c:formatCode>
                <c:ptCount val="10"/>
                <c:pt idx="0">
                  <c:v>62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'SpirntBacklog 2'!$F$39</c:f>
              <c:strCache>
                <c:ptCount val="1"/>
                <c:pt idx="0">
                  <c:v>Preostali napor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'SpirntBacklog 2'!$H$4:$Q$4</c:f>
              <c:strCache>
                <c:ptCount val="10"/>
                <c:pt idx="0">
                  <c:v>26.11.2017.</c:v>
                </c:pt>
                <c:pt idx="1">
                  <c:v>28.11.2017.</c:v>
                </c:pt>
                <c:pt idx="2">
                  <c:v>29.11.2017.</c:v>
                </c:pt>
                <c:pt idx="3">
                  <c:v>01.12.2017.</c:v>
                </c:pt>
                <c:pt idx="4">
                  <c:v>03.12.2017.</c:v>
                </c:pt>
                <c:pt idx="5">
                  <c:v>05.12.2017.</c:v>
                </c:pt>
                <c:pt idx="6">
                  <c:v>06.12.2017.</c:v>
                </c:pt>
                <c:pt idx="7">
                  <c:v>07.12.2017.</c:v>
                </c:pt>
                <c:pt idx="8">
                  <c:v>08.12.2017.</c:v>
                </c:pt>
                <c:pt idx="9">
                  <c:v>09.12.2017.</c:v>
                </c:pt>
              </c:strCache>
            </c:strRef>
          </c:cat>
          <c:val>
            <c:numRef>
              <c:f>'SpirntBacklog 2'!$F$40:$F$49</c:f>
              <c:numCache>
                <c:formatCode>General</c:formatCode>
                <c:ptCount val="1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58</c:v>
                </c:pt>
                <c:pt idx="5">
                  <c:v>42</c:v>
                </c:pt>
                <c:pt idx="6">
                  <c:v>22</c:v>
                </c:pt>
                <c:pt idx="7">
                  <c:v>19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02955008"/>
        <c:axId val="-802964800"/>
      </c:lineChart>
      <c:catAx>
        <c:axId val="-8029550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802964800"/>
        <c:crosses val="autoZero"/>
        <c:auto val="1"/>
        <c:lblAlgn val="ctr"/>
        <c:lblOffset val="100"/>
        <c:noMultiLvlLbl val="0"/>
      </c:catAx>
      <c:valAx>
        <c:axId val="-8029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8029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  <a:p>
            <a:pPr>
              <a:defRPr/>
            </a:pP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'SprintBacklog 3'!$F$36</c:f>
              <c:strCache>
                <c:ptCount val="1"/>
                <c:pt idx="0">
                  <c:v>Idealno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'SprintBacklog 3'!$I$5:$O$5</c:f>
              <c:strCache>
                <c:ptCount val="7"/>
                <c:pt idx="0">
                  <c:v>09.01.2018.</c:v>
                </c:pt>
                <c:pt idx="1">
                  <c:v>11.01.2018.</c:v>
                </c:pt>
                <c:pt idx="2">
                  <c:v>13.01.2018.</c:v>
                </c:pt>
                <c:pt idx="3">
                  <c:v>15.01.2017.</c:v>
                </c:pt>
                <c:pt idx="4">
                  <c:v>18.01.2018.</c:v>
                </c:pt>
                <c:pt idx="5">
                  <c:v>20.01.2018.</c:v>
                </c:pt>
                <c:pt idx="6">
                  <c:v>22.01.2018.</c:v>
                </c:pt>
              </c:strCache>
            </c:strRef>
          </c:cat>
          <c:val>
            <c:numRef>
              <c:f>'SprintBacklog 3'!$F$37:$F$43</c:f>
              <c:numCache>
                <c:formatCode>General</c:formatCode>
                <c:ptCount val="7"/>
                <c:pt idx="0">
                  <c:v>37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'SprintBacklog 3'!$G$36</c:f>
              <c:strCache>
                <c:ptCount val="1"/>
                <c:pt idx="0">
                  <c:v>Preostali napor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'SprintBacklog 3'!$I$5:$O$5</c:f>
              <c:strCache>
                <c:ptCount val="7"/>
                <c:pt idx="0">
                  <c:v>09.01.2018.</c:v>
                </c:pt>
                <c:pt idx="1">
                  <c:v>11.01.2018.</c:v>
                </c:pt>
                <c:pt idx="2">
                  <c:v>13.01.2018.</c:v>
                </c:pt>
                <c:pt idx="3">
                  <c:v>15.01.2017.</c:v>
                </c:pt>
                <c:pt idx="4">
                  <c:v>18.01.2018.</c:v>
                </c:pt>
                <c:pt idx="5">
                  <c:v>20.01.2018.</c:v>
                </c:pt>
                <c:pt idx="6">
                  <c:v>22.01.2018.</c:v>
                </c:pt>
              </c:strCache>
            </c:strRef>
          </c:cat>
          <c:val>
            <c:numRef>
              <c:f>'SprintBacklog 3'!$G$37:$G$43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28</c:v>
                </c:pt>
                <c:pt idx="3">
                  <c:v>23</c:v>
                </c:pt>
                <c:pt idx="4">
                  <c:v>19</c:v>
                </c:pt>
                <c:pt idx="5">
                  <c:v>16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7890400"/>
        <c:axId val="-347877888"/>
      </c:lineChart>
      <c:catAx>
        <c:axId val="-3478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347877888"/>
        <c:crosses val="autoZero"/>
        <c:auto val="1"/>
        <c:lblAlgn val="ctr"/>
        <c:lblOffset val="100"/>
        <c:noMultiLvlLbl val="0"/>
      </c:catAx>
      <c:valAx>
        <c:axId val="-3478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3478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294217</xdr:colOff>
      <xdr:row>24</xdr:row>
      <xdr:rowOff>42862</xdr:rowOff>
    </xdr:from>
    <xdr:to>
      <xdr:col>16</xdr:col>
      <xdr:colOff>603250</xdr:colOff>
      <xdr:row>38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188820</xdr:colOff>
      <xdr:row>32</xdr:row>
      <xdr:rowOff>55227</xdr:rowOff>
    </xdr:from>
    <xdr:to>
      <xdr:col>16</xdr:col>
      <xdr:colOff>740709</xdr:colOff>
      <xdr:row>45</xdr:row>
      <xdr:rowOff>167527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386290</xdr:colOff>
      <xdr:row>35</xdr:row>
      <xdr:rowOff>83608</xdr:rowOff>
    </xdr:from>
    <xdr:to>
      <xdr:col>14</xdr:col>
      <xdr:colOff>232833</xdr:colOff>
      <xdr:row>48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topLeftCell="F19" zoomScale="90" zoomScaleNormal="90" workbookViewId="0">
      <selection activeCell="G20" sqref="G20:O20"/>
    </sheetView>
  </sheetViews>
  <sheetFormatPr defaultRowHeight="15" x14ac:dyDescent="0.25"/>
  <cols>
    <col min="2" max="2" width="25.5703125" customWidth="1"/>
    <col min="4" max="4" width="32.28515625" customWidth="1"/>
    <col min="5" max="5" width="12" customWidth="1"/>
    <col min="6" max="6" width="30.7109375" customWidth="1"/>
    <col min="14" max="15" width="10.7109375" customWidth="1"/>
  </cols>
  <sheetData>
    <row r="1" spans="2:15" x14ac:dyDescent="0.25">
      <c r="B1" s="47"/>
      <c r="C1" s="47"/>
      <c r="D1" s="47"/>
      <c r="E1" s="47"/>
      <c r="F1" s="47"/>
      <c r="G1" s="55"/>
      <c r="H1" s="55"/>
      <c r="I1" s="55"/>
      <c r="J1" s="55"/>
      <c r="K1" s="55"/>
      <c r="L1" s="55"/>
      <c r="M1" s="55"/>
      <c r="N1" s="55"/>
      <c r="O1" s="55"/>
    </row>
    <row r="2" spans="2:15" ht="15.75" x14ac:dyDescent="0.25">
      <c r="B2" s="55"/>
      <c r="C2" s="55"/>
      <c r="D2" s="55"/>
      <c r="E2" s="55"/>
      <c r="F2" s="55"/>
      <c r="G2" s="15" t="s">
        <v>39</v>
      </c>
      <c r="H2" s="16" t="s">
        <v>46</v>
      </c>
      <c r="I2" s="16" t="s">
        <v>47</v>
      </c>
      <c r="J2" s="17" t="s">
        <v>40</v>
      </c>
      <c r="K2" s="18" t="s">
        <v>41</v>
      </c>
      <c r="L2" s="18" t="s">
        <v>44</v>
      </c>
      <c r="M2" s="18" t="s">
        <v>45</v>
      </c>
      <c r="N2" s="16" t="s">
        <v>48</v>
      </c>
      <c r="O2" s="16" t="s">
        <v>43</v>
      </c>
    </row>
    <row r="3" spans="2:15" ht="18.75" customHeight="1" x14ac:dyDescent="0.3">
      <c r="B3" s="25"/>
      <c r="C3" s="49" t="s">
        <v>0</v>
      </c>
      <c r="D3" s="49"/>
      <c r="E3" s="1" t="s">
        <v>34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</row>
    <row r="4" spans="2:15" ht="18.75" customHeight="1" x14ac:dyDescent="0.3">
      <c r="B4" s="26"/>
      <c r="C4" s="48" t="s">
        <v>11</v>
      </c>
      <c r="D4" s="48"/>
      <c r="E4" s="2">
        <v>4</v>
      </c>
      <c r="F4" s="2" t="s">
        <v>24</v>
      </c>
      <c r="G4" s="2">
        <v>4</v>
      </c>
      <c r="H4" s="2">
        <v>4</v>
      </c>
      <c r="I4" s="2">
        <v>4</v>
      </c>
      <c r="J4" s="13">
        <v>4</v>
      </c>
      <c r="K4" s="2">
        <v>4</v>
      </c>
      <c r="L4" s="2">
        <v>3</v>
      </c>
      <c r="M4" s="2">
        <v>2</v>
      </c>
      <c r="N4" s="14">
        <v>0</v>
      </c>
      <c r="O4" s="2"/>
    </row>
    <row r="5" spans="2:15" ht="18.75" customHeight="1" x14ac:dyDescent="0.3">
      <c r="B5" s="26"/>
      <c r="C5" s="48" t="s">
        <v>12</v>
      </c>
      <c r="D5" s="48"/>
      <c r="E5" s="2">
        <v>2</v>
      </c>
      <c r="F5" s="2" t="s">
        <v>25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14">
        <v>0</v>
      </c>
      <c r="M5" s="2"/>
      <c r="N5" s="2"/>
      <c r="O5" s="2"/>
    </row>
    <row r="6" spans="2:15" ht="18.75" customHeight="1" x14ac:dyDescent="0.3">
      <c r="B6" s="26" t="s">
        <v>49</v>
      </c>
      <c r="C6" s="48" t="s">
        <v>13</v>
      </c>
      <c r="D6" s="48"/>
      <c r="E6" s="2">
        <v>2</v>
      </c>
      <c r="F6" s="2" t="s">
        <v>26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14">
        <v>0</v>
      </c>
      <c r="M6" s="2"/>
      <c r="N6" s="2"/>
      <c r="O6" s="2"/>
    </row>
    <row r="7" spans="2:15" ht="18.75" customHeight="1" x14ac:dyDescent="0.3">
      <c r="B7" s="26"/>
      <c r="C7" s="48" t="s">
        <v>14</v>
      </c>
      <c r="D7" s="48"/>
      <c r="E7" s="2">
        <v>1</v>
      </c>
      <c r="F7" s="2" t="s">
        <v>25</v>
      </c>
      <c r="G7" s="2">
        <v>1</v>
      </c>
      <c r="H7" s="14">
        <v>0</v>
      </c>
      <c r="I7" s="2"/>
      <c r="J7" s="2"/>
      <c r="K7" s="2"/>
      <c r="L7" s="2"/>
      <c r="M7" s="2"/>
      <c r="N7" s="2"/>
      <c r="O7" s="2"/>
    </row>
    <row r="8" spans="2:15" ht="18.75" customHeight="1" x14ac:dyDescent="0.3">
      <c r="B8" s="26"/>
      <c r="C8" s="48" t="s">
        <v>15</v>
      </c>
      <c r="D8" s="48"/>
      <c r="E8" s="2">
        <v>5</v>
      </c>
      <c r="F8" s="2" t="s">
        <v>27</v>
      </c>
      <c r="G8" s="2">
        <v>3</v>
      </c>
      <c r="H8" s="2">
        <v>1</v>
      </c>
      <c r="I8" s="14">
        <v>0</v>
      </c>
      <c r="J8" s="2"/>
      <c r="K8" s="2"/>
      <c r="L8" s="2"/>
      <c r="M8" s="2"/>
      <c r="N8" s="2"/>
      <c r="O8" s="2"/>
    </row>
    <row r="9" spans="2:15" ht="15" customHeight="1" x14ac:dyDescent="0.25">
      <c r="B9" s="27"/>
      <c r="C9" s="48" t="s">
        <v>17</v>
      </c>
      <c r="D9" s="48"/>
      <c r="E9" s="2">
        <v>4</v>
      </c>
      <c r="F9" s="2" t="s">
        <v>24</v>
      </c>
      <c r="G9" s="2">
        <v>4</v>
      </c>
      <c r="H9" s="2">
        <v>4</v>
      </c>
      <c r="I9" s="2">
        <v>4</v>
      </c>
      <c r="J9" s="2">
        <v>2</v>
      </c>
      <c r="K9" s="14">
        <v>0</v>
      </c>
      <c r="L9" s="2"/>
      <c r="M9" s="2"/>
      <c r="N9" s="2"/>
      <c r="O9" s="2"/>
    </row>
    <row r="10" spans="2:15" ht="15" customHeight="1" x14ac:dyDescent="0.25">
      <c r="B10" s="27"/>
      <c r="C10" s="48" t="s">
        <v>19</v>
      </c>
      <c r="D10" s="48"/>
      <c r="E10" s="2">
        <v>5</v>
      </c>
      <c r="F10" s="2" t="s">
        <v>25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4</v>
      </c>
      <c r="N10" s="2">
        <v>2</v>
      </c>
      <c r="O10" s="14">
        <v>0</v>
      </c>
    </row>
    <row r="11" spans="2:15" ht="15" customHeight="1" x14ac:dyDescent="0.25">
      <c r="B11" s="27"/>
      <c r="C11" s="48" t="s">
        <v>20</v>
      </c>
      <c r="D11" s="48"/>
      <c r="E11" s="2">
        <v>2</v>
      </c>
      <c r="F11" s="2" t="s">
        <v>26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14">
        <v>0</v>
      </c>
    </row>
    <row r="12" spans="2:15" ht="15" customHeight="1" x14ac:dyDescent="0.25">
      <c r="B12" s="27"/>
      <c r="C12" s="48" t="s">
        <v>21</v>
      </c>
      <c r="D12" s="48"/>
      <c r="E12" s="2">
        <v>2</v>
      </c>
      <c r="F12" s="2" t="s">
        <v>25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14">
        <v>0</v>
      </c>
    </row>
    <row r="13" spans="2:15" ht="15" customHeight="1" x14ac:dyDescent="0.25">
      <c r="B13" s="28"/>
      <c r="C13" s="48" t="s">
        <v>22</v>
      </c>
      <c r="D13" s="48"/>
      <c r="E13" s="2">
        <v>6</v>
      </c>
      <c r="F13" s="2" t="s">
        <v>27</v>
      </c>
      <c r="G13" s="2">
        <v>6</v>
      </c>
      <c r="H13" s="2">
        <v>6</v>
      </c>
      <c r="I13" s="2">
        <v>6</v>
      </c>
      <c r="J13" s="2">
        <v>6</v>
      </c>
      <c r="K13" s="2">
        <v>5</v>
      </c>
      <c r="L13" s="2">
        <v>3</v>
      </c>
      <c r="M13" s="14">
        <v>0</v>
      </c>
      <c r="N13" s="2"/>
      <c r="O13" s="2"/>
    </row>
    <row r="14" spans="2:15" ht="15" customHeight="1" x14ac:dyDescent="0.3">
      <c r="B14" s="25" t="s">
        <v>50</v>
      </c>
      <c r="C14" s="48" t="s">
        <v>16</v>
      </c>
      <c r="D14" s="48"/>
      <c r="E14" s="12">
        <v>4</v>
      </c>
      <c r="F14" s="12" t="s">
        <v>24</v>
      </c>
      <c r="G14" s="12">
        <v>4</v>
      </c>
      <c r="H14" s="12">
        <v>4</v>
      </c>
      <c r="I14" s="12">
        <v>2</v>
      </c>
      <c r="J14" s="14">
        <v>0</v>
      </c>
      <c r="K14" s="12"/>
      <c r="L14" s="12"/>
      <c r="M14" s="12"/>
      <c r="N14" s="12"/>
      <c r="O14" s="12"/>
    </row>
    <row r="15" spans="2:15" ht="15" customHeight="1" x14ac:dyDescent="0.3">
      <c r="B15" s="29"/>
      <c r="C15" s="50" t="s">
        <v>18</v>
      </c>
      <c r="D15" s="51"/>
      <c r="E15" s="12">
        <v>5</v>
      </c>
      <c r="F15" s="12" t="s">
        <v>26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3</v>
      </c>
      <c r="N15" s="12">
        <v>2</v>
      </c>
      <c r="O15" s="14">
        <v>0</v>
      </c>
    </row>
    <row r="16" spans="2:15" ht="15" customHeight="1" x14ac:dyDescent="0.3">
      <c r="B16" s="30" t="s">
        <v>51</v>
      </c>
      <c r="C16" s="48" t="s">
        <v>29</v>
      </c>
      <c r="D16" s="48"/>
      <c r="E16" s="12">
        <v>4</v>
      </c>
      <c r="F16" s="12" t="s">
        <v>25</v>
      </c>
      <c r="G16" s="12">
        <v>4</v>
      </c>
      <c r="H16" s="12">
        <v>4</v>
      </c>
      <c r="I16" s="12">
        <v>4</v>
      </c>
      <c r="J16" s="12">
        <v>4</v>
      </c>
      <c r="K16" s="12">
        <v>4</v>
      </c>
      <c r="L16" s="12">
        <v>3</v>
      </c>
      <c r="M16" s="14">
        <v>0</v>
      </c>
      <c r="N16" s="12"/>
      <c r="O16" s="12"/>
    </row>
    <row r="17" spans="2:15" ht="15.75" x14ac:dyDescent="0.25">
      <c r="B17" s="54"/>
      <c r="C17" s="7"/>
      <c r="D17" s="5" t="s">
        <v>23</v>
      </c>
      <c r="E17" s="8">
        <f>SUM(E4:E16)</f>
        <v>46</v>
      </c>
      <c r="F17" s="54"/>
      <c r="G17" s="6"/>
      <c r="H17" s="6"/>
      <c r="I17" s="6"/>
      <c r="J17" s="6"/>
      <c r="K17" s="6"/>
      <c r="L17" s="6"/>
      <c r="M17" s="6"/>
      <c r="N17" s="6"/>
      <c r="O17" s="6"/>
    </row>
    <row r="18" spans="2:15" ht="15.75" x14ac:dyDescent="0.25">
      <c r="B18" s="47"/>
      <c r="C18" s="7"/>
      <c r="D18" s="5" t="s">
        <v>35</v>
      </c>
      <c r="E18" s="8"/>
      <c r="F18" s="56"/>
      <c r="G18" s="8">
        <v>3</v>
      </c>
      <c r="H18" s="8">
        <v>3</v>
      </c>
      <c r="I18" s="8">
        <v>3</v>
      </c>
      <c r="J18" s="8">
        <v>4</v>
      </c>
      <c r="K18" s="8">
        <v>3</v>
      </c>
      <c r="L18" s="8">
        <v>7</v>
      </c>
      <c r="M18" s="8">
        <v>10</v>
      </c>
      <c r="N18" s="8">
        <v>5</v>
      </c>
      <c r="O18" s="8">
        <v>8</v>
      </c>
    </row>
    <row r="19" spans="2:15" ht="15.75" x14ac:dyDescent="0.25">
      <c r="B19" s="47"/>
      <c r="C19" s="5"/>
      <c r="D19" s="5" t="s">
        <v>36</v>
      </c>
      <c r="E19" s="8">
        <v>46</v>
      </c>
      <c r="F19" s="56"/>
      <c r="G19" s="8">
        <f>E19-G18</f>
        <v>43</v>
      </c>
      <c r="H19" s="8">
        <f>G19-H18</f>
        <v>40</v>
      </c>
      <c r="I19" s="8">
        <f t="shared" ref="I19:M19" si="0">H19-I18</f>
        <v>37</v>
      </c>
      <c r="J19" s="8">
        <f t="shared" si="0"/>
        <v>33</v>
      </c>
      <c r="K19" s="8">
        <f t="shared" si="0"/>
        <v>30</v>
      </c>
      <c r="L19" s="8">
        <f>K19-L18</f>
        <v>23</v>
      </c>
      <c r="M19" s="8">
        <f t="shared" si="0"/>
        <v>13</v>
      </c>
      <c r="N19" s="8">
        <f>M19-N18</f>
        <v>8</v>
      </c>
      <c r="O19" s="8">
        <f>N19-O18</f>
        <v>0</v>
      </c>
    </row>
    <row r="20" spans="2:15" x14ac:dyDescent="0.25">
      <c r="D20" s="47"/>
      <c r="E20" s="47"/>
      <c r="F20" s="19"/>
      <c r="G20" s="47"/>
      <c r="H20" s="47"/>
      <c r="I20" s="47"/>
      <c r="J20" s="47"/>
      <c r="K20" s="47"/>
      <c r="L20" s="47"/>
      <c r="M20" s="47"/>
      <c r="N20" s="47"/>
      <c r="O20" s="47"/>
    </row>
    <row r="21" spans="2:15" x14ac:dyDescent="0.25">
      <c r="E21" s="4" t="s">
        <v>28</v>
      </c>
      <c r="G21" s="53" t="s">
        <v>30</v>
      </c>
      <c r="H21" s="53"/>
      <c r="I21" s="53" t="s">
        <v>31</v>
      </c>
      <c r="J21" s="53"/>
    </row>
    <row r="22" spans="2:15" x14ac:dyDescent="0.25">
      <c r="D22" s="3" t="s">
        <v>24</v>
      </c>
      <c r="E22" s="4">
        <f>SUM(E4+E9+E14)</f>
        <v>12</v>
      </c>
      <c r="G22" s="53" t="s">
        <v>32</v>
      </c>
      <c r="H22" s="53"/>
      <c r="I22" s="53" t="s">
        <v>42</v>
      </c>
      <c r="J22" s="53"/>
    </row>
    <row r="23" spans="2:15" x14ac:dyDescent="0.25">
      <c r="D23" s="3" t="s">
        <v>25</v>
      </c>
      <c r="E23" s="4">
        <f>SUM(E5+E7+E10+E12+E16)</f>
        <v>14</v>
      </c>
      <c r="G23" s="53" t="s">
        <v>33</v>
      </c>
      <c r="H23" s="53"/>
      <c r="I23" s="53">
        <v>9</v>
      </c>
      <c r="J23" s="53"/>
    </row>
    <row r="24" spans="2:15" x14ac:dyDescent="0.25">
      <c r="D24" s="3" t="s">
        <v>27</v>
      </c>
      <c r="E24" s="4">
        <f>SUM(E8+E13)</f>
        <v>11</v>
      </c>
    </row>
    <row r="25" spans="2:15" x14ac:dyDescent="0.25">
      <c r="D25" s="3" t="s">
        <v>26</v>
      </c>
      <c r="E25" s="4">
        <f>SUM(E6+E11+E15)</f>
        <v>9</v>
      </c>
    </row>
    <row r="26" spans="2:15" ht="15.75" x14ac:dyDescent="0.25">
      <c r="D26" s="9" t="s">
        <v>23</v>
      </c>
      <c r="E26" s="9">
        <f>SUM(E22:E25)</f>
        <v>46</v>
      </c>
    </row>
    <row r="28" spans="2:15" x14ac:dyDescent="0.25">
      <c r="D28" s="10"/>
    </row>
    <row r="31" spans="2:15" ht="18.75" x14ac:dyDescent="0.3">
      <c r="F31" s="11" t="s">
        <v>37</v>
      </c>
      <c r="G31" s="52" t="s">
        <v>38</v>
      </c>
      <c r="H31" s="52"/>
    </row>
    <row r="32" spans="2:15" x14ac:dyDescent="0.25">
      <c r="F32" s="2">
        <v>46</v>
      </c>
      <c r="G32" s="50">
        <f>F32-G18</f>
        <v>43</v>
      </c>
      <c r="H32" s="51"/>
    </row>
    <row r="33" spans="6:8" x14ac:dyDescent="0.25">
      <c r="F33" s="2"/>
      <c r="G33" s="50">
        <f>G32-H18</f>
        <v>40</v>
      </c>
      <c r="H33" s="51"/>
    </row>
    <row r="34" spans="6:8" x14ac:dyDescent="0.25">
      <c r="F34" s="2"/>
      <c r="G34" s="50">
        <f>G33-I18</f>
        <v>37</v>
      </c>
      <c r="H34" s="51"/>
    </row>
    <row r="35" spans="6:8" x14ac:dyDescent="0.25">
      <c r="F35" s="2"/>
      <c r="G35" s="50">
        <f>G34-J18</f>
        <v>33</v>
      </c>
      <c r="H35" s="51"/>
    </row>
    <row r="36" spans="6:8" x14ac:dyDescent="0.25">
      <c r="F36" s="2"/>
      <c r="G36" s="50">
        <f>G35-K18</f>
        <v>30</v>
      </c>
      <c r="H36" s="51"/>
    </row>
    <row r="37" spans="6:8" x14ac:dyDescent="0.25">
      <c r="F37" s="2"/>
      <c r="G37" s="50">
        <f>G36-L18</f>
        <v>23</v>
      </c>
      <c r="H37" s="51"/>
    </row>
    <row r="38" spans="6:8" x14ac:dyDescent="0.25">
      <c r="F38" s="2"/>
      <c r="G38" s="50">
        <f>G37-M18</f>
        <v>13</v>
      </c>
      <c r="H38" s="51"/>
    </row>
    <row r="39" spans="6:8" x14ac:dyDescent="0.25">
      <c r="F39" s="2"/>
      <c r="G39" s="50">
        <f>G38-N18</f>
        <v>8</v>
      </c>
      <c r="H39" s="51"/>
    </row>
    <row r="40" spans="6:8" x14ac:dyDescent="0.25">
      <c r="F40" s="2">
        <v>0</v>
      </c>
      <c r="G40" s="50">
        <f>G39-O18</f>
        <v>0</v>
      </c>
      <c r="H40" s="51"/>
    </row>
  </sheetData>
  <autoFilter ref="F31:H40">
    <filterColumn colId="1" showButton="0"/>
  </autoFilter>
  <mergeCells count="36">
    <mergeCell ref="B17:B19"/>
    <mergeCell ref="B1:F2"/>
    <mergeCell ref="G1:O1"/>
    <mergeCell ref="C14:D14"/>
    <mergeCell ref="C15:D15"/>
    <mergeCell ref="C13:D13"/>
    <mergeCell ref="F17:F19"/>
    <mergeCell ref="C16:D16"/>
    <mergeCell ref="I23:J23"/>
    <mergeCell ref="G23:H23"/>
    <mergeCell ref="I22:J22"/>
    <mergeCell ref="G22:H22"/>
    <mergeCell ref="I21:J21"/>
    <mergeCell ref="G21:H21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36:H36"/>
    <mergeCell ref="G20:O20"/>
    <mergeCell ref="D20:E20"/>
    <mergeCell ref="C12:D12"/>
    <mergeCell ref="C3:D3"/>
    <mergeCell ref="C4:D4"/>
    <mergeCell ref="C5:D5"/>
    <mergeCell ref="C6:D6"/>
    <mergeCell ref="C7:D7"/>
    <mergeCell ref="C8:D8"/>
    <mergeCell ref="C9:D9"/>
    <mergeCell ref="C10:D10"/>
    <mergeCell ref="C11:D1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49"/>
  <sheetViews>
    <sheetView topLeftCell="E21" zoomScale="70" zoomScaleNormal="70" workbookViewId="0">
      <selection activeCell="E34" sqref="E34"/>
    </sheetView>
  </sheetViews>
  <sheetFormatPr defaultRowHeight="15" x14ac:dyDescent="0.25"/>
  <cols>
    <col min="2" max="2" width="1.140625" customWidth="1"/>
    <col min="3" max="3" width="39.42578125" customWidth="1"/>
    <col min="5" max="5" width="49.7109375" customWidth="1"/>
    <col min="6" max="6" width="18.85546875" customWidth="1"/>
    <col min="7" max="7" width="10" customWidth="1"/>
    <col min="8" max="8" width="12.7109375" customWidth="1"/>
    <col min="9" max="9" width="12.140625" customWidth="1"/>
    <col min="10" max="10" width="12" customWidth="1"/>
    <col min="11" max="11" width="13.7109375" customWidth="1"/>
    <col min="12" max="12" width="12.42578125" customWidth="1"/>
    <col min="13" max="13" width="14.5703125" customWidth="1"/>
    <col min="14" max="15" width="11.7109375" customWidth="1"/>
    <col min="16" max="17" width="11.42578125" customWidth="1"/>
  </cols>
  <sheetData>
    <row r="3" spans="3:17" x14ac:dyDescent="0.25">
      <c r="C3" s="47"/>
      <c r="D3" s="47"/>
      <c r="E3" s="47"/>
      <c r="F3" s="47"/>
      <c r="G3" s="47"/>
      <c r="H3" s="55"/>
      <c r="I3" s="55"/>
      <c r="J3" s="55"/>
      <c r="K3" s="55"/>
      <c r="L3" s="55"/>
      <c r="M3" s="55"/>
      <c r="N3" s="55"/>
      <c r="O3" s="55"/>
      <c r="P3" s="55"/>
      <c r="Q3" s="22"/>
    </row>
    <row r="4" spans="3:17" ht="15.75" x14ac:dyDescent="0.25">
      <c r="C4" s="55"/>
      <c r="D4" s="55"/>
      <c r="E4" s="55"/>
      <c r="F4" s="55"/>
      <c r="G4" s="55"/>
      <c r="H4" s="31" t="s">
        <v>55</v>
      </c>
      <c r="I4" s="16" t="s">
        <v>56</v>
      </c>
      <c r="J4" s="16" t="s">
        <v>57</v>
      </c>
      <c r="K4" s="17" t="s">
        <v>58</v>
      </c>
      <c r="L4" s="18" t="s">
        <v>59</v>
      </c>
      <c r="M4" s="18" t="s">
        <v>78</v>
      </c>
      <c r="N4" s="18" t="s">
        <v>62</v>
      </c>
      <c r="O4" s="18" t="s">
        <v>60</v>
      </c>
      <c r="P4" s="16" t="s">
        <v>61</v>
      </c>
      <c r="Q4" s="32" t="s">
        <v>79</v>
      </c>
    </row>
    <row r="5" spans="3:17" ht="18.75" x14ac:dyDescent="0.3">
      <c r="C5" s="25"/>
      <c r="D5" s="49" t="s">
        <v>0</v>
      </c>
      <c r="E5" s="49"/>
      <c r="F5" s="21" t="s">
        <v>34</v>
      </c>
      <c r="G5" s="21" t="s">
        <v>1</v>
      </c>
      <c r="H5" s="21" t="s">
        <v>2</v>
      </c>
      <c r="I5" s="21" t="s">
        <v>3</v>
      </c>
      <c r="J5" s="21" t="s">
        <v>4</v>
      </c>
      <c r="K5" s="21" t="s">
        <v>5</v>
      </c>
      <c r="L5" s="21" t="s">
        <v>6</v>
      </c>
      <c r="M5" s="21" t="s">
        <v>7</v>
      </c>
      <c r="N5" s="21" t="s">
        <v>8</v>
      </c>
      <c r="O5" s="21" t="s">
        <v>9</v>
      </c>
      <c r="P5" s="15" t="s">
        <v>81</v>
      </c>
      <c r="Q5" s="21" t="s">
        <v>82</v>
      </c>
    </row>
    <row r="6" spans="3:17" ht="18.75" x14ac:dyDescent="0.3">
      <c r="C6" s="26"/>
      <c r="D6" s="48" t="s">
        <v>53</v>
      </c>
      <c r="E6" s="48"/>
      <c r="F6" s="20">
        <v>9</v>
      </c>
      <c r="G6" s="20" t="s">
        <v>25</v>
      </c>
      <c r="H6" s="20">
        <v>9</v>
      </c>
      <c r="I6" s="20">
        <v>9</v>
      </c>
      <c r="J6" s="20">
        <v>9</v>
      </c>
      <c r="K6" s="13">
        <v>9</v>
      </c>
      <c r="L6" s="20">
        <v>9</v>
      </c>
      <c r="M6" s="20">
        <v>4</v>
      </c>
      <c r="N6" s="36">
        <v>0</v>
      </c>
      <c r="O6" s="20"/>
      <c r="P6" s="34"/>
      <c r="Q6" s="35"/>
    </row>
    <row r="7" spans="3:17" ht="18.75" x14ac:dyDescent="0.3">
      <c r="C7" s="26"/>
      <c r="D7" s="48" t="s">
        <v>54</v>
      </c>
      <c r="E7" s="48"/>
      <c r="F7" s="20">
        <v>5</v>
      </c>
      <c r="G7" s="20" t="s">
        <v>25</v>
      </c>
      <c r="H7" s="20">
        <v>5</v>
      </c>
      <c r="I7" s="20">
        <v>5</v>
      </c>
      <c r="J7" s="20">
        <v>5</v>
      </c>
      <c r="K7" s="20">
        <v>5</v>
      </c>
      <c r="L7" s="20">
        <v>3</v>
      </c>
      <c r="M7" s="35">
        <v>1</v>
      </c>
      <c r="N7" s="20">
        <v>1</v>
      </c>
      <c r="O7" s="20">
        <v>1</v>
      </c>
      <c r="P7" s="37">
        <v>0</v>
      </c>
      <c r="Q7" s="20"/>
    </row>
    <row r="8" spans="3:17" ht="18.75" x14ac:dyDescent="0.3">
      <c r="C8" s="26" t="s">
        <v>52</v>
      </c>
      <c r="D8" s="48" t="s">
        <v>20</v>
      </c>
      <c r="E8" s="48"/>
      <c r="F8" s="20">
        <v>2</v>
      </c>
      <c r="G8" s="20" t="s">
        <v>25</v>
      </c>
      <c r="H8" s="20">
        <v>2</v>
      </c>
      <c r="I8" s="20">
        <v>2</v>
      </c>
      <c r="J8" s="20">
        <v>2</v>
      </c>
      <c r="K8" s="20">
        <v>2</v>
      </c>
      <c r="L8" s="20">
        <v>2</v>
      </c>
      <c r="M8" s="35">
        <v>2</v>
      </c>
      <c r="N8" s="20">
        <v>2</v>
      </c>
      <c r="O8" s="20">
        <v>2</v>
      </c>
      <c r="P8" s="37">
        <v>0</v>
      </c>
      <c r="Q8" s="20"/>
    </row>
    <row r="9" spans="3:17" ht="18.75" customHeight="1" x14ac:dyDescent="0.3">
      <c r="C9" s="25" t="s">
        <v>71</v>
      </c>
      <c r="D9" s="50" t="s">
        <v>63</v>
      </c>
      <c r="E9" s="51"/>
      <c r="F9" s="20">
        <v>4</v>
      </c>
      <c r="G9" s="20" t="s">
        <v>27</v>
      </c>
      <c r="H9" s="20">
        <v>4</v>
      </c>
      <c r="I9" s="20">
        <v>4</v>
      </c>
      <c r="J9" s="20">
        <v>4</v>
      </c>
      <c r="K9" s="35">
        <v>4</v>
      </c>
      <c r="L9" s="20">
        <v>4</v>
      </c>
      <c r="M9" s="20">
        <v>3</v>
      </c>
      <c r="N9" s="36">
        <v>0</v>
      </c>
      <c r="O9" s="20"/>
      <c r="P9" s="23"/>
      <c r="Q9" s="20"/>
    </row>
    <row r="10" spans="3:17" ht="18.75" customHeight="1" x14ac:dyDescent="0.25">
      <c r="C10" s="58" t="s">
        <v>72</v>
      </c>
      <c r="D10" s="23"/>
      <c r="E10" s="24" t="s">
        <v>65</v>
      </c>
      <c r="F10" s="20">
        <v>4</v>
      </c>
      <c r="G10" s="20" t="s">
        <v>27</v>
      </c>
      <c r="H10" s="20">
        <v>4</v>
      </c>
      <c r="I10" s="20">
        <v>4</v>
      </c>
      <c r="J10" s="20">
        <v>4</v>
      </c>
      <c r="K10" s="20">
        <v>4</v>
      </c>
      <c r="L10" s="20">
        <v>4</v>
      </c>
      <c r="M10" s="20">
        <v>4</v>
      </c>
      <c r="N10" s="20">
        <v>2</v>
      </c>
      <c r="O10" s="20">
        <v>2</v>
      </c>
      <c r="P10" s="38">
        <v>0</v>
      </c>
      <c r="Q10" s="20"/>
    </row>
    <row r="11" spans="3:17" ht="18.75" customHeight="1" x14ac:dyDescent="0.25">
      <c r="C11" s="59"/>
      <c r="D11" s="23"/>
      <c r="E11" s="24" t="s">
        <v>64</v>
      </c>
      <c r="F11" s="20">
        <v>2</v>
      </c>
      <c r="G11" s="20" t="s">
        <v>27</v>
      </c>
      <c r="H11" s="20">
        <v>2</v>
      </c>
      <c r="I11" s="20">
        <v>2</v>
      </c>
      <c r="J11" s="20">
        <v>2</v>
      </c>
      <c r="K11" s="20">
        <v>2</v>
      </c>
      <c r="L11" s="20">
        <v>2</v>
      </c>
      <c r="M11" s="20">
        <v>2</v>
      </c>
      <c r="N11" s="36">
        <v>0</v>
      </c>
      <c r="O11" s="20"/>
      <c r="P11" s="33"/>
      <c r="Q11" s="20"/>
    </row>
    <row r="12" spans="3:17" ht="18.75" customHeight="1" x14ac:dyDescent="0.25">
      <c r="C12" s="60"/>
      <c r="D12" s="50" t="s">
        <v>66</v>
      </c>
      <c r="E12" s="51"/>
      <c r="F12" s="20">
        <v>2</v>
      </c>
      <c r="G12" s="20" t="s">
        <v>27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20">
        <v>2</v>
      </c>
      <c r="P12" s="38">
        <v>0</v>
      </c>
      <c r="Q12" s="20"/>
    </row>
    <row r="13" spans="3:17" ht="18.75" customHeight="1" x14ac:dyDescent="0.25">
      <c r="C13" s="58" t="s">
        <v>70</v>
      </c>
      <c r="D13" s="50" t="s">
        <v>74</v>
      </c>
      <c r="E13" s="51"/>
      <c r="F13" s="20">
        <v>4</v>
      </c>
      <c r="G13" s="20" t="s">
        <v>26</v>
      </c>
      <c r="H13" s="20">
        <v>4</v>
      </c>
      <c r="I13" s="20">
        <v>4</v>
      </c>
      <c r="J13" s="20">
        <v>4</v>
      </c>
      <c r="K13" s="20">
        <v>4</v>
      </c>
      <c r="L13" s="20">
        <v>4</v>
      </c>
      <c r="M13" s="20">
        <v>3</v>
      </c>
      <c r="N13" s="36">
        <v>0</v>
      </c>
      <c r="O13" s="20"/>
      <c r="P13" s="33"/>
      <c r="Q13" s="20"/>
    </row>
    <row r="14" spans="3:17" ht="18.75" customHeight="1" x14ac:dyDescent="0.25">
      <c r="C14" s="59"/>
      <c r="D14" s="50" t="s">
        <v>75</v>
      </c>
      <c r="E14" s="51"/>
      <c r="F14" s="20">
        <v>6</v>
      </c>
      <c r="G14" s="20" t="s">
        <v>26</v>
      </c>
      <c r="H14" s="20">
        <v>6</v>
      </c>
      <c r="I14" s="20">
        <v>6</v>
      </c>
      <c r="J14" s="20">
        <v>6</v>
      </c>
      <c r="K14" s="20">
        <v>6</v>
      </c>
      <c r="L14" s="20">
        <v>6</v>
      </c>
      <c r="M14" s="20">
        <v>6</v>
      </c>
      <c r="N14" s="20">
        <v>4</v>
      </c>
      <c r="O14" s="20">
        <v>3</v>
      </c>
      <c r="P14" s="33">
        <v>1</v>
      </c>
      <c r="Q14" s="36">
        <v>0</v>
      </c>
    </row>
    <row r="15" spans="3:17" ht="18.75" customHeight="1" x14ac:dyDescent="0.25">
      <c r="C15" s="60"/>
      <c r="D15" s="50" t="s">
        <v>66</v>
      </c>
      <c r="E15" s="51"/>
      <c r="F15" s="20">
        <v>2</v>
      </c>
      <c r="G15" s="20" t="s">
        <v>26</v>
      </c>
      <c r="H15" s="20">
        <v>2</v>
      </c>
      <c r="I15" s="20">
        <v>2</v>
      </c>
      <c r="J15" s="20">
        <v>2</v>
      </c>
      <c r="K15" s="20">
        <v>2</v>
      </c>
      <c r="L15" s="20">
        <v>2</v>
      </c>
      <c r="M15" s="20">
        <v>2</v>
      </c>
      <c r="N15" s="20">
        <v>2</v>
      </c>
      <c r="O15" s="20">
        <v>2</v>
      </c>
      <c r="P15" s="33">
        <v>2</v>
      </c>
      <c r="Q15" s="36">
        <v>0</v>
      </c>
    </row>
    <row r="16" spans="3:17" ht="18.75" customHeight="1" x14ac:dyDescent="0.3">
      <c r="C16" s="26"/>
      <c r="D16" s="23"/>
      <c r="E16" s="24" t="s">
        <v>76</v>
      </c>
      <c r="F16" s="20">
        <v>3</v>
      </c>
      <c r="G16" s="20" t="s">
        <v>26</v>
      </c>
      <c r="H16" s="20">
        <v>3</v>
      </c>
      <c r="I16" s="20">
        <v>3</v>
      </c>
      <c r="J16" s="20">
        <v>3</v>
      </c>
      <c r="K16" s="20">
        <v>3</v>
      </c>
      <c r="L16" s="20">
        <v>3</v>
      </c>
      <c r="M16" s="20">
        <v>3</v>
      </c>
      <c r="N16" s="20">
        <v>3</v>
      </c>
      <c r="O16" s="20">
        <v>1</v>
      </c>
      <c r="P16" s="38">
        <v>0</v>
      </c>
      <c r="Q16" s="20"/>
    </row>
    <row r="17" spans="3:17" ht="18.75" customHeight="1" x14ac:dyDescent="0.3">
      <c r="C17" s="26" t="s">
        <v>73</v>
      </c>
      <c r="D17" s="23"/>
      <c r="E17" s="24" t="s">
        <v>77</v>
      </c>
      <c r="F17" s="20">
        <v>4</v>
      </c>
      <c r="G17" s="20" t="s">
        <v>26</v>
      </c>
      <c r="H17" s="20">
        <v>4</v>
      </c>
      <c r="I17" s="20">
        <v>4</v>
      </c>
      <c r="J17" s="20">
        <v>4</v>
      </c>
      <c r="K17" s="20">
        <v>4</v>
      </c>
      <c r="L17" s="20">
        <v>4</v>
      </c>
      <c r="M17" s="20">
        <v>4</v>
      </c>
      <c r="N17" s="20">
        <v>2</v>
      </c>
      <c r="O17" s="20">
        <v>2</v>
      </c>
      <c r="P17" s="38">
        <v>0</v>
      </c>
      <c r="Q17" s="20"/>
    </row>
    <row r="18" spans="3:17" ht="18.75" customHeight="1" x14ac:dyDescent="0.25">
      <c r="C18" s="58" t="s">
        <v>69</v>
      </c>
      <c r="D18" s="48" t="s">
        <v>67</v>
      </c>
      <c r="E18" s="48"/>
      <c r="F18" s="20">
        <v>5</v>
      </c>
      <c r="G18" s="20" t="s">
        <v>24</v>
      </c>
      <c r="H18" s="20">
        <v>5</v>
      </c>
      <c r="I18" s="20">
        <v>5</v>
      </c>
      <c r="J18" s="20">
        <v>5</v>
      </c>
      <c r="K18" s="20">
        <v>5</v>
      </c>
      <c r="L18" s="20">
        <v>3</v>
      </c>
      <c r="M18" s="36">
        <v>0</v>
      </c>
      <c r="N18" s="35"/>
      <c r="O18" s="35"/>
      <c r="P18" s="33"/>
      <c r="Q18" s="20"/>
    </row>
    <row r="19" spans="3:17" ht="18.75" customHeight="1" x14ac:dyDescent="0.25">
      <c r="C19" s="59"/>
      <c r="D19" s="50" t="s">
        <v>68</v>
      </c>
      <c r="E19" s="51"/>
      <c r="F19" s="20">
        <v>8</v>
      </c>
      <c r="G19" s="20" t="s">
        <v>24</v>
      </c>
      <c r="H19" s="20">
        <v>8</v>
      </c>
      <c r="I19" s="20">
        <v>8</v>
      </c>
      <c r="J19" s="20">
        <v>8</v>
      </c>
      <c r="K19" s="20">
        <v>8</v>
      </c>
      <c r="L19" s="20">
        <v>8</v>
      </c>
      <c r="M19" s="20">
        <v>4</v>
      </c>
      <c r="N19" s="35">
        <v>2</v>
      </c>
      <c r="O19" s="35">
        <v>2</v>
      </c>
      <c r="P19" s="36">
        <v>0</v>
      </c>
      <c r="Q19" s="20"/>
    </row>
    <row r="20" spans="3:17" ht="18.75" customHeight="1" x14ac:dyDescent="0.25">
      <c r="C20" s="60"/>
      <c r="D20" s="48" t="s">
        <v>21</v>
      </c>
      <c r="E20" s="48"/>
      <c r="F20" s="20">
        <v>2</v>
      </c>
      <c r="G20" s="20" t="s">
        <v>24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0">
        <v>2</v>
      </c>
      <c r="N20" s="35">
        <v>2</v>
      </c>
      <c r="O20" s="35">
        <v>2</v>
      </c>
      <c r="P20" s="36">
        <v>0</v>
      </c>
      <c r="Q20" s="20"/>
    </row>
    <row r="21" spans="3:17" ht="15.75" x14ac:dyDescent="0.25">
      <c r="C21" s="56"/>
      <c r="D21" s="7"/>
      <c r="E21" s="5" t="s">
        <v>23</v>
      </c>
      <c r="F21" s="8">
        <f>SUM(F6:F20)</f>
        <v>62</v>
      </c>
      <c r="G21" s="5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3:17" ht="15.75" x14ac:dyDescent="0.25">
      <c r="C22" s="47"/>
      <c r="D22" s="7"/>
      <c r="E22" s="5" t="s">
        <v>35</v>
      </c>
      <c r="F22" s="8"/>
      <c r="G22" s="56"/>
      <c r="H22" s="8">
        <v>0</v>
      </c>
      <c r="I22" s="8">
        <v>0</v>
      </c>
      <c r="J22" s="8">
        <v>0</v>
      </c>
      <c r="K22" s="8">
        <v>0</v>
      </c>
      <c r="L22" s="8">
        <v>4</v>
      </c>
      <c r="M22" s="8">
        <v>16</v>
      </c>
      <c r="N22" s="8">
        <v>20</v>
      </c>
      <c r="O22" s="8">
        <v>3</v>
      </c>
      <c r="P22" s="8">
        <v>16</v>
      </c>
      <c r="Q22" s="8">
        <f>P23-Q23</f>
        <v>3</v>
      </c>
    </row>
    <row r="23" spans="3:17" ht="15.75" x14ac:dyDescent="0.25">
      <c r="C23" s="47"/>
      <c r="D23" s="5"/>
      <c r="E23" s="5" t="s">
        <v>36</v>
      </c>
      <c r="F23" s="8">
        <f>F21</f>
        <v>62</v>
      </c>
      <c r="G23" s="56"/>
      <c r="H23" s="8">
        <f>F23-H22</f>
        <v>62</v>
      </c>
      <c r="I23" s="8">
        <f>H23-I22</f>
        <v>62</v>
      </c>
      <c r="J23" s="8">
        <f t="shared" ref="J23:K23" si="0">I23-J22</f>
        <v>62</v>
      </c>
      <c r="K23" s="8">
        <f t="shared" si="0"/>
        <v>62</v>
      </c>
      <c r="L23" s="8">
        <f>K23-L22</f>
        <v>58</v>
      </c>
      <c r="M23" s="8">
        <f>L23-M22</f>
        <v>42</v>
      </c>
      <c r="N23" s="8">
        <f>M23-N22</f>
        <v>22</v>
      </c>
      <c r="O23" s="8">
        <f>N23-O22</f>
        <v>19</v>
      </c>
      <c r="P23" s="8">
        <f>O23-P22</f>
        <v>3</v>
      </c>
      <c r="Q23" s="8">
        <f>SUM(Q6:Q20)</f>
        <v>0</v>
      </c>
    </row>
    <row r="28" spans="3:17" x14ac:dyDescent="0.25">
      <c r="F28" s="4" t="s">
        <v>28</v>
      </c>
      <c r="I28" s="57" t="s">
        <v>83</v>
      </c>
      <c r="J28" s="57"/>
      <c r="K28" s="57" t="s">
        <v>80</v>
      </c>
      <c r="L28" s="57"/>
    </row>
    <row r="29" spans="3:17" x14ac:dyDescent="0.25">
      <c r="E29" s="3" t="s">
        <v>24</v>
      </c>
      <c r="F29" s="4">
        <f>SUM(F18:F20)</f>
        <v>15</v>
      </c>
      <c r="I29" s="57" t="s">
        <v>32</v>
      </c>
      <c r="J29" s="57"/>
      <c r="K29" s="57" t="s">
        <v>79</v>
      </c>
      <c r="L29" s="57"/>
    </row>
    <row r="30" spans="3:17" x14ac:dyDescent="0.25">
      <c r="E30" s="3" t="s">
        <v>25</v>
      </c>
      <c r="F30" s="4">
        <f>SUM(F6:F8)</f>
        <v>16</v>
      </c>
      <c r="I30" s="57" t="s">
        <v>33</v>
      </c>
      <c r="J30" s="57"/>
      <c r="K30" s="57">
        <v>10</v>
      </c>
      <c r="L30" s="57"/>
    </row>
    <row r="31" spans="3:17" x14ac:dyDescent="0.25">
      <c r="E31" s="3" t="s">
        <v>27</v>
      </c>
      <c r="F31" s="4">
        <f>SUM(F9:F12)</f>
        <v>12</v>
      </c>
    </row>
    <row r="32" spans="3:17" x14ac:dyDescent="0.25">
      <c r="E32" s="3" t="s">
        <v>26</v>
      </c>
      <c r="F32" s="4">
        <f>SUM(F13:F17)</f>
        <v>19</v>
      </c>
    </row>
    <row r="33" spans="5:6" ht="15.75" x14ac:dyDescent="0.25">
      <c r="E33" s="9" t="s">
        <v>23</v>
      </c>
      <c r="F33" s="9">
        <f>SUM(F29:F32)</f>
        <v>62</v>
      </c>
    </row>
    <row r="39" spans="5:6" ht="18.75" x14ac:dyDescent="0.3">
      <c r="E39" s="39" t="s">
        <v>37</v>
      </c>
      <c r="F39" s="39" t="s">
        <v>38</v>
      </c>
    </row>
    <row r="40" spans="5:6" ht="18.75" x14ac:dyDescent="0.3">
      <c r="E40" s="40">
        <v>62</v>
      </c>
      <c r="F40" s="40">
        <f>E40-H22</f>
        <v>62</v>
      </c>
    </row>
    <row r="41" spans="5:6" ht="18.75" x14ac:dyDescent="0.3">
      <c r="E41" s="40"/>
      <c r="F41" s="40">
        <f>F40-I22</f>
        <v>62</v>
      </c>
    </row>
    <row r="42" spans="5:6" ht="18.75" x14ac:dyDescent="0.3">
      <c r="E42" s="40"/>
      <c r="F42" s="40">
        <f>F41-J22</f>
        <v>62</v>
      </c>
    </row>
    <row r="43" spans="5:6" ht="18.75" x14ac:dyDescent="0.3">
      <c r="E43" s="40"/>
      <c r="F43" s="40">
        <f>F42-K22</f>
        <v>62</v>
      </c>
    </row>
    <row r="44" spans="5:6" ht="18.75" x14ac:dyDescent="0.3">
      <c r="E44" s="40"/>
      <c r="F44" s="40">
        <f>F43-L22</f>
        <v>58</v>
      </c>
    </row>
    <row r="45" spans="5:6" ht="18.75" x14ac:dyDescent="0.3">
      <c r="E45" s="40"/>
      <c r="F45" s="40">
        <f>F44-M22</f>
        <v>42</v>
      </c>
    </row>
    <row r="46" spans="5:6" ht="18.75" x14ac:dyDescent="0.3">
      <c r="E46" s="40"/>
      <c r="F46" s="40">
        <f>F45-N22</f>
        <v>22</v>
      </c>
    </row>
    <row r="47" spans="5:6" ht="18.75" x14ac:dyDescent="0.3">
      <c r="E47" s="40"/>
      <c r="F47" s="40">
        <f>F46-O22</f>
        <v>19</v>
      </c>
    </row>
    <row r="48" spans="5:6" ht="18.75" x14ac:dyDescent="0.3">
      <c r="E48" s="40"/>
      <c r="F48" s="40">
        <f>F47-P22</f>
        <v>3</v>
      </c>
    </row>
    <row r="49" spans="5:6" ht="18.75" x14ac:dyDescent="0.3">
      <c r="E49" s="40">
        <v>0</v>
      </c>
      <c r="F49" s="40">
        <f>F48-Q22</f>
        <v>0</v>
      </c>
    </row>
  </sheetData>
  <autoFilter ref="E39:F49"/>
  <mergeCells count="25">
    <mergeCell ref="D8:E8"/>
    <mergeCell ref="C3:G4"/>
    <mergeCell ref="H3:P3"/>
    <mergeCell ref="D5:E5"/>
    <mergeCell ref="D6:E6"/>
    <mergeCell ref="D7:E7"/>
    <mergeCell ref="C21:C23"/>
    <mergeCell ref="G21:G23"/>
    <mergeCell ref="D20:E20"/>
    <mergeCell ref="D12:E12"/>
    <mergeCell ref="D13:E13"/>
    <mergeCell ref="D19:E19"/>
    <mergeCell ref="D14:E14"/>
    <mergeCell ref="D15:E15"/>
    <mergeCell ref="C18:C20"/>
    <mergeCell ref="C13:C15"/>
    <mergeCell ref="C10:C12"/>
    <mergeCell ref="I30:J30"/>
    <mergeCell ref="K30:L30"/>
    <mergeCell ref="D9:E9"/>
    <mergeCell ref="D18:E18"/>
    <mergeCell ref="I28:J28"/>
    <mergeCell ref="K28:L28"/>
    <mergeCell ref="I29:J29"/>
    <mergeCell ref="K29:L2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43"/>
  <sheetViews>
    <sheetView tabSelected="1" topLeftCell="A2" zoomScale="90" zoomScaleNormal="90" workbookViewId="0">
      <selection activeCell="P35" sqref="P35"/>
    </sheetView>
  </sheetViews>
  <sheetFormatPr defaultRowHeight="15" x14ac:dyDescent="0.25"/>
  <cols>
    <col min="2" max="2" width="9" customWidth="1"/>
    <col min="3" max="3" width="9.140625" hidden="1" customWidth="1"/>
    <col min="4" max="4" width="46" customWidth="1"/>
    <col min="5" max="5" width="20.85546875" customWidth="1"/>
    <col min="6" max="6" width="42.140625" customWidth="1"/>
    <col min="7" max="7" width="21.42578125" customWidth="1"/>
    <col min="8" max="8" width="9.28515625" customWidth="1"/>
    <col min="9" max="9" width="11.140625" customWidth="1"/>
    <col min="10" max="10" width="12.140625" customWidth="1"/>
    <col min="11" max="11" width="12" customWidth="1"/>
    <col min="12" max="12" width="13.42578125" customWidth="1"/>
    <col min="13" max="13" width="12.140625" customWidth="1"/>
    <col min="14" max="14" width="11.42578125" customWidth="1"/>
    <col min="15" max="15" width="13.7109375" customWidth="1"/>
  </cols>
  <sheetData>
    <row r="4" spans="4:18" x14ac:dyDescent="0.25">
      <c r="D4" s="47"/>
      <c r="E4" s="47"/>
      <c r="F4" s="47"/>
      <c r="G4" s="47"/>
      <c r="H4" s="47"/>
      <c r="I4" s="61"/>
      <c r="J4" s="61"/>
      <c r="K4" s="61"/>
      <c r="L4" s="61"/>
      <c r="M4" s="61"/>
      <c r="N4" s="61"/>
      <c r="O4" s="61"/>
      <c r="P4" s="61"/>
      <c r="Q4" s="61"/>
      <c r="R4" s="42"/>
    </row>
    <row r="5" spans="4:18" ht="15.75" x14ac:dyDescent="0.25">
      <c r="D5" s="55"/>
      <c r="E5" s="55"/>
      <c r="F5" s="55"/>
      <c r="G5" s="55"/>
      <c r="H5" s="55"/>
      <c r="I5" s="31" t="s">
        <v>101</v>
      </c>
      <c r="J5" s="16" t="s">
        <v>102</v>
      </c>
      <c r="K5" s="16" t="s">
        <v>103</v>
      </c>
      <c r="L5" s="17" t="s">
        <v>106</v>
      </c>
      <c r="M5" s="18" t="s">
        <v>107</v>
      </c>
      <c r="N5" s="18" t="s">
        <v>105</v>
      </c>
      <c r="O5" s="18" t="s">
        <v>104</v>
      </c>
      <c r="P5" s="62"/>
      <c r="Q5" s="62"/>
    </row>
    <row r="6" spans="4:18" ht="18.75" x14ac:dyDescent="0.3">
      <c r="D6" s="44"/>
      <c r="E6" s="49" t="s">
        <v>0</v>
      </c>
      <c r="F6" s="49"/>
      <c r="G6" s="43" t="s">
        <v>34</v>
      </c>
      <c r="H6" s="43" t="s">
        <v>1</v>
      </c>
      <c r="I6" s="43" t="s">
        <v>2</v>
      </c>
      <c r="J6" s="43" t="s">
        <v>3</v>
      </c>
      <c r="K6" s="43" t="s">
        <v>4</v>
      </c>
      <c r="L6" s="43" t="s">
        <v>5</v>
      </c>
      <c r="M6" s="43" t="s">
        <v>6</v>
      </c>
      <c r="N6" s="43" t="s">
        <v>7</v>
      </c>
      <c r="O6" s="43" t="s">
        <v>8</v>
      </c>
    </row>
    <row r="7" spans="4:18" ht="18.75" x14ac:dyDescent="0.3">
      <c r="D7" s="45"/>
      <c r="E7" s="48" t="s">
        <v>87</v>
      </c>
      <c r="F7" s="48"/>
      <c r="G7" s="41">
        <v>1</v>
      </c>
      <c r="H7" s="41" t="s">
        <v>25</v>
      </c>
      <c r="I7" s="41">
        <v>9</v>
      </c>
      <c r="J7" s="41">
        <v>9</v>
      </c>
      <c r="K7" s="41">
        <v>9</v>
      </c>
      <c r="L7" s="13">
        <v>9</v>
      </c>
      <c r="M7" s="41">
        <v>9</v>
      </c>
      <c r="N7" s="41">
        <v>4</v>
      </c>
      <c r="O7" s="36">
        <v>0</v>
      </c>
    </row>
    <row r="8" spans="4:18" ht="18.75" x14ac:dyDescent="0.3">
      <c r="D8" s="45"/>
      <c r="E8" s="48" t="s">
        <v>91</v>
      </c>
      <c r="F8" s="48"/>
      <c r="G8" s="41">
        <v>2</v>
      </c>
      <c r="H8" s="41" t="s">
        <v>25</v>
      </c>
      <c r="I8" s="41">
        <v>5</v>
      </c>
      <c r="J8" s="41">
        <v>5</v>
      </c>
      <c r="K8" s="41">
        <v>5</v>
      </c>
      <c r="L8" s="41">
        <v>5</v>
      </c>
      <c r="M8" s="41">
        <v>3</v>
      </c>
      <c r="N8" s="35">
        <v>1</v>
      </c>
      <c r="O8" s="41">
        <v>1</v>
      </c>
    </row>
    <row r="9" spans="4:18" ht="18.75" x14ac:dyDescent="0.3">
      <c r="D9" s="45" t="s">
        <v>84</v>
      </c>
      <c r="E9" s="48" t="s">
        <v>88</v>
      </c>
      <c r="F9" s="48"/>
      <c r="G9" s="41">
        <v>2</v>
      </c>
      <c r="H9" s="41" t="s">
        <v>25</v>
      </c>
      <c r="I9" s="41">
        <v>2</v>
      </c>
      <c r="J9" s="41">
        <v>2</v>
      </c>
      <c r="K9" s="41">
        <v>2</v>
      </c>
      <c r="L9" s="41">
        <v>2</v>
      </c>
      <c r="M9" s="41">
        <v>2</v>
      </c>
      <c r="N9" s="35">
        <v>2</v>
      </c>
      <c r="O9" s="41">
        <v>2</v>
      </c>
    </row>
    <row r="10" spans="4:18" ht="18.75" x14ac:dyDescent="0.3">
      <c r="D10" s="46"/>
      <c r="E10" s="50" t="s">
        <v>99</v>
      </c>
      <c r="F10" s="51"/>
      <c r="G10" s="41">
        <v>2</v>
      </c>
      <c r="H10" s="41" t="s">
        <v>25</v>
      </c>
      <c r="I10" s="41"/>
      <c r="J10" s="41"/>
      <c r="K10" s="41"/>
      <c r="L10" s="41"/>
      <c r="M10" s="41"/>
      <c r="N10" s="35"/>
      <c r="O10" s="41"/>
    </row>
    <row r="11" spans="4:18" ht="18.75" customHeight="1" x14ac:dyDescent="0.25">
      <c r="D11" s="59" t="s">
        <v>97</v>
      </c>
      <c r="E11" s="50" t="s">
        <v>98</v>
      </c>
      <c r="F11" s="51"/>
      <c r="G11" s="41">
        <v>3</v>
      </c>
      <c r="H11" s="41" t="s">
        <v>24</v>
      </c>
      <c r="I11" s="41"/>
      <c r="J11" s="41"/>
      <c r="K11" s="41"/>
      <c r="L11" s="41"/>
      <c r="M11" s="41"/>
      <c r="N11" s="35"/>
      <c r="O11" s="41"/>
    </row>
    <row r="12" spans="4:18" ht="18.75" customHeight="1" x14ac:dyDescent="0.25">
      <c r="D12" s="60"/>
      <c r="E12" s="50" t="s">
        <v>99</v>
      </c>
      <c r="F12" s="51"/>
      <c r="G12" s="41">
        <v>2</v>
      </c>
      <c r="H12" s="41" t="s">
        <v>24</v>
      </c>
      <c r="I12" s="41"/>
      <c r="J12" s="41"/>
      <c r="K12" s="41"/>
      <c r="L12" s="41"/>
      <c r="M12" s="41"/>
      <c r="N12" s="35"/>
      <c r="O12" s="41"/>
    </row>
    <row r="13" spans="4:18" ht="18.75" customHeight="1" x14ac:dyDescent="0.25">
      <c r="D13" s="58" t="s">
        <v>85</v>
      </c>
      <c r="E13" s="50" t="s">
        <v>89</v>
      </c>
      <c r="F13" s="51"/>
      <c r="G13" s="41">
        <v>2</v>
      </c>
      <c r="H13" s="41" t="s">
        <v>26</v>
      </c>
      <c r="I13" s="41">
        <v>4</v>
      </c>
      <c r="J13" s="41">
        <v>4</v>
      </c>
      <c r="K13" s="41">
        <v>4</v>
      </c>
      <c r="L13" s="35">
        <v>4</v>
      </c>
      <c r="M13" s="41">
        <v>4</v>
      </c>
      <c r="N13" s="41">
        <v>3</v>
      </c>
      <c r="O13" s="36">
        <v>0</v>
      </c>
    </row>
    <row r="14" spans="4:18" ht="18.75" customHeight="1" x14ac:dyDescent="0.25">
      <c r="D14" s="59"/>
      <c r="E14" s="50" t="s">
        <v>90</v>
      </c>
      <c r="F14" s="51"/>
      <c r="G14" s="41">
        <v>5</v>
      </c>
      <c r="H14" s="41" t="s">
        <v>26</v>
      </c>
      <c r="I14" s="41"/>
      <c r="J14" s="41"/>
      <c r="K14" s="41"/>
      <c r="L14" s="35"/>
      <c r="M14" s="41"/>
      <c r="N14" s="41"/>
      <c r="O14" s="36"/>
    </row>
    <row r="15" spans="4:18" ht="18.75" customHeight="1" x14ac:dyDescent="0.25">
      <c r="D15" s="60"/>
      <c r="E15" s="50" t="s">
        <v>100</v>
      </c>
      <c r="F15" s="51"/>
      <c r="G15" s="41">
        <v>2</v>
      </c>
      <c r="H15" s="41" t="s">
        <v>26</v>
      </c>
      <c r="I15" s="41"/>
      <c r="J15" s="41"/>
      <c r="K15" s="41"/>
      <c r="L15" s="35"/>
      <c r="M15" s="41"/>
      <c r="N15" s="41"/>
      <c r="O15" s="36"/>
    </row>
    <row r="16" spans="4:18" x14ac:dyDescent="0.25">
      <c r="D16" s="58" t="s">
        <v>86</v>
      </c>
      <c r="E16" s="50" t="s">
        <v>92</v>
      </c>
      <c r="F16" s="51"/>
      <c r="G16" s="41">
        <v>2</v>
      </c>
      <c r="H16" s="41" t="s">
        <v>27</v>
      </c>
      <c r="I16" s="41">
        <v>4</v>
      </c>
      <c r="J16" s="41">
        <v>4</v>
      </c>
      <c r="K16" s="41">
        <v>4</v>
      </c>
      <c r="L16" s="41">
        <v>4</v>
      </c>
      <c r="M16" s="41">
        <v>4</v>
      </c>
      <c r="N16" s="41">
        <v>4</v>
      </c>
      <c r="O16" s="41">
        <v>2</v>
      </c>
    </row>
    <row r="17" spans="4:15" x14ac:dyDescent="0.25">
      <c r="D17" s="59"/>
      <c r="E17" s="50" t="s">
        <v>93</v>
      </c>
      <c r="F17" s="51"/>
      <c r="G17" s="41">
        <v>3</v>
      </c>
      <c r="H17" s="41" t="s">
        <v>27</v>
      </c>
      <c r="I17" s="41">
        <v>2</v>
      </c>
      <c r="J17" s="41">
        <v>2</v>
      </c>
      <c r="K17" s="41">
        <v>2</v>
      </c>
      <c r="L17" s="41">
        <v>2</v>
      </c>
      <c r="M17" s="41">
        <v>2</v>
      </c>
      <c r="N17" s="41">
        <v>2</v>
      </c>
      <c r="O17" s="36">
        <v>0</v>
      </c>
    </row>
    <row r="18" spans="4:15" x14ac:dyDescent="0.25">
      <c r="D18" s="59"/>
      <c r="E18" s="50" t="s">
        <v>100</v>
      </c>
      <c r="F18" s="51"/>
      <c r="G18" s="41">
        <v>2</v>
      </c>
      <c r="H18" s="41" t="s">
        <v>27</v>
      </c>
      <c r="I18" s="41"/>
      <c r="J18" s="41"/>
      <c r="K18" s="41"/>
      <c r="L18" s="41"/>
      <c r="M18" s="41"/>
      <c r="N18" s="41"/>
      <c r="O18" s="36"/>
    </row>
    <row r="19" spans="4:15" x14ac:dyDescent="0.25">
      <c r="D19" s="59"/>
      <c r="E19" s="50" t="s">
        <v>95</v>
      </c>
      <c r="F19" s="51"/>
      <c r="G19" s="41">
        <v>3</v>
      </c>
      <c r="H19" s="41" t="s">
        <v>27</v>
      </c>
      <c r="I19" s="41"/>
      <c r="J19" s="41"/>
      <c r="K19" s="41"/>
      <c r="L19" s="41"/>
      <c r="M19" s="41"/>
      <c r="N19" s="41"/>
      <c r="O19" s="36"/>
    </row>
    <row r="20" spans="4:15" x14ac:dyDescent="0.25">
      <c r="D20" s="59"/>
      <c r="E20" s="50" t="s">
        <v>96</v>
      </c>
      <c r="F20" s="51"/>
      <c r="G20" s="41">
        <v>3</v>
      </c>
      <c r="H20" s="41" t="s">
        <v>27</v>
      </c>
      <c r="I20" s="41"/>
      <c r="J20" s="41"/>
      <c r="K20" s="41"/>
      <c r="L20" s="41"/>
      <c r="M20" s="41"/>
      <c r="N20" s="41"/>
      <c r="O20" s="36"/>
    </row>
    <row r="21" spans="4:15" x14ac:dyDescent="0.25">
      <c r="D21" s="60"/>
      <c r="E21" s="50" t="s">
        <v>94</v>
      </c>
      <c r="F21" s="51"/>
      <c r="G21" s="41">
        <v>3</v>
      </c>
      <c r="H21" s="41" t="s">
        <v>27</v>
      </c>
      <c r="I21" s="41">
        <v>2</v>
      </c>
      <c r="J21" s="41">
        <v>2</v>
      </c>
      <c r="K21" s="41">
        <v>2</v>
      </c>
      <c r="L21" s="41">
        <v>2</v>
      </c>
      <c r="M21" s="41">
        <v>2</v>
      </c>
      <c r="N21" s="41">
        <v>2</v>
      </c>
      <c r="O21" s="41">
        <v>2</v>
      </c>
    </row>
    <row r="22" spans="4:15" ht="15.75" x14ac:dyDescent="0.25">
      <c r="D22" s="56"/>
      <c r="E22" s="7"/>
      <c r="F22" s="5" t="s">
        <v>23</v>
      </c>
      <c r="G22" s="8">
        <f>SUM(G7:G21)</f>
        <v>37</v>
      </c>
      <c r="H22" s="56"/>
      <c r="I22" s="6"/>
      <c r="J22" s="6"/>
      <c r="K22" s="6"/>
      <c r="L22" s="6"/>
      <c r="M22" s="6"/>
      <c r="N22" s="6"/>
      <c r="O22" s="6"/>
    </row>
    <row r="23" spans="4:15" ht="15.75" x14ac:dyDescent="0.25">
      <c r="D23" s="47"/>
      <c r="E23" s="7"/>
      <c r="F23" s="5" t="s">
        <v>35</v>
      </c>
      <c r="G23" s="8"/>
      <c r="H23" s="56"/>
      <c r="I23" s="8">
        <v>2</v>
      </c>
      <c r="J23" s="8">
        <v>3</v>
      </c>
      <c r="K23" s="8">
        <v>4</v>
      </c>
      <c r="L23" s="8">
        <v>5</v>
      </c>
      <c r="M23" s="8">
        <v>4</v>
      </c>
      <c r="N23" s="8">
        <v>3</v>
      </c>
      <c r="O23" s="8">
        <v>16</v>
      </c>
    </row>
    <row r="24" spans="4:15" ht="15.75" x14ac:dyDescent="0.25">
      <c r="D24" s="47"/>
      <c r="E24" s="5"/>
      <c r="F24" s="5" t="s">
        <v>36</v>
      </c>
      <c r="G24" s="8">
        <f>G22</f>
        <v>37</v>
      </c>
      <c r="H24" s="56"/>
      <c r="I24" s="8">
        <f>G24-I23</f>
        <v>35</v>
      </c>
      <c r="J24" s="8">
        <f>I24-J23</f>
        <v>32</v>
      </c>
      <c r="K24" s="8">
        <f t="shared" ref="K24:L24" si="0">J24-K23</f>
        <v>28</v>
      </c>
      <c r="L24" s="8">
        <f t="shared" si="0"/>
        <v>23</v>
      </c>
      <c r="M24" s="8">
        <f>L24-M23</f>
        <v>19</v>
      </c>
      <c r="N24" s="8">
        <f>M24-N23</f>
        <v>16</v>
      </c>
      <c r="O24" s="8">
        <f>N24-O23</f>
        <v>0</v>
      </c>
    </row>
    <row r="29" spans="4:15" x14ac:dyDescent="0.25">
      <c r="F29" s="57" t="s">
        <v>108</v>
      </c>
      <c r="G29" s="57"/>
      <c r="H29" s="57" t="s">
        <v>101</v>
      </c>
      <c r="I29" s="57"/>
      <c r="M29" s="4" t="s">
        <v>28</v>
      </c>
    </row>
    <row r="30" spans="4:15" x14ac:dyDescent="0.25">
      <c r="F30" s="57" t="s">
        <v>32</v>
      </c>
      <c r="G30" s="57"/>
      <c r="H30" s="57" t="s">
        <v>109</v>
      </c>
      <c r="I30" s="57"/>
      <c r="L30" s="3" t="s">
        <v>24</v>
      </c>
      <c r="M30" s="4">
        <f>SUM(G11:G12)</f>
        <v>5</v>
      </c>
    </row>
    <row r="31" spans="4:15" x14ac:dyDescent="0.25">
      <c r="F31" s="57" t="s">
        <v>33</v>
      </c>
      <c r="G31" s="57"/>
      <c r="H31" s="57">
        <v>7</v>
      </c>
      <c r="I31" s="57"/>
      <c r="L31" s="3" t="s">
        <v>25</v>
      </c>
      <c r="M31" s="4">
        <f>SUM(G7:G10)</f>
        <v>7</v>
      </c>
    </row>
    <row r="32" spans="4:15" x14ac:dyDescent="0.25">
      <c r="L32" s="3" t="s">
        <v>27</v>
      </c>
      <c r="M32" s="4">
        <f>SUM(G16:G21)</f>
        <v>16</v>
      </c>
    </row>
    <row r="33" spans="6:13" x14ac:dyDescent="0.25">
      <c r="L33" s="3" t="s">
        <v>26</v>
      </c>
      <c r="M33" s="4">
        <f>SUM(G13:G15)</f>
        <v>9</v>
      </c>
    </row>
    <row r="34" spans="6:13" ht="15.75" x14ac:dyDescent="0.25">
      <c r="L34" s="9" t="s">
        <v>23</v>
      </c>
      <c r="M34" s="9">
        <f>SUM(M30:M33)</f>
        <v>37</v>
      </c>
    </row>
    <row r="36" spans="6:13" ht="18.75" x14ac:dyDescent="0.3">
      <c r="F36" s="39" t="s">
        <v>37</v>
      </c>
      <c r="G36" s="39" t="s">
        <v>38</v>
      </c>
    </row>
    <row r="37" spans="6:13" ht="18.75" x14ac:dyDescent="0.3">
      <c r="F37" s="40">
        <f>G22</f>
        <v>37</v>
      </c>
      <c r="G37" s="40">
        <f>F37-I23</f>
        <v>35</v>
      </c>
    </row>
    <row r="38" spans="6:13" ht="18.75" x14ac:dyDescent="0.3">
      <c r="F38" s="40"/>
      <c r="G38" s="40">
        <f>G37-J23</f>
        <v>32</v>
      </c>
    </row>
    <row r="39" spans="6:13" ht="18.75" x14ac:dyDescent="0.3">
      <c r="F39" s="40"/>
      <c r="G39" s="40">
        <f>J24-K23</f>
        <v>28</v>
      </c>
    </row>
    <row r="40" spans="6:13" ht="18.75" x14ac:dyDescent="0.3">
      <c r="F40" s="40"/>
      <c r="G40" s="40">
        <f>K24-L23</f>
        <v>23</v>
      </c>
    </row>
    <row r="41" spans="6:13" ht="18.75" x14ac:dyDescent="0.3">
      <c r="F41" s="40"/>
      <c r="G41" s="40">
        <f>G40-M23</f>
        <v>19</v>
      </c>
    </row>
    <row r="42" spans="6:13" ht="18.75" x14ac:dyDescent="0.3">
      <c r="F42" s="40"/>
      <c r="G42" s="40">
        <f>G41-N23</f>
        <v>16</v>
      </c>
    </row>
    <row r="43" spans="6:13" ht="18.75" x14ac:dyDescent="0.3">
      <c r="F43" s="40">
        <v>0</v>
      </c>
      <c r="G43" s="40">
        <f>G42-O23</f>
        <v>0</v>
      </c>
    </row>
  </sheetData>
  <autoFilter ref="F36:G43"/>
  <mergeCells count="28">
    <mergeCell ref="F31:G31"/>
    <mergeCell ref="H31:I31"/>
    <mergeCell ref="F29:G29"/>
    <mergeCell ref="H29:I29"/>
    <mergeCell ref="F30:G30"/>
    <mergeCell ref="H30:I30"/>
    <mergeCell ref="E10:F10"/>
    <mergeCell ref="D13:D15"/>
    <mergeCell ref="E14:F14"/>
    <mergeCell ref="E15:F15"/>
    <mergeCell ref="E20:F20"/>
    <mergeCell ref="E18:F18"/>
    <mergeCell ref="D11:D12"/>
    <mergeCell ref="E11:F11"/>
    <mergeCell ref="E12:F12"/>
    <mergeCell ref="D22:D24"/>
    <mergeCell ref="H22:H24"/>
    <mergeCell ref="E13:F13"/>
    <mergeCell ref="D16:D21"/>
    <mergeCell ref="E21:F21"/>
    <mergeCell ref="E16:F16"/>
    <mergeCell ref="E17:F17"/>
    <mergeCell ref="E19:F19"/>
    <mergeCell ref="D4:H5"/>
    <mergeCell ref="E6:F6"/>
    <mergeCell ref="E7:F7"/>
    <mergeCell ref="E8:F8"/>
    <mergeCell ref="E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SprintBackLog 1</vt:lpstr>
      <vt:lpstr>SpirntBacklog 2</vt:lpstr>
      <vt:lpstr>SprintBacklog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2017-10-29T15:28:15Z</dcterms:created>
  <dcterms:modified xsi:type="dcterms:W3CDTF">2018-01-12T17:52:47Z</dcterms:modified>
</cp:coreProperties>
</file>