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codeName="ThisWorkbook" defaultThemeVersion="124226"/>
  <bookViews>
    <workbookView xWindow="6060" yWindow="1020" windowWidth="18720" windowHeight="11505"/>
  </bookViews>
  <sheets>
    <sheet name="Sheet1" sheetId="1" r:id="rId1"/>
    <sheet name="技能图标" sheetId="2" r:id="rId2"/>
    <sheet name="第一版设计" sheetId="3" r:id="rId3"/>
    <sheet name="Sheet2" sheetId="4" r:id="rId4"/>
    <sheet name="Sheet3" sheetId="5" r:id="rId5"/>
  </sheets>
  <externalReferences>
    <externalReference r:id="rId6"/>
  </externalReferences>
  <definedNames>
    <definedName name="属性价值">[1]圣斗士配置!$B$43:$J$70</definedName>
  </definedNames>
  <calcPr calcId="145621"/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4" i="3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I3" i="2"/>
  <c r="I4" i="2"/>
  <c r="I5" i="2"/>
  <c r="I6" i="2"/>
  <c r="I7" i="2"/>
  <c r="I8" i="2"/>
  <c r="J8" i="2" s="1"/>
  <c r="I9" i="2"/>
  <c r="K9" i="2" s="1"/>
  <c r="I10" i="2"/>
  <c r="K10" i="2" s="1"/>
  <c r="I11" i="2"/>
  <c r="J11" i="2" s="1"/>
  <c r="I12" i="2"/>
  <c r="I13" i="2"/>
  <c r="J13" i="2" s="1"/>
  <c r="I14" i="2"/>
  <c r="K14" i="2" s="1"/>
  <c r="I15" i="2"/>
  <c r="K15" i="2" s="1"/>
  <c r="I16" i="2"/>
  <c r="J16" i="2" s="1"/>
  <c r="I17" i="2"/>
  <c r="J17" i="2" s="1"/>
  <c r="I18" i="2"/>
  <c r="J18" i="2" s="1"/>
  <c r="I19" i="2"/>
  <c r="K19" i="2" s="1"/>
  <c r="I20" i="2"/>
  <c r="J20" i="2" s="1"/>
  <c r="I21" i="2"/>
  <c r="J21" i="2" s="1"/>
  <c r="I22" i="2"/>
  <c r="J22" i="2" s="1"/>
  <c r="I23" i="2"/>
  <c r="K23" i="2" s="1"/>
  <c r="I24" i="2"/>
  <c r="I25" i="2"/>
  <c r="I26" i="2"/>
  <c r="I27" i="2"/>
  <c r="I28" i="2"/>
  <c r="I29" i="2"/>
  <c r="I30" i="2"/>
  <c r="I31" i="2"/>
  <c r="I32" i="2"/>
  <c r="I33" i="2"/>
  <c r="I34" i="2"/>
  <c r="J34" i="2" s="1"/>
  <c r="I35" i="2"/>
  <c r="J35" i="2" s="1"/>
  <c r="I36" i="2"/>
  <c r="J36" i="2" s="1"/>
  <c r="I37" i="2"/>
  <c r="J37" i="2" s="1"/>
  <c r="I38" i="2"/>
  <c r="K38" i="2" s="1"/>
  <c r="I39" i="2"/>
  <c r="K39" i="2" s="1"/>
  <c r="I40" i="2"/>
  <c r="K40" i="2" s="1"/>
  <c r="I41" i="2"/>
  <c r="J41" i="2" s="1"/>
  <c r="I42" i="2"/>
  <c r="J42" i="2" s="1"/>
  <c r="I43" i="2"/>
  <c r="J43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J68" i="2" s="1"/>
  <c r="I69" i="2"/>
  <c r="K69" i="2" s="1"/>
  <c r="I70" i="2"/>
  <c r="K70" i="2" s="1"/>
  <c r="I71" i="2"/>
  <c r="K71" i="2" s="1"/>
  <c r="I72" i="2"/>
  <c r="K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K79" i="2" s="1"/>
  <c r="I80" i="2"/>
  <c r="K80" i="2" s="1"/>
  <c r="I81" i="2"/>
  <c r="J81" i="2" s="1"/>
  <c r="I82" i="2"/>
  <c r="J82" i="2" s="1"/>
  <c r="I83" i="2"/>
  <c r="J83" i="2" s="1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J108" i="2" s="1"/>
  <c r="I109" i="2"/>
  <c r="K109" i="2" s="1"/>
  <c r="I110" i="2"/>
  <c r="K110" i="2" s="1"/>
  <c r="I111" i="2"/>
  <c r="K111" i="2" s="1"/>
  <c r="I112" i="2"/>
  <c r="J112" i="2" s="1"/>
  <c r="I113" i="2"/>
  <c r="K113" i="2" s="1"/>
  <c r="I114" i="2"/>
  <c r="K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K120" i="2" s="1"/>
  <c r="I121" i="2"/>
  <c r="J121" i="2" s="1"/>
  <c r="I122" i="2"/>
  <c r="J122" i="2" s="1"/>
  <c r="I123" i="2"/>
  <c r="J123" i="2" s="1"/>
  <c r="I2" i="2"/>
  <c r="D2" i="2" s="1"/>
  <c r="C2" i="2" s="1"/>
  <c r="I1" i="2"/>
  <c r="K35" i="2"/>
  <c r="J79" i="2"/>
  <c r="J9" i="2"/>
  <c r="J40" i="2"/>
  <c r="J23" i="2"/>
  <c r="K11" i="2"/>
  <c r="J12" i="2"/>
  <c r="K22" i="2"/>
  <c r="J39" i="2"/>
  <c r="K8" i="2"/>
  <c r="K12" i="2"/>
  <c r="K43" i="2" l="1"/>
  <c r="J15" i="2"/>
  <c r="K112" i="2"/>
  <c r="J111" i="2"/>
  <c r="K83" i="2"/>
  <c r="K75" i="2"/>
  <c r="J19" i="2"/>
  <c r="K76" i="2"/>
  <c r="K36" i="2"/>
  <c r="K20" i="2"/>
  <c r="J72" i="2"/>
  <c r="J80" i="2"/>
  <c r="K16" i="2"/>
  <c r="K108" i="2"/>
  <c r="J69" i="2"/>
  <c r="K73" i="2"/>
  <c r="K13" i="2"/>
  <c r="K81" i="2"/>
  <c r="J120" i="2"/>
  <c r="K68" i="2"/>
  <c r="J109" i="2"/>
  <c r="K119" i="2"/>
  <c r="K34" i="2"/>
  <c r="K82" i="2"/>
  <c r="K117" i="2"/>
  <c r="J113" i="2"/>
  <c r="K77" i="2"/>
  <c r="K17" i="2"/>
  <c r="K37" i="2"/>
  <c r="K21" i="2"/>
  <c r="K121" i="2"/>
  <c r="K41" i="2"/>
  <c r="K123" i="2"/>
  <c r="J71" i="2"/>
  <c r="K118" i="2"/>
  <c r="K78" i="2"/>
  <c r="J38" i="2"/>
  <c r="J10" i="2"/>
  <c r="K18" i="2"/>
  <c r="K42" i="2"/>
  <c r="K115" i="2"/>
  <c r="J114" i="2"/>
  <c r="K74" i="2"/>
  <c r="J110" i="2"/>
  <c r="K122" i="2"/>
  <c r="J14" i="2"/>
  <c r="J70" i="2"/>
  <c r="K116" i="2"/>
  <c r="D17" i="2"/>
  <c r="C17" i="2" s="1"/>
  <c r="D19" i="2"/>
  <c r="C19" i="2" s="1"/>
  <c r="D55" i="2"/>
  <c r="D59" i="2"/>
  <c r="D52" i="2"/>
  <c r="C52" i="2" s="1"/>
  <c r="D10" i="2"/>
  <c r="C10" i="2" s="1"/>
  <c r="D31" i="2"/>
  <c r="D23" i="2"/>
  <c r="C23" i="2" s="1"/>
  <c r="D60" i="2"/>
  <c r="C60" i="2" s="1"/>
  <c r="D63" i="2"/>
  <c r="C63" i="2" s="1"/>
  <c r="D56" i="2"/>
  <c r="D11" i="2"/>
  <c r="C11" i="2" s="1"/>
  <c r="D24" i="2"/>
  <c r="D67" i="2"/>
  <c r="C67" i="2" s="1"/>
  <c r="D15" i="2"/>
  <c r="C15" i="2" s="1"/>
  <c r="D36" i="2"/>
  <c r="C36" i="2" s="1"/>
  <c r="D58" i="2"/>
  <c r="D22" i="2"/>
  <c r="C22" i="2" s="1"/>
  <c r="D7" i="2"/>
  <c r="D34" i="2"/>
  <c r="C34" i="2" s="1"/>
  <c r="D21" i="2"/>
  <c r="C21" i="2" s="1"/>
  <c r="D37" i="2"/>
  <c r="C37" i="2" s="1"/>
  <c r="D25" i="2"/>
  <c r="D3" i="2"/>
  <c r="C3" i="2" s="1"/>
  <c r="D35" i="2"/>
  <c r="C35" i="2" s="1"/>
  <c r="D72" i="2"/>
  <c r="C72" i="2" s="1"/>
  <c r="D20" i="2"/>
  <c r="C20" i="2" s="1"/>
  <c r="D42" i="2"/>
  <c r="C42" i="2" s="1"/>
  <c r="D74" i="2"/>
  <c r="C74" i="2" s="1"/>
  <c r="D27" i="2"/>
  <c r="C27" i="2" s="1"/>
  <c r="D12" i="2"/>
  <c r="C12" i="2" s="1"/>
  <c r="D39" i="2"/>
  <c r="C39" i="2" s="1"/>
  <c r="D53" i="2"/>
  <c r="C53" i="2" s="1"/>
  <c r="D4" i="2"/>
  <c r="C4" i="2" s="1"/>
  <c r="D33" i="2"/>
  <c r="D8" i="2"/>
  <c r="C8" i="2" s="1"/>
  <c r="D40" i="2"/>
  <c r="C40" i="2" s="1"/>
  <c r="D88" i="2"/>
  <c r="C88" i="2" s="1"/>
  <c r="D26" i="2"/>
  <c r="D47" i="2"/>
  <c r="D6" i="2"/>
  <c r="D43" i="2"/>
  <c r="C43" i="2" s="1"/>
  <c r="D18" i="2"/>
  <c r="C18" i="2" s="1"/>
  <c r="D50" i="2"/>
  <c r="C50" i="2" s="1"/>
  <c r="D28" i="2"/>
  <c r="D5" i="2"/>
  <c r="C5" i="2" s="1"/>
  <c r="D105" i="2"/>
  <c r="C105" i="2" s="1"/>
  <c r="D101" i="2"/>
  <c r="C101" i="2" s="1"/>
  <c r="D97" i="2"/>
  <c r="C97" i="2" s="1"/>
  <c r="D93" i="2"/>
  <c r="C93" i="2" s="1"/>
  <c r="D89" i="2"/>
  <c r="C89" i="2" s="1"/>
  <c r="D85" i="2"/>
  <c r="D77" i="2"/>
  <c r="C77" i="2" s="1"/>
  <c r="D61" i="2"/>
  <c r="D57" i="2"/>
  <c r="D45" i="2"/>
  <c r="C45" i="2" s="1"/>
  <c r="D51" i="2"/>
  <c r="C51" i="2" s="1"/>
  <c r="D83" i="2"/>
  <c r="C83" i="2" s="1"/>
  <c r="D91" i="2"/>
  <c r="C91" i="2" s="1"/>
  <c r="D79" i="2"/>
  <c r="C79" i="2" s="1"/>
  <c r="D71" i="2"/>
  <c r="C71" i="2" s="1"/>
  <c r="D68" i="2"/>
  <c r="C68" i="2" s="1"/>
  <c r="D99" i="2"/>
  <c r="D65" i="2"/>
  <c r="D70" i="2"/>
  <c r="C70" i="2" s="1"/>
  <c r="D66" i="2"/>
  <c r="C66" i="2" s="1"/>
  <c r="D75" i="2"/>
  <c r="C75" i="2" s="1"/>
  <c r="D115" i="2"/>
  <c r="C115" i="2" s="1"/>
  <c r="D82" i="2"/>
  <c r="C82" i="2" s="1"/>
  <c r="D104" i="2"/>
  <c r="C104" i="2" s="1"/>
  <c r="D120" i="2"/>
  <c r="C120" i="2" s="1"/>
  <c r="D95" i="2"/>
  <c r="C95" i="2" s="1"/>
  <c r="D107" i="2"/>
  <c r="C107" i="2" s="1"/>
  <c r="D90" i="2"/>
  <c r="C90" i="2" s="1"/>
  <c r="D116" i="2"/>
  <c r="C116" i="2" s="1"/>
  <c r="D9" i="2"/>
  <c r="C9" i="2" s="1"/>
  <c r="D41" i="2"/>
  <c r="C41" i="2" s="1"/>
  <c r="D46" i="2"/>
  <c r="C46" i="2" s="1"/>
  <c r="D86" i="2"/>
  <c r="C86" i="2" s="1"/>
  <c r="D49" i="2"/>
  <c r="D110" i="2"/>
  <c r="C110" i="2" s="1"/>
  <c r="D117" i="2"/>
  <c r="C117" i="2" s="1"/>
  <c r="D96" i="2"/>
  <c r="C96" i="2" s="1"/>
  <c r="D76" i="2"/>
  <c r="C76" i="2" s="1"/>
  <c r="D69" i="2"/>
  <c r="C69" i="2" s="1"/>
  <c r="D32" i="2"/>
  <c r="D102" i="2"/>
  <c r="C102" i="2" s="1"/>
  <c r="D92" i="2"/>
  <c r="C92" i="2" s="1"/>
  <c r="D98" i="2"/>
  <c r="C98" i="2" s="1"/>
  <c r="D30" i="2"/>
  <c r="C30" i="2" s="1"/>
  <c r="D111" i="2"/>
  <c r="C111" i="2" s="1"/>
  <c r="D123" i="2"/>
  <c r="C123" i="2" s="1"/>
  <c r="D114" i="2"/>
  <c r="C114" i="2" s="1"/>
  <c r="D100" i="2"/>
  <c r="C100" i="2" s="1"/>
  <c r="D81" i="2"/>
  <c r="C81" i="2" s="1"/>
  <c r="D64" i="2"/>
  <c r="C64" i="2" s="1"/>
  <c r="D106" i="2"/>
  <c r="C106" i="2" s="1"/>
  <c r="D108" i="2"/>
  <c r="C108" i="2" s="1"/>
  <c r="D80" i="2"/>
  <c r="C80" i="2" s="1"/>
  <c r="D112" i="2"/>
  <c r="C112" i="2" s="1"/>
  <c r="D103" i="2"/>
  <c r="C103" i="2" s="1"/>
  <c r="D119" i="2"/>
  <c r="C119" i="2" s="1"/>
  <c r="D122" i="2"/>
  <c r="C122" i="2" s="1"/>
  <c r="D44" i="2"/>
  <c r="D87" i="2"/>
  <c r="C87" i="2" s="1"/>
  <c r="D84" i="2"/>
  <c r="D13" i="2"/>
  <c r="D29" i="2"/>
  <c r="D73" i="2"/>
  <c r="C73" i="2" s="1"/>
  <c r="D109" i="2"/>
  <c r="C109" i="2" s="1"/>
  <c r="D121" i="2"/>
  <c r="C121" i="2" s="1"/>
  <c r="D38" i="2"/>
  <c r="C38" i="2" s="1"/>
  <c r="D78" i="2"/>
  <c r="C78" i="2" s="1"/>
  <c r="D16" i="2"/>
  <c r="C16" i="2" s="1"/>
  <c r="D113" i="2"/>
  <c r="C113" i="2" s="1"/>
  <c r="D14" i="2"/>
  <c r="C14" i="2" s="1"/>
  <c r="D54" i="2"/>
  <c r="C54" i="2" s="1"/>
  <c r="D94" i="2"/>
  <c r="C94" i="2" s="1"/>
  <c r="D48" i="2"/>
  <c r="C48" i="2" s="1"/>
  <c r="D62" i="2"/>
  <c r="C62" i="2" s="1"/>
  <c r="D118" i="2"/>
  <c r="C118" i="2" s="1"/>
  <c r="C85" i="2" l="1"/>
  <c r="C28" i="2"/>
  <c r="C7" i="2"/>
  <c r="C6" i="2"/>
  <c r="B115" i="2"/>
  <c r="B118" i="2"/>
  <c r="C84" i="2"/>
  <c r="B100" i="2"/>
  <c r="B43" i="2"/>
  <c r="B34" i="2"/>
  <c r="B62" i="2"/>
  <c r="C24" i="2"/>
  <c r="B55" i="2"/>
  <c r="B108" i="2"/>
  <c r="B87" i="2"/>
  <c r="B84" i="2"/>
  <c r="B83" i="2"/>
  <c r="B81" i="2"/>
  <c r="B53" i="2"/>
  <c r="B35" i="2"/>
  <c r="B92" i="2"/>
  <c r="B75" i="2"/>
  <c r="B103" i="2"/>
  <c r="C61" i="2"/>
  <c r="B109" i="2"/>
  <c r="C25" i="2"/>
  <c r="B46" i="2"/>
  <c r="C44" i="2"/>
  <c r="C31" i="2"/>
  <c r="B98" i="2"/>
  <c r="C58" i="2"/>
  <c r="B101" i="2"/>
  <c r="B60" i="2"/>
  <c r="B86" i="2"/>
  <c r="B79" i="2"/>
  <c r="C33" i="2"/>
  <c r="C99" i="2"/>
  <c r="C59" i="2"/>
  <c r="B78" i="2"/>
  <c r="B120" i="2"/>
  <c r="B49" i="2"/>
  <c r="B76" i="2"/>
  <c r="B89" i="2"/>
  <c r="B68" i="2"/>
  <c r="B40" i="2"/>
  <c r="B114" i="2"/>
  <c r="B80" i="2"/>
  <c r="B122" i="2"/>
  <c r="C57" i="2"/>
  <c r="B72" i="2"/>
  <c r="B96" i="2"/>
  <c r="B45" i="2"/>
  <c r="C32" i="2"/>
  <c r="B42" i="2"/>
  <c r="B121" i="2"/>
  <c r="B71" i="2"/>
  <c r="C29" i="2"/>
  <c r="B106" i="2"/>
  <c r="B70" i="2"/>
  <c r="B63" i="2"/>
  <c r="B51" i="2"/>
  <c r="B102" i="2"/>
  <c r="B27" i="2"/>
  <c r="C47" i="2"/>
  <c r="B67" i="2"/>
  <c r="B58" i="2"/>
  <c r="B117" i="2"/>
  <c r="B73" i="2"/>
  <c r="B48" i="2"/>
  <c r="B82" i="2"/>
  <c r="B37" i="2"/>
  <c r="B61" i="2"/>
  <c r="C65" i="2"/>
  <c r="B44" i="2"/>
  <c r="B39" i="2"/>
  <c r="C56" i="2"/>
  <c r="B29" i="2"/>
  <c r="B85" i="2"/>
  <c r="B91" i="2"/>
  <c r="B54" i="2"/>
  <c r="B52" i="2"/>
  <c r="B47" i="2"/>
  <c r="B56" i="2"/>
  <c r="B66" i="2"/>
  <c r="B111" i="2"/>
  <c r="B110" i="2"/>
  <c r="B64" i="2"/>
  <c r="B30" i="2"/>
  <c r="B41" i="2"/>
  <c r="B32" i="2"/>
  <c r="B97" i="2"/>
  <c r="B104" i="2"/>
  <c r="B28" i="2"/>
  <c r="B2" i="2"/>
  <c r="K2" i="2" s="1"/>
  <c r="B93" i="2"/>
  <c r="B123" i="2"/>
  <c r="B33" i="2"/>
  <c r="B38" i="2"/>
  <c r="B36" i="2"/>
  <c r="B31" i="2"/>
  <c r="C55" i="2"/>
  <c r="B88" i="2"/>
  <c r="B65" i="2"/>
  <c r="B112" i="2"/>
  <c r="B116" i="2"/>
  <c r="B107" i="2"/>
  <c r="B90" i="2"/>
  <c r="B77" i="2"/>
  <c r="B94" i="2"/>
  <c r="B95" i="2"/>
  <c r="C13" i="2"/>
  <c r="B50" i="2"/>
  <c r="B57" i="2"/>
  <c r="B113" i="2"/>
  <c r="B99" i="2"/>
  <c r="B74" i="2"/>
  <c r="B119" i="2"/>
  <c r="B105" i="2"/>
  <c r="B59" i="2"/>
  <c r="C26" i="2"/>
  <c r="B69" i="2"/>
  <c r="C49" i="2"/>
  <c r="B3" i="2"/>
  <c r="B4" i="2"/>
  <c r="B5" i="2" l="1"/>
  <c r="J27" i="2"/>
  <c r="K27" i="2"/>
  <c r="K89" i="2"/>
  <c r="B10" i="2"/>
  <c r="B9" i="2"/>
  <c r="J3" i="2"/>
  <c r="J89" i="2"/>
  <c r="K6" i="2"/>
  <c r="B8" i="2"/>
  <c r="J2" i="2"/>
  <c r="J87" i="2"/>
  <c r="B14" i="2"/>
  <c r="B16" i="2"/>
  <c r="J93" i="2"/>
  <c r="J95" i="2"/>
  <c r="K101" i="2"/>
  <c r="K5" i="2"/>
  <c r="J101" i="2"/>
  <c r="J4" i="2"/>
  <c r="J67" i="2"/>
  <c r="K95" i="2"/>
  <c r="K4" i="2"/>
  <c r="K87" i="2"/>
  <c r="K67" i="2"/>
  <c r="K93" i="2"/>
  <c r="J5" i="2"/>
  <c r="K3" i="2"/>
  <c r="B12" i="2"/>
  <c r="B23" i="2"/>
  <c r="B22" i="2"/>
  <c r="J6" i="2"/>
  <c r="B11" i="2"/>
  <c r="B26" i="2"/>
  <c r="B24" i="2"/>
  <c r="B19" i="2"/>
  <c r="B25" i="2"/>
  <c r="B6" i="2"/>
  <c r="B7" i="2"/>
  <c r="B17" i="2"/>
  <c r="B13" i="2"/>
  <c r="B21" i="2"/>
  <c r="B18" i="2"/>
  <c r="B15" i="2"/>
  <c r="B20" i="2"/>
  <c r="J7" i="2"/>
  <c r="K7" i="2"/>
  <c r="K25" i="2" l="1"/>
  <c r="J25" i="2"/>
  <c r="K33" i="2"/>
  <c r="K60" i="2"/>
  <c r="J46" i="2"/>
  <c r="K85" i="2"/>
  <c r="K98" i="2"/>
  <c r="K53" i="2"/>
  <c r="K46" i="2"/>
  <c r="J48" i="2"/>
  <c r="K54" i="2"/>
  <c r="J104" i="2"/>
  <c r="K51" i="2"/>
  <c r="J28" i="2"/>
  <c r="K28" i="2"/>
  <c r="K50" i="2"/>
  <c r="J24" i="2"/>
  <c r="K24" i="2"/>
  <c r="K26" i="2"/>
  <c r="K84" i="2"/>
  <c r="K66" i="2"/>
  <c r="J52" i="2"/>
  <c r="J66" i="2"/>
  <c r="K104" i="2"/>
  <c r="J107" i="2"/>
  <c r="K106" i="2"/>
  <c r="K59" i="2"/>
  <c r="J106" i="2"/>
  <c r="K31" i="2"/>
  <c r="J33" i="2"/>
  <c r="J56" i="2"/>
  <c r="K86" i="2"/>
  <c r="J63" i="2"/>
  <c r="J29" i="2"/>
  <c r="J44" i="2"/>
  <c r="K29" i="2"/>
  <c r="J88" i="2"/>
  <c r="K49" i="2"/>
  <c r="J31" i="2"/>
  <c r="J98" i="2"/>
  <c r="J45" i="2"/>
  <c r="J62" i="2"/>
  <c r="K44" i="2"/>
  <c r="J30" i="2"/>
  <c r="J85" i="2"/>
  <c r="K52" i="2"/>
  <c r="K107" i="2"/>
  <c r="K48" i="2"/>
  <c r="K65" i="2"/>
  <c r="J26" i="2"/>
  <c r="K30" i="2"/>
  <c r="K58" i="2"/>
  <c r="K47" i="2"/>
  <c r="K96" i="2"/>
  <c r="K97" i="2"/>
  <c r="J53" i="2"/>
  <c r="K45" i="2"/>
  <c r="K91" i="2"/>
  <c r="K94" i="2"/>
  <c r="J91" i="2"/>
  <c r="J50" i="2"/>
  <c r="J32" i="2"/>
  <c r="J47" i="2"/>
  <c r="J60" i="2"/>
  <c r="J54" i="2"/>
  <c r="K105" i="2"/>
  <c r="J51" i="2"/>
  <c r="K32" i="2"/>
  <c r="J65" i="2"/>
  <c r="J102" i="2"/>
  <c r="K56" i="2"/>
  <c r="K103" i="2"/>
  <c r="K88" i="2"/>
  <c r="K92" i="2"/>
  <c r="J103" i="2"/>
  <c r="J96" i="2"/>
  <c r="J90" i="2"/>
  <c r="K62" i="2"/>
  <c r="K63" i="2"/>
  <c r="J97" i="2"/>
  <c r="J55" i="2"/>
  <c r="K102" i="2"/>
  <c r="K99" i="2"/>
  <c r="J94" i="2"/>
  <c r="J99" i="2"/>
  <c r="J61" i="2"/>
  <c r="J59" i="2"/>
  <c r="K100" i="2"/>
  <c r="K57" i="2"/>
  <c r="J84" i="2"/>
  <c r="J57" i="2"/>
  <c r="J105" i="2"/>
  <c r="J64" i="2"/>
  <c r="K64" i="2"/>
  <c r="J49" i="2"/>
  <c r="K90" i="2"/>
  <c r="K61" i="2"/>
  <c r="J58" i="2"/>
  <c r="J92" i="2"/>
  <c r="J100" i="2"/>
  <c r="K55" i="2"/>
  <c r="J86" i="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0.圣斗士星数
1.圣斗士等阶
2.拥有某张卡牌
3.拥有某套卡牌
4.圣衣等阶
5.圣衣强化等级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作者：
microcosm代表的是小宇宙第几感
公式解释：例15+(microcosm&gt;=2?1:0)*15
第七感突破microcosm=2,
(microcosm&gt;=2?1:0)=1
，公式加上相应附加值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-1</t>
        </r>
        <r>
          <rPr>
            <sz val="9"/>
            <color indexed="81"/>
            <rFont val="宋体"/>
            <family val="3"/>
            <charset val="134"/>
          </rPr>
          <t xml:space="preserve">：无触发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：后援出场触发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：死亡触发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：怒气技能释放触发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：格挡他人攻击触发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：闪避他人攻击触发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：自身攻击暴击触发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：攻击被格挡触发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：攻击被闪避触发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：被他人暴击时触发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：进战斗触发，被复活不会触发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：驱散己方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 xml:space="preserve">时触发（一次驱散多个时，仅触发一次）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：回合数变化时触发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：灼烧敌方时触发
</t>
        </r>
        <r>
          <rPr>
            <sz val="9"/>
            <color indexed="81"/>
            <rFont val="Tahoma"/>
            <family val="2"/>
          </rPr>
          <t>13:</t>
        </r>
        <r>
          <rPr>
            <sz val="9"/>
            <color indexed="81"/>
            <rFont val="宋体"/>
            <family val="3"/>
            <charset val="134"/>
          </rPr>
          <t>场上有单位死亡时触发
14：每回合第一个出手
15：灵魂状态触发
16：进战斗触发，且被复活会触发
17：进战斗触发攻击类，被复活不会触发
18：小宇宙层数每增加1层时触发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当触发方式为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时，填技能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 xml:space="preserve">其他触发方式该处填目标类型：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：自己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：己方全体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：敌方目标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：敌方全体
4：己方后排
5：敌方随机一个目标
6：给己方相同势力目标（包括后援）
7:己方后排单个目标优先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BuffID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小宇宙用BUFF：
代替参数2，当小宇宙突破后读参数3
备注：来源bbuff效果表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小宇宙用BUFF：
代替参数1，当小宇宙突破后读参数4
备注：来源j技能表
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m</t>
        </r>
        <r>
          <rPr>
            <sz val="9"/>
            <color indexed="81"/>
            <rFont val="宋体"/>
            <family val="3"/>
            <charset val="134"/>
          </rPr>
          <t>icrocosm表示小宇宙达到的感数，用0、1、2、3、4表示。
（例：floor(microcosm/2)&gt;=1
则表示第七感突破）</t>
        </r>
        <r>
          <rPr>
            <sz val="9"/>
            <color indexed="81"/>
            <rFont val="宋体"/>
            <family val="3"/>
            <charset val="134"/>
          </rPr>
          <t xml:space="preserve">
小宇宙突破：
0：第五感
1：第六感
2：第七感
3：第八感
4：第九感
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作者:
用于小宇宙突破后客户端读取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<sst xmlns="http://schemas.openxmlformats.org/spreadsheetml/2006/main" count="2488" uniqueCount="741">
  <si>
    <t>技能ID</t>
  </si>
  <si>
    <t>策划注释</t>
  </si>
  <si>
    <t>技能名称</t>
  </si>
  <si>
    <t>技能描述</t>
  </si>
  <si>
    <t>技能图标名</t>
    <phoneticPr fontId="1" type="noConversion"/>
  </si>
  <si>
    <t>图标编号</t>
    <phoneticPr fontId="1" type="noConversion"/>
  </si>
  <si>
    <t>要求参数</t>
    <phoneticPr fontId="1" type="noConversion"/>
  </si>
  <si>
    <t>附加属性类型ID1</t>
    <phoneticPr fontId="1" type="noConversion"/>
  </si>
  <si>
    <t>附加属性数值1</t>
    <phoneticPr fontId="1" type="noConversion"/>
  </si>
  <si>
    <t>附加属性类型ID2</t>
  </si>
  <si>
    <t>附加属性数值2</t>
  </si>
  <si>
    <t>附加属性类型ID3</t>
  </si>
  <si>
    <t>附加属性数值3</t>
  </si>
  <si>
    <t>附加属性类型ID4</t>
  </si>
  <si>
    <t>附加属性数值4</t>
  </si>
  <si>
    <t>男主角</t>
  </si>
  <si>
    <t>女主角</t>
  </si>
  <si>
    <t>雅典娜</t>
  </si>
  <si>
    <t>星矢</t>
  </si>
  <si>
    <t>紫龙</t>
  </si>
  <si>
    <t>冰河</t>
  </si>
  <si>
    <t>瞬</t>
  </si>
  <si>
    <t>一辉</t>
  </si>
  <si>
    <t>穆</t>
  </si>
  <si>
    <t>阿鲁迪巴</t>
  </si>
  <si>
    <t>撒加</t>
  </si>
  <si>
    <t>迪斯马斯克</t>
  </si>
  <si>
    <t>艾奥里亚</t>
  </si>
  <si>
    <t>沙加</t>
  </si>
  <si>
    <t>童虎</t>
  </si>
  <si>
    <t>米罗</t>
  </si>
  <si>
    <t>艾俄罗斯</t>
  </si>
  <si>
    <t>修罗</t>
  </si>
  <si>
    <t>卡妙</t>
  </si>
  <si>
    <t>阿布罗狄</t>
  </si>
  <si>
    <t>魔铃</t>
  </si>
  <si>
    <t>珍妮</t>
  </si>
  <si>
    <t>邪武</t>
  </si>
  <si>
    <t>蛮</t>
  </si>
  <si>
    <t>那智</t>
  </si>
  <si>
    <t>德里密</t>
  </si>
  <si>
    <t>莎尔娜</t>
  </si>
  <si>
    <t>亚路比奥尼</t>
  </si>
  <si>
    <t>市</t>
  </si>
  <si>
    <t>檄</t>
  </si>
  <si>
    <t>亚鲁哥路</t>
  </si>
  <si>
    <t>奥路菲</t>
  </si>
  <si>
    <t>skill1</t>
  </si>
  <si>
    <t>skill1</t>
    <phoneticPr fontId="1" type="noConversion"/>
  </si>
  <si>
    <t>skill119</t>
  </si>
  <si>
    <t>skill121</t>
  </si>
  <si>
    <t>触发方式</t>
    <phoneticPr fontId="1" type="noConversion"/>
  </si>
  <si>
    <t>参数2</t>
  </si>
  <si>
    <t>激活要求类型</t>
    <phoneticPr fontId="1" type="noConversion"/>
  </si>
  <si>
    <t>玩家圣斗士</t>
  </si>
  <si>
    <t>物理</t>
  </si>
  <si>
    <t>攻击</t>
  </si>
  <si>
    <t>圣斗士女神</t>
  </si>
  <si>
    <t>女神</t>
  </si>
  <si>
    <t>魔法</t>
  </si>
  <si>
    <t>辅助</t>
  </si>
  <si>
    <t>主角之一</t>
  </si>
  <si>
    <t>天马座</t>
  </si>
  <si>
    <t>天龙座</t>
  </si>
  <si>
    <t>防御</t>
  </si>
  <si>
    <t>天鹅座</t>
  </si>
  <si>
    <t>仙女座</t>
  </si>
  <si>
    <t>凤凰座</t>
  </si>
  <si>
    <t>黄金圣斗士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</si>
  <si>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</si>
  <si>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</si>
  <si>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</si>
  <si>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</si>
  <si>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</si>
  <si>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</si>
  <si>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</si>
  <si>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</si>
  <si>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</si>
  <si>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</si>
  <si>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</si>
  <si>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</si>
  <si>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白银圣斗士</t>
  </si>
  <si>
    <t>天鹰座</t>
  </si>
  <si>
    <t>青铜圣斗士</t>
  </si>
  <si>
    <t>变色龙座</t>
  </si>
  <si>
    <t>独角兽座</t>
  </si>
  <si>
    <t>不重要</t>
  </si>
  <si>
    <t>幼狮座</t>
  </si>
  <si>
    <t>豺狼座</t>
  </si>
  <si>
    <t>天箭座</t>
  </si>
  <si>
    <t>蛇夫座</t>
  </si>
  <si>
    <t>仙王座</t>
  </si>
  <si>
    <t>水蛇座</t>
  </si>
  <si>
    <t>大熊座</t>
  </si>
  <si>
    <t>英仙座</t>
  </si>
  <si>
    <t>天琴座</t>
  </si>
  <si>
    <t>初始怒气</t>
  </si>
  <si>
    <t>攻击百分比</t>
  </si>
  <si>
    <t>暴击</t>
  </si>
  <si>
    <t>生命百分比</t>
  </si>
  <si>
    <t>治疗能力</t>
  </si>
  <si>
    <t>闪避</t>
  </si>
  <si>
    <t>韧性</t>
  </si>
  <si>
    <t>暴击伤害</t>
  </si>
  <si>
    <t>魔抗</t>
  </si>
  <si>
    <t>命中</t>
  </si>
  <si>
    <t>破挡概率值</t>
  </si>
  <si>
    <t>魔防百分比</t>
  </si>
  <si>
    <t>格挡概率值</t>
  </si>
  <si>
    <t>圣斗士ID</t>
  </si>
  <si>
    <t>汉语名</t>
  </si>
  <si>
    <t>重要程度</t>
  </si>
  <si>
    <t>星位或职位</t>
  </si>
  <si>
    <t>物理/魔法</t>
  </si>
  <si>
    <t>英雄分类</t>
  </si>
  <si>
    <t>实力指数</t>
  </si>
  <si>
    <t>初始星级</t>
  </si>
  <si>
    <t>攻防1</t>
    <phoneticPr fontId="1" type="noConversion"/>
  </si>
  <si>
    <t>攻防2</t>
    <phoneticPr fontId="1" type="noConversion"/>
  </si>
  <si>
    <t>攻防3</t>
    <phoneticPr fontId="1" type="noConversion"/>
  </si>
  <si>
    <t>死亡技</t>
    <phoneticPr fontId="1" type="noConversion"/>
  </si>
  <si>
    <t>被动属性1</t>
    <phoneticPr fontId="1" type="noConversion"/>
  </si>
  <si>
    <t>被动属性2</t>
    <phoneticPr fontId="1" type="noConversion"/>
  </si>
  <si>
    <t>后援技ID</t>
    <phoneticPr fontId="1" type="noConversion"/>
  </si>
  <si>
    <t>格挡时对目标造成击晕</t>
  </si>
  <si>
    <t>格挡时对目标造成失明</t>
  </si>
  <si>
    <t>男主角</t>
    <phoneticPr fontId="1" type="noConversion"/>
  </si>
  <si>
    <t>死亡时触发全体加血</t>
  </si>
  <si>
    <t>激活条件</t>
    <phoneticPr fontId="1" type="noConversion"/>
  </si>
  <si>
    <t>五小强</t>
    <phoneticPr fontId="1" type="noConversion"/>
  </si>
  <si>
    <t>青铜圣斗士</t>
    <phoneticPr fontId="1" type="noConversion"/>
  </si>
  <si>
    <t>白银圣斗士</t>
    <phoneticPr fontId="1" type="noConversion"/>
  </si>
  <si>
    <t>黄金圣斗士</t>
    <phoneticPr fontId="1" type="noConversion"/>
  </si>
  <si>
    <t>1星</t>
    <phoneticPr fontId="1" type="noConversion"/>
  </si>
  <si>
    <t>2星</t>
    <phoneticPr fontId="1" type="noConversion"/>
  </si>
  <si>
    <t>3星</t>
    <phoneticPr fontId="1" type="noConversion"/>
  </si>
  <si>
    <t>4星</t>
    <phoneticPr fontId="1" type="noConversion"/>
  </si>
  <si>
    <t>5星</t>
    <phoneticPr fontId="1" type="noConversion"/>
  </si>
  <si>
    <t>70-80</t>
    <phoneticPr fontId="1" type="noConversion"/>
  </si>
  <si>
    <t>75-85</t>
    <phoneticPr fontId="1" type="noConversion"/>
  </si>
  <si>
    <t>80-90</t>
    <phoneticPr fontId="1" type="noConversion"/>
  </si>
  <si>
    <t>85-90</t>
    <phoneticPr fontId="1" type="noConversion"/>
  </si>
  <si>
    <t>90-100</t>
    <phoneticPr fontId="1" type="noConversion"/>
  </si>
  <si>
    <t>70-100</t>
    <phoneticPr fontId="1" type="noConversion"/>
  </si>
  <si>
    <t>整体实力阶段</t>
    <phoneticPr fontId="1" type="noConversion"/>
  </si>
  <si>
    <t>60-80</t>
    <phoneticPr fontId="1" type="noConversion"/>
  </si>
  <si>
    <t>70-90</t>
    <phoneticPr fontId="1" type="noConversion"/>
  </si>
  <si>
    <t>80-100</t>
    <phoneticPr fontId="1" type="noConversion"/>
  </si>
  <si>
    <t>暴击</t>
    <phoneticPr fontId="1" type="noConversion"/>
  </si>
  <si>
    <t>格挡</t>
    <phoneticPr fontId="1" type="noConversion"/>
  </si>
  <si>
    <t>闪避</t>
    <phoneticPr fontId="1" type="noConversion"/>
  </si>
  <si>
    <t>怒气技</t>
    <phoneticPr fontId="1" type="noConversion"/>
  </si>
  <si>
    <t>格挡</t>
  </si>
  <si>
    <t>暴击</t>
    <phoneticPr fontId="1" type="noConversion"/>
  </si>
  <si>
    <t>格挡</t>
    <phoneticPr fontId="1" type="noConversion"/>
  </si>
  <si>
    <t>闪避</t>
    <phoneticPr fontId="1" type="noConversion"/>
  </si>
  <si>
    <t>小宇宙层数+1</t>
    <phoneticPr fontId="1" type="noConversion"/>
  </si>
  <si>
    <t>初始怒气</t>
    <phoneticPr fontId="1" type="noConversion"/>
  </si>
  <si>
    <t>自己回血</t>
    <phoneticPr fontId="1" type="noConversion"/>
  </si>
  <si>
    <t>攻防4</t>
    <phoneticPr fontId="1" type="noConversion"/>
  </si>
  <si>
    <t>己方全体+防</t>
    <phoneticPr fontId="1" type="noConversion"/>
  </si>
  <si>
    <t>敌方中毒</t>
    <phoneticPr fontId="1" type="noConversion"/>
  </si>
  <si>
    <t>回血</t>
    <phoneticPr fontId="1" type="noConversion"/>
  </si>
  <si>
    <t>全体+小宇宙</t>
    <phoneticPr fontId="1" type="noConversion"/>
  </si>
  <si>
    <t>自己+物攻</t>
    <phoneticPr fontId="1" type="noConversion"/>
  </si>
  <si>
    <t>自己+法攻</t>
    <phoneticPr fontId="1" type="noConversion"/>
  </si>
  <si>
    <t>眩晕</t>
    <phoneticPr fontId="1" type="noConversion"/>
  </si>
  <si>
    <t>自己+物攻</t>
    <phoneticPr fontId="1" type="noConversion"/>
  </si>
  <si>
    <t>自己+暴击</t>
    <phoneticPr fontId="1" type="noConversion"/>
  </si>
  <si>
    <t>目标-防</t>
    <phoneticPr fontId="1" type="noConversion"/>
  </si>
  <si>
    <t>目标-减防</t>
    <phoneticPr fontId="1" type="noConversion"/>
  </si>
  <si>
    <t>降低小宇宙</t>
    <phoneticPr fontId="1" type="noConversion"/>
  </si>
  <si>
    <t>禁怒</t>
    <phoneticPr fontId="1" type="noConversion"/>
  </si>
  <si>
    <t>自己+韧性</t>
    <phoneticPr fontId="1" type="noConversion"/>
  </si>
  <si>
    <t>自己+防</t>
    <phoneticPr fontId="1" type="noConversion"/>
  </si>
  <si>
    <t>冰冻</t>
    <phoneticPr fontId="1" type="noConversion"/>
  </si>
  <si>
    <t>全体回血</t>
    <phoneticPr fontId="1" type="noConversion"/>
  </si>
  <si>
    <t>自己+攻击</t>
    <phoneticPr fontId="1" type="noConversion"/>
  </si>
  <si>
    <t>减怒</t>
    <phoneticPr fontId="1" type="noConversion"/>
  </si>
  <si>
    <t>自己+怒气</t>
    <phoneticPr fontId="1" type="noConversion"/>
  </si>
  <si>
    <t>紫色激活</t>
  </si>
  <si>
    <t>橙色激活</t>
    <phoneticPr fontId="1" type="noConversion"/>
  </si>
  <si>
    <t>闪避时小宇宙层数+1</t>
    <phoneticPr fontId="1" type="noConversion"/>
  </si>
  <si>
    <t>格挡时小宇宙层数+1</t>
    <phoneticPr fontId="1" type="noConversion"/>
  </si>
  <si>
    <t>龙游九天</t>
    <phoneticPr fontId="1" type="noConversion"/>
  </si>
  <si>
    <t>生命增加15%</t>
    <phoneticPr fontId="1" type="noConversion"/>
  </si>
  <si>
    <t>初始怒气增加至满格</t>
    <phoneticPr fontId="1" type="noConversion"/>
  </si>
  <si>
    <t>攻击增加15%</t>
    <phoneticPr fontId="1" type="noConversion"/>
  </si>
  <si>
    <t>被格挡时对目标造成中毒</t>
    <phoneticPr fontId="1" type="noConversion"/>
  </si>
  <si>
    <t>格挡时降低目标2格怒气</t>
    <phoneticPr fontId="1" type="noConversion"/>
  </si>
  <si>
    <t>暴击时额外获得2格怒气</t>
    <phoneticPr fontId="1" type="noConversion"/>
  </si>
  <si>
    <t>死亡时对敌方随机2个目标造成冰冻</t>
    <phoneticPr fontId="1" type="noConversion"/>
  </si>
  <si>
    <t>作为后援上场时额外施放1次普通攻击</t>
    <phoneticPr fontId="1" type="noConversion"/>
  </si>
  <si>
    <t>死亡时为友方体力最少的玩家恢复生命</t>
    <phoneticPr fontId="1" type="noConversion"/>
  </si>
  <si>
    <t>暗黑天马</t>
    <phoneticPr fontId="1" type="noConversion"/>
  </si>
  <si>
    <t>暗黑天龙</t>
    <phoneticPr fontId="1" type="noConversion"/>
  </si>
  <si>
    <t>暗黑天鹅</t>
    <phoneticPr fontId="1" type="noConversion"/>
  </si>
  <si>
    <t>暗黑仙女</t>
    <phoneticPr fontId="1" type="noConversion"/>
  </si>
  <si>
    <t>暗黑凤凰</t>
    <phoneticPr fontId="1" type="noConversion"/>
  </si>
  <si>
    <t>贵鬼</t>
    <phoneticPr fontId="1" type="noConversion"/>
  </si>
  <si>
    <t>蜥蜴座米斯狄</t>
    <phoneticPr fontId="1" type="noConversion"/>
  </si>
  <si>
    <t>乌鸦座</t>
    <phoneticPr fontId="1" type="noConversion"/>
  </si>
  <si>
    <t>艾斯特</t>
    <phoneticPr fontId="1" type="noConversion"/>
  </si>
  <si>
    <t>地狱犬座达狄</t>
    <phoneticPr fontId="1" type="noConversion"/>
  </si>
  <si>
    <t>半人马座巴别</t>
    <phoneticPr fontId="1" type="noConversion"/>
  </si>
  <si>
    <t>白鲸座摩西斯</t>
    <phoneticPr fontId="1" type="noConversion"/>
  </si>
  <si>
    <t>积高</t>
    <phoneticPr fontId="1" type="noConversion"/>
  </si>
  <si>
    <t>基路提</t>
    <phoneticPr fontId="1" type="noConversion"/>
  </si>
  <si>
    <t>生命之光</t>
    <phoneticPr fontId="1" type="noConversion"/>
  </si>
  <si>
    <t>繁星陨落</t>
    <phoneticPr fontId="1" type="noConversion"/>
  </si>
  <si>
    <t>繁星陨落</t>
    <phoneticPr fontId="1" type="noConversion"/>
  </si>
  <si>
    <t>逆境突袭</t>
    <phoneticPr fontId="1" type="noConversion"/>
  </si>
  <si>
    <t>命运结界</t>
    <phoneticPr fontId="1" type="noConversion"/>
  </si>
  <si>
    <t>乘胜追击</t>
    <phoneticPr fontId="1" type="noConversion"/>
  </si>
  <si>
    <t>哀叹</t>
    <phoneticPr fontId="1" type="noConversion"/>
  </si>
  <si>
    <t>闪耀新星</t>
    <phoneticPr fontId="1" type="noConversion"/>
  </si>
  <si>
    <t>狂暴</t>
  </si>
  <si>
    <t>复苏</t>
  </si>
  <si>
    <t>苦痛</t>
    <phoneticPr fontId="1" type="noConversion"/>
  </si>
  <si>
    <t>破碎之寒</t>
    <phoneticPr fontId="1" type="noConversion"/>
  </si>
  <si>
    <t>魔影奇袭</t>
  </si>
  <si>
    <t>魔影奇袭</t>
    <phoneticPr fontId="1" type="noConversion"/>
  </si>
  <si>
    <t>守护之灵</t>
    <phoneticPr fontId="1" type="noConversion"/>
  </si>
  <si>
    <t>致盲</t>
    <phoneticPr fontId="1" type="noConversion"/>
  </si>
  <si>
    <t>迷失</t>
    <phoneticPr fontId="1" type="noConversion"/>
  </si>
  <si>
    <t>星尘之怒</t>
  </si>
  <si>
    <t>魔铃</t>
    <phoneticPr fontId="1" type="noConversion"/>
  </si>
  <si>
    <t>魔铃</t>
    <phoneticPr fontId="1" type="noConversion"/>
  </si>
  <si>
    <t>暴击时对目标造成封技3回合</t>
  </si>
  <si>
    <t>格挡时对目标造成封技3回合</t>
  </si>
  <si>
    <t>雅典娜</t>
    <phoneticPr fontId="1" type="noConversion"/>
  </si>
  <si>
    <t>女神庇护</t>
    <phoneticPr fontId="1" type="noConversion"/>
  </si>
  <si>
    <t>skill119</t>
    <phoneticPr fontId="1" type="noConversion"/>
  </si>
  <si>
    <t>星矢</t>
    <phoneticPr fontId="1" type="noConversion"/>
  </si>
  <si>
    <t>力量新星</t>
    <phoneticPr fontId="1" type="noConversion"/>
  </si>
  <si>
    <t>毁灭新星</t>
    <phoneticPr fontId="1" type="noConversion"/>
  </si>
  <si>
    <t>暴击时小宇宙层数+1</t>
    <phoneticPr fontId="1" type="noConversion"/>
  </si>
  <si>
    <t>紫龙</t>
    <phoneticPr fontId="1" type="noConversion"/>
  </si>
  <si>
    <t>冰河</t>
    <phoneticPr fontId="1" type="noConversion"/>
  </si>
  <si>
    <t>百毒不侵</t>
    <phoneticPr fontId="1" type="noConversion"/>
  </si>
  <si>
    <t>瞬</t>
    <phoneticPr fontId="1" type="noConversion"/>
  </si>
  <si>
    <t>滚动防御</t>
    <phoneticPr fontId="1" type="noConversion"/>
  </si>
  <si>
    <t>一辉</t>
    <phoneticPr fontId="1" type="noConversion"/>
  </si>
  <si>
    <t>火之淬炼</t>
    <phoneticPr fontId="1" type="noConversion"/>
  </si>
  <si>
    <t>四星激活</t>
    <phoneticPr fontId="1" type="noConversion"/>
  </si>
  <si>
    <t>闪耀新星</t>
    <phoneticPr fontId="1" type="noConversion"/>
  </si>
  <si>
    <t>紫色激活</t>
    <phoneticPr fontId="1" type="noConversion"/>
  </si>
  <si>
    <t>阿鲁迪巴</t>
    <phoneticPr fontId="1" type="noConversion"/>
  </si>
  <si>
    <t>圣佑</t>
    <phoneticPr fontId="1" type="noConversion"/>
  </si>
  <si>
    <t>穆</t>
    <phoneticPr fontId="1" type="noConversion"/>
  </si>
  <si>
    <t>致命</t>
    <phoneticPr fontId="1" type="noConversion"/>
  </si>
  <si>
    <t>坚韧</t>
    <phoneticPr fontId="1" type="noConversion"/>
  </si>
  <si>
    <t>不败</t>
    <phoneticPr fontId="1" type="noConversion"/>
  </si>
  <si>
    <t>冰之体术</t>
    <phoneticPr fontId="1" type="noConversion"/>
  </si>
  <si>
    <t>免疫冰冻效果</t>
    <phoneticPr fontId="1" type="noConversion"/>
  </si>
  <si>
    <t>50级圣衣激活</t>
    <phoneticPr fontId="1" type="noConversion"/>
  </si>
  <si>
    <t>致命</t>
    <phoneticPr fontId="1" type="noConversion"/>
  </si>
  <si>
    <t>回转新星</t>
    <phoneticPr fontId="1" type="noConversion"/>
  </si>
  <si>
    <t>释放怒气技能时，友方全体小宇宙层数+1</t>
    <phoneticPr fontId="1" type="noConversion"/>
  </si>
  <si>
    <t>沙加</t>
    <phoneticPr fontId="1" type="noConversion"/>
  </si>
  <si>
    <t>童虎</t>
    <phoneticPr fontId="1" type="noConversion"/>
  </si>
  <si>
    <t>厄运</t>
    <phoneticPr fontId="1" type="noConversion"/>
  </si>
  <si>
    <t>暴击时给目标增加一个星命标记</t>
    <phoneticPr fontId="1" type="noConversion"/>
  </si>
  <si>
    <t>米罗</t>
    <phoneticPr fontId="1" type="noConversion"/>
  </si>
  <si>
    <t>紫色激活</t>
    <phoneticPr fontId="1" type="noConversion"/>
  </si>
  <si>
    <t>修罗</t>
    <phoneticPr fontId="1" type="noConversion"/>
  </si>
  <si>
    <t>紫色激活</t>
    <phoneticPr fontId="1" type="noConversion"/>
  </si>
  <si>
    <t>珍妮</t>
    <phoneticPr fontId="1" type="noConversion"/>
  </si>
  <si>
    <t>逆境突袭</t>
    <phoneticPr fontId="1" type="noConversion"/>
  </si>
  <si>
    <t>蛮</t>
    <phoneticPr fontId="1" type="noConversion"/>
  </si>
  <si>
    <t>那智</t>
    <phoneticPr fontId="1" type="noConversion"/>
  </si>
  <si>
    <t>沙尔娜</t>
    <phoneticPr fontId="1" type="noConversion"/>
  </si>
  <si>
    <t>原罪</t>
    <phoneticPr fontId="1" type="noConversion"/>
  </si>
  <si>
    <t>星尘之怒</t>
    <phoneticPr fontId="1" type="noConversion"/>
  </si>
  <si>
    <t>格挡增加20点</t>
  </si>
  <si>
    <t>暴击增加60点</t>
  </si>
  <si>
    <t>死亡时对全体敌人造成失明效果</t>
    <phoneticPr fontId="1" type="noConversion"/>
  </si>
  <si>
    <t>凤凰幻魔拳</t>
    <phoneticPr fontId="1" type="noConversion"/>
  </si>
  <si>
    <t>魔铃</t>
    <phoneticPr fontId="1" type="noConversion"/>
  </si>
  <si>
    <t>重创</t>
    <phoneticPr fontId="1" type="noConversion"/>
  </si>
  <si>
    <t>四星激活</t>
    <phoneticPr fontId="1" type="noConversion"/>
  </si>
  <si>
    <t>攻击增加15%</t>
    <phoneticPr fontId="1" type="noConversion"/>
  </si>
  <si>
    <t>四星激活</t>
    <phoneticPr fontId="1" type="noConversion"/>
  </si>
  <si>
    <t>哀叹</t>
    <phoneticPr fontId="1" type="noConversion"/>
  </si>
  <si>
    <t>50级圣衣激活</t>
    <phoneticPr fontId="1" type="noConversion"/>
  </si>
  <si>
    <t>暗黑天马</t>
    <phoneticPr fontId="1" type="noConversion"/>
  </si>
  <si>
    <t>乘胜追击</t>
    <phoneticPr fontId="1" type="noConversion"/>
  </si>
  <si>
    <t>50级圣衣激活</t>
    <phoneticPr fontId="1" type="noConversion"/>
  </si>
  <si>
    <t>暴击时额外获得2格怒气</t>
    <phoneticPr fontId="1" type="noConversion"/>
  </si>
  <si>
    <t>暗黑天龙</t>
    <phoneticPr fontId="1" type="noConversion"/>
  </si>
  <si>
    <t>坚韧</t>
    <phoneticPr fontId="1" type="noConversion"/>
  </si>
  <si>
    <t>四星激活</t>
    <phoneticPr fontId="1" type="noConversion"/>
  </si>
  <si>
    <t>暗黑天鹅</t>
    <phoneticPr fontId="1" type="noConversion"/>
  </si>
  <si>
    <t>暗黑凤凰</t>
    <phoneticPr fontId="1" type="noConversion"/>
  </si>
  <si>
    <t>坚韧</t>
    <phoneticPr fontId="1" type="noConversion"/>
  </si>
  <si>
    <t>地狱犬座达狄</t>
    <phoneticPr fontId="1" type="noConversion"/>
  </si>
  <si>
    <t>50级圣衣激活</t>
    <phoneticPr fontId="1" type="noConversion"/>
  </si>
  <si>
    <t>生命增加15%</t>
    <phoneticPr fontId="1" type="noConversion"/>
  </si>
  <si>
    <t>圣佑</t>
    <phoneticPr fontId="1" type="noConversion"/>
  </si>
  <si>
    <t>四星激活</t>
    <phoneticPr fontId="1" type="noConversion"/>
  </si>
  <si>
    <t>半人马座巴别</t>
    <phoneticPr fontId="1" type="noConversion"/>
  </si>
  <si>
    <t>白鲸座摩西斯</t>
    <phoneticPr fontId="1" type="noConversion"/>
  </si>
  <si>
    <t>乘胜追击</t>
    <phoneticPr fontId="1" type="noConversion"/>
  </si>
  <si>
    <t>暴击时额外获得2格怒气</t>
    <phoneticPr fontId="1" type="noConversion"/>
  </si>
  <si>
    <t>基路提</t>
    <phoneticPr fontId="1" type="noConversion"/>
  </si>
  <si>
    <t>希露达</t>
  </si>
  <si>
    <t>圣洁女神</t>
    <phoneticPr fontId="1" type="noConversion"/>
  </si>
  <si>
    <t>50级圣衣激活</t>
  </si>
  <si>
    <t>为己方驱散debuff时，希露达自身物防加6%</t>
    <phoneticPr fontId="1" type="noConversion"/>
  </si>
  <si>
    <t>奥丁神剑</t>
    <phoneticPr fontId="1" type="noConversion"/>
  </si>
  <si>
    <t>四星激活</t>
  </si>
  <si>
    <t>捷克弗里特</t>
    <phoneticPr fontId="1" type="noConversion"/>
  </si>
  <si>
    <t>屠龙者</t>
    <phoneticPr fontId="1" type="noConversion"/>
  </si>
  <si>
    <t>战意高昂</t>
    <phoneticPr fontId="1" type="noConversion"/>
  </si>
  <si>
    <t>使用怒气技时额外获得2格怒气</t>
    <phoneticPr fontId="1" type="noConversion"/>
  </si>
  <si>
    <t>哈根</t>
  </si>
  <si>
    <t>宇宙冰冻</t>
    <phoneticPr fontId="1" type="noConversion"/>
  </si>
  <si>
    <t>火之体术</t>
    <phoneticPr fontId="1" type="noConversion"/>
  </si>
  <si>
    <t>不会受到灼烧效果</t>
    <phoneticPr fontId="1" type="noConversion"/>
  </si>
  <si>
    <t>德尔鲁</t>
  </si>
  <si>
    <t>看破</t>
    <phoneticPr fontId="1" type="noConversion"/>
  </si>
  <si>
    <t>受到的伤害减少8%</t>
    <phoneticPr fontId="1" type="noConversion"/>
  </si>
  <si>
    <t>巨人之身</t>
    <phoneticPr fontId="1" type="noConversion"/>
  </si>
  <si>
    <t>格挡增加20点</t>
    <phoneticPr fontId="1" type="noConversion"/>
  </si>
  <si>
    <t>阿比历比</t>
    <phoneticPr fontId="1" type="noConversion"/>
  </si>
  <si>
    <t>狂暴</t>
    <phoneticPr fontId="1" type="noConversion"/>
  </si>
  <si>
    <t>紫水晶封印</t>
    <phoneticPr fontId="1" type="noConversion"/>
  </si>
  <si>
    <t>格挡时对目标造成紫水晶封印一回合</t>
    <phoneticPr fontId="1" type="noConversion"/>
  </si>
  <si>
    <t>菲路</t>
    <phoneticPr fontId="1" type="noConversion"/>
  </si>
  <si>
    <t>韧性增加60点</t>
    <phoneticPr fontId="1" type="noConversion"/>
  </si>
  <si>
    <t>希度</t>
  </si>
  <si>
    <t>星尘之怒</t>
    <phoneticPr fontId="1" type="noConversion"/>
  </si>
  <si>
    <t>初始怒气增加至满格</t>
    <phoneticPr fontId="1" type="noConversion"/>
  </si>
  <si>
    <t>暴击增加60点</t>
    <phoneticPr fontId="1" type="noConversion"/>
  </si>
  <si>
    <t>巴度</t>
  </si>
  <si>
    <t>米伊美</t>
  </si>
  <si>
    <t>不战而胜</t>
    <phoneticPr fontId="1" type="noConversion"/>
  </si>
  <si>
    <t>以退为进</t>
    <phoneticPr fontId="1" type="noConversion"/>
  </si>
  <si>
    <t>被暴击时增加自身闪避20</t>
    <phoneticPr fontId="1" type="noConversion"/>
  </si>
  <si>
    <t>食腐</t>
    <phoneticPr fontId="1" type="noConversion"/>
  </si>
  <si>
    <t>成长</t>
    <phoneticPr fontId="1" type="noConversion"/>
  </si>
  <si>
    <t>50级圣衣激活</t>
    <phoneticPr fontId="1" type="noConversion"/>
  </si>
  <si>
    <t>后援上场时，为友方目标恢复生命</t>
    <phoneticPr fontId="1" type="noConversion"/>
  </si>
  <si>
    <t>每回合结束时，自身防御上升6%</t>
    <phoneticPr fontId="1" type="noConversion"/>
  </si>
  <si>
    <t>上场时获得无敌状态两回合</t>
    <phoneticPr fontId="1" type="noConversion"/>
  </si>
  <si>
    <t>被暴击后紫龙裸去上衣，攻击与暴击增加，防御降低</t>
    <phoneticPr fontId="1" type="noConversion"/>
  </si>
  <si>
    <t>后援上场时攻击纵线敌人并概率使其混乱</t>
    <phoneticPr fontId="1" type="noConversion"/>
  </si>
  <si>
    <t>坚韧</t>
    <phoneticPr fontId="1" type="noConversion"/>
  </si>
  <si>
    <t>韧性增加60点</t>
    <phoneticPr fontId="1" type="noConversion"/>
  </si>
  <si>
    <t>意念</t>
    <phoneticPr fontId="1" type="noConversion"/>
  </si>
  <si>
    <t>哀叹</t>
    <phoneticPr fontId="1" type="noConversion"/>
  </si>
  <si>
    <t>闪避时己方全体增加防御5%</t>
    <phoneticPr fontId="1" type="noConversion"/>
  </si>
  <si>
    <t>斗转星移</t>
    <phoneticPr fontId="1" type="noConversion"/>
  </si>
  <si>
    <t>暴击时对敌人造成灼烧效果</t>
    <phoneticPr fontId="1" type="noConversion"/>
  </si>
  <si>
    <t>释放怒气技能后造成敌方全体失明</t>
    <phoneticPr fontId="1" type="noConversion"/>
  </si>
  <si>
    <t>后援上场时给己方前排增加防御与格挡效果持续两回合</t>
    <phoneticPr fontId="1" type="noConversion"/>
  </si>
  <si>
    <t>战意高昂</t>
    <phoneticPr fontId="1" type="noConversion"/>
  </si>
  <si>
    <t>被他人暴击时对目标造成冰冻一回合</t>
    <phoneticPr fontId="1" type="noConversion"/>
  </si>
  <si>
    <t>闪避时减少敌方全体攻击4%三回合</t>
    <phoneticPr fontId="1" type="noConversion"/>
  </si>
  <si>
    <t>免疫击晕效果</t>
    <phoneticPr fontId="1" type="noConversion"/>
  </si>
  <si>
    <t>希度标记</t>
    <phoneticPr fontId="1" type="noConversion"/>
  </si>
  <si>
    <t>影术</t>
    <phoneticPr fontId="1" type="noConversion"/>
  </si>
  <si>
    <t>格挡时，攻击增加6%，可叠加5层</t>
    <phoneticPr fontId="1" type="noConversion"/>
  </si>
  <si>
    <t>教皇</t>
    <phoneticPr fontId="1" type="noConversion"/>
  </si>
  <si>
    <t>格挡时给目标增加严寒印记三回合</t>
    <phoneticPr fontId="1" type="noConversion"/>
  </si>
  <si>
    <t>攻击增加15%</t>
    <phoneticPr fontId="1" type="noConversion"/>
  </si>
  <si>
    <t>操控之力</t>
    <phoneticPr fontId="1" type="noConversion"/>
  </si>
  <si>
    <t>艾俄罗斯</t>
    <phoneticPr fontId="1" type="noConversion"/>
  </si>
  <si>
    <t>复苏</t>
    <phoneticPr fontId="1" type="noConversion"/>
  </si>
  <si>
    <t>每当场上有单位死亡时，自身防御上升6%</t>
    <phoneticPr fontId="1" type="noConversion"/>
  </si>
  <si>
    <t>圣佑</t>
  </si>
  <si>
    <t>死亡时对敌方全体目标造成中毒</t>
    <phoneticPr fontId="1" type="noConversion"/>
  </si>
  <si>
    <t>波塞冬</t>
    <phoneticPr fontId="1" type="noConversion"/>
  </si>
  <si>
    <t>帝皇之体</t>
    <phoneticPr fontId="1" type="noConversion"/>
  </si>
  <si>
    <t>免疫冰冻、灼烧、封印、混乱效果</t>
    <phoneticPr fontId="1" type="noConversion"/>
  </si>
  <si>
    <t>乘胜追击</t>
    <phoneticPr fontId="1" type="noConversion"/>
  </si>
  <si>
    <t>加隆</t>
    <phoneticPr fontId="1" type="noConversion"/>
  </si>
  <si>
    <t>苏兰特</t>
    <phoneticPr fontId="1" type="noConversion"/>
  </si>
  <si>
    <t>不可侵犯</t>
    <phoneticPr fontId="1" type="noConversion"/>
  </si>
  <si>
    <t>闪避时催眠敌人一回合</t>
    <phoneticPr fontId="1" type="noConversion"/>
  </si>
  <si>
    <t>拜安</t>
    <phoneticPr fontId="1" type="noConversion"/>
  </si>
  <si>
    <t>复苏</t>
    <phoneticPr fontId="1" type="noConversion"/>
  </si>
  <si>
    <t>愈战愈勇</t>
    <phoneticPr fontId="1" type="noConversion"/>
  </si>
  <si>
    <t>圣佑</t>
    <phoneticPr fontId="1" type="noConversion"/>
  </si>
  <si>
    <t>格挡时自身防御增加10%</t>
    <phoneticPr fontId="1" type="noConversion"/>
  </si>
  <si>
    <t>伊奥</t>
    <phoneticPr fontId="1" type="noConversion"/>
  </si>
  <si>
    <t>守护之心</t>
    <phoneticPr fontId="1" type="noConversion"/>
  </si>
  <si>
    <t>死亡后己方前排无敌一回合</t>
    <phoneticPr fontId="1" type="noConversion"/>
  </si>
  <si>
    <t>坚韧</t>
    <phoneticPr fontId="1" type="noConversion"/>
  </si>
  <si>
    <t>克里休纳</t>
    <phoneticPr fontId="1" type="noConversion"/>
  </si>
  <si>
    <t>暴击时敌方失明一回合</t>
    <phoneticPr fontId="1" type="noConversion"/>
  </si>
  <si>
    <t>致盲</t>
    <phoneticPr fontId="1" type="noConversion"/>
  </si>
  <si>
    <t>艾扎克</t>
    <phoneticPr fontId="1" type="noConversion"/>
  </si>
  <si>
    <t>寒冰操控</t>
    <phoneticPr fontId="1" type="noConversion"/>
  </si>
  <si>
    <t>skill1</t>
    <phoneticPr fontId="1" type="noConversion"/>
  </si>
  <si>
    <t>卡萨</t>
    <phoneticPr fontId="1" type="noConversion"/>
  </si>
  <si>
    <t>伪装</t>
    <phoneticPr fontId="1" type="noConversion"/>
  </si>
  <si>
    <t>迷惑</t>
    <phoneticPr fontId="1" type="noConversion"/>
  </si>
  <si>
    <t>敌方对卡萨的防备下降，卡萨的攻击无视敌方30%防御</t>
    <phoneticPr fontId="1" type="noConversion"/>
  </si>
  <si>
    <t>被暴击后卡萨伪装成敌人，一回合内敌方不会攻击卡萨</t>
    <phoneticPr fontId="1" type="noConversion"/>
  </si>
  <si>
    <t>上场时己方免疫冰冻、灼烧两回合</t>
    <phoneticPr fontId="1" type="noConversion"/>
  </si>
  <si>
    <t>暴击时暴击增加30点</t>
    <phoneticPr fontId="1" type="noConversion"/>
  </si>
  <si>
    <t>不可阻挡</t>
    <phoneticPr fontId="1" type="noConversion"/>
  </si>
  <si>
    <t>紫色激活</t>
    <phoneticPr fontId="1" type="noConversion"/>
  </si>
  <si>
    <t>四星激活</t>
    <phoneticPr fontId="1" type="noConversion"/>
  </si>
  <si>
    <t>狄蒂丝</t>
    <phoneticPr fontId="1" type="noConversion"/>
  </si>
  <si>
    <t>繁星陨落</t>
    <phoneticPr fontId="1" type="noConversion"/>
  </si>
  <si>
    <t>医者仁心</t>
    <phoneticPr fontId="1" type="noConversion"/>
  </si>
  <si>
    <t>每回合结束时，治疗能力增加50</t>
    <phoneticPr fontId="1" type="noConversion"/>
  </si>
  <si>
    <t>史昂</t>
    <phoneticPr fontId="1" type="noConversion"/>
  </si>
  <si>
    <t>医者自医</t>
    <phoneticPr fontId="1" type="noConversion"/>
  </si>
  <si>
    <t>拉达曼迪斯</t>
    <phoneticPr fontId="1" type="noConversion"/>
  </si>
  <si>
    <t>艾尔寇斯</t>
    <phoneticPr fontId="1" type="noConversion"/>
  </si>
  <si>
    <t>无处可躲</t>
    <phoneticPr fontId="1" type="noConversion"/>
  </si>
  <si>
    <t>神速</t>
    <phoneticPr fontId="1" type="noConversion"/>
  </si>
  <si>
    <t>每回合第一个出手</t>
    <phoneticPr fontId="1" type="noConversion"/>
  </si>
  <si>
    <t>米诺斯</t>
    <phoneticPr fontId="1" type="noConversion"/>
  </si>
  <si>
    <t>结阵</t>
    <phoneticPr fontId="1" type="noConversion"/>
  </si>
  <si>
    <t>被暴击时增加己方后排10%防御</t>
    <phoneticPr fontId="1" type="noConversion"/>
  </si>
  <si>
    <t>skill1</t>
    <phoneticPr fontId="1" type="noConversion"/>
  </si>
  <si>
    <t>愈挫愈勇</t>
    <phoneticPr fontId="1" type="noConversion"/>
  </si>
  <si>
    <t>尼欧贝</t>
    <phoneticPr fontId="1" type="noConversion"/>
  </si>
  <si>
    <t>暴击时使敌方中毒</t>
    <phoneticPr fontId="1" type="noConversion"/>
  </si>
  <si>
    <t>绝命</t>
    <phoneticPr fontId="1" type="noConversion"/>
  </si>
  <si>
    <t>杰甘特</t>
    <phoneticPr fontId="1" type="noConversion"/>
  </si>
  <si>
    <t>巨人之体</t>
    <phoneticPr fontId="1" type="noConversion"/>
  </si>
  <si>
    <t>上场无敌一回合</t>
    <phoneticPr fontId="1" type="noConversion"/>
  </si>
  <si>
    <t>缪</t>
    <phoneticPr fontId="1" type="noConversion"/>
  </si>
  <si>
    <t>蜕变</t>
    <phoneticPr fontId="1" type="noConversion"/>
  </si>
  <si>
    <t>每释放一次怒气技增加10%攻击力</t>
    <phoneticPr fontId="1" type="noConversion"/>
  </si>
  <si>
    <t>skill1</t>
    <phoneticPr fontId="1" type="noConversion"/>
  </si>
  <si>
    <t>莱密</t>
    <phoneticPr fontId="1" type="noConversion"/>
  </si>
  <si>
    <t>势不可挡</t>
    <phoneticPr fontId="1" type="noConversion"/>
  </si>
  <si>
    <t>吸血</t>
    <phoneticPr fontId="1" type="noConversion"/>
  </si>
  <si>
    <t>卡隆</t>
    <phoneticPr fontId="1" type="noConversion"/>
  </si>
  <si>
    <t>反击</t>
    <phoneticPr fontId="1" type="noConversion"/>
  </si>
  <si>
    <t>格挡时，防御增加10%</t>
    <phoneticPr fontId="1" type="noConversion"/>
  </si>
  <si>
    <t>罗尼</t>
    <phoneticPr fontId="1" type="noConversion"/>
  </si>
  <si>
    <t>禁言</t>
    <phoneticPr fontId="1" type="noConversion"/>
  </si>
  <si>
    <t>上场封印一个敌方</t>
    <phoneticPr fontId="1" type="noConversion"/>
  </si>
  <si>
    <t>skill1</t>
    <phoneticPr fontId="1" type="noConversion"/>
  </si>
  <si>
    <t>闪避时封印敌方目标</t>
    <phoneticPr fontId="1" type="noConversion"/>
  </si>
  <si>
    <t>肃静</t>
    <phoneticPr fontId="1" type="noConversion"/>
  </si>
  <si>
    <t>每当场上有单位死亡，恢复自身血量</t>
    <phoneticPr fontId="1" type="noConversion"/>
  </si>
  <si>
    <t>法老王</t>
    <phoneticPr fontId="1" type="noConversion"/>
  </si>
  <si>
    <t>法老遗志</t>
    <phoneticPr fontId="1" type="noConversion"/>
  </si>
  <si>
    <t>死亡后以灵魂状态战斗两回合（怒气技改变）</t>
    <phoneticPr fontId="1" type="noConversion"/>
  </si>
  <si>
    <t>死亡国度</t>
    <phoneticPr fontId="1" type="noConversion"/>
  </si>
  <si>
    <t>免疫封印、混乱、击晕效果</t>
    <phoneticPr fontId="1" type="noConversion"/>
  </si>
  <si>
    <t>不会受到中毒效果</t>
    <phoneticPr fontId="1" type="noConversion"/>
  </si>
  <si>
    <t>免疫冰冻效果</t>
    <phoneticPr fontId="1" type="noConversion"/>
  </si>
  <si>
    <t>参数3</t>
    <phoneticPr fontId="1" type="noConversion"/>
  </si>
  <si>
    <t>死亡时给3个队友小宇宙+2</t>
    <phoneticPr fontId="1" type="noConversion"/>
  </si>
  <si>
    <t>星矢</t>
    <phoneticPr fontId="1" type="noConversion"/>
  </si>
  <si>
    <t>闪避时小宇宙+2</t>
    <phoneticPr fontId="1" type="noConversion"/>
  </si>
  <si>
    <t>冰河</t>
    <phoneticPr fontId="1" type="noConversion"/>
  </si>
  <si>
    <t>爱之恩典</t>
    <phoneticPr fontId="1" type="noConversion"/>
  </si>
  <si>
    <t>闪耀新星</t>
  </si>
  <si>
    <t>穆</t>
    <phoneticPr fontId="1" type="noConversion"/>
  </si>
  <si>
    <t>穆之念</t>
  </si>
  <si>
    <t>穆之念</t>
    <phoneticPr fontId="1" type="noConversion"/>
  </si>
  <si>
    <t>九</t>
    <phoneticPr fontId="1" type="noConversion"/>
  </si>
  <si>
    <t>迪斯马斯克</t>
    <phoneticPr fontId="1" type="noConversion"/>
  </si>
  <si>
    <t>星辰之怒</t>
    <phoneticPr fontId="1" type="noConversion"/>
  </si>
  <si>
    <t>上场怒气两回合</t>
    <phoneticPr fontId="1" type="noConversion"/>
  </si>
  <si>
    <t>沙加</t>
    <phoneticPr fontId="1" type="noConversion"/>
  </si>
  <si>
    <t>魔铃</t>
    <phoneticPr fontId="1" type="noConversion"/>
  </si>
  <si>
    <t>暴击时造成目标眩晕2回合</t>
    <phoneticPr fontId="1" type="noConversion"/>
  </si>
  <si>
    <t>暴击时小宇宙+2</t>
    <phoneticPr fontId="1" type="noConversion"/>
  </si>
  <si>
    <t>重创</t>
  </si>
  <si>
    <t>贵鬼</t>
    <phoneticPr fontId="1" type="noConversion"/>
  </si>
  <si>
    <t>北欧领袖</t>
    <phoneticPr fontId="1" type="noConversion"/>
  </si>
  <si>
    <t>希路达</t>
    <phoneticPr fontId="1" type="noConversion"/>
  </si>
  <si>
    <t>为己方场上单位提升10%攻击</t>
    <phoneticPr fontId="1" type="noConversion"/>
  </si>
  <si>
    <t>重创</t>
    <phoneticPr fontId="1" type="noConversion"/>
  </si>
  <si>
    <t>捷克弗里特</t>
    <phoneticPr fontId="1" type="noConversion"/>
  </si>
  <si>
    <t>捷克</t>
    <phoneticPr fontId="1" type="noConversion"/>
  </si>
  <si>
    <t>哈根</t>
    <phoneticPr fontId="1" type="noConversion"/>
  </si>
  <si>
    <t>火焰圣衣</t>
    <phoneticPr fontId="1" type="noConversion"/>
  </si>
  <si>
    <t>卡萨</t>
    <phoneticPr fontId="1" type="noConversion"/>
  </si>
  <si>
    <t>被格挡时暴击增加80点</t>
    <phoneticPr fontId="1" type="noConversion"/>
  </si>
  <si>
    <t>防不胜防</t>
    <phoneticPr fontId="1" type="noConversion"/>
  </si>
  <si>
    <t>每回合结束，给自己恢复15%最大血量</t>
    <phoneticPr fontId="1" type="noConversion"/>
  </si>
  <si>
    <t>八</t>
    <phoneticPr fontId="1" type="noConversion"/>
  </si>
  <si>
    <t>七</t>
    <phoneticPr fontId="1" type="noConversion"/>
  </si>
  <si>
    <t>七</t>
    <phoneticPr fontId="1" type="noConversion"/>
  </si>
  <si>
    <t>被格挡时封印敌方</t>
    <phoneticPr fontId="1" type="noConversion"/>
  </si>
  <si>
    <t>法老王</t>
  </si>
  <si>
    <t>九</t>
    <phoneticPr fontId="1" type="noConversion"/>
  </si>
  <si>
    <t>爱之恩典</t>
    <phoneticPr fontId="1" type="noConversion"/>
  </si>
  <si>
    <t>释放怒气技能时，友方全体小宇宙层数+2</t>
    <phoneticPr fontId="1" type="noConversion"/>
  </si>
  <si>
    <t>回转新星</t>
    <phoneticPr fontId="1" type="noConversion"/>
  </si>
  <si>
    <t>北欧领袖</t>
    <phoneticPr fontId="1" type="noConversion"/>
  </si>
  <si>
    <t>每回合结束时己方场上单位攻击上升5%，可叠加10层</t>
    <phoneticPr fontId="1" type="noConversion"/>
  </si>
  <si>
    <t>奥丁神剑</t>
    <phoneticPr fontId="1" type="noConversion"/>
  </si>
  <si>
    <t>闪耀新星</t>
    <phoneticPr fontId="1" type="noConversion"/>
  </si>
  <si>
    <t>闪避时小宇宙+2</t>
    <phoneticPr fontId="1" type="noConversion"/>
  </si>
  <si>
    <t>攻击增加15%</t>
    <phoneticPr fontId="1" type="noConversion"/>
  </si>
  <si>
    <t>死亡时为全体友方回复生命</t>
    <phoneticPr fontId="1" type="noConversion"/>
  </si>
  <si>
    <t>圣佑</t>
    <phoneticPr fontId="1" type="noConversion"/>
  </si>
  <si>
    <t>致命</t>
    <phoneticPr fontId="1" type="noConversion"/>
  </si>
  <si>
    <t>上场怒气两回合</t>
    <phoneticPr fontId="1" type="noConversion"/>
  </si>
  <si>
    <t>复苏</t>
    <phoneticPr fontId="1" type="noConversion"/>
  </si>
  <si>
    <t>冰冻之星</t>
    <phoneticPr fontId="1" type="noConversion"/>
  </si>
  <si>
    <t>暴击时造成目标冰冻2回合</t>
    <phoneticPr fontId="1" type="noConversion"/>
  </si>
  <si>
    <t>厄运</t>
    <phoneticPr fontId="1" type="noConversion"/>
  </si>
  <si>
    <t>暴击时给目标增加两个星命标记</t>
    <phoneticPr fontId="1" type="noConversion"/>
  </si>
  <si>
    <t>狂暴</t>
    <phoneticPr fontId="1" type="noConversion"/>
  </si>
  <si>
    <t>坚韧</t>
    <phoneticPr fontId="1" type="noConversion"/>
  </si>
  <si>
    <t>火焰圣衣</t>
    <phoneticPr fontId="1" type="noConversion"/>
  </si>
  <si>
    <t>当灼烧敌方单位时，提升全队攻击10%</t>
    <phoneticPr fontId="1" type="noConversion"/>
  </si>
  <si>
    <t>狂暴</t>
    <phoneticPr fontId="1" type="noConversion"/>
  </si>
  <si>
    <t>坚韧</t>
    <phoneticPr fontId="1" type="noConversion"/>
  </si>
  <si>
    <t>致命</t>
    <phoneticPr fontId="1" type="noConversion"/>
  </si>
  <si>
    <t>影子之身</t>
    <phoneticPr fontId="1" type="noConversion"/>
  </si>
  <si>
    <t>身手敏捷</t>
    <phoneticPr fontId="1" type="noConversion"/>
  </si>
  <si>
    <t>重创</t>
    <phoneticPr fontId="1" type="noConversion"/>
  </si>
  <si>
    <t>暴击时造成目标眩晕2回合</t>
    <phoneticPr fontId="1" type="noConversion"/>
  </si>
  <si>
    <t>狂暴</t>
    <phoneticPr fontId="1" type="noConversion"/>
  </si>
  <si>
    <t>复苏</t>
    <phoneticPr fontId="1" type="noConversion"/>
  </si>
  <si>
    <t>圣佑</t>
    <phoneticPr fontId="1" type="noConversion"/>
  </si>
  <si>
    <t>哀叹</t>
    <phoneticPr fontId="1" type="noConversion"/>
  </si>
  <si>
    <t>格挡时降低2怒气</t>
    <phoneticPr fontId="1" type="noConversion"/>
  </si>
  <si>
    <t>独眼</t>
    <phoneticPr fontId="1" type="noConversion"/>
  </si>
  <si>
    <t>防不胜防</t>
    <phoneticPr fontId="1" type="noConversion"/>
  </si>
  <si>
    <t>医者自医</t>
    <phoneticPr fontId="1" type="noConversion"/>
  </si>
  <si>
    <t>星尘之怒</t>
    <phoneticPr fontId="1" type="noConversion"/>
  </si>
  <si>
    <t>上场怒气两回合</t>
    <phoneticPr fontId="1" type="noConversion"/>
  </si>
  <si>
    <t>无处可躲</t>
    <phoneticPr fontId="1" type="noConversion"/>
  </si>
  <si>
    <t>攻击被闪避时给其添加两个死亡标</t>
    <phoneticPr fontId="1" type="noConversion"/>
  </si>
  <si>
    <t>身手敏捷</t>
    <phoneticPr fontId="1" type="noConversion"/>
  </si>
  <si>
    <t>死亡国度</t>
    <phoneticPr fontId="1" type="noConversion"/>
  </si>
  <si>
    <t>场上每死亡一个单位，治疗能力增加75</t>
    <phoneticPr fontId="1" type="noConversion"/>
  </si>
  <si>
    <t>绝境反击</t>
  </si>
  <si>
    <t>绝境反击</t>
    <phoneticPr fontId="1" type="noConversion"/>
  </si>
  <si>
    <t>灵魂状态下攻击力增加50%-75%</t>
    <phoneticPr fontId="1" type="noConversion"/>
  </si>
  <si>
    <t>生命增加10%(),初始怒气增加2</t>
    <phoneticPr fontId="1" type="noConversion"/>
  </si>
  <si>
    <t>死亡时触发全体加血</t>
    <phoneticPr fontId="1" type="noConversion"/>
  </si>
  <si>
    <t>生命增加10%(),初始怒气增加2</t>
    <phoneticPr fontId="1" type="noConversion"/>
  </si>
  <si>
    <t>闪避时小宇宙层数+1()</t>
    <phoneticPr fontId="1" type="noConversion"/>
  </si>
  <si>
    <t>生命增加15%()</t>
    <phoneticPr fontId="1" type="noConversion"/>
  </si>
  <si>
    <t>攻击增加15%()</t>
    <phoneticPr fontId="1" type="noConversion"/>
  </si>
  <si>
    <t>韧性增加60()点</t>
    <phoneticPr fontId="1" type="noConversion"/>
  </si>
  <si>
    <t>格挡增加20()点</t>
    <phoneticPr fontId="1" type="noConversion"/>
  </si>
  <si>
    <t>暴击增加60()点</t>
    <phoneticPr fontId="1" type="noConversion"/>
  </si>
  <si>
    <t>死亡时对敌方全体目标造成中毒</t>
    <phoneticPr fontId="1" type="noConversion"/>
  </si>
  <si>
    <t>韧性增加60()点</t>
    <phoneticPr fontId="1" type="noConversion"/>
  </si>
  <si>
    <t>暴击增加60()点</t>
    <phoneticPr fontId="1" type="noConversion"/>
  </si>
  <si>
    <t>格挡增加20()点</t>
    <phoneticPr fontId="1" type="noConversion"/>
  </si>
  <si>
    <t>小宇宙突破</t>
    <phoneticPr fontId="1" type="noConversion"/>
  </si>
  <si>
    <t>作为后援上场时额外施放1次普通攻击</t>
    <phoneticPr fontId="1" type="noConversion"/>
  </si>
  <si>
    <t>攻击增加15%()</t>
    <phoneticPr fontId="1" type="noConversion"/>
  </si>
  <si>
    <t>每回合结束，给自己恢复10%()最大血量</t>
    <phoneticPr fontId="1" type="noConversion"/>
  </si>
  <si>
    <t>攻击被闪避时给其添加一个死亡标记</t>
    <phoneticPr fontId="1" type="noConversion"/>
  </si>
  <si>
    <t>七</t>
    <phoneticPr fontId="1" type="noConversion"/>
  </si>
  <si>
    <t>初始怒气增加至满格</t>
    <phoneticPr fontId="1" type="noConversion"/>
  </si>
  <si>
    <t>死亡时随机3个队友小宇宙层数+1()</t>
    <phoneticPr fontId="1" type="noConversion"/>
  </si>
  <si>
    <t>释放怒气技能时，友方全体小宇宙层数+1()</t>
    <phoneticPr fontId="1" type="noConversion"/>
  </si>
  <si>
    <t>闪避时小宇宙层数+1()</t>
    <phoneticPr fontId="1" type="noConversion"/>
  </si>
  <si>
    <t>+2</t>
    <phoneticPr fontId="1" type="noConversion"/>
  </si>
  <si>
    <t>+2</t>
    <phoneticPr fontId="1" type="noConversion"/>
  </si>
  <si>
    <t>暴击时使目标眩晕1回合()</t>
    <phoneticPr fontId="1" type="noConversion"/>
  </si>
  <si>
    <t>2回合</t>
    <phoneticPr fontId="1" type="noConversion"/>
  </si>
  <si>
    <t>格挡时降低目标2()格怒气</t>
    <phoneticPr fontId="1" type="noConversion"/>
  </si>
  <si>
    <t>为己方场上单位提升5%()攻击</t>
    <phoneticPr fontId="1" type="noConversion"/>
  </si>
  <si>
    <t>韧性增加60()点</t>
    <phoneticPr fontId="1" type="noConversion"/>
  </si>
  <si>
    <t>暴击增加60()点</t>
    <phoneticPr fontId="1" type="noConversion"/>
  </si>
  <si>
    <t>破挡增加20()点</t>
    <phoneticPr fontId="1" type="noConversion"/>
  </si>
  <si>
    <t>攻击增加15%()</t>
    <phoneticPr fontId="1" type="noConversion"/>
  </si>
  <si>
    <t>闪避增加50()</t>
    <phoneticPr fontId="1" type="noConversion"/>
  </si>
  <si>
    <t>生命增加15%()</t>
    <phoneticPr fontId="1" type="noConversion"/>
  </si>
  <si>
    <t>命中增加60()</t>
    <phoneticPr fontId="1" type="noConversion"/>
  </si>
  <si>
    <t>被格挡时暴击增加30()点</t>
    <phoneticPr fontId="1" type="noConversion"/>
  </si>
  <si>
    <t>灵魂状态下攻击力增加50%()</t>
    <phoneticPr fontId="1" type="noConversion"/>
  </si>
  <si>
    <t>场上每死亡一个单位，治疗能力增加50()点</t>
    <phoneticPr fontId="1" type="noConversion"/>
  </si>
  <si>
    <t>c小宇宙变量</t>
    <phoneticPr fontId="1" type="noConversion"/>
  </si>
  <si>
    <t>战意高昂</t>
  </si>
  <si>
    <t>使用怒气技时额外获得2(3)格怒气</t>
    <phoneticPr fontId="1" type="noConversion"/>
  </si>
  <si>
    <t>遗志</t>
    <phoneticPr fontId="1" type="noConversion"/>
  </si>
  <si>
    <t>死亡时给2()个敌方目标增加一个星命标记</t>
    <phoneticPr fontId="1" type="noConversion"/>
  </si>
  <si>
    <t>当灼烧敌方单位时，提升全队攻击6%()</t>
    <phoneticPr fontId="1" type="noConversion"/>
  </si>
  <si>
    <t>圣佑</t>
    <phoneticPr fontId="1" type="noConversion"/>
  </si>
  <si>
    <t>格挡增加20()点</t>
    <phoneticPr fontId="1" type="noConversion"/>
  </si>
  <si>
    <t>狂暴</t>
    <phoneticPr fontId="1" type="noConversion"/>
  </si>
  <si>
    <t>15%</t>
    <phoneticPr fontId="1" type="noConversion"/>
  </si>
  <si>
    <t>10%</t>
    <phoneticPr fontId="1" type="noConversion"/>
  </si>
  <si>
    <t>参数1</t>
    <phoneticPr fontId="1" type="noConversion"/>
  </si>
  <si>
    <t>潘多拉</t>
  </si>
  <si>
    <t>初始怒气增加至满格</t>
  </si>
  <si>
    <t>冥界统帅</t>
  </si>
  <si>
    <t>哈迪斯</t>
  </si>
  <si>
    <t>达纳托斯</t>
  </si>
  <si>
    <t>修普诺斯</t>
  </si>
  <si>
    <t>库恩</t>
  </si>
  <si>
    <t>库顿</t>
  </si>
  <si>
    <t>西路费特</t>
  </si>
  <si>
    <t>帕雷达因</t>
  </si>
  <si>
    <t>冥界至尊</t>
  </si>
  <si>
    <t>免疫冰冻、灼烧、封印、混乱效果</t>
  </si>
  <si>
    <t>接管死亡</t>
  </si>
  <si>
    <t>死神之怒</t>
  </si>
  <si>
    <t>暴击时恢复两点怒气</t>
  </si>
  <si>
    <t>攻击增加15%</t>
  </si>
  <si>
    <t>睡眠之神</t>
  </si>
  <si>
    <t>深渊恐惧</t>
  </si>
  <si>
    <t>格挡时沉睡敌人一回合</t>
  </si>
  <si>
    <t>锋利之刃</t>
  </si>
  <si>
    <t>暴击时使敌人破甲</t>
  </si>
  <si>
    <t>初始时怒气增加至满格</t>
  </si>
  <si>
    <t>逆境突袭</t>
  </si>
  <si>
    <t>格挡时击晕敌人</t>
  </si>
  <si>
    <t>坚韧</t>
  </si>
  <si>
    <t>释放怒气技能时，怒气加两点</t>
  </si>
  <si>
    <t>飓风致盲</t>
  </si>
  <si>
    <t>死亡时造成全体失明</t>
  </si>
  <si>
    <t>寒冰地狱</t>
  </si>
  <si>
    <t>上场时己方免疫冰冻、灼烧两回合</t>
  </si>
  <si>
    <t>100</t>
    <phoneticPr fontId="1" type="noConversion"/>
  </si>
  <si>
    <t>初始怒气增加至满格</t>
    <phoneticPr fontId="1" type="noConversion"/>
  </si>
  <si>
    <t>5</t>
    <phoneticPr fontId="1" type="noConversion"/>
  </si>
  <si>
    <t>格挡增加20()点</t>
    <phoneticPr fontId="1" type="noConversion"/>
  </si>
  <si>
    <t>攻击增加15%()</t>
    <phoneticPr fontId="1" type="noConversion"/>
  </si>
  <si>
    <t>50%</t>
    <phoneticPr fontId="1" type="noConversion"/>
  </si>
  <si>
    <t>韧性增加60()点</t>
    <phoneticPr fontId="1" type="noConversion"/>
  </si>
  <si>
    <t>5%</t>
    <phoneticPr fontId="1" type="noConversion"/>
  </si>
  <si>
    <t>每回合结束时己方场上单位攻击上升3%()，可叠加10层</t>
    <phoneticPr fontId="1" type="noConversion"/>
  </si>
  <si>
    <t>死亡时随机为3个友方回复生命()</t>
    <phoneticPr fontId="1" type="noConversion"/>
  </si>
  <si>
    <t>70</t>
    <phoneticPr fontId="1" type="noConversion"/>
  </si>
  <si>
    <t>250</t>
    <phoneticPr fontId="1" type="noConversion"/>
  </si>
  <si>
    <t>攻击增加15%()</t>
    <phoneticPr fontId="1" type="noConversion"/>
  </si>
  <si>
    <t>生命增加15%()</t>
    <phoneticPr fontId="1" type="noConversion"/>
  </si>
  <si>
    <t>蜥蜴座米斯狄</t>
    <phoneticPr fontId="1" type="noConversion"/>
  </si>
  <si>
    <t>25%</t>
    <phoneticPr fontId="1" type="noConversion"/>
  </si>
  <si>
    <t>使用怒气技时额外获得2格怒气</t>
    <phoneticPr fontId="1" type="noConversion"/>
  </si>
  <si>
    <t>每回合结束增加己方后排10%()防御</t>
    <phoneticPr fontId="1" type="noConversion"/>
  </si>
  <si>
    <t>进入战斗后4()回合内免疫所有通用控制技能</t>
    <phoneticPr fontId="1" type="noConversion"/>
  </si>
  <si>
    <t>格挡时己方全体增加防御5%()</t>
    <phoneticPr fontId="1" type="noConversion"/>
  </si>
  <si>
    <t>韧性增加60点</t>
    <phoneticPr fontId="1" type="noConversion"/>
  </si>
  <si>
    <t>逆转乾坤</t>
    <phoneticPr fontId="1" type="noConversion"/>
  </si>
  <si>
    <t>暴击时使目标眩晕1()回合</t>
    <phoneticPr fontId="1" type="noConversion"/>
  </si>
  <si>
    <t>2</t>
    <phoneticPr fontId="1" type="noConversion"/>
  </si>
  <si>
    <t>暴击增加60()点</t>
    <phoneticPr fontId="1" type="noConversion"/>
  </si>
  <si>
    <t>妙手回春</t>
    <phoneticPr fontId="1" type="noConversion"/>
  </si>
  <si>
    <t>治疗能力增加100()</t>
    <phoneticPr fontId="1" type="noConversion"/>
  </si>
  <si>
    <t>冰冻之星</t>
    <phoneticPr fontId="1" type="noConversion"/>
  </si>
  <si>
    <t>暴击时造成目标冰冻1()回合</t>
    <phoneticPr fontId="1" type="noConversion"/>
  </si>
  <si>
    <t>20%</t>
    <phoneticPr fontId="1" type="noConversion"/>
  </si>
  <si>
    <t>20%</t>
    <phoneticPr fontId="1" type="noConversion"/>
  </si>
  <si>
    <t>30%</t>
    <phoneticPr fontId="1" type="noConversion"/>
  </si>
  <si>
    <t>生命增加15%()</t>
    <phoneticPr fontId="1" type="noConversion"/>
  </si>
  <si>
    <t>25%</t>
    <phoneticPr fontId="1" type="noConversion"/>
  </si>
  <si>
    <t>每当有人死亡时增加暴击50点</t>
    <phoneticPr fontId="1" type="noConversion"/>
  </si>
  <si>
    <t>10+(microcosm&gt;=2?1:0)*10</t>
  </si>
  <si>
    <t>15+(microcosm&gt;=2?1:0)*15</t>
  </si>
  <si>
    <t>15+(microcosm&gt;=2?1:0)*10</t>
  </si>
  <si>
    <t>60+(microcosm&gt;=2?1:0)*40</t>
  </si>
  <si>
    <t>50+(microcosm&gt;=2?1:0)*40</t>
  </si>
  <si>
    <t>30%</t>
    <phoneticPr fontId="1" type="noConversion"/>
  </si>
  <si>
    <t>100+(microcosm&gt;=3?1:0)*150</t>
    <phoneticPr fontId="1" type="noConversion"/>
  </si>
  <si>
    <t>15+(microcosm&gt;=2?1:0)*15</t>
    <phoneticPr fontId="1" type="noConversion"/>
  </si>
  <si>
    <t>暴击时小宇宙层数+1()</t>
    <phoneticPr fontId="1" type="noConversion"/>
  </si>
  <si>
    <t>上场后所有冥界势力防御增加6%</t>
    <phoneticPr fontId="1" type="noConversion"/>
  </si>
  <si>
    <t>坚韧</t>
    <phoneticPr fontId="1" type="noConversion"/>
  </si>
  <si>
    <t>4</t>
    <phoneticPr fontId="1" type="noConversion"/>
  </si>
  <si>
    <t>+2</t>
    <phoneticPr fontId="1" type="noConversion"/>
  </si>
  <si>
    <t>死亡时为全体友方恢复生命</t>
    <phoneticPr fontId="1" type="noConversion"/>
  </si>
  <si>
    <t>韧性增加60()点</t>
    <phoneticPr fontId="1" type="noConversion"/>
  </si>
  <si>
    <t>韧性增加60()点</t>
    <phoneticPr fontId="1" type="noConversion"/>
  </si>
  <si>
    <t>50+(microcosm&gt;=2?1:0)*40</t>
    <phoneticPr fontId="1" type="noConversion"/>
  </si>
  <si>
    <t>100</t>
    <phoneticPr fontId="1" type="noConversion"/>
  </si>
  <si>
    <t>攻击增加15%()</t>
    <phoneticPr fontId="1" type="noConversion"/>
  </si>
  <si>
    <t>60+(microcosm&gt;=2?1:0)*40</t>
    <phoneticPr fontId="1" type="noConversion"/>
  </si>
  <si>
    <t>格挡增加20()点</t>
    <phoneticPr fontId="1" type="noConversion"/>
  </si>
  <si>
    <t>30%</t>
    <phoneticPr fontId="1" type="noConversion"/>
  </si>
  <si>
    <t>生命增加15%()</t>
    <phoneticPr fontId="1" type="noConversion"/>
  </si>
  <si>
    <t>格挡增加20()点</t>
    <phoneticPr fontId="1" type="noConversion"/>
  </si>
  <si>
    <t>15+(microcosm&gt;=2?1:0)*15</t>
    <phoneticPr fontId="1" type="noConversion"/>
  </si>
  <si>
    <t>60+(microcosm&gt;=2?1:0)*40</t>
    <phoneticPr fontId="1" type="noConversion"/>
  </si>
  <si>
    <t>30%</t>
    <phoneticPr fontId="1" type="noConversion"/>
  </si>
  <si>
    <t>生命增加15%</t>
    <phoneticPr fontId="1" type="noConversion"/>
  </si>
  <si>
    <t>-1</t>
    <phoneticPr fontId="1" type="noConversion"/>
  </si>
  <si>
    <t>30%</t>
    <phoneticPr fontId="1" type="noConversion"/>
  </si>
  <si>
    <t>格挡增加20()点</t>
    <phoneticPr fontId="1" type="noConversion"/>
  </si>
  <si>
    <t>25</t>
    <phoneticPr fontId="1" type="noConversion"/>
  </si>
  <si>
    <t>20+(microcosm&gt;=2?1:0)*5</t>
    <phoneticPr fontId="1" type="noConversion"/>
  </si>
  <si>
    <t>60+(microcosm&gt;=2?1:0)*20</t>
    <phoneticPr fontId="1" type="noConversion"/>
  </si>
  <si>
    <t>80</t>
    <phoneticPr fontId="1" type="noConversion"/>
  </si>
  <si>
    <t>10%</t>
    <phoneticPr fontId="1" type="noConversion"/>
  </si>
  <si>
    <t>15%</t>
    <phoneticPr fontId="1" type="noConversion"/>
  </si>
  <si>
    <t>持续两回合</t>
    <phoneticPr fontId="1" type="noConversion"/>
  </si>
  <si>
    <t>星尘之怒</t>
    <phoneticPr fontId="1" type="noConversion"/>
  </si>
  <si>
    <t>初始怒气增加至满格()</t>
    <phoneticPr fontId="1" type="noConversion"/>
  </si>
  <si>
    <t>春丽</t>
    <phoneticPr fontId="1" type="noConversion"/>
  </si>
  <si>
    <t>生命增加15%</t>
  </si>
  <si>
    <t>-1</t>
  </si>
  <si>
    <t>死亡时使己方血量百分比最低的人回血</t>
  </si>
  <si>
    <t>奉献</t>
  </si>
  <si>
    <t>70%</t>
    <phoneticPr fontId="1" type="noConversion"/>
  </si>
  <si>
    <t>韧性增加60点</t>
  </si>
  <si>
    <t>神圣衣·星矢</t>
  </si>
  <si>
    <t>神圣衣·紫龙</t>
  </si>
  <si>
    <t>神圣衣·冰河</t>
  </si>
  <si>
    <t>神圣衣·瞬</t>
  </si>
  <si>
    <t>神圣衣·一辉</t>
  </si>
  <si>
    <t>神圣衣·雅典娜</t>
  </si>
  <si>
    <t>毁灭之星</t>
  </si>
  <si>
    <t>最强意志</t>
  </si>
  <si>
    <t>最强之盾</t>
  </si>
  <si>
    <t>上场后保护己方后排单个目标，使其无敌两回合</t>
  </si>
  <si>
    <t>冰冻之星</t>
  </si>
  <si>
    <t>处于冰冻之下的人被冰河攻击受到1.5倍伤害</t>
  </si>
  <si>
    <t>冰之冻体</t>
  </si>
  <si>
    <t>净化</t>
  </si>
  <si>
    <t>释放怒气技时驱散己方全体</t>
  </si>
  <si>
    <t>滚动防御</t>
  </si>
  <si>
    <t>乘胜追击</t>
  </si>
  <si>
    <t>暴击时额外获得2格怒气</t>
  </si>
  <si>
    <t>凤凰涅槃</t>
  </si>
  <si>
    <t>一辉死亡后有50%的几率复活，直到战斗结束或复活失败</t>
  </si>
  <si>
    <t>爱之恩典</t>
  </si>
  <si>
    <t>智慧女神</t>
  </si>
  <si>
    <t>神衣庇佑</t>
  </si>
  <si>
    <t>每次受到伤害的上限为自身最大血量的30%（即死技能和世界boss除外）</t>
  </si>
  <si>
    <t>暴击时小宇宙层数+2</t>
    <phoneticPr fontId="1" type="noConversion"/>
  </si>
  <si>
    <t>小宇宙层数不会被减少且每增加一层攻击增加8%，最多可叠加10层攻击</t>
    <phoneticPr fontId="1" type="noConversion"/>
  </si>
  <si>
    <t>40%</t>
    <phoneticPr fontId="1" type="noConversion"/>
  </si>
  <si>
    <t>参数4</t>
    <phoneticPr fontId="1" type="noConversion"/>
  </si>
  <si>
    <t>冥王结界</t>
    <phoneticPr fontId="1" type="noConversion"/>
  </si>
  <si>
    <t>上场后随机降低一个敌方单位30%()攻击</t>
    <phoneticPr fontId="1" type="noConversion"/>
  </si>
  <si>
    <t>生命增加15%()</t>
    <phoneticPr fontId="1" type="noConversion"/>
  </si>
  <si>
    <t>15+(microcosm&gt;=2?1:0)*15</t>
    <phoneticPr fontId="1" type="noConversion"/>
  </si>
  <si>
    <t>30%</t>
    <phoneticPr fontId="1" type="noConversion"/>
  </si>
  <si>
    <t>攻击冰河的人有35%()的概率被冰冻</t>
    <phoneticPr fontId="1" type="noConversion"/>
  </si>
  <si>
    <t>50%</t>
    <phoneticPr fontId="1" type="noConversion"/>
  </si>
  <si>
    <t>攻击增加15%()</t>
    <phoneticPr fontId="1" type="noConversion"/>
  </si>
  <si>
    <t>25%</t>
  </si>
  <si>
    <t>冥王附身</t>
  </si>
  <si>
    <t>哈迪斯以替身的方式现身，只有当替身死亡时才会显出冥王真身</t>
  </si>
  <si>
    <t>死后己方全体恢复少量生命且使敌方全体攻击降低5%()</t>
    <phoneticPr fontId="1" type="noConversion"/>
  </si>
  <si>
    <t>2</t>
    <phoneticPr fontId="1" type="noConversion"/>
  </si>
  <si>
    <t>上场时增加己方后排韧性，极大地减少被暴击的概率，持续1()回合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</si>
</sst>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9C6500"/>
      <name val="宋体"/>
      <family val="2"/>
      <charset val="134"/>
    </font>
    <font>
      <sz val="11"/>
      <color rgb="FF9C0006"/>
      <name val="宋体"/>
      <family val="2"/>
      <charset val="134"/>
    </font>
    <font>
      <sz val="11"/>
      <color rgb="FF006100"/>
      <name val="宋体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7" fillId="5" borderId="0" xfId="3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8" fillId="6" borderId="2" xfId="2" applyFont="1" applyFill="1" applyBorder="1">
      <alignment vertical="center"/>
    </xf>
    <xf numFmtId="0" fontId="9" fillId="7" borderId="2" xfId="1" applyFont="1" applyFill="1" applyBorder="1">
      <alignment vertical="center"/>
    </xf>
    <xf numFmtId="0" fontId="7" fillId="5" borderId="2" xfId="3" applyFont="1" applyFill="1" applyBorder="1">
      <alignment vertical="center"/>
    </xf>
    <xf numFmtId="0" fontId="6" fillId="0" borderId="0" xfId="0" applyFont="1" applyFill="1" applyBorder="1" applyAlignment="1">
      <alignment vertical="center" textRotation="255" wrapText="1"/>
    </xf>
    <xf numFmtId="0" fontId="0" fillId="0" borderId="0" xfId="0" applyAlignment="1">
      <alignment textRotation="255" wrapText="1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0" fontId="0" fillId="9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/>
    <xf numFmtId="0" fontId="0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4" fillId="8" borderId="0" xfId="0" applyFont="1" applyFill="1"/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/>
    <xf numFmtId="0" fontId="0" fillId="0" borderId="0" xfId="0" applyFont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0" borderId="0" xfId="0" applyFill="1"/>
    <xf numFmtId="0" fontId="0" fillId="11" borderId="0" xfId="0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8" fillId="0" borderId="0" xfId="0" applyFont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/>
    <xf numFmtId="0" fontId="0" fillId="12" borderId="0" xfId="0" applyFill="1" applyAlignment="1">
      <alignment vertical="center"/>
    </xf>
    <xf numFmtId="0" fontId="0" fillId="12" borderId="0" xfId="0" applyFill="1"/>
    <xf numFmtId="0" fontId="19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49" fontId="21" fillId="0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right" vertical="center"/>
    </xf>
    <xf numFmtId="49" fontId="22" fillId="8" borderId="0" xfId="0" applyNumberFormat="1" applyFont="1" applyFill="1" applyAlignment="1">
      <alignment horizontal="right" vertical="center"/>
    </xf>
    <xf numFmtId="49" fontId="14" fillId="0" borderId="0" xfId="0" applyNumberFormat="1" applyFont="1" applyAlignment="1">
      <alignment horizontal="right" vertical="center"/>
    </xf>
    <xf numFmtId="49" fontId="21" fillId="0" borderId="0" xfId="0" applyNumberFormat="1" applyFont="1" applyFill="1" applyBorder="1" applyAlignment="1">
      <alignment horizontal="right" vertical="center"/>
    </xf>
    <xf numFmtId="49" fontId="22" fillId="0" borderId="0" xfId="0" applyNumberFormat="1" applyFont="1" applyFill="1" applyAlignment="1">
      <alignment horizontal="right" vertical="center"/>
    </xf>
    <xf numFmtId="49" fontId="23" fillId="0" borderId="1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NumberFormat="1" applyFill="1" applyAlignment="1">
      <alignment vertical="center"/>
    </xf>
    <xf numFmtId="11" fontId="14" fillId="0" borderId="0" xfId="0" applyNumberFormat="1" applyFont="1" applyFill="1" applyAlignment="1">
      <alignment vertical="center"/>
    </xf>
    <xf numFmtId="0" fontId="0" fillId="0" borderId="0" xfId="0" applyNumberFormat="1"/>
    <xf numFmtId="0" fontId="0" fillId="8" borderId="0" xfId="0" applyFill="1" applyAlignment="1">
      <alignment horizontal="right" vertical="center"/>
    </xf>
    <xf numFmtId="49" fontId="0" fillId="8" borderId="0" xfId="0" applyNumberFormat="1" applyFill="1" applyAlignment="1">
      <alignment horizontal="right"/>
    </xf>
    <xf numFmtId="49" fontId="0" fillId="0" borderId="0" xfId="0" applyNumberForma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25">
    <dxf>
      <font>
        <b val="0"/>
        <strike val="0"/>
        <outline val="0"/>
        <shadow val="0"/>
        <u val="none"/>
        <vertAlign val="baseline"/>
        <sz val="10"/>
        <name val="宋体"/>
      </font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alignment horizontal="general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0" relative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104775</xdr:rowOff>
    </xdr:from>
    <xdr:to>
      <xdr:col>16</xdr:col>
      <xdr:colOff>85413</xdr:colOff>
      <xdr:row>10</xdr:row>
      <xdr:rowOff>66465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04775"/>
          <a:ext cx="2495238" cy="1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76200</xdr:colOff>
      <xdr:row>11</xdr:row>
      <xdr:rowOff>28575</xdr:rowOff>
    </xdr:from>
    <xdr:to>
      <xdr:col>24</xdr:col>
      <xdr:colOff>304800</xdr:colOff>
      <xdr:row>30</xdr:row>
      <xdr:rowOff>171025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1914525"/>
          <a:ext cx="1600200" cy="3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/&#31574;&#21010;&#25991;&#26723;/&#25968;&#20540;&#35268;&#21010;/&#22307;&#26007;&#22763;&#23646;&#24615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阶段性目标"/>
      <sheetName val="内容"/>
      <sheetName val="圣斗士规划"/>
      <sheetName val="装备"/>
      <sheetName val="装备属性"/>
      <sheetName val="等阶配置"/>
      <sheetName val="圣斗士配置"/>
      <sheetName val="圣斗士等级属性"/>
      <sheetName val="圣斗士设计"/>
      <sheetName val="小宇宙"/>
      <sheetName val="圣斗士属性"/>
      <sheetName val="圣衣"/>
      <sheetName val="被动技能"/>
      <sheetName val="神格"/>
      <sheetName val="玩家等级"/>
      <sheetName val="升级经验"/>
      <sheetName val="副本配置"/>
      <sheetName val="装备表生成"/>
      <sheetName val="装备投放"/>
      <sheetName val="Sheet1"/>
    </sheetNames>
    <sheetDataSet>
      <sheetData sheetId="0"/>
      <sheetData sheetId="1"/>
      <sheetData sheetId="2"/>
      <sheetData sheetId="3"/>
      <sheetData sheetId="4">
        <row r="1">
          <cell r="F1">
            <v>6</v>
          </cell>
        </row>
      </sheetData>
      <sheetData sheetId="5"/>
      <sheetData sheetId="6">
        <row r="8">
          <cell r="CQ8">
            <v>345</v>
          </cell>
        </row>
        <row r="43">
          <cell r="B43" t="str">
            <v>属性</v>
          </cell>
          <cell r="C43" t="str">
            <v>属性价值</v>
          </cell>
          <cell r="D43" t="str">
            <v>属性ID</v>
          </cell>
          <cell r="E43" t="str">
            <v>包装名</v>
          </cell>
          <cell r="F43" t="str">
            <v>被动技能价值</v>
          </cell>
          <cell r="G43" t="str">
            <v>技能包装名</v>
          </cell>
          <cell r="H43" t="str">
            <v>是否显示%</v>
          </cell>
        </row>
        <row r="44">
          <cell r="B44" t="str">
            <v>基础生命</v>
          </cell>
          <cell r="C44">
            <v>1</v>
          </cell>
          <cell r="D44">
            <v>4</v>
          </cell>
          <cell r="E44" t="str">
            <v>生命</v>
          </cell>
          <cell r="F44">
            <v>1</v>
          </cell>
        </row>
        <row r="45">
          <cell r="B45" t="str">
            <v>生命百分比</v>
          </cell>
          <cell r="C45">
            <v>100</v>
          </cell>
          <cell r="D45">
            <v>5</v>
          </cell>
          <cell r="E45" t="str">
            <v>生命</v>
          </cell>
          <cell r="F45">
            <v>100</v>
          </cell>
          <cell r="G45" t="str">
            <v>生命之光</v>
          </cell>
          <cell r="H45" t="str">
            <v>%%</v>
          </cell>
        </row>
        <row r="46">
          <cell r="B46" t="str">
            <v>生命附加值</v>
          </cell>
          <cell r="C46">
            <v>1</v>
          </cell>
          <cell r="D46">
            <v>6</v>
          </cell>
          <cell r="E46" t="str">
            <v>生命</v>
          </cell>
          <cell r="F46">
            <v>1</v>
          </cell>
        </row>
        <row r="47">
          <cell r="B47" t="str">
            <v>基础攻击</v>
          </cell>
          <cell r="C47">
            <v>5</v>
          </cell>
          <cell r="D47">
            <v>7</v>
          </cell>
          <cell r="E47" t="str">
            <v>攻击</v>
          </cell>
          <cell r="F47">
            <v>5</v>
          </cell>
        </row>
        <row r="48">
          <cell r="B48" t="str">
            <v>攻击百分比</v>
          </cell>
          <cell r="C48">
            <v>120</v>
          </cell>
          <cell r="D48">
            <v>8</v>
          </cell>
          <cell r="E48" t="str">
            <v>攻击</v>
          </cell>
          <cell r="F48">
            <v>120</v>
          </cell>
          <cell r="G48" t="str">
            <v>狂热之光</v>
          </cell>
          <cell r="H48" t="str">
            <v>%%</v>
          </cell>
        </row>
        <row r="49">
          <cell r="B49" t="str">
            <v>攻击附加值</v>
          </cell>
          <cell r="C49">
            <v>5</v>
          </cell>
          <cell r="D49">
            <v>9</v>
          </cell>
          <cell r="E49" t="str">
            <v>攻击</v>
          </cell>
          <cell r="F49">
            <v>5</v>
          </cell>
        </row>
        <row r="50">
          <cell r="B50" t="str">
            <v>基础物防</v>
          </cell>
          <cell r="C50">
            <v>5</v>
          </cell>
          <cell r="D50">
            <v>10</v>
          </cell>
          <cell r="E50" t="str">
            <v>物防</v>
          </cell>
          <cell r="F50">
            <v>5</v>
          </cell>
        </row>
        <row r="51">
          <cell r="B51" t="str">
            <v>物防百分比</v>
          </cell>
          <cell r="C51">
            <v>100</v>
          </cell>
          <cell r="D51">
            <v>11</v>
          </cell>
          <cell r="E51" t="str">
            <v>物防</v>
          </cell>
          <cell r="F51">
            <v>100</v>
          </cell>
          <cell r="G51" t="str">
            <v>强韧之光</v>
          </cell>
          <cell r="H51" t="str">
            <v>%%</v>
          </cell>
        </row>
        <row r="52">
          <cell r="B52" t="str">
            <v>物防附加值</v>
          </cell>
          <cell r="C52">
            <v>5</v>
          </cell>
          <cell r="D52">
            <v>12</v>
          </cell>
          <cell r="E52" t="str">
            <v>物防</v>
          </cell>
          <cell r="F52">
            <v>5</v>
          </cell>
        </row>
        <row r="53">
          <cell r="B53" t="str">
            <v>基础魔防</v>
          </cell>
          <cell r="C53">
            <v>5</v>
          </cell>
          <cell r="D53">
            <v>13</v>
          </cell>
          <cell r="E53" t="str">
            <v>魔防</v>
          </cell>
          <cell r="F53">
            <v>5</v>
          </cell>
        </row>
        <row r="54">
          <cell r="B54" t="str">
            <v>魔防百分比</v>
          </cell>
          <cell r="C54">
            <v>100</v>
          </cell>
          <cell r="D54">
            <v>14</v>
          </cell>
          <cell r="E54" t="str">
            <v>魔防</v>
          </cell>
          <cell r="F54">
            <v>100</v>
          </cell>
          <cell r="G54" t="str">
            <v>护佑之光</v>
          </cell>
          <cell r="H54" t="str">
            <v>%%</v>
          </cell>
        </row>
        <row r="55">
          <cell r="B55" t="str">
            <v>魔防附加值</v>
          </cell>
          <cell r="C55">
            <v>5</v>
          </cell>
          <cell r="D55">
            <v>15</v>
          </cell>
          <cell r="E55" t="str">
            <v>魔防</v>
          </cell>
          <cell r="F55">
            <v>5</v>
          </cell>
        </row>
        <row r="56">
          <cell r="B56" t="str">
            <v>命中</v>
          </cell>
          <cell r="C56">
            <v>10</v>
          </cell>
          <cell r="D56">
            <v>16</v>
          </cell>
          <cell r="E56" t="str">
            <v>命中</v>
          </cell>
          <cell r="F56">
            <v>25</v>
          </cell>
          <cell r="G56" t="str">
            <v>眼之秘术</v>
          </cell>
        </row>
        <row r="57">
          <cell r="B57" t="str">
            <v>闪避</v>
          </cell>
          <cell r="C57">
            <v>10</v>
          </cell>
          <cell r="D57">
            <v>17</v>
          </cell>
          <cell r="E57" t="str">
            <v>闪避</v>
          </cell>
          <cell r="F57">
            <v>25</v>
          </cell>
          <cell r="G57" t="str">
            <v>速之秘术</v>
          </cell>
        </row>
        <row r="58">
          <cell r="B58" t="str">
            <v>暴击</v>
          </cell>
          <cell r="C58">
            <v>10</v>
          </cell>
          <cell r="D58">
            <v>18</v>
          </cell>
          <cell r="E58" t="str">
            <v>暴击</v>
          </cell>
          <cell r="F58">
            <v>25</v>
          </cell>
          <cell r="G58" t="str">
            <v>技之秘术</v>
          </cell>
        </row>
        <row r="59">
          <cell r="B59" t="str">
            <v>韧性</v>
          </cell>
          <cell r="C59">
            <v>10</v>
          </cell>
          <cell r="D59">
            <v>19</v>
          </cell>
          <cell r="E59" t="str">
            <v>韧性</v>
          </cell>
          <cell r="F59">
            <v>25</v>
          </cell>
          <cell r="G59" t="str">
            <v>心之秘术</v>
          </cell>
        </row>
        <row r="60">
          <cell r="B60" t="str">
            <v>暴击伤害</v>
          </cell>
          <cell r="C60">
            <v>30</v>
          </cell>
          <cell r="D60">
            <v>20</v>
          </cell>
          <cell r="E60" t="str">
            <v>暴击伤害</v>
          </cell>
          <cell r="F60">
            <v>100</v>
          </cell>
          <cell r="G60" t="str">
            <v>力之秘术</v>
          </cell>
          <cell r="H60" t="str">
            <v>%%</v>
          </cell>
        </row>
        <row r="61">
          <cell r="B61" t="str">
            <v>格挡概率值</v>
          </cell>
          <cell r="C61">
            <v>10</v>
          </cell>
          <cell r="D61">
            <v>21</v>
          </cell>
          <cell r="E61" t="str">
            <v>格挡概率</v>
          </cell>
          <cell r="F61">
            <v>80</v>
          </cell>
          <cell r="G61" t="str">
            <v>体之秘术</v>
          </cell>
          <cell r="H61" t="str">
            <v>%%</v>
          </cell>
        </row>
        <row r="62">
          <cell r="B62" t="str">
            <v>破挡概率值</v>
          </cell>
          <cell r="C62">
            <v>10</v>
          </cell>
          <cell r="D62">
            <v>22</v>
          </cell>
          <cell r="E62" t="str">
            <v>破挡概率</v>
          </cell>
          <cell r="F62">
            <v>60</v>
          </cell>
          <cell r="G62" t="str">
            <v>巧之秘术</v>
          </cell>
          <cell r="H62" t="str">
            <v>%%</v>
          </cell>
        </row>
        <row r="63">
          <cell r="B63" t="str">
            <v>物抗</v>
          </cell>
          <cell r="C63">
            <v>150</v>
          </cell>
          <cell r="D63">
            <v>23</v>
          </cell>
          <cell r="E63" t="str">
            <v>物抗</v>
          </cell>
          <cell r="F63">
            <v>150</v>
          </cell>
          <cell r="H63" t="str">
            <v>%%</v>
          </cell>
        </row>
        <row r="64">
          <cell r="B64" t="str">
            <v>魔抗</v>
          </cell>
          <cell r="C64">
            <v>150</v>
          </cell>
          <cell r="D64">
            <v>24</v>
          </cell>
          <cell r="E64" t="str">
            <v>魔抗</v>
          </cell>
          <cell r="F64">
            <v>150</v>
          </cell>
          <cell r="G64" t="str">
            <v>魔抗秘术</v>
          </cell>
          <cell r="H64" t="str">
            <v>%%</v>
          </cell>
        </row>
        <row r="65">
          <cell r="B65" t="str">
            <v>无视物抗</v>
          </cell>
          <cell r="C65">
            <v>200</v>
          </cell>
          <cell r="D65">
            <v>25</v>
          </cell>
          <cell r="E65" t="str">
            <v>无视物抗</v>
          </cell>
          <cell r="F65">
            <v>200</v>
          </cell>
          <cell r="G65" t="str">
            <v>破甲秘术</v>
          </cell>
          <cell r="H65" t="str">
            <v>%%</v>
          </cell>
        </row>
        <row r="66">
          <cell r="B66" t="str">
            <v>无视魔抗</v>
          </cell>
          <cell r="C66">
            <v>200</v>
          </cell>
          <cell r="D66">
            <v>26</v>
          </cell>
          <cell r="E66" t="str">
            <v>无视魔抗</v>
          </cell>
          <cell r="F66">
            <v>200</v>
          </cell>
          <cell r="H66" t="str">
            <v>%%</v>
          </cell>
        </row>
        <row r="67">
          <cell r="B67" t="str">
            <v>伤害附加</v>
          </cell>
          <cell r="C67">
            <v>5</v>
          </cell>
          <cell r="D67">
            <v>27</v>
          </cell>
          <cell r="E67" t="str">
            <v>伤害附加</v>
          </cell>
          <cell r="F67">
            <v>5</v>
          </cell>
        </row>
        <row r="68">
          <cell r="B68" t="str">
            <v>伤害减少</v>
          </cell>
          <cell r="C68">
            <v>3</v>
          </cell>
          <cell r="D68">
            <v>28</v>
          </cell>
          <cell r="E68" t="str">
            <v>伤害减少</v>
          </cell>
          <cell r="F68">
            <v>3</v>
          </cell>
        </row>
        <row r="69">
          <cell r="B69" t="str">
            <v>治疗能力</v>
          </cell>
          <cell r="C69">
            <v>30</v>
          </cell>
          <cell r="D69">
            <v>29</v>
          </cell>
          <cell r="E69" t="str">
            <v>治疗能力</v>
          </cell>
          <cell r="F69">
            <v>80</v>
          </cell>
          <cell r="G69" t="str">
            <v>祈福</v>
          </cell>
          <cell r="H69" t="str">
            <v>%%</v>
          </cell>
        </row>
        <row r="70">
          <cell r="B70" t="str">
            <v>受到治疗效果</v>
          </cell>
          <cell r="C70">
            <v>12</v>
          </cell>
          <cell r="D70">
            <v>30</v>
          </cell>
          <cell r="E70" t="str">
            <v>受治疗效果</v>
          </cell>
          <cell r="F70">
            <v>12</v>
          </cell>
          <cell r="H70" t="str">
            <v>%%</v>
          </cell>
        </row>
      </sheetData>
      <sheetData sheetId="7"/>
      <sheetData sheetId="8"/>
      <sheetData sheetId="9">
        <row r="5">
          <cell r="C5">
            <v>1</v>
          </cell>
        </row>
      </sheetData>
      <sheetData sheetId="10"/>
      <sheetData sheetId="11"/>
      <sheetData sheetId="12"/>
      <sheetData sheetId="13">
        <row r="2">
          <cell r="AA2">
            <v>1</v>
          </cell>
        </row>
      </sheetData>
      <sheetData sheetId="14"/>
      <sheetData sheetId="15"/>
      <sheetData sheetId="16"/>
      <sheetData sheetId="17">
        <row r="7">
          <cell r="B7">
            <v>1</v>
          </cell>
        </row>
      </sheetData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表1" displayName="表1" ref="A1:X272" totalsRowShown="0" headerRowDxfId="24" dataDxfId="23">
  <autoFilter ref="A1:X272"/>
  <tableColumns count="24">
    <tableColumn id="1" name="技能ID" dataDxfId="22"/>
    <tableColumn id="2" name="策划注释" dataDxfId="21"/>
    <tableColumn id="3" name="技能名称" dataDxfId="20"/>
    <tableColumn id="4" name="激活要求类型" dataDxfId="19"/>
    <tableColumn id="5" name="要求参数" dataDxfId="18"/>
    <tableColumn id="6" name="激活条件" dataDxfId="17"/>
    <tableColumn id="7" name="技能描述"/>
    <tableColumn id="8" name="技能图标名" dataDxfId="16"/>
    <tableColumn id="9" name="图标编号" dataDxfId="15"/>
    <tableColumn id="10" name="附加属性类型ID1" dataDxfId="14"/>
    <tableColumn id="11" name="附加属性数值1" dataDxfId="13"/>
    <tableColumn id="12" name="附加属性类型ID2" dataDxfId="12"/>
    <tableColumn id="13" name="附加属性数值2" dataDxfId="11"/>
    <tableColumn id="14" name="附加属性类型ID3" dataDxfId="10"/>
    <tableColumn id="15" name="附加属性数值3" dataDxfId="9"/>
    <tableColumn id="16" name="附加属性类型ID4" dataDxfId="8"/>
    <tableColumn id="17" name="附加属性数值4" dataDxfId="7"/>
    <tableColumn id="18" name="触发方式" dataDxfId="6"/>
    <tableColumn id="19" name="参数1" dataDxfId="5"/>
    <tableColumn id="20" name="参数2" dataDxfId="4"/>
    <tableColumn id="21" name="参数3" dataDxfId="3"/>
    <tableColumn id="23" name="参数4" dataDxfId="2"/>
    <tableColumn id="22" name="小宇宙突破" dataDxfId="1"/>
    <tableColumn id="24" name="c小宇宙变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272"/>
  <sheetViews>
    <sheetView tabSelected="1" workbookViewId="0">
      <pane xSplit="7" ySplit="1" topLeftCell="P2" activePane="bottomRight" state="frozen"/>
      <selection pane="topRight" activeCell="H1" sqref="H1"/>
      <selection pane="bottomLeft" activeCell="A2" sqref="A2"/>
      <selection pane="bottomRight" activeCell="Q5" sqref="Q5"/>
    </sheetView>
  </sheetViews>
  <sheetFormatPr defaultRowHeight="13.5" customHeight="1"/>
  <cols>
    <col min="2" max="2" width="19.5" customWidth="1"/>
    <col min="3" max="3" width="12.375" customWidth="1"/>
    <col min="4" max="4" width="14.75" customWidth="1"/>
    <col min="5" max="5" width="13.375" customWidth="1"/>
    <col min="6" max="6" width="14" customWidth="1"/>
    <col min="7" max="7" width="74.125" customWidth="1"/>
    <col min="8" max="8" width="12.75" customWidth="1"/>
    <col min="9" max="9" width="10.75" customWidth="1"/>
    <col min="10" max="10" width="18.125" customWidth="1"/>
    <col min="11" max="11" width="29.625" customWidth="1"/>
    <col min="12" max="12" width="18.125" customWidth="1"/>
    <col min="13" max="13" width="15.875" customWidth="1"/>
    <col min="14" max="14" width="18.125" customWidth="1"/>
    <col min="15" max="15" width="15.875" customWidth="1"/>
    <col min="16" max="16" width="18.125" customWidth="1"/>
    <col min="17" max="17" width="15.875" customWidth="1"/>
    <col min="18" max="18" width="10.75" customWidth="1"/>
    <col min="21" max="21" width="5.875" customWidth="1"/>
    <col min="23" max="23" width="20.625" customWidth="1"/>
    <col min="24" max="24" width="10.625" customWidth="1"/>
    <col min="25" max="25" width="6" customWidth="1"/>
    <col min="26" max="26" width="16" customWidth="1"/>
  </cols>
  <sheetData>
    <row r="1" spans="1:24" s="2" customFormat="1" ht="234.75" customHeight="1">
      <c r="A1" s="2" t="s">
        <v>0</v>
      </c>
      <c r="B1" s="2" t="s">
        <v>1</v>
      </c>
      <c r="C1" s="2" t="s">
        <v>2</v>
      </c>
      <c r="D1" s="2" t="s">
        <v>53</v>
      </c>
      <c r="E1" s="2" t="s">
        <v>6</v>
      </c>
      <c r="F1" s="2" t="s">
        <v>128</v>
      </c>
      <c r="G1" t="s">
        <v>3</v>
      </c>
      <c r="H1" s="2" t="s">
        <v>4</v>
      </c>
      <c r="I1" s="2" t="s">
        <v>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51</v>
      </c>
      <c r="S1" s="2" t="s">
        <v>586</v>
      </c>
      <c r="T1" s="2" t="s">
        <v>52</v>
      </c>
      <c r="U1" s="48" t="s">
        <v>451</v>
      </c>
      <c r="V1" s="2" t="s">
        <v>726</v>
      </c>
      <c r="W1" s="58" t="s">
        <v>549</v>
      </c>
      <c r="X1" s="61" t="s">
        <v>575</v>
      </c>
    </row>
    <row r="2" spans="1:24" s="1" customFormat="1" ht="13.5" customHeight="1">
      <c r="A2" s="1">
        <v>10003</v>
      </c>
      <c r="B2" s="1" t="s">
        <v>15</v>
      </c>
      <c r="C2" s="1" t="s">
        <v>208</v>
      </c>
      <c r="D2" s="1">
        <v>1</v>
      </c>
      <c r="E2" s="1">
        <v>7</v>
      </c>
      <c r="F2" s="1" t="s">
        <v>180</v>
      </c>
      <c r="G2" t="s">
        <v>536</v>
      </c>
      <c r="H2" s="1" t="s">
        <v>47</v>
      </c>
      <c r="I2" s="1" t="s">
        <v>50</v>
      </c>
      <c r="J2" s="1">
        <v>5</v>
      </c>
      <c r="K2" s="1" t="s">
        <v>652</v>
      </c>
      <c r="L2" s="1">
        <v>31</v>
      </c>
      <c r="M2" s="1">
        <v>2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56">
        <v>2</v>
      </c>
      <c r="X2" s="59" t="s">
        <v>646</v>
      </c>
    </row>
    <row r="3" spans="1:24" s="1" customFormat="1" ht="13.5" customHeight="1">
      <c r="A3" s="1">
        <v>10004</v>
      </c>
      <c r="B3" s="1" t="s">
        <v>126</v>
      </c>
      <c r="C3" s="1" t="s">
        <v>209</v>
      </c>
      <c r="D3" s="1">
        <v>1</v>
      </c>
      <c r="E3" s="1">
        <v>11</v>
      </c>
      <c r="F3" s="1" t="s">
        <v>181</v>
      </c>
      <c r="G3" t="s">
        <v>537</v>
      </c>
      <c r="H3" s="1" t="s">
        <v>47</v>
      </c>
      <c r="I3" s="1" t="s">
        <v>49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1</v>
      </c>
      <c r="S3" s="1">
        <v>10002</v>
      </c>
      <c r="T3" s="1">
        <v>-1</v>
      </c>
      <c r="U3" s="1">
        <v>-1</v>
      </c>
      <c r="V3" s="1">
        <v>-1</v>
      </c>
      <c r="W3" s="56">
        <v>-1</v>
      </c>
      <c r="X3" s="59">
        <v>-1</v>
      </c>
    </row>
    <row r="4" spans="1:24" s="1" customFormat="1" ht="13.5" customHeight="1">
      <c r="A4" s="1">
        <v>10013</v>
      </c>
      <c r="B4" s="1" t="s">
        <v>16</v>
      </c>
      <c r="C4" s="1" t="s">
        <v>208</v>
      </c>
      <c r="D4" s="1">
        <v>1</v>
      </c>
      <c r="E4" s="1">
        <v>7</v>
      </c>
      <c r="F4" s="1" t="s">
        <v>180</v>
      </c>
      <c r="G4" t="s">
        <v>538</v>
      </c>
      <c r="H4" s="1" t="s">
        <v>47</v>
      </c>
      <c r="I4" s="1" t="s">
        <v>50</v>
      </c>
      <c r="J4" s="1">
        <v>5</v>
      </c>
      <c r="K4" s="1" t="s">
        <v>652</v>
      </c>
      <c r="L4" s="1">
        <v>31</v>
      </c>
      <c r="M4" s="1">
        <v>2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56">
        <v>2</v>
      </c>
      <c r="X4" s="57" t="s">
        <v>647</v>
      </c>
    </row>
    <row r="5" spans="1:24" s="1" customFormat="1" ht="13.5" customHeight="1">
      <c r="A5" s="1">
        <v>10014</v>
      </c>
      <c r="B5" s="1" t="s">
        <v>16</v>
      </c>
      <c r="C5" s="1" t="s">
        <v>210</v>
      </c>
      <c r="D5" s="1">
        <v>1</v>
      </c>
      <c r="E5" s="1">
        <v>11</v>
      </c>
      <c r="F5" s="1" t="s">
        <v>181</v>
      </c>
      <c r="G5" t="s">
        <v>127</v>
      </c>
      <c r="H5" s="1" t="s">
        <v>47</v>
      </c>
      <c r="I5" s="1" t="s">
        <v>49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1</v>
      </c>
      <c r="S5" s="1">
        <v>10002</v>
      </c>
      <c r="T5" s="1">
        <v>-1</v>
      </c>
      <c r="U5" s="1">
        <v>-1</v>
      </c>
      <c r="V5" s="1">
        <v>-1</v>
      </c>
      <c r="W5" s="56">
        <v>-1</v>
      </c>
      <c r="X5" s="64">
        <v>-1</v>
      </c>
    </row>
    <row r="6" spans="1:24" s="1" customFormat="1" ht="13.5" customHeight="1">
      <c r="A6" s="26">
        <v>60001</v>
      </c>
      <c r="B6" s="26" t="s">
        <v>17</v>
      </c>
      <c r="C6" s="26" t="s">
        <v>489</v>
      </c>
      <c r="D6" s="26">
        <v>1</v>
      </c>
      <c r="E6" s="26">
        <v>7</v>
      </c>
      <c r="F6" s="26" t="s">
        <v>180</v>
      </c>
      <c r="G6" s="25" t="s">
        <v>556</v>
      </c>
      <c r="H6" s="26" t="s">
        <v>47</v>
      </c>
      <c r="I6" s="26" t="s">
        <v>49</v>
      </c>
      <c r="J6" s="26">
        <v>-1</v>
      </c>
      <c r="K6" s="26">
        <v>-1</v>
      </c>
      <c r="L6" s="26">
        <v>-1</v>
      </c>
      <c r="M6" s="26">
        <v>-1</v>
      </c>
      <c r="N6" s="26">
        <v>-1</v>
      </c>
      <c r="O6" s="26">
        <v>-1</v>
      </c>
      <c r="P6" s="26">
        <v>-1</v>
      </c>
      <c r="Q6" s="26">
        <v>-1</v>
      </c>
      <c r="R6" s="26">
        <v>1</v>
      </c>
      <c r="S6" s="26">
        <v>20004</v>
      </c>
      <c r="T6" s="26">
        <v>-1</v>
      </c>
      <c r="U6" s="1">
        <v>-1</v>
      </c>
      <c r="V6" s="1">
        <v>20006</v>
      </c>
      <c r="W6" s="56">
        <v>2</v>
      </c>
      <c r="X6" s="57" t="s">
        <v>560</v>
      </c>
    </row>
    <row r="7" spans="1:24" s="1" customFormat="1" ht="13.5" customHeight="1">
      <c r="A7" s="26">
        <v>60002</v>
      </c>
      <c r="B7" s="26" t="s">
        <v>17</v>
      </c>
      <c r="C7" s="26" t="s">
        <v>491</v>
      </c>
      <c r="D7" s="26">
        <v>5</v>
      </c>
      <c r="E7" s="26">
        <v>50</v>
      </c>
      <c r="F7" s="26" t="s">
        <v>341</v>
      </c>
      <c r="G7" s="25" t="s">
        <v>557</v>
      </c>
      <c r="H7" s="26" t="s">
        <v>47</v>
      </c>
      <c r="I7" s="26" t="s">
        <v>49</v>
      </c>
      <c r="J7" s="26">
        <v>-1</v>
      </c>
      <c r="K7" s="26">
        <v>-1</v>
      </c>
      <c r="L7" s="26">
        <v>-1</v>
      </c>
      <c r="M7" s="26">
        <v>-1</v>
      </c>
      <c r="N7" s="26">
        <v>-1</v>
      </c>
      <c r="O7" s="26">
        <v>-1</v>
      </c>
      <c r="P7" s="26">
        <v>-1</v>
      </c>
      <c r="Q7" s="26">
        <v>-1</v>
      </c>
      <c r="R7" s="26">
        <v>2</v>
      </c>
      <c r="S7" s="26">
        <v>1</v>
      </c>
      <c r="T7" s="26">
        <v>18</v>
      </c>
      <c r="U7" s="1">
        <v>115</v>
      </c>
      <c r="V7" s="1">
        <v>-1</v>
      </c>
      <c r="W7" s="56">
        <v>4</v>
      </c>
      <c r="X7" s="57" t="s">
        <v>559</v>
      </c>
    </row>
    <row r="8" spans="1:24" s="1" customFormat="1" ht="13.5" customHeight="1">
      <c r="A8" s="11">
        <v>60003</v>
      </c>
      <c r="B8" s="12" t="s">
        <v>230</v>
      </c>
      <c r="C8" s="11" t="s">
        <v>231</v>
      </c>
      <c r="D8" s="11">
        <v>0</v>
      </c>
      <c r="E8" s="11">
        <v>4</v>
      </c>
      <c r="F8" s="11" t="s">
        <v>244</v>
      </c>
      <c r="G8" s="13" t="s">
        <v>342</v>
      </c>
      <c r="H8" s="11" t="s">
        <v>47</v>
      </c>
      <c r="I8" s="11" t="s">
        <v>232</v>
      </c>
      <c r="J8" s="11">
        <v>-1</v>
      </c>
      <c r="K8" s="11">
        <v>-1</v>
      </c>
      <c r="L8" s="11">
        <v>-1</v>
      </c>
      <c r="M8" s="11">
        <v>-1</v>
      </c>
      <c r="N8" s="11">
        <v>-1</v>
      </c>
      <c r="O8" s="11">
        <v>-1</v>
      </c>
      <c r="P8" s="11">
        <v>-1</v>
      </c>
      <c r="Q8" s="11">
        <v>-1</v>
      </c>
      <c r="R8" s="11">
        <v>0</v>
      </c>
      <c r="S8" s="11">
        <v>20003</v>
      </c>
      <c r="T8" s="11">
        <v>-1</v>
      </c>
      <c r="U8" s="1">
        <v>-1</v>
      </c>
      <c r="V8" s="1">
        <v>-1</v>
      </c>
      <c r="W8" s="56">
        <v>-1</v>
      </c>
      <c r="X8" s="62">
        <v>-1</v>
      </c>
    </row>
    <row r="9" spans="1:24" s="1" customFormat="1" ht="13.5" customHeight="1">
      <c r="A9" s="14">
        <v>61001</v>
      </c>
      <c r="B9" s="1" t="s">
        <v>18</v>
      </c>
      <c r="C9" s="1" t="s">
        <v>215</v>
      </c>
      <c r="D9" s="1">
        <v>1</v>
      </c>
      <c r="E9" s="1">
        <v>7</v>
      </c>
      <c r="F9" s="1" t="s">
        <v>180</v>
      </c>
      <c r="G9" t="s">
        <v>558</v>
      </c>
      <c r="H9" s="1" t="s">
        <v>47</v>
      </c>
      <c r="I9" s="1" t="s">
        <v>49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>
        <v>4</v>
      </c>
      <c r="S9">
        <v>0</v>
      </c>
      <c r="T9">
        <v>18</v>
      </c>
      <c r="U9" s="1">
        <v>115</v>
      </c>
      <c r="V9" s="1">
        <v>-1</v>
      </c>
      <c r="W9" s="56">
        <v>2</v>
      </c>
      <c r="X9" s="57" t="s">
        <v>559</v>
      </c>
    </row>
    <row r="10" spans="1:24" s="1" customFormat="1" ht="13.5" customHeight="1">
      <c r="A10" s="14">
        <v>61002</v>
      </c>
      <c r="B10" s="1" t="s">
        <v>18</v>
      </c>
      <c r="C10" s="1" t="s">
        <v>234</v>
      </c>
      <c r="D10" s="1">
        <v>5</v>
      </c>
      <c r="E10" s="1">
        <v>50</v>
      </c>
      <c r="F10" s="1" t="s">
        <v>341</v>
      </c>
      <c r="G10" t="s">
        <v>183</v>
      </c>
      <c r="H10" s="1" t="s">
        <v>47</v>
      </c>
      <c r="I10" s="1" t="s">
        <v>49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>
        <v>3</v>
      </c>
      <c r="S10">
        <v>0</v>
      </c>
      <c r="T10">
        <v>18</v>
      </c>
      <c r="U10" s="1">
        <v>-1</v>
      </c>
      <c r="V10" s="1">
        <v>-1</v>
      </c>
      <c r="W10" s="56">
        <v>-1</v>
      </c>
      <c r="X10" s="59">
        <v>-1</v>
      </c>
    </row>
    <row r="11" spans="1:24" s="1" customFormat="1" ht="13.5" customHeight="1">
      <c r="A11" s="14">
        <v>61003</v>
      </c>
      <c r="B11" s="12" t="s">
        <v>233</v>
      </c>
      <c r="C11" s="11" t="s">
        <v>235</v>
      </c>
      <c r="D11" s="11">
        <v>0</v>
      </c>
      <c r="E11" s="11">
        <v>4</v>
      </c>
      <c r="F11" s="11" t="s">
        <v>244</v>
      </c>
      <c r="G11" s="13" t="s">
        <v>236</v>
      </c>
      <c r="H11" s="11" t="s">
        <v>47</v>
      </c>
      <c r="I11" s="11" t="s">
        <v>49</v>
      </c>
      <c r="J11" s="11">
        <v>-1</v>
      </c>
      <c r="K11" s="11">
        <v>-1</v>
      </c>
      <c r="L11" s="11">
        <v>-1</v>
      </c>
      <c r="M11" s="11">
        <v>-1</v>
      </c>
      <c r="N11" s="11">
        <v>-1</v>
      </c>
      <c r="O11" s="11">
        <v>-1</v>
      </c>
      <c r="P11" s="11">
        <v>-1</v>
      </c>
      <c r="Q11" s="11">
        <v>-1</v>
      </c>
      <c r="R11" s="11">
        <v>5</v>
      </c>
      <c r="S11" s="11">
        <v>0</v>
      </c>
      <c r="T11" s="11">
        <v>18</v>
      </c>
      <c r="U11" s="1">
        <v>-1</v>
      </c>
      <c r="V11" s="1">
        <v>-1</v>
      </c>
      <c r="W11" s="56">
        <v>-1</v>
      </c>
      <c r="X11" s="59">
        <v>-1</v>
      </c>
    </row>
    <row r="12" spans="1:24" s="1" customFormat="1" ht="13.5" customHeight="1">
      <c r="A12" s="14">
        <v>61011</v>
      </c>
      <c r="B12" s="1" t="s">
        <v>19</v>
      </c>
      <c r="C12" s="1" t="s">
        <v>184</v>
      </c>
      <c r="D12" s="1">
        <v>1</v>
      </c>
      <c r="E12" s="1">
        <v>7</v>
      </c>
      <c r="F12" s="1" t="s">
        <v>180</v>
      </c>
      <c r="G12" t="s">
        <v>276</v>
      </c>
      <c r="H12" s="1" t="s">
        <v>47</v>
      </c>
      <c r="I12" s="1" t="s">
        <v>49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1</v>
      </c>
      <c r="S12" s="1">
        <v>21014</v>
      </c>
      <c r="T12" s="1">
        <v>-1</v>
      </c>
      <c r="U12" s="1">
        <v>-1</v>
      </c>
      <c r="V12" s="1">
        <v>-1</v>
      </c>
      <c r="W12" s="56">
        <v>-1</v>
      </c>
      <c r="X12" s="59">
        <v>-1</v>
      </c>
    </row>
    <row r="13" spans="1:24" s="1" customFormat="1" ht="13.5" customHeight="1">
      <c r="A13" s="14">
        <v>61012</v>
      </c>
      <c r="B13" s="1" t="s">
        <v>19</v>
      </c>
      <c r="C13" s="1" t="s">
        <v>502</v>
      </c>
      <c r="D13" s="1">
        <v>5</v>
      </c>
      <c r="E13" s="1">
        <v>50</v>
      </c>
      <c r="F13" s="1" t="s">
        <v>255</v>
      </c>
      <c r="G13" t="s">
        <v>540</v>
      </c>
      <c r="H13" s="1" t="s">
        <v>47</v>
      </c>
      <c r="I13" s="1" t="s">
        <v>49</v>
      </c>
      <c r="J13" s="1">
        <v>5</v>
      </c>
      <c r="K13" s="1" t="s">
        <v>659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56">
        <v>2</v>
      </c>
      <c r="X13" s="59" t="s">
        <v>657</v>
      </c>
    </row>
    <row r="14" spans="1:24" s="1" customFormat="1" ht="13.5" customHeight="1">
      <c r="A14" s="26">
        <v>61013</v>
      </c>
      <c r="B14" s="32" t="s">
        <v>237</v>
      </c>
      <c r="C14" s="26" t="s">
        <v>252</v>
      </c>
      <c r="D14" s="26">
        <v>0</v>
      </c>
      <c r="E14" s="26">
        <v>4</v>
      </c>
      <c r="F14" s="26" t="s">
        <v>244</v>
      </c>
      <c r="G14" s="25" t="s">
        <v>345</v>
      </c>
      <c r="H14" s="26" t="s">
        <v>47</v>
      </c>
      <c r="I14" s="26" t="s">
        <v>49</v>
      </c>
      <c r="J14" s="26">
        <v>-1</v>
      </c>
      <c r="K14" s="26">
        <v>-1</v>
      </c>
      <c r="L14" s="26">
        <v>-1</v>
      </c>
      <c r="M14" s="26">
        <v>-1</v>
      </c>
      <c r="N14" s="26">
        <v>-1</v>
      </c>
      <c r="O14" s="26">
        <v>-1</v>
      </c>
      <c r="P14" s="26">
        <v>-1</v>
      </c>
      <c r="Q14" s="26">
        <v>-1</v>
      </c>
      <c r="R14" s="26">
        <v>8</v>
      </c>
      <c r="S14" s="26">
        <v>0</v>
      </c>
      <c r="T14" s="26">
        <v>43</v>
      </c>
      <c r="U14" s="1">
        <v>-1</v>
      </c>
      <c r="V14" s="1">
        <v>-1</v>
      </c>
      <c r="W14" s="56">
        <v>-1</v>
      </c>
      <c r="X14" s="59">
        <v>-1</v>
      </c>
    </row>
    <row r="15" spans="1:24" s="1" customFormat="1" ht="13.5" customHeight="1">
      <c r="A15" s="14">
        <v>61021</v>
      </c>
      <c r="B15" s="1" t="s">
        <v>20</v>
      </c>
      <c r="C15" s="1" t="s">
        <v>225</v>
      </c>
      <c r="D15" s="1">
        <v>1</v>
      </c>
      <c r="E15" s="1">
        <v>7</v>
      </c>
      <c r="F15" s="1" t="s">
        <v>180</v>
      </c>
      <c r="G15" t="s">
        <v>555</v>
      </c>
      <c r="H15" s="1" t="s">
        <v>47</v>
      </c>
      <c r="I15" s="1" t="s">
        <v>49</v>
      </c>
      <c r="J15" s="1">
        <v>-1</v>
      </c>
      <c r="K15" s="1">
        <v>-1</v>
      </c>
      <c r="L15" s="1">
        <v>31</v>
      </c>
      <c r="M15" s="1">
        <v>2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56">
        <v>-1</v>
      </c>
      <c r="X15" s="60">
        <v>-1</v>
      </c>
    </row>
    <row r="16" spans="1:24" s="1" customFormat="1" ht="13.5" customHeight="1">
      <c r="A16" s="14">
        <v>61022</v>
      </c>
      <c r="B16" s="1" t="s">
        <v>20</v>
      </c>
      <c r="C16" s="1" t="s">
        <v>644</v>
      </c>
      <c r="D16" s="1">
        <v>5</v>
      </c>
      <c r="E16" s="1">
        <v>50</v>
      </c>
      <c r="F16" s="1" t="s">
        <v>255</v>
      </c>
      <c r="G16" t="s">
        <v>645</v>
      </c>
      <c r="H16" s="1" t="s">
        <v>47</v>
      </c>
      <c r="I16" s="1" t="s">
        <v>49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>
        <v>5</v>
      </c>
      <c r="S16">
        <v>2</v>
      </c>
      <c r="T16">
        <v>10</v>
      </c>
      <c r="U16" s="1">
        <v>116</v>
      </c>
      <c r="V16" s="1">
        <v>-1</v>
      </c>
      <c r="W16" s="56">
        <v>2</v>
      </c>
      <c r="X16" s="63" t="s">
        <v>640</v>
      </c>
    </row>
    <row r="17" spans="1:24" s="1" customFormat="1" ht="13.5" customHeight="1">
      <c r="A17" s="14">
        <v>61023</v>
      </c>
      <c r="B17" s="12" t="s">
        <v>238</v>
      </c>
      <c r="C17" s="11" t="s">
        <v>253</v>
      </c>
      <c r="D17" s="11">
        <v>0</v>
      </c>
      <c r="E17" s="11">
        <v>4</v>
      </c>
      <c r="F17" s="11" t="s">
        <v>244</v>
      </c>
      <c r="G17" s="13" t="s">
        <v>450</v>
      </c>
      <c r="H17" s="11" t="s">
        <v>47</v>
      </c>
      <c r="I17" s="11" t="s">
        <v>49</v>
      </c>
      <c r="J17" s="11">
        <v>-1</v>
      </c>
      <c r="K17" s="11">
        <v>-1</v>
      </c>
      <c r="L17" s="11">
        <v>-1</v>
      </c>
      <c r="M17" s="11">
        <v>-1</v>
      </c>
      <c r="N17" s="11">
        <v>-1</v>
      </c>
      <c r="O17" s="11">
        <v>-1</v>
      </c>
      <c r="P17" s="11">
        <v>-1</v>
      </c>
      <c r="Q17" s="11">
        <v>-1</v>
      </c>
      <c r="R17" s="11">
        <v>16</v>
      </c>
      <c r="S17" s="11">
        <v>0</v>
      </c>
      <c r="T17" s="11">
        <v>45</v>
      </c>
      <c r="U17" s="1">
        <v>-1</v>
      </c>
      <c r="V17" s="1">
        <v>-1</v>
      </c>
      <c r="W17" s="56">
        <v>-1</v>
      </c>
      <c r="X17" s="59">
        <v>-1</v>
      </c>
    </row>
    <row r="18" spans="1:24" s="1" customFormat="1" ht="13.5" customHeight="1">
      <c r="A18" s="14">
        <v>61031</v>
      </c>
      <c r="B18" s="1" t="s">
        <v>21</v>
      </c>
      <c r="C18" s="1" t="s">
        <v>245</v>
      </c>
      <c r="D18" s="1">
        <v>1</v>
      </c>
      <c r="E18" s="1">
        <v>7</v>
      </c>
      <c r="F18" s="1" t="s">
        <v>180</v>
      </c>
      <c r="G18" t="s">
        <v>539</v>
      </c>
      <c r="H18" s="1" t="s">
        <v>47</v>
      </c>
      <c r="I18" s="1" t="s">
        <v>49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4</v>
      </c>
      <c r="S18" s="1">
        <v>0</v>
      </c>
      <c r="T18" s="1">
        <v>18</v>
      </c>
      <c r="U18" s="1">
        <v>115</v>
      </c>
      <c r="V18" s="1">
        <v>-1</v>
      </c>
      <c r="W18" s="56">
        <v>2</v>
      </c>
      <c r="X18" s="57" t="s">
        <v>559</v>
      </c>
    </row>
    <row r="19" spans="1:24" s="1" customFormat="1" ht="13.5" customHeight="1">
      <c r="A19" s="33">
        <v>61032</v>
      </c>
      <c r="B19" s="33" t="s">
        <v>21</v>
      </c>
      <c r="C19" s="33" t="s">
        <v>347</v>
      </c>
      <c r="D19" s="33">
        <v>5</v>
      </c>
      <c r="E19" s="33">
        <v>50</v>
      </c>
      <c r="F19" s="33" t="s">
        <v>255</v>
      </c>
      <c r="G19" s="34" t="s">
        <v>348</v>
      </c>
      <c r="H19" s="33" t="s">
        <v>47</v>
      </c>
      <c r="I19" s="33" t="s">
        <v>49</v>
      </c>
      <c r="J19" s="33">
        <v>19</v>
      </c>
      <c r="K19" s="33">
        <v>60</v>
      </c>
      <c r="L19" s="33">
        <v>-1</v>
      </c>
      <c r="M19" s="33">
        <v>-1</v>
      </c>
      <c r="N19" s="33">
        <v>-1</v>
      </c>
      <c r="O19" s="33">
        <v>-1</v>
      </c>
      <c r="P19" s="33">
        <v>-1</v>
      </c>
      <c r="Q19" s="33">
        <v>-1</v>
      </c>
      <c r="R19" s="33">
        <v>-1</v>
      </c>
      <c r="S19" s="33">
        <v>-1</v>
      </c>
      <c r="T19" s="33">
        <v>-1</v>
      </c>
      <c r="U19" s="1">
        <v>-1</v>
      </c>
      <c r="V19" s="1">
        <v>-1</v>
      </c>
      <c r="W19" s="56">
        <v>-1</v>
      </c>
      <c r="X19" s="59">
        <v>-1</v>
      </c>
    </row>
    <row r="20" spans="1:24" s="1" customFormat="1" ht="13.5" customHeight="1">
      <c r="A20" s="14">
        <v>61033</v>
      </c>
      <c r="B20" s="12" t="s">
        <v>240</v>
      </c>
      <c r="C20" s="11" t="s">
        <v>241</v>
      </c>
      <c r="D20" s="11">
        <v>0</v>
      </c>
      <c r="E20" s="11">
        <v>4</v>
      </c>
      <c r="F20" s="11" t="s">
        <v>244</v>
      </c>
      <c r="G20" s="13" t="s">
        <v>355</v>
      </c>
      <c r="H20" s="11" t="s">
        <v>47</v>
      </c>
      <c r="I20" s="11" t="s">
        <v>49</v>
      </c>
      <c r="J20" s="11">
        <v>-1</v>
      </c>
      <c r="K20" s="11">
        <v>-1</v>
      </c>
      <c r="L20" s="11">
        <v>-1</v>
      </c>
      <c r="M20" s="11">
        <v>-1</v>
      </c>
      <c r="N20" s="11">
        <v>-1</v>
      </c>
      <c r="O20" s="11">
        <v>-1</v>
      </c>
      <c r="P20" s="11">
        <v>-1</v>
      </c>
      <c r="Q20" s="11">
        <v>-1</v>
      </c>
      <c r="R20" s="11">
        <v>0</v>
      </c>
      <c r="S20" s="11">
        <v>21033</v>
      </c>
      <c r="T20" s="11">
        <v>-1</v>
      </c>
      <c r="U20" s="1">
        <v>-1</v>
      </c>
      <c r="V20" s="1">
        <v>-1</v>
      </c>
      <c r="W20" s="56">
        <v>-1</v>
      </c>
      <c r="X20" s="59">
        <v>-1</v>
      </c>
    </row>
    <row r="21" spans="1:24" s="1" customFormat="1" ht="13.5" customHeight="1">
      <c r="A21" s="33">
        <v>61041</v>
      </c>
      <c r="B21" s="33" t="s">
        <v>22</v>
      </c>
      <c r="C21" s="33" t="s">
        <v>213</v>
      </c>
      <c r="D21" s="33">
        <v>1</v>
      </c>
      <c r="E21" s="33">
        <v>7</v>
      </c>
      <c r="F21" s="33" t="s">
        <v>246</v>
      </c>
      <c r="G21" s="33" t="s">
        <v>190</v>
      </c>
      <c r="H21" s="33" t="s">
        <v>47</v>
      </c>
      <c r="I21" s="33" t="s">
        <v>49</v>
      </c>
      <c r="J21" s="33">
        <v>-1</v>
      </c>
      <c r="K21" s="33">
        <v>-1</v>
      </c>
      <c r="L21" s="33">
        <v>-1</v>
      </c>
      <c r="M21" s="33">
        <v>-1</v>
      </c>
      <c r="N21" s="33">
        <v>-1</v>
      </c>
      <c r="O21" s="33">
        <v>-1</v>
      </c>
      <c r="P21" s="33">
        <v>-1</v>
      </c>
      <c r="Q21" s="33">
        <v>-1</v>
      </c>
      <c r="R21" s="34">
        <v>5</v>
      </c>
      <c r="S21" s="34">
        <v>0</v>
      </c>
      <c r="T21" s="34">
        <v>2</v>
      </c>
      <c r="U21" s="1">
        <v>-1</v>
      </c>
      <c r="V21" s="1">
        <v>-1</v>
      </c>
      <c r="W21" s="56">
        <v>-1</v>
      </c>
      <c r="X21" s="59">
        <v>-1</v>
      </c>
    </row>
    <row r="22" spans="1:24" s="1" customFormat="1" ht="13.5" customHeight="1">
      <c r="A22" s="14">
        <v>61042</v>
      </c>
      <c r="B22" s="1" t="s">
        <v>22</v>
      </c>
      <c r="C22" s="1" t="s">
        <v>216</v>
      </c>
      <c r="D22" s="1">
        <v>5</v>
      </c>
      <c r="E22" s="1">
        <v>50</v>
      </c>
      <c r="F22" s="1" t="s">
        <v>255</v>
      </c>
      <c r="G22" t="s">
        <v>541</v>
      </c>
      <c r="H22" s="1" t="s">
        <v>47</v>
      </c>
      <c r="I22" s="1" t="s">
        <v>49</v>
      </c>
      <c r="J22" s="1">
        <v>8</v>
      </c>
      <c r="K22" s="1" t="s">
        <v>654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56">
        <v>2</v>
      </c>
      <c r="X22" s="59" t="s">
        <v>650</v>
      </c>
    </row>
    <row r="23" spans="1:24" s="1" customFormat="1" ht="13.5" customHeight="1">
      <c r="A23" s="11">
        <v>61043</v>
      </c>
      <c r="B23" s="12" t="s">
        <v>242</v>
      </c>
      <c r="C23" s="11" t="s">
        <v>277</v>
      </c>
      <c r="D23" s="11">
        <v>0</v>
      </c>
      <c r="E23" s="11">
        <v>4</v>
      </c>
      <c r="F23" s="11" t="s">
        <v>244</v>
      </c>
      <c r="G23" s="13" t="s">
        <v>346</v>
      </c>
      <c r="H23" s="11" t="s">
        <v>47</v>
      </c>
      <c r="I23" s="11" t="s">
        <v>49</v>
      </c>
      <c r="J23" s="11">
        <v>-1</v>
      </c>
      <c r="K23" s="11">
        <v>-1</v>
      </c>
      <c r="L23" s="11">
        <v>-1</v>
      </c>
      <c r="M23" s="11">
        <v>-1</v>
      </c>
      <c r="N23" s="11">
        <v>-1</v>
      </c>
      <c r="O23" s="11">
        <v>-1</v>
      </c>
      <c r="P23" s="11">
        <v>-1</v>
      </c>
      <c r="Q23" s="11">
        <v>-1</v>
      </c>
      <c r="R23" s="11">
        <v>0</v>
      </c>
      <c r="S23" s="11">
        <v>21043</v>
      </c>
      <c r="T23" s="11">
        <v>-1</v>
      </c>
      <c r="U23" s="1">
        <v>-1</v>
      </c>
      <c r="V23" s="1">
        <v>-1</v>
      </c>
      <c r="W23" s="56">
        <v>-1</v>
      </c>
      <c r="X23" s="59">
        <v>-1</v>
      </c>
    </row>
    <row r="24" spans="1:24" s="1" customFormat="1" ht="13.5" customHeight="1">
      <c r="A24" s="14">
        <v>62001</v>
      </c>
      <c r="B24" s="1" t="s">
        <v>23</v>
      </c>
      <c r="C24" s="1" t="s">
        <v>460</v>
      </c>
      <c r="D24" s="1">
        <v>1</v>
      </c>
      <c r="E24" s="1">
        <v>7</v>
      </c>
      <c r="F24" s="1" t="s">
        <v>180</v>
      </c>
      <c r="G24" t="s">
        <v>626</v>
      </c>
      <c r="H24" s="1" t="s">
        <v>47</v>
      </c>
      <c r="I24" s="1" t="s">
        <v>49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1</v>
      </c>
      <c r="S24" s="1">
        <v>22004</v>
      </c>
      <c r="T24" s="1">
        <v>-1</v>
      </c>
      <c r="U24" s="1">
        <v>-1</v>
      </c>
      <c r="V24" s="1">
        <v>22006</v>
      </c>
      <c r="W24" s="56">
        <v>3</v>
      </c>
      <c r="X24" s="59" t="s">
        <v>665</v>
      </c>
    </row>
    <row r="25" spans="1:24" s="1" customFormat="1" ht="13.5" customHeight="1">
      <c r="A25" s="14">
        <v>62002</v>
      </c>
      <c r="B25" s="1" t="s">
        <v>23</v>
      </c>
      <c r="C25" s="1" t="s">
        <v>216</v>
      </c>
      <c r="D25" s="1">
        <v>5</v>
      </c>
      <c r="E25" s="1">
        <v>50</v>
      </c>
      <c r="F25" s="1" t="s">
        <v>255</v>
      </c>
      <c r="G25" t="s">
        <v>497</v>
      </c>
      <c r="H25" s="1" t="s">
        <v>47</v>
      </c>
      <c r="I25" s="1" t="s">
        <v>49</v>
      </c>
      <c r="J25" s="1">
        <v>8</v>
      </c>
      <c r="K25" s="1">
        <v>15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56">
        <v>-1</v>
      </c>
      <c r="X25" s="59">
        <v>-1</v>
      </c>
    </row>
    <row r="26" spans="1:24" s="1" customFormat="1" ht="13.5" customHeight="1">
      <c r="A26" s="14">
        <v>62003</v>
      </c>
      <c r="B26" s="11" t="s">
        <v>249</v>
      </c>
      <c r="C26" s="11" t="s">
        <v>251</v>
      </c>
      <c r="D26" s="11">
        <v>0</v>
      </c>
      <c r="E26" s="11">
        <v>4</v>
      </c>
      <c r="F26" s="11" t="s">
        <v>244</v>
      </c>
      <c r="G26" s="13" t="s">
        <v>542</v>
      </c>
      <c r="H26" s="11" t="s">
        <v>47</v>
      </c>
      <c r="I26" s="11" t="s">
        <v>49</v>
      </c>
      <c r="J26" s="11">
        <v>19</v>
      </c>
      <c r="K26" s="11" t="s">
        <v>655</v>
      </c>
      <c r="L26" s="11">
        <v>-1</v>
      </c>
      <c r="M26" s="11">
        <v>-1</v>
      </c>
      <c r="N26" s="11">
        <v>-1</v>
      </c>
      <c r="O26" s="11">
        <v>-1</v>
      </c>
      <c r="P26" s="11">
        <v>-1</v>
      </c>
      <c r="Q26" s="11">
        <v>-1</v>
      </c>
      <c r="R26" s="11">
        <v>-1</v>
      </c>
      <c r="S26" s="11">
        <v>-1</v>
      </c>
      <c r="T26" s="11">
        <v>-1</v>
      </c>
      <c r="U26" s="1">
        <v>-1</v>
      </c>
      <c r="V26" s="1">
        <v>-1</v>
      </c>
      <c r="W26" s="56">
        <v>2</v>
      </c>
      <c r="X26" s="59">
        <v>100</v>
      </c>
    </row>
    <row r="27" spans="1:24" s="1" customFormat="1" ht="13.5" customHeight="1">
      <c r="A27" s="14">
        <v>62011</v>
      </c>
      <c r="B27" s="1" t="s">
        <v>24</v>
      </c>
      <c r="C27" s="1" t="s">
        <v>225</v>
      </c>
      <c r="D27" s="1">
        <v>1</v>
      </c>
      <c r="E27" s="1">
        <v>7</v>
      </c>
      <c r="F27" s="1" t="s">
        <v>180</v>
      </c>
      <c r="G27" t="s">
        <v>186</v>
      </c>
      <c r="H27" s="1" t="s">
        <v>47</v>
      </c>
      <c r="I27" s="1" t="s">
        <v>49</v>
      </c>
      <c r="J27" s="1">
        <v>-1</v>
      </c>
      <c r="K27" s="1">
        <v>-1</v>
      </c>
      <c r="L27" s="1">
        <v>31</v>
      </c>
      <c r="M27" s="1">
        <v>2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56">
        <v>-1</v>
      </c>
      <c r="X27" s="59">
        <v>-1</v>
      </c>
    </row>
    <row r="28" spans="1:24" s="1" customFormat="1" ht="13.5" customHeight="1">
      <c r="A28" s="14">
        <v>62012</v>
      </c>
      <c r="B28" s="1" t="s">
        <v>24</v>
      </c>
      <c r="C28" s="1" t="s">
        <v>268</v>
      </c>
      <c r="D28" s="1">
        <v>5</v>
      </c>
      <c r="E28" s="1">
        <v>50</v>
      </c>
      <c r="F28" s="1" t="s">
        <v>255</v>
      </c>
      <c r="G28" t="s">
        <v>124</v>
      </c>
      <c r="H28" s="1" t="s">
        <v>47</v>
      </c>
      <c r="I28" s="1" t="s">
        <v>49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>
        <v>3</v>
      </c>
      <c r="S28">
        <v>2</v>
      </c>
      <c r="T28">
        <v>7</v>
      </c>
      <c r="U28" s="1">
        <v>-1</v>
      </c>
      <c r="V28" s="1">
        <v>-1</v>
      </c>
      <c r="W28" s="56">
        <v>-1</v>
      </c>
      <c r="X28" s="59">
        <v>-1</v>
      </c>
    </row>
    <row r="29" spans="1:24" s="1" customFormat="1" ht="13.5" customHeight="1">
      <c r="A29" s="14">
        <v>62013</v>
      </c>
      <c r="B29" s="11" t="s">
        <v>247</v>
      </c>
      <c r="C29" s="11" t="s">
        <v>499</v>
      </c>
      <c r="D29" s="11">
        <v>0</v>
      </c>
      <c r="E29" s="11">
        <v>4</v>
      </c>
      <c r="F29" s="11" t="s">
        <v>244</v>
      </c>
      <c r="G29" s="13" t="s">
        <v>543</v>
      </c>
      <c r="H29" s="11" t="s">
        <v>47</v>
      </c>
      <c r="I29" s="11" t="s">
        <v>49</v>
      </c>
      <c r="J29" s="11">
        <v>21</v>
      </c>
      <c r="K29" s="11" t="s">
        <v>684</v>
      </c>
      <c r="L29" s="11">
        <v>-1</v>
      </c>
      <c r="M29" s="11">
        <v>-1</v>
      </c>
      <c r="N29" s="11">
        <v>-1</v>
      </c>
      <c r="O29" s="11">
        <v>-1</v>
      </c>
      <c r="P29" s="11">
        <v>-1</v>
      </c>
      <c r="Q29" s="11">
        <v>-1</v>
      </c>
      <c r="R29" s="13">
        <v>-1</v>
      </c>
      <c r="S29" s="13">
        <v>-1</v>
      </c>
      <c r="T29" s="13">
        <v>-1</v>
      </c>
      <c r="U29" s="1">
        <v>-1</v>
      </c>
      <c r="V29" s="1">
        <v>-1</v>
      </c>
      <c r="W29" s="56">
        <v>2</v>
      </c>
      <c r="X29" s="59" t="s">
        <v>683</v>
      </c>
    </row>
    <row r="30" spans="1:24" s="1" customFormat="1" ht="13.5" customHeight="1">
      <c r="A30" s="14">
        <v>62021</v>
      </c>
      <c r="B30" s="1" t="s">
        <v>25</v>
      </c>
      <c r="C30" s="1" t="s">
        <v>225</v>
      </c>
      <c r="D30" s="1">
        <v>1</v>
      </c>
      <c r="E30" s="1">
        <v>7</v>
      </c>
      <c r="F30" s="1" t="s">
        <v>180</v>
      </c>
      <c r="G30" t="s">
        <v>186</v>
      </c>
      <c r="H30" s="1" t="s">
        <v>47</v>
      </c>
      <c r="I30" s="1" t="s">
        <v>49</v>
      </c>
      <c r="J30" s="1">
        <v>-1</v>
      </c>
      <c r="K30" s="1">
        <v>-1</v>
      </c>
      <c r="L30" s="1">
        <v>31</v>
      </c>
      <c r="M30" s="1">
        <v>2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56">
        <v>-1</v>
      </c>
      <c r="X30" s="59">
        <v>-1</v>
      </c>
    </row>
    <row r="31" spans="1:24" s="1" customFormat="1" ht="13.5" customHeight="1">
      <c r="A31" s="14">
        <v>62022</v>
      </c>
      <c r="B31" s="1" t="s">
        <v>25</v>
      </c>
      <c r="C31" s="1" t="s">
        <v>212</v>
      </c>
      <c r="D31" s="1">
        <v>5</v>
      </c>
      <c r="E31" s="1">
        <v>50</v>
      </c>
      <c r="F31" s="1" t="s">
        <v>255</v>
      </c>
      <c r="G31" t="s">
        <v>228</v>
      </c>
      <c r="H31" s="1" t="s">
        <v>47</v>
      </c>
      <c r="I31" s="1" t="s">
        <v>49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>
        <v>5</v>
      </c>
      <c r="S31">
        <v>2</v>
      </c>
      <c r="T31">
        <v>8</v>
      </c>
      <c r="U31" s="1">
        <v>-1</v>
      </c>
      <c r="V31" s="1">
        <v>-1</v>
      </c>
      <c r="W31" s="56">
        <v>-1</v>
      </c>
      <c r="X31" s="59">
        <v>-1</v>
      </c>
    </row>
    <row r="32" spans="1:24" s="1" customFormat="1" ht="13.5" customHeight="1">
      <c r="A32" s="14">
        <v>62023</v>
      </c>
      <c r="B32" s="11" t="s">
        <v>25</v>
      </c>
      <c r="C32" s="11" t="s">
        <v>500</v>
      </c>
      <c r="D32" s="11">
        <v>0</v>
      </c>
      <c r="E32" s="11">
        <v>4</v>
      </c>
      <c r="F32" s="11" t="s">
        <v>244</v>
      </c>
      <c r="G32" s="13" t="s">
        <v>544</v>
      </c>
      <c r="H32" s="11" t="s">
        <v>47</v>
      </c>
      <c r="I32" s="11" t="s">
        <v>49</v>
      </c>
      <c r="J32" s="11">
        <v>18</v>
      </c>
      <c r="K32" s="11" t="s">
        <v>685</v>
      </c>
      <c r="L32" s="11">
        <v>-1</v>
      </c>
      <c r="M32" s="11">
        <v>-1</v>
      </c>
      <c r="N32" s="11">
        <v>-1</v>
      </c>
      <c r="O32" s="11">
        <v>-1</v>
      </c>
      <c r="P32" s="11">
        <v>-1</v>
      </c>
      <c r="Q32" s="11">
        <v>-1</v>
      </c>
      <c r="R32" s="13">
        <v>-1</v>
      </c>
      <c r="S32" s="13">
        <v>-1</v>
      </c>
      <c r="T32" s="13">
        <v>-1</v>
      </c>
      <c r="U32" s="1">
        <v>-1</v>
      </c>
      <c r="V32" s="1">
        <v>-1</v>
      </c>
      <c r="W32" s="56">
        <v>2</v>
      </c>
      <c r="X32" s="59" t="s">
        <v>686</v>
      </c>
    </row>
    <row r="33" spans="1:24" s="1" customFormat="1" ht="14.25" customHeight="1">
      <c r="A33" s="14">
        <v>62031</v>
      </c>
      <c r="B33" s="1" t="s">
        <v>26</v>
      </c>
      <c r="C33" s="1" t="s">
        <v>690</v>
      </c>
      <c r="D33" s="1">
        <v>1</v>
      </c>
      <c r="E33" s="1">
        <v>7</v>
      </c>
      <c r="F33" s="1" t="s">
        <v>180</v>
      </c>
      <c r="G33" t="s">
        <v>691</v>
      </c>
      <c r="H33" s="1" t="s">
        <v>47</v>
      </c>
      <c r="I33" s="1" t="s">
        <v>49</v>
      </c>
      <c r="J33" s="1">
        <v>-1</v>
      </c>
      <c r="K33" s="1">
        <v>-1</v>
      </c>
      <c r="L33" s="1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9</v>
      </c>
      <c r="S33" s="1">
        <v>0</v>
      </c>
      <c r="T33" s="1">
        <v>153</v>
      </c>
      <c r="U33" s="1">
        <v>152</v>
      </c>
      <c r="V33" s="1">
        <v>-1</v>
      </c>
      <c r="W33" s="56">
        <v>2</v>
      </c>
      <c r="X33" s="60" t="s">
        <v>689</v>
      </c>
    </row>
    <row r="34" spans="1:24" s="1" customFormat="1" ht="13.5" customHeight="1">
      <c r="A34" s="14">
        <v>62032</v>
      </c>
      <c r="B34" s="1" t="s">
        <v>26</v>
      </c>
      <c r="C34" s="1" t="s">
        <v>272</v>
      </c>
      <c r="D34" s="1">
        <v>5</v>
      </c>
      <c r="E34" s="1">
        <v>50</v>
      </c>
      <c r="F34" s="1" t="s">
        <v>255</v>
      </c>
      <c r="G34" t="s">
        <v>545</v>
      </c>
      <c r="H34" s="1" t="s">
        <v>47</v>
      </c>
      <c r="I34" s="1" t="s">
        <v>49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1</v>
      </c>
      <c r="S34" s="1">
        <v>22034</v>
      </c>
      <c r="T34" s="1">
        <v>-1</v>
      </c>
      <c r="U34" s="1">
        <v>-1</v>
      </c>
      <c r="V34" s="1">
        <v>-1</v>
      </c>
      <c r="W34" s="56">
        <v>-1</v>
      </c>
      <c r="X34" s="59">
        <v>-1</v>
      </c>
    </row>
    <row r="35" spans="1:24" s="1" customFormat="1" ht="13.5" customHeight="1">
      <c r="A35" s="14">
        <v>62033</v>
      </c>
      <c r="B35" s="11" t="s">
        <v>26</v>
      </c>
      <c r="C35" s="11" t="s">
        <v>239</v>
      </c>
      <c r="D35" s="11">
        <v>0</v>
      </c>
      <c r="E35" s="11">
        <v>4</v>
      </c>
      <c r="F35" s="11" t="s">
        <v>244</v>
      </c>
      <c r="G35" s="13" t="s">
        <v>449</v>
      </c>
      <c r="H35" s="11" t="s">
        <v>47</v>
      </c>
      <c r="I35" s="11" t="s">
        <v>49</v>
      </c>
      <c r="J35" s="11">
        <v>-1</v>
      </c>
      <c r="K35" s="11">
        <v>-1</v>
      </c>
      <c r="L35" s="11">
        <v>-1</v>
      </c>
      <c r="M35" s="11">
        <v>-1</v>
      </c>
      <c r="N35" s="11">
        <v>-1</v>
      </c>
      <c r="O35" s="11">
        <v>-1</v>
      </c>
      <c r="P35" s="11">
        <v>-1</v>
      </c>
      <c r="Q35" s="11">
        <v>-1</v>
      </c>
      <c r="R35" s="11">
        <v>16</v>
      </c>
      <c r="S35" s="11">
        <v>0</v>
      </c>
      <c r="T35" s="11">
        <v>44</v>
      </c>
      <c r="U35" s="1">
        <v>-1</v>
      </c>
      <c r="V35" s="1">
        <v>-1</v>
      </c>
      <c r="W35" s="56">
        <v>-1</v>
      </c>
      <c r="X35" s="59">
        <v>-1</v>
      </c>
    </row>
    <row r="36" spans="1:24" s="1" customFormat="1" ht="13.5" customHeight="1">
      <c r="A36" s="14">
        <v>62041</v>
      </c>
      <c r="B36" s="1" t="s">
        <v>27</v>
      </c>
      <c r="C36" s="1" t="s">
        <v>213</v>
      </c>
      <c r="D36" s="1">
        <v>1</v>
      </c>
      <c r="E36" s="1">
        <v>7</v>
      </c>
      <c r="F36" s="1" t="s">
        <v>246</v>
      </c>
      <c r="G36" s="1" t="s">
        <v>190</v>
      </c>
      <c r="H36" s="1" t="s">
        <v>47</v>
      </c>
      <c r="I36" s="1" t="s">
        <v>49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>
        <v>5</v>
      </c>
      <c r="S36">
        <v>0</v>
      </c>
      <c r="T36">
        <v>2</v>
      </c>
      <c r="U36" s="1">
        <v>-1</v>
      </c>
      <c r="V36" s="1">
        <v>-1</v>
      </c>
      <c r="W36" s="56">
        <v>-1</v>
      </c>
      <c r="X36" s="59">
        <v>-1</v>
      </c>
    </row>
    <row r="37" spans="1:24" s="1" customFormat="1" ht="13.5" customHeight="1">
      <c r="A37" s="14">
        <v>62042</v>
      </c>
      <c r="B37" s="10" t="s">
        <v>27</v>
      </c>
      <c r="C37" s="1" t="s">
        <v>216</v>
      </c>
      <c r="D37" s="1">
        <v>5</v>
      </c>
      <c r="E37" s="1">
        <v>50</v>
      </c>
      <c r="F37" s="1" t="s">
        <v>255</v>
      </c>
      <c r="G37" t="s">
        <v>187</v>
      </c>
      <c r="H37" s="1" t="s">
        <v>47</v>
      </c>
      <c r="I37" s="1" t="s">
        <v>49</v>
      </c>
      <c r="J37" s="1">
        <v>8</v>
      </c>
      <c r="K37" s="1">
        <v>15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56">
        <v>-1</v>
      </c>
      <c r="X37" s="59">
        <v>-1</v>
      </c>
    </row>
    <row r="38" spans="1:24" s="1" customFormat="1" ht="13.5" customHeight="1">
      <c r="A38" s="14">
        <v>62043</v>
      </c>
      <c r="B38" s="12" t="s">
        <v>27</v>
      </c>
      <c r="C38" s="11" t="s">
        <v>500</v>
      </c>
      <c r="D38" s="11">
        <v>0</v>
      </c>
      <c r="E38" s="11">
        <v>4</v>
      </c>
      <c r="F38" s="11" t="s">
        <v>244</v>
      </c>
      <c r="G38" s="13" t="s">
        <v>544</v>
      </c>
      <c r="H38" s="11" t="s">
        <v>47</v>
      </c>
      <c r="I38" s="11" t="s">
        <v>49</v>
      </c>
      <c r="J38" s="11">
        <v>18</v>
      </c>
      <c r="K38" s="11" t="s">
        <v>685</v>
      </c>
      <c r="L38" s="11">
        <v>-1</v>
      </c>
      <c r="M38" s="11">
        <v>-1</v>
      </c>
      <c r="N38" s="11">
        <v>-1</v>
      </c>
      <c r="O38" s="11">
        <v>-1</v>
      </c>
      <c r="P38" s="11">
        <v>-1</v>
      </c>
      <c r="Q38" s="11">
        <v>-1</v>
      </c>
      <c r="R38" s="13">
        <v>-1</v>
      </c>
      <c r="S38" s="13">
        <v>-1</v>
      </c>
      <c r="T38" s="13">
        <v>-1</v>
      </c>
      <c r="U38" s="1">
        <v>-1</v>
      </c>
      <c r="V38" s="1">
        <v>-1</v>
      </c>
      <c r="W38" s="56">
        <v>2</v>
      </c>
      <c r="X38" s="59" t="s">
        <v>686</v>
      </c>
    </row>
    <row r="39" spans="1:24" s="1" customFormat="1" ht="13.5" customHeight="1">
      <c r="A39" s="33">
        <v>62051</v>
      </c>
      <c r="B39" s="33" t="s">
        <v>28</v>
      </c>
      <c r="C39" s="33" t="s">
        <v>225</v>
      </c>
      <c r="D39" s="33">
        <v>1</v>
      </c>
      <c r="E39" s="33">
        <v>7</v>
      </c>
      <c r="F39" s="33" t="s">
        <v>180</v>
      </c>
      <c r="G39" s="34" t="s">
        <v>618</v>
      </c>
      <c r="H39" s="33" t="s">
        <v>47</v>
      </c>
      <c r="I39" s="33" t="s">
        <v>49</v>
      </c>
      <c r="J39" s="33">
        <v>-1</v>
      </c>
      <c r="K39" s="33">
        <v>-1</v>
      </c>
      <c r="L39" s="33">
        <v>31</v>
      </c>
      <c r="M39" s="33">
        <v>2</v>
      </c>
      <c r="N39" s="33">
        <v>-1</v>
      </c>
      <c r="O39" s="33">
        <v>-1</v>
      </c>
      <c r="P39" s="33">
        <v>-1</v>
      </c>
      <c r="Q39" s="33">
        <v>-1</v>
      </c>
      <c r="R39" s="33">
        <v>-1</v>
      </c>
      <c r="S39" s="33">
        <v>-1</v>
      </c>
      <c r="T39" s="33">
        <v>-1</v>
      </c>
      <c r="U39" s="1">
        <v>-1</v>
      </c>
      <c r="V39" s="1">
        <v>-1</v>
      </c>
      <c r="W39" s="56">
        <v>-1</v>
      </c>
      <c r="X39" s="60">
        <v>-1</v>
      </c>
    </row>
    <row r="40" spans="1:24" s="1" customFormat="1" ht="13.5" customHeight="1">
      <c r="A40" s="33">
        <v>62052</v>
      </c>
      <c r="B40" s="33" t="s">
        <v>28</v>
      </c>
      <c r="C40" s="33" t="s">
        <v>349</v>
      </c>
      <c r="D40" s="33">
        <v>5</v>
      </c>
      <c r="E40" s="33">
        <v>50</v>
      </c>
      <c r="F40" s="33" t="s">
        <v>255</v>
      </c>
      <c r="G40" s="34" t="s">
        <v>635</v>
      </c>
      <c r="H40" s="33" t="s">
        <v>47</v>
      </c>
      <c r="I40" s="33" t="s">
        <v>49</v>
      </c>
      <c r="J40" s="33">
        <v>-1</v>
      </c>
      <c r="K40" s="33">
        <v>-1</v>
      </c>
      <c r="L40" s="33">
        <v>-1</v>
      </c>
      <c r="M40" s="33">
        <v>-1</v>
      </c>
      <c r="N40" s="33">
        <v>-1</v>
      </c>
      <c r="O40" s="33">
        <v>-1</v>
      </c>
      <c r="P40" s="33">
        <v>-1</v>
      </c>
      <c r="Q40" s="33">
        <v>-1</v>
      </c>
      <c r="R40" s="34">
        <v>9</v>
      </c>
      <c r="S40" s="34">
        <v>0</v>
      </c>
      <c r="T40" s="34">
        <v>72</v>
      </c>
      <c r="U40" s="1">
        <v>149</v>
      </c>
      <c r="V40" s="1">
        <v>-1</v>
      </c>
      <c r="W40" s="56">
        <v>2</v>
      </c>
      <c r="X40" s="59" t="s">
        <v>619</v>
      </c>
    </row>
    <row r="41" spans="1:24" s="1" customFormat="1">
      <c r="A41" s="33">
        <v>62053</v>
      </c>
      <c r="B41" s="33" t="s">
        <v>259</v>
      </c>
      <c r="C41" s="33" t="s">
        <v>350</v>
      </c>
      <c r="D41" s="33">
        <v>0</v>
      </c>
      <c r="E41" s="33">
        <v>4</v>
      </c>
      <c r="F41" s="33" t="s">
        <v>244</v>
      </c>
      <c r="G41" s="34" t="s">
        <v>354</v>
      </c>
      <c r="H41" s="33" t="s">
        <v>47</v>
      </c>
      <c r="I41" s="33" t="s">
        <v>49</v>
      </c>
      <c r="J41" s="33">
        <v>-1</v>
      </c>
      <c r="K41" s="33">
        <v>-1</v>
      </c>
      <c r="L41" s="33">
        <v>-1</v>
      </c>
      <c r="M41" s="33">
        <v>-1</v>
      </c>
      <c r="N41" s="33">
        <v>-1</v>
      </c>
      <c r="O41" s="33">
        <v>-1</v>
      </c>
      <c r="P41" s="33">
        <v>-1</v>
      </c>
      <c r="Q41" s="33">
        <v>-1</v>
      </c>
      <c r="R41" s="33">
        <v>2</v>
      </c>
      <c r="S41" s="33">
        <v>3</v>
      </c>
      <c r="T41" s="33">
        <v>9</v>
      </c>
      <c r="U41" s="1">
        <v>-1</v>
      </c>
      <c r="V41" s="1">
        <v>-1</v>
      </c>
      <c r="W41" s="56">
        <v>-1</v>
      </c>
      <c r="X41" s="59">
        <v>-1</v>
      </c>
    </row>
    <row r="42" spans="1:24" s="1" customFormat="1" ht="13.5" customHeight="1">
      <c r="A42" s="33">
        <v>62061</v>
      </c>
      <c r="B42" s="33" t="s">
        <v>29</v>
      </c>
      <c r="C42" s="33" t="s">
        <v>638</v>
      </c>
      <c r="D42" s="33">
        <v>1</v>
      </c>
      <c r="E42" s="33">
        <v>7</v>
      </c>
      <c r="F42" s="33" t="s">
        <v>180</v>
      </c>
      <c r="G42" s="34" t="s">
        <v>636</v>
      </c>
      <c r="H42" s="33" t="s">
        <v>47</v>
      </c>
      <c r="I42" s="33" t="s">
        <v>49</v>
      </c>
      <c r="J42" s="33">
        <v>-1</v>
      </c>
      <c r="K42" s="33">
        <v>-1</v>
      </c>
      <c r="L42" s="33">
        <v>-1</v>
      </c>
      <c r="M42" s="33">
        <v>-1</v>
      </c>
      <c r="N42" s="33">
        <v>-1</v>
      </c>
      <c r="O42" s="33">
        <v>-1</v>
      </c>
      <c r="P42" s="33">
        <v>-1</v>
      </c>
      <c r="Q42" s="33">
        <v>-1</v>
      </c>
      <c r="R42" s="34">
        <v>3</v>
      </c>
      <c r="S42" s="34">
        <v>1</v>
      </c>
      <c r="T42" s="34">
        <v>28</v>
      </c>
      <c r="U42" s="1">
        <v>146</v>
      </c>
      <c r="V42" s="1">
        <v>-1</v>
      </c>
      <c r="W42" s="56">
        <v>2</v>
      </c>
      <c r="X42" s="59" t="s">
        <v>687</v>
      </c>
    </row>
    <row r="43" spans="1:24" s="1" customFormat="1" ht="13.5" customHeight="1">
      <c r="A43" s="33">
        <v>62062</v>
      </c>
      <c r="B43" s="33" t="s">
        <v>29</v>
      </c>
      <c r="C43" s="33" t="s">
        <v>352</v>
      </c>
      <c r="D43" s="33">
        <v>5</v>
      </c>
      <c r="E43" s="33">
        <v>50</v>
      </c>
      <c r="F43" s="33" t="s">
        <v>255</v>
      </c>
      <c r="G43" s="34" t="s">
        <v>351</v>
      </c>
      <c r="H43" s="33" t="s">
        <v>47</v>
      </c>
      <c r="I43" s="33" t="s">
        <v>49</v>
      </c>
      <c r="J43" s="33">
        <v>-1</v>
      </c>
      <c r="K43" s="33">
        <v>-1</v>
      </c>
      <c r="L43" s="33">
        <v>-1</v>
      </c>
      <c r="M43" s="33">
        <v>-1</v>
      </c>
      <c r="N43" s="33">
        <v>-1</v>
      </c>
      <c r="O43" s="33">
        <v>-1</v>
      </c>
      <c r="P43" s="33">
        <v>-1</v>
      </c>
      <c r="Q43" s="33">
        <v>-1</v>
      </c>
      <c r="R43" s="34">
        <v>4</v>
      </c>
      <c r="S43" s="34">
        <v>1</v>
      </c>
      <c r="T43" s="34">
        <v>28</v>
      </c>
      <c r="U43" s="1">
        <v>-1</v>
      </c>
      <c r="V43" s="1">
        <v>-1</v>
      </c>
      <c r="W43" s="56">
        <v>-1</v>
      </c>
      <c r="X43" s="59">
        <v>-1</v>
      </c>
    </row>
    <row r="44" spans="1:24" s="1" customFormat="1" ht="13.5" customHeight="1">
      <c r="A44" s="14">
        <v>62063</v>
      </c>
      <c r="B44" s="11" t="s">
        <v>260</v>
      </c>
      <c r="C44" s="11" t="s">
        <v>251</v>
      </c>
      <c r="D44" s="11">
        <v>0</v>
      </c>
      <c r="E44" s="11">
        <v>4</v>
      </c>
      <c r="F44" s="11" t="s">
        <v>244</v>
      </c>
      <c r="G44" s="13" t="s">
        <v>637</v>
      </c>
      <c r="H44" s="11" t="s">
        <v>47</v>
      </c>
      <c r="I44" s="11" t="s">
        <v>49</v>
      </c>
      <c r="J44" s="11">
        <v>19</v>
      </c>
      <c r="K44" s="11" t="s">
        <v>655</v>
      </c>
      <c r="L44" s="11">
        <v>-1</v>
      </c>
      <c r="M44" s="11">
        <v>-1</v>
      </c>
      <c r="N44" s="11">
        <v>-1</v>
      </c>
      <c r="O44" s="11">
        <v>-1</v>
      </c>
      <c r="P44" s="11">
        <v>-1</v>
      </c>
      <c r="Q44" s="11">
        <v>-1</v>
      </c>
      <c r="R44" s="11">
        <v>-1</v>
      </c>
      <c r="S44" s="11">
        <v>-1</v>
      </c>
      <c r="T44" s="11">
        <v>-1</v>
      </c>
      <c r="U44" s="1">
        <v>-1</v>
      </c>
      <c r="V44" s="1">
        <v>-1</v>
      </c>
      <c r="W44" s="56">
        <v>-1</v>
      </c>
      <c r="X44" s="59">
        <v>-1</v>
      </c>
    </row>
    <row r="45" spans="1:24" s="1" customFormat="1" ht="13.5" customHeight="1">
      <c r="A45" s="14">
        <v>62071</v>
      </c>
      <c r="B45" s="1" t="s">
        <v>30</v>
      </c>
      <c r="C45" s="1" t="s">
        <v>578</v>
      </c>
      <c r="D45" s="1">
        <v>1</v>
      </c>
      <c r="E45" s="1">
        <v>7</v>
      </c>
      <c r="F45" s="1" t="s">
        <v>246</v>
      </c>
      <c r="G45" s="25" t="s">
        <v>579</v>
      </c>
      <c r="H45" s="26" t="s">
        <v>47</v>
      </c>
      <c r="I45" s="26" t="s">
        <v>49</v>
      </c>
      <c r="J45" s="26">
        <v>-1</v>
      </c>
      <c r="K45" s="26">
        <v>-1</v>
      </c>
      <c r="L45" s="26">
        <v>-1</v>
      </c>
      <c r="M45" s="26">
        <v>-1</v>
      </c>
      <c r="N45" s="26">
        <v>-1</v>
      </c>
      <c r="O45" s="26">
        <v>-1</v>
      </c>
      <c r="P45" s="26">
        <v>-1</v>
      </c>
      <c r="Q45" s="26">
        <v>-1</v>
      </c>
      <c r="R45" s="25">
        <v>1</v>
      </c>
      <c r="S45" s="38">
        <v>22074</v>
      </c>
      <c r="T45" s="25">
        <v>-1</v>
      </c>
      <c r="U45" s="1">
        <v>-1</v>
      </c>
      <c r="V45" s="1">
        <v>22076</v>
      </c>
      <c r="W45" s="56">
        <v>2</v>
      </c>
      <c r="X45" s="59">
        <v>4</v>
      </c>
    </row>
    <row r="46" spans="1:24" s="1" customFormat="1" ht="13.5" customHeight="1">
      <c r="A46" s="14">
        <v>62072</v>
      </c>
      <c r="B46" s="1" t="s">
        <v>30</v>
      </c>
      <c r="C46" s="1" t="s">
        <v>261</v>
      </c>
      <c r="D46" s="1">
        <v>5</v>
      </c>
      <c r="E46" s="1">
        <v>50</v>
      </c>
      <c r="F46" s="1" t="s">
        <v>255</v>
      </c>
      <c r="G46" t="s">
        <v>262</v>
      </c>
      <c r="H46" s="1" t="s">
        <v>47</v>
      </c>
      <c r="I46" s="1" t="s">
        <v>49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>
        <v>5</v>
      </c>
      <c r="S46">
        <v>2</v>
      </c>
      <c r="T46">
        <v>35</v>
      </c>
      <c r="U46" s="1">
        <v>-1</v>
      </c>
      <c r="V46" s="1">
        <v>-1</v>
      </c>
      <c r="W46" s="56">
        <v>-1</v>
      </c>
      <c r="X46" s="59">
        <v>-1</v>
      </c>
    </row>
    <row r="47" spans="1:24" s="1" customFormat="1" ht="13.5" customHeight="1">
      <c r="A47" s="14">
        <v>62073</v>
      </c>
      <c r="B47" s="12" t="s">
        <v>263</v>
      </c>
      <c r="C47" s="11" t="s">
        <v>256</v>
      </c>
      <c r="D47" s="11">
        <v>0</v>
      </c>
      <c r="E47" s="11">
        <v>4</v>
      </c>
      <c r="F47" s="11" t="s">
        <v>244</v>
      </c>
      <c r="G47" s="13" t="s">
        <v>275</v>
      </c>
      <c r="H47" s="11" t="s">
        <v>47</v>
      </c>
      <c r="I47" s="11" t="s">
        <v>49</v>
      </c>
      <c r="J47" s="11">
        <v>18</v>
      </c>
      <c r="K47" s="11">
        <v>60</v>
      </c>
      <c r="L47" s="11">
        <v>-1</v>
      </c>
      <c r="M47" s="11">
        <v>-1</v>
      </c>
      <c r="N47" s="11">
        <v>-1</v>
      </c>
      <c r="O47" s="11">
        <v>-1</v>
      </c>
      <c r="P47" s="11">
        <v>-1</v>
      </c>
      <c r="Q47" s="11">
        <v>-1</v>
      </c>
      <c r="R47" s="13">
        <v>-1</v>
      </c>
      <c r="S47" s="13">
        <v>-1</v>
      </c>
      <c r="T47" s="13">
        <v>-1</v>
      </c>
      <c r="U47" s="1">
        <v>-1</v>
      </c>
      <c r="V47" s="1">
        <v>-1</v>
      </c>
      <c r="W47" s="56">
        <v>-1</v>
      </c>
      <c r="X47" s="59">
        <v>-1</v>
      </c>
    </row>
    <row r="48" spans="1:24" s="1" customFormat="1" ht="13.5" customHeight="1">
      <c r="A48" s="14">
        <v>62081</v>
      </c>
      <c r="B48" s="1" t="s">
        <v>367</v>
      </c>
      <c r="C48" s="1" t="s">
        <v>225</v>
      </c>
      <c r="D48" s="1">
        <v>1</v>
      </c>
      <c r="E48" s="1">
        <v>7</v>
      </c>
      <c r="F48" s="1" t="s">
        <v>264</v>
      </c>
      <c r="G48" t="s">
        <v>186</v>
      </c>
      <c r="H48" s="1" t="s">
        <v>47</v>
      </c>
      <c r="I48" s="1" t="s">
        <v>49</v>
      </c>
      <c r="J48" s="1">
        <v>-1</v>
      </c>
      <c r="K48" s="1">
        <v>-1</v>
      </c>
      <c r="L48" s="1">
        <v>31</v>
      </c>
      <c r="M48" s="1">
        <v>2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56">
        <v>-1</v>
      </c>
      <c r="X48" s="59">
        <v>-1</v>
      </c>
    </row>
    <row r="49" spans="1:24" s="1" customFormat="1" ht="13.5" customHeight="1">
      <c r="A49" s="14">
        <v>62082</v>
      </c>
      <c r="B49" s="1" t="s">
        <v>31</v>
      </c>
      <c r="C49" s="1" t="s">
        <v>500</v>
      </c>
      <c r="D49" s="1">
        <v>5</v>
      </c>
      <c r="E49" s="1">
        <v>50</v>
      </c>
      <c r="F49" s="1" t="s">
        <v>255</v>
      </c>
      <c r="G49" s="25" t="s">
        <v>547</v>
      </c>
      <c r="H49" s="26" t="s">
        <v>47</v>
      </c>
      <c r="I49" s="26" t="s">
        <v>49</v>
      </c>
      <c r="J49" s="26">
        <v>18</v>
      </c>
      <c r="K49" s="11" t="s">
        <v>685</v>
      </c>
      <c r="L49" s="26">
        <v>-1</v>
      </c>
      <c r="M49" s="26">
        <v>-1</v>
      </c>
      <c r="N49" s="26">
        <v>-1</v>
      </c>
      <c r="O49" s="26">
        <v>-1</v>
      </c>
      <c r="P49" s="26">
        <v>-1</v>
      </c>
      <c r="Q49" s="26">
        <v>-1</v>
      </c>
      <c r="R49" s="25">
        <v>-1</v>
      </c>
      <c r="S49" s="25">
        <v>-1</v>
      </c>
      <c r="T49" s="25">
        <v>-1</v>
      </c>
      <c r="U49" s="1">
        <v>-1</v>
      </c>
      <c r="V49" s="1">
        <v>-1</v>
      </c>
      <c r="W49" s="56">
        <v>2</v>
      </c>
      <c r="X49" s="59" t="s">
        <v>686</v>
      </c>
    </row>
    <row r="50" spans="1:24" s="1" customFormat="1" ht="13.5" customHeight="1">
      <c r="A50" s="33">
        <v>62083</v>
      </c>
      <c r="B50" s="33" t="s">
        <v>31</v>
      </c>
      <c r="C50" s="33" t="s">
        <v>213</v>
      </c>
      <c r="D50" s="33">
        <v>0</v>
      </c>
      <c r="E50" s="33">
        <v>4</v>
      </c>
      <c r="F50" s="33" t="s">
        <v>244</v>
      </c>
      <c r="G50" s="33" t="s">
        <v>190</v>
      </c>
      <c r="H50" s="33" t="s">
        <v>47</v>
      </c>
      <c r="I50" s="33" t="s">
        <v>49</v>
      </c>
      <c r="J50" s="33">
        <v>-1</v>
      </c>
      <c r="K50" s="33">
        <v>-1</v>
      </c>
      <c r="L50" s="33">
        <v>-1</v>
      </c>
      <c r="M50" s="33">
        <v>-1</v>
      </c>
      <c r="N50" s="33">
        <v>-1</v>
      </c>
      <c r="O50" s="33">
        <v>-1</v>
      </c>
      <c r="P50" s="33">
        <v>-1</v>
      </c>
      <c r="Q50" s="33">
        <v>-1</v>
      </c>
      <c r="R50" s="34">
        <v>5</v>
      </c>
      <c r="S50" s="34">
        <v>0</v>
      </c>
      <c r="T50" s="34">
        <v>2</v>
      </c>
      <c r="U50" s="1">
        <v>-1</v>
      </c>
      <c r="V50" s="1">
        <v>-1</v>
      </c>
      <c r="W50" s="56">
        <v>-1</v>
      </c>
      <c r="X50" s="59">
        <v>-1</v>
      </c>
    </row>
    <row r="51" spans="1:24" s="1" customFormat="1" ht="13.5" customHeight="1">
      <c r="A51" s="14">
        <v>62091</v>
      </c>
      <c r="B51" s="1" t="s">
        <v>32</v>
      </c>
      <c r="C51" s="1" t="s">
        <v>507</v>
      </c>
      <c r="D51" s="1">
        <v>1</v>
      </c>
      <c r="E51" s="1">
        <v>7</v>
      </c>
      <c r="F51" s="1" t="s">
        <v>180</v>
      </c>
      <c r="G51" t="s">
        <v>541</v>
      </c>
      <c r="H51" s="1" t="s">
        <v>47</v>
      </c>
      <c r="I51" s="1" t="s">
        <v>49</v>
      </c>
      <c r="J51" s="1">
        <v>8</v>
      </c>
      <c r="K51" s="1" t="s">
        <v>654</v>
      </c>
      <c r="L51" s="1">
        <v>-1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 s="1">
        <v>-1</v>
      </c>
      <c r="V51" s="1">
        <v>-1</v>
      </c>
      <c r="W51" s="56">
        <v>2</v>
      </c>
      <c r="X51" s="59" t="s">
        <v>632</v>
      </c>
    </row>
    <row r="52" spans="1:24" s="1" customFormat="1" ht="13.5" customHeight="1">
      <c r="A52" s="14">
        <v>62092</v>
      </c>
      <c r="B52" s="1" t="s">
        <v>265</v>
      </c>
      <c r="C52" s="1" t="s">
        <v>211</v>
      </c>
      <c r="D52" s="1">
        <v>5</v>
      </c>
      <c r="E52" s="1">
        <v>50</v>
      </c>
      <c r="F52" s="1" t="s">
        <v>255</v>
      </c>
      <c r="G52" t="s">
        <v>124</v>
      </c>
      <c r="H52" s="1" t="s">
        <v>47</v>
      </c>
      <c r="I52" s="1" t="s">
        <v>49</v>
      </c>
      <c r="J52" s="1">
        <v>-1</v>
      </c>
      <c r="K52" s="1">
        <v>-1</v>
      </c>
      <c r="L52" s="1">
        <v>-1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>
        <v>3</v>
      </c>
      <c r="S52">
        <v>2</v>
      </c>
      <c r="T52">
        <v>7</v>
      </c>
      <c r="U52" s="1">
        <v>-1</v>
      </c>
      <c r="V52" s="1">
        <v>-1</v>
      </c>
      <c r="W52" s="56">
        <v>-1</v>
      </c>
      <c r="X52" s="59">
        <v>-1</v>
      </c>
    </row>
    <row r="53" spans="1:24" s="1" customFormat="1" ht="13.5" customHeight="1">
      <c r="A53" s="14">
        <v>62093</v>
      </c>
      <c r="B53" s="12" t="s">
        <v>265</v>
      </c>
      <c r="C53" s="11" t="s">
        <v>248</v>
      </c>
      <c r="D53" s="11">
        <v>0</v>
      </c>
      <c r="E53" s="11">
        <v>4</v>
      </c>
      <c r="F53" s="11" t="s">
        <v>244</v>
      </c>
      <c r="G53" s="13" t="s">
        <v>274</v>
      </c>
      <c r="H53" s="11" t="s">
        <v>47</v>
      </c>
      <c r="I53" s="11" t="s">
        <v>49</v>
      </c>
      <c r="J53" s="11">
        <v>21</v>
      </c>
      <c r="K53" s="11">
        <v>20</v>
      </c>
      <c r="L53" s="11">
        <v>-1</v>
      </c>
      <c r="M53" s="11">
        <v>-1</v>
      </c>
      <c r="N53" s="11">
        <v>-1</v>
      </c>
      <c r="O53" s="11">
        <v>-1</v>
      </c>
      <c r="P53" s="11">
        <v>-1</v>
      </c>
      <c r="Q53" s="11">
        <v>-1</v>
      </c>
      <c r="R53" s="13">
        <v>-1</v>
      </c>
      <c r="S53" s="13">
        <v>-1</v>
      </c>
      <c r="T53" s="13">
        <v>-1</v>
      </c>
      <c r="U53" s="1">
        <v>-1</v>
      </c>
      <c r="V53" s="1">
        <v>-1</v>
      </c>
      <c r="W53" s="56">
        <v>-1</v>
      </c>
      <c r="X53" s="59">
        <v>-1</v>
      </c>
    </row>
    <row r="54" spans="1:24" s="1" customFormat="1" ht="13.5" customHeight="1">
      <c r="A54" s="35">
        <v>62101</v>
      </c>
      <c r="B54" s="1" t="s">
        <v>33</v>
      </c>
      <c r="C54" s="1" t="s">
        <v>216</v>
      </c>
      <c r="D54" s="1">
        <v>1</v>
      </c>
      <c r="E54" s="1">
        <v>7</v>
      </c>
      <c r="F54" s="1" t="s">
        <v>246</v>
      </c>
      <c r="G54" t="s">
        <v>541</v>
      </c>
      <c r="H54" s="1" t="s">
        <v>47</v>
      </c>
      <c r="I54" s="1" t="s">
        <v>49</v>
      </c>
      <c r="J54" s="1">
        <v>8</v>
      </c>
      <c r="K54" s="1" t="s">
        <v>654</v>
      </c>
      <c r="L54" s="1">
        <v>-1</v>
      </c>
      <c r="M54" s="1">
        <v>-1</v>
      </c>
      <c r="N54" s="1">
        <v>-1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 s="1">
        <v>-1</v>
      </c>
      <c r="V54" s="1">
        <v>-1</v>
      </c>
      <c r="W54" s="56">
        <v>2</v>
      </c>
      <c r="X54" s="59" t="s">
        <v>632</v>
      </c>
    </row>
    <row r="55" spans="1:24" s="1" customFormat="1" ht="13.5" customHeight="1">
      <c r="A55" s="35">
        <v>62102</v>
      </c>
      <c r="B55" s="1" t="s">
        <v>33</v>
      </c>
      <c r="C55" s="1" t="s">
        <v>219</v>
      </c>
      <c r="D55" s="1">
        <v>5</v>
      </c>
      <c r="E55" s="1">
        <v>50</v>
      </c>
      <c r="F55" s="1" t="s">
        <v>255</v>
      </c>
      <c r="G55" t="s">
        <v>191</v>
      </c>
      <c r="H55" s="1" t="s">
        <v>47</v>
      </c>
      <c r="I55" s="1" t="s">
        <v>49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  <c r="R55" s="1">
        <v>1</v>
      </c>
      <c r="S55" s="1">
        <v>22104</v>
      </c>
      <c r="T55" s="1">
        <v>-1</v>
      </c>
      <c r="U55" s="1">
        <v>-1</v>
      </c>
      <c r="V55" s="1">
        <v>-1</v>
      </c>
      <c r="W55" s="56">
        <v>-1</v>
      </c>
      <c r="X55" s="59">
        <v>-1</v>
      </c>
    </row>
    <row r="56" spans="1:24" s="1" customFormat="1" ht="13.5" customHeight="1">
      <c r="A56" s="14">
        <v>62103</v>
      </c>
      <c r="B56" s="11" t="s">
        <v>33</v>
      </c>
      <c r="C56" s="11" t="s">
        <v>253</v>
      </c>
      <c r="D56" s="11">
        <v>0</v>
      </c>
      <c r="E56" s="11">
        <v>4</v>
      </c>
      <c r="F56" s="11" t="s">
        <v>244</v>
      </c>
      <c r="G56" s="13" t="s">
        <v>254</v>
      </c>
      <c r="H56" s="11" t="s">
        <v>47</v>
      </c>
      <c r="I56" s="11" t="s">
        <v>49</v>
      </c>
      <c r="J56" s="11">
        <v>-1</v>
      </c>
      <c r="K56" s="11">
        <v>-1</v>
      </c>
      <c r="L56" s="11">
        <v>-1</v>
      </c>
      <c r="M56" s="11">
        <v>-1</v>
      </c>
      <c r="N56" s="11">
        <v>-1</v>
      </c>
      <c r="O56" s="11">
        <v>-1</v>
      </c>
      <c r="P56" s="11">
        <v>-1</v>
      </c>
      <c r="Q56" s="11">
        <v>-1</v>
      </c>
      <c r="R56" s="11">
        <v>16</v>
      </c>
      <c r="S56" s="11">
        <v>0</v>
      </c>
      <c r="T56" s="11">
        <v>45</v>
      </c>
      <c r="U56" s="1">
        <v>-1</v>
      </c>
      <c r="V56" s="1">
        <v>-1</v>
      </c>
      <c r="W56" s="56">
        <v>-1</v>
      </c>
      <c r="X56" s="59">
        <v>-1</v>
      </c>
    </row>
    <row r="57" spans="1:24" s="1" customFormat="1" ht="13.5" customHeight="1">
      <c r="A57" s="14">
        <v>62111</v>
      </c>
      <c r="B57" s="1" t="s">
        <v>34</v>
      </c>
      <c r="C57" s="1" t="s">
        <v>225</v>
      </c>
      <c r="D57" s="1">
        <v>1</v>
      </c>
      <c r="E57" s="1">
        <v>7</v>
      </c>
      <c r="F57" s="1" t="s">
        <v>180</v>
      </c>
      <c r="G57" t="s">
        <v>186</v>
      </c>
      <c r="H57" s="1" t="s">
        <v>47</v>
      </c>
      <c r="I57" s="1" t="s">
        <v>49</v>
      </c>
      <c r="J57" s="1">
        <v>-1</v>
      </c>
      <c r="K57" s="1">
        <v>-1</v>
      </c>
      <c r="L57" s="1">
        <v>31</v>
      </c>
      <c r="M57" s="1">
        <v>2</v>
      </c>
      <c r="N57" s="1">
        <v>-1</v>
      </c>
      <c r="O57" s="1">
        <v>-1</v>
      </c>
      <c r="P57" s="1">
        <v>-1</v>
      </c>
      <c r="Q57" s="1">
        <v>-1</v>
      </c>
      <c r="R57" s="1">
        <v>-1</v>
      </c>
      <c r="S57" s="1">
        <v>-1</v>
      </c>
      <c r="T57" s="1">
        <v>-1</v>
      </c>
      <c r="U57" s="1">
        <v>-1</v>
      </c>
      <c r="V57" s="1">
        <v>-1</v>
      </c>
      <c r="W57" s="56">
        <v>-1</v>
      </c>
      <c r="X57" s="59">
        <v>-1</v>
      </c>
    </row>
    <row r="58" spans="1:24" s="1" customFormat="1" ht="13.5" customHeight="1">
      <c r="A58" s="14">
        <v>62112</v>
      </c>
      <c r="B58" s="1" t="s">
        <v>34</v>
      </c>
      <c r="C58" s="1" t="s">
        <v>217</v>
      </c>
      <c r="D58" s="1">
        <v>5</v>
      </c>
      <c r="E58" s="1">
        <v>50</v>
      </c>
      <c r="F58" s="1" t="s">
        <v>255</v>
      </c>
      <c r="G58" t="s">
        <v>185</v>
      </c>
      <c r="H58" s="1" t="s">
        <v>47</v>
      </c>
      <c r="I58" s="1" t="s">
        <v>49</v>
      </c>
      <c r="J58" s="1">
        <v>5</v>
      </c>
      <c r="K58" s="1">
        <v>15</v>
      </c>
      <c r="L58" s="1">
        <v>-1</v>
      </c>
      <c r="M58" s="1">
        <v>-1</v>
      </c>
      <c r="N58" s="1">
        <v>-1</v>
      </c>
      <c r="O58" s="1">
        <v>-1</v>
      </c>
      <c r="P58" s="1">
        <v>-1</v>
      </c>
      <c r="Q58" s="1">
        <v>-1</v>
      </c>
      <c r="R58" s="1">
        <v>-1</v>
      </c>
      <c r="S58" s="1">
        <v>-1</v>
      </c>
      <c r="T58" s="1">
        <v>-1</v>
      </c>
      <c r="U58" s="1">
        <v>-1</v>
      </c>
      <c r="V58" s="1">
        <v>-1</v>
      </c>
      <c r="W58" s="56">
        <v>-1</v>
      </c>
      <c r="X58" s="59">
        <v>-1</v>
      </c>
    </row>
    <row r="59" spans="1:24" s="1" customFormat="1" ht="13.5" customHeight="1">
      <c r="A59" s="14">
        <v>62113</v>
      </c>
      <c r="B59" s="11" t="s">
        <v>34</v>
      </c>
      <c r="C59" s="11" t="s">
        <v>508</v>
      </c>
      <c r="D59" s="11">
        <v>0</v>
      </c>
      <c r="E59" s="11">
        <v>4</v>
      </c>
      <c r="F59" s="11" t="s">
        <v>244</v>
      </c>
      <c r="G59" s="13" t="s">
        <v>542</v>
      </c>
      <c r="H59" s="11" t="s">
        <v>47</v>
      </c>
      <c r="I59" s="11" t="s">
        <v>49</v>
      </c>
      <c r="J59" s="11">
        <v>19</v>
      </c>
      <c r="K59" s="26" t="s">
        <v>655</v>
      </c>
      <c r="L59" s="11">
        <v>-1</v>
      </c>
      <c r="M59" s="11">
        <v>-1</v>
      </c>
      <c r="N59" s="11">
        <v>-1</v>
      </c>
      <c r="O59" s="11">
        <v>-1</v>
      </c>
      <c r="P59" s="11">
        <v>-1</v>
      </c>
      <c r="Q59" s="11">
        <v>-1</v>
      </c>
      <c r="R59" s="11">
        <v>-1</v>
      </c>
      <c r="S59" s="11">
        <v>-1</v>
      </c>
      <c r="T59" s="11">
        <v>-1</v>
      </c>
      <c r="U59" s="1">
        <v>-1</v>
      </c>
      <c r="V59" s="1">
        <v>-1</v>
      </c>
      <c r="W59" s="56">
        <v>2</v>
      </c>
      <c r="X59" s="59">
        <v>100</v>
      </c>
    </row>
    <row r="60" spans="1:24" s="1" customFormat="1" ht="13.5" customHeight="1">
      <c r="A60" s="1">
        <v>64001</v>
      </c>
      <c r="B60" s="1" t="s">
        <v>226</v>
      </c>
      <c r="C60" s="1" t="s">
        <v>221</v>
      </c>
      <c r="D60" s="1">
        <v>1</v>
      </c>
      <c r="E60" s="1">
        <v>7</v>
      </c>
      <c r="F60" s="1" t="s">
        <v>180</v>
      </c>
      <c r="G60" t="s">
        <v>192</v>
      </c>
      <c r="H60" s="1" t="s">
        <v>47</v>
      </c>
      <c r="I60" s="1" t="s">
        <v>49</v>
      </c>
      <c r="J60" s="1">
        <v>-1</v>
      </c>
      <c r="K60" s="1">
        <v>-1</v>
      </c>
      <c r="L60" s="1">
        <v>-1</v>
      </c>
      <c r="M60" s="1">
        <v>-1</v>
      </c>
      <c r="N60" s="1">
        <v>-1</v>
      </c>
      <c r="O60" s="1">
        <v>-1</v>
      </c>
      <c r="P60" s="1">
        <v>-1</v>
      </c>
      <c r="Q60" s="1">
        <v>-1</v>
      </c>
      <c r="R60" s="1">
        <v>0</v>
      </c>
      <c r="S60" s="1">
        <v>24003</v>
      </c>
      <c r="T60" s="1">
        <v>-1</v>
      </c>
      <c r="U60" s="1">
        <v>-1</v>
      </c>
      <c r="V60" s="1">
        <v>-1</v>
      </c>
      <c r="W60" s="56">
        <v>-1</v>
      </c>
      <c r="X60" s="59">
        <v>-1</v>
      </c>
    </row>
    <row r="61" spans="1:24" s="1" customFormat="1" ht="13.5" customHeight="1">
      <c r="A61" s="1">
        <v>64002</v>
      </c>
      <c r="B61" s="1" t="s">
        <v>227</v>
      </c>
      <c r="C61" s="1" t="s">
        <v>222</v>
      </c>
      <c r="D61" s="1">
        <v>5</v>
      </c>
      <c r="E61" s="1">
        <v>50</v>
      </c>
      <c r="F61" s="1" t="s">
        <v>255</v>
      </c>
      <c r="G61" t="s">
        <v>193</v>
      </c>
      <c r="H61" s="1" t="s">
        <v>47</v>
      </c>
      <c r="I61" s="1" t="s">
        <v>49</v>
      </c>
      <c r="J61" s="1">
        <v>-1</v>
      </c>
      <c r="K61" s="1">
        <v>-1</v>
      </c>
      <c r="L61" s="1">
        <v>-1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  <c r="R61" s="1">
        <v>1</v>
      </c>
      <c r="S61" s="1">
        <v>24004</v>
      </c>
      <c r="T61" s="1">
        <v>-1</v>
      </c>
      <c r="U61" s="1">
        <v>-1</v>
      </c>
      <c r="V61" s="1">
        <v>-1</v>
      </c>
      <c r="W61" s="56">
        <v>-1</v>
      </c>
      <c r="X61" s="59">
        <v>-1</v>
      </c>
    </row>
    <row r="62" spans="1:24" s="20" customFormat="1" ht="13.5" customHeight="1">
      <c r="A62" s="17">
        <v>64003</v>
      </c>
      <c r="B62" s="17" t="s">
        <v>278</v>
      </c>
      <c r="C62" s="18" t="s">
        <v>279</v>
      </c>
      <c r="D62" s="18">
        <v>0</v>
      </c>
      <c r="E62" s="18">
        <v>4</v>
      </c>
      <c r="F62" s="18" t="s">
        <v>280</v>
      </c>
      <c r="G62" s="18" t="s">
        <v>561</v>
      </c>
      <c r="H62" s="18" t="s">
        <v>47</v>
      </c>
      <c r="I62" s="18" t="s">
        <v>49</v>
      </c>
      <c r="J62" s="18">
        <v>-1</v>
      </c>
      <c r="K62" s="18">
        <v>-1</v>
      </c>
      <c r="L62" s="18">
        <v>-1</v>
      </c>
      <c r="M62" s="18">
        <v>-1</v>
      </c>
      <c r="N62" s="18">
        <v>-1</v>
      </c>
      <c r="O62" s="18">
        <v>-1</v>
      </c>
      <c r="P62" s="18">
        <v>-1</v>
      </c>
      <c r="Q62" s="18">
        <v>-1</v>
      </c>
      <c r="R62" s="19">
        <v>5</v>
      </c>
      <c r="S62" s="19">
        <v>2</v>
      </c>
      <c r="T62" s="19">
        <v>7</v>
      </c>
      <c r="U62" s="1">
        <v>117</v>
      </c>
      <c r="V62" s="1">
        <v>-1</v>
      </c>
      <c r="W62" s="56">
        <v>2</v>
      </c>
      <c r="X62" s="59" t="s">
        <v>562</v>
      </c>
    </row>
    <row r="63" spans="1:24" s="1" customFormat="1" ht="13.5" customHeight="1">
      <c r="A63" s="1">
        <v>64011</v>
      </c>
      <c r="B63" s="1" t="s">
        <v>36</v>
      </c>
      <c r="C63" s="1" t="s">
        <v>221</v>
      </c>
      <c r="D63" s="1">
        <v>1</v>
      </c>
      <c r="E63" s="1">
        <v>7</v>
      </c>
      <c r="F63" s="1" t="s">
        <v>266</v>
      </c>
      <c r="G63" t="s">
        <v>192</v>
      </c>
      <c r="H63" s="1" t="s">
        <v>47</v>
      </c>
      <c r="I63" s="1" t="s">
        <v>49</v>
      </c>
      <c r="J63" s="1">
        <v>-1</v>
      </c>
      <c r="K63" s="1">
        <v>-1</v>
      </c>
      <c r="L63" s="1">
        <v>-1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0</v>
      </c>
      <c r="S63" s="1">
        <v>24013</v>
      </c>
      <c r="T63" s="1">
        <v>-1</v>
      </c>
      <c r="U63" s="1">
        <v>-1</v>
      </c>
      <c r="V63" s="1">
        <v>-1</v>
      </c>
      <c r="W63" s="56">
        <v>-1</v>
      </c>
      <c r="X63" s="59">
        <v>-1</v>
      </c>
    </row>
    <row r="64" spans="1:24" s="1" customFormat="1" ht="13.5" customHeight="1">
      <c r="A64" s="1">
        <v>64012</v>
      </c>
      <c r="B64" s="1" t="s">
        <v>36</v>
      </c>
      <c r="C64" s="1" t="s">
        <v>217</v>
      </c>
      <c r="D64" s="1">
        <v>5</v>
      </c>
      <c r="E64" s="1">
        <v>50</v>
      </c>
      <c r="F64" s="1" t="s">
        <v>255</v>
      </c>
      <c r="G64" t="s">
        <v>185</v>
      </c>
      <c r="H64" s="1" t="s">
        <v>47</v>
      </c>
      <c r="I64" s="1" t="s">
        <v>49</v>
      </c>
      <c r="J64" s="1">
        <v>5</v>
      </c>
      <c r="K64" s="1">
        <v>15</v>
      </c>
      <c r="L64" s="1">
        <v>-1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1">
        <v>-1</v>
      </c>
      <c r="T64" s="1">
        <v>-1</v>
      </c>
      <c r="U64" s="1">
        <v>-1</v>
      </c>
      <c r="V64" s="1">
        <v>-1</v>
      </c>
      <c r="W64" s="56">
        <v>-1</v>
      </c>
      <c r="X64" s="59">
        <v>-1</v>
      </c>
    </row>
    <row r="65" spans="1:24" s="1" customFormat="1" ht="13.5" customHeight="1">
      <c r="A65" s="11">
        <v>64013</v>
      </c>
      <c r="B65" s="12" t="s">
        <v>267</v>
      </c>
      <c r="C65" s="11" t="s">
        <v>518</v>
      </c>
      <c r="D65" s="11">
        <v>0</v>
      </c>
      <c r="E65" s="11">
        <v>4</v>
      </c>
      <c r="F65" s="11" t="s">
        <v>244</v>
      </c>
      <c r="G65" s="13" t="s">
        <v>541</v>
      </c>
      <c r="H65" s="11" t="s">
        <v>47</v>
      </c>
      <c r="I65" s="11" t="s">
        <v>49</v>
      </c>
      <c r="J65" s="11">
        <v>8</v>
      </c>
      <c r="K65" s="1" t="s">
        <v>654</v>
      </c>
      <c r="L65" s="11">
        <v>-1</v>
      </c>
      <c r="M65" s="11">
        <v>-1</v>
      </c>
      <c r="N65" s="11">
        <v>-1</v>
      </c>
      <c r="O65" s="11">
        <v>-1</v>
      </c>
      <c r="P65" s="11">
        <v>-1</v>
      </c>
      <c r="Q65" s="11">
        <v>-1</v>
      </c>
      <c r="R65" s="11">
        <v>-1</v>
      </c>
      <c r="S65" s="11">
        <v>-1</v>
      </c>
      <c r="T65" s="11">
        <v>-1</v>
      </c>
      <c r="U65" s="1">
        <v>-1</v>
      </c>
      <c r="V65" s="1">
        <v>-1</v>
      </c>
      <c r="W65" s="56">
        <v>2</v>
      </c>
      <c r="X65" s="59" t="s">
        <v>632</v>
      </c>
    </row>
    <row r="66" spans="1:24" s="1" customFormat="1" ht="13.5" customHeight="1">
      <c r="A66" s="1">
        <v>64021</v>
      </c>
      <c r="B66" s="1" t="s">
        <v>37</v>
      </c>
      <c r="C66" s="1" t="s">
        <v>221</v>
      </c>
      <c r="D66" s="1">
        <v>1</v>
      </c>
      <c r="E66" s="1">
        <v>7</v>
      </c>
      <c r="F66" s="1" t="s">
        <v>180</v>
      </c>
      <c r="G66" t="s">
        <v>192</v>
      </c>
      <c r="H66" s="1" t="s">
        <v>47</v>
      </c>
      <c r="I66" s="1" t="s">
        <v>49</v>
      </c>
      <c r="J66" s="1">
        <v>-1</v>
      </c>
      <c r="K66" s="1">
        <v>-1</v>
      </c>
      <c r="L66" s="1">
        <v>-1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0</v>
      </c>
      <c r="S66" s="1">
        <v>24023</v>
      </c>
      <c r="T66" s="1">
        <v>-1</v>
      </c>
      <c r="U66" s="1">
        <v>-1</v>
      </c>
      <c r="V66" s="1">
        <v>-1</v>
      </c>
      <c r="W66" s="56">
        <v>-1</v>
      </c>
      <c r="X66" s="59">
        <v>-1</v>
      </c>
    </row>
    <row r="67" spans="1:24" s="1" customFormat="1" ht="13.5" customHeight="1">
      <c r="A67" s="1">
        <v>64022</v>
      </c>
      <c r="B67" s="1" t="s">
        <v>37</v>
      </c>
      <c r="C67" s="1" t="s">
        <v>519</v>
      </c>
      <c r="D67" s="1">
        <v>5</v>
      </c>
      <c r="E67" s="1">
        <v>50</v>
      </c>
      <c r="F67" s="1" t="s">
        <v>255</v>
      </c>
      <c r="G67" t="s">
        <v>540</v>
      </c>
      <c r="H67" s="1" t="s">
        <v>47</v>
      </c>
      <c r="I67" s="1" t="s">
        <v>49</v>
      </c>
      <c r="J67" s="1">
        <v>5</v>
      </c>
      <c r="K67" s="1" t="s">
        <v>653</v>
      </c>
      <c r="L67" s="1">
        <v>-1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 s="1">
        <v>-1</v>
      </c>
      <c r="V67" s="1">
        <v>-1</v>
      </c>
      <c r="W67" s="56">
        <v>2</v>
      </c>
      <c r="X67" s="59" t="s">
        <v>678</v>
      </c>
    </row>
    <row r="68" spans="1:24" s="1" customFormat="1" ht="13.5" customHeight="1">
      <c r="A68" s="11">
        <v>64023</v>
      </c>
      <c r="B68" s="11" t="s">
        <v>37</v>
      </c>
      <c r="C68" s="11" t="s">
        <v>218</v>
      </c>
      <c r="D68" s="11">
        <v>0</v>
      </c>
      <c r="E68" s="11">
        <v>4</v>
      </c>
      <c r="F68" s="11" t="s">
        <v>244</v>
      </c>
      <c r="G68" s="13" t="s">
        <v>188</v>
      </c>
      <c r="H68" s="11" t="s">
        <v>47</v>
      </c>
      <c r="I68" s="11" t="s">
        <v>49</v>
      </c>
      <c r="J68" s="11">
        <v>-1</v>
      </c>
      <c r="K68" s="11">
        <v>-1</v>
      </c>
      <c r="L68" s="11">
        <v>-1</v>
      </c>
      <c r="M68" s="11">
        <v>-1</v>
      </c>
      <c r="N68" s="11">
        <v>-1</v>
      </c>
      <c r="O68" s="11">
        <v>-1</v>
      </c>
      <c r="P68" s="11">
        <v>-1</v>
      </c>
      <c r="Q68" s="11">
        <v>-1</v>
      </c>
      <c r="R68" s="13">
        <v>6</v>
      </c>
      <c r="S68" s="13">
        <v>2</v>
      </c>
      <c r="T68" s="13">
        <v>11</v>
      </c>
      <c r="U68" s="1">
        <v>-1</v>
      </c>
      <c r="V68" s="1">
        <v>-1</v>
      </c>
      <c r="W68" s="56">
        <v>-1</v>
      </c>
      <c r="X68" s="59">
        <v>-1</v>
      </c>
    </row>
    <row r="69" spans="1:24" s="1" customFormat="1" ht="13.5" customHeight="1">
      <c r="A69" s="1">
        <v>64031</v>
      </c>
      <c r="B69" s="1" t="s">
        <v>38</v>
      </c>
      <c r="C69" s="1" t="s">
        <v>220</v>
      </c>
      <c r="D69" s="1">
        <v>1</v>
      </c>
      <c r="E69" s="1">
        <v>7</v>
      </c>
      <c r="F69" s="1" t="s">
        <v>180</v>
      </c>
      <c r="G69" t="s">
        <v>192</v>
      </c>
      <c r="H69" s="1" t="s">
        <v>47</v>
      </c>
      <c r="I69" s="1" t="s">
        <v>49</v>
      </c>
      <c r="J69" s="1">
        <v>-1</v>
      </c>
      <c r="K69" s="1">
        <v>-1</v>
      </c>
      <c r="L69" s="1">
        <v>-1</v>
      </c>
      <c r="M69" s="1">
        <v>-1</v>
      </c>
      <c r="N69" s="1">
        <v>-1</v>
      </c>
      <c r="O69" s="1">
        <v>-1</v>
      </c>
      <c r="P69" s="1">
        <v>-1</v>
      </c>
      <c r="Q69" s="1">
        <v>-1</v>
      </c>
      <c r="R69" s="1">
        <v>0</v>
      </c>
      <c r="S69" s="1">
        <v>24033</v>
      </c>
      <c r="T69" s="1">
        <v>-1</v>
      </c>
      <c r="U69" s="1">
        <v>-1</v>
      </c>
      <c r="V69" s="1">
        <v>-1</v>
      </c>
      <c r="W69" s="56">
        <v>-1</v>
      </c>
      <c r="X69" s="59">
        <v>-1</v>
      </c>
    </row>
    <row r="70" spans="1:24" s="1" customFormat="1" ht="13.5" customHeight="1">
      <c r="A70" s="1">
        <v>64032</v>
      </c>
      <c r="B70" s="1" t="s">
        <v>38</v>
      </c>
      <c r="C70" s="1" t="s">
        <v>216</v>
      </c>
      <c r="D70" s="1">
        <v>5</v>
      </c>
      <c r="E70" s="1">
        <v>50</v>
      </c>
      <c r="F70" s="1" t="s">
        <v>255</v>
      </c>
      <c r="G70" t="s">
        <v>541</v>
      </c>
      <c r="H70" s="1" t="s">
        <v>47</v>
      </c>
      <c r="I70" s="1" t="s">
        <v>49</v>
      </c>
      <c r="J70" s="1">
        <v>8</v>
      </c>
      <c r="K70" s="1" t="s">
        <v>654</v>
      </c>
      <c r="L70" s="1">
        <v>-1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-1</v>
      </c>
      <c r="S70" s="1">
        <v>-1</v>
      </c>
      <c r="T70" s="1">
        <v>-1</v>
      </c>
      <c r="U70" s="1">
        <v>-1</v>
      </c>
      <c r="V70" s="1">
        <v>-1</v>
      </c>
      <c r="W70" s="56">
        <v>2</v>
      </c>
      <c r="X70" s="59" t="s">
        <v>632</v>
      </c>
    </row>
    <row r="71" spans="1:24" s="1" customFormat="1" ht="13.5" customHeight="1">
      <c r="A71" s="11">
        <v>64033</v>
      </c>
      <c r="B71" s="12" t="s">
        <v>269</v>
      </c>
      <c r="C71" s="11" t="s">
        <v>268</v>
      </c>
      <c r="D71" s="11">
        <v>0</v>
      </c>
      <c r="E71" s="11">
        <v>4</v>
      </c>
      <c r="F71" s="11" t="s">
        <v>244</v>
      </c>
      <c r="G71" s="13" t="s">
        <v>124</v>
      </c>
      <c r="H71" s="11" t="s">
        <v>47</v>
      </c>
      <c r="I71" s="11" t="s">
        <v>49</v>
      </c>
      <c r="J71" s="11">
        <v>-1</v>
      </c>
      <c r="K71" s="11">
        <v>-1</v>
      </c>
      <c r="L71" s="11">
        <v>-1</v>
      </c>
      <c r="M71" s="11">
        <v>-1</v>
      </c>
      <c r="N71" s="11">
        <v>-1</v>
      </c>
      <c r="O71" s="11">
        <v>-1</v>
      </c>
      <c r="P71" s="11">
        <v>-1</v>
      </c>
      <c r="Q71" s="11">
        <v>-1</v>
      </c>
      <c r="R71" s="13">
        <v>3</v>
      </c>
      <c r="S71" s="13">
        <v>2</v>
      </c>
      <c r="T71" s="13">
        <v>7</v>
      </c>
      <c r="U71" s="1">
        <v>-1</v>
      </c>
      <c r="V71" s="1">
        <v>-1</v>
      </c>
      <c r="W71" s="56">
        <v>-1</v>
      </c>
      <c r="X71" s="59">
        <v>-1</v>
      </c>
    </row>
    <row r="72" spans="1:24" s="1" customFormat="1" ht="13.5" customHeight="1">
      <c r="A72" s="1">
        <v>64041</v>
      </c>
      <c r="B72" s="1" t="s">
        <v>39</v>
      </c>
      <c r="C72" s="1" t="s">
        <v>220</v>
      </c>
      <c r="D72" s="1">
        <v>1</v>
      </c>
      <c r="E72" s="1">
        <v>7</v>
      </c>
      <c r="F72" s="1" t="s">
        <v>180</v>
      </c>
      <c r="G72" t="s">
        <v>192</v>
      </c>
      <c r="H72" s="1" t="s">
        <v>47</v>
      </c>
      <c r="I72" s="1" t="s">
        <v>49</v>
      </c>
      <c r="J72" s="1">
        <v>-1</v>
      </c>
      <c r="K72" s="1">
        <v>-1</v>
      </c>
      <c r="L72" s="1">
        <v>-1</v>
      </c>
      <c r="M72" s="1">
        <v>-1</v>
      </c>
      <c r="N72" s="1">
        <v>-1</v>
      </c>
      <c r="O72" s="1">
        <v>-1</v>
      </c>
      <c r="P72" s="1">
        <v>-1</v>
      </c>
      <c r="Q72" s="1">
        <v>-1</v>
      </c>
      <c r="R72" s="1">
        <v>0</v>
      </c>
      <c r="S72" s="1">
        <v>24003</v>
      </c>
      <c r="T72" s="1">
        <v>-1</v>
      </c>
      <c r="U72" s="1">
        <v>-1</v>
      </c>
      <c r="V72" s="1">
        <v>-1</v>
      </c>
      <c r="W72" s="56">
        <v>-1</v>
      </c>
      <c r="X72" s="59">
        <v>-1</v>
      </c>
    </row>
    <row r="73" spans="1:24" s="1" customFormat="1" ht="13.5" customHeight="1">
      <c r="A73" s="1">
        <v>64042</v>
      </c>
      <c r="B73" s="1" t="s">
        <v>39</v>
      </c>
      <c r="C73" s="1" t="s">
        <v>217</v>
      </c>
      <c r="D73" s="1">
        <v>5</v>
      </c>
      <c r="E73" s="1">
        <v>50</v>
      </c>
      <c r="F73" s="1" t="s">
        <v>255</v>
      </c>
      <c r="G73" t="s">
        <v>185</v>
      </c>
      <c r="H73" s="1" t="s">
        <v>47</v>
      </c>
      <c r="I73" s="1" t="s">
        <v>49</v>
      </c>
      <c r="J73" s="1">
        <v>5</v>
      </c>
      <c r="K73" s="1">
        <v>15</v>
      </c>
      <c r="L73" s="1">
        <v>-1</v>
      </c>
      <c r="M73" s="1">
        <v>-1</v>
      </c>
      <c r="N73" s="1">
        <v>-1</v>
      </c>
      <c r="O73" s="1">
        <v>-1</v>
      </c>
      <c r="P73" s="1">
        <v>-1</v>
      </c>
      <c r="Q73" s="1">
        <v>-1</v>
      </c>
      <c r="R73" s="1">
        <v>-1</v>
      </c>
      <c r="S73" s="1">
        <v>-1</v>
      </c>
      <c r="T73" s="1">
        <v>-1</v>
      </c>
      <c r="U73" s="1">
        <v>-1</v>
      </c>
      <c r="V73" s="1">
        <v>-1</v>
      </c>
      <c r="W73" s="56">
        <v>-1</v>
      </c>
      <c r="X73" s="59">
        <v>-1</v>
      </c>
    </row>
    <row r="74" spans="1:24" s="1" customFormat="1" ht="13.5" customHeight="1">
      <c r="A74" s="11">
        <v>64043</v>
      </c>
      <c r="B74" s="12" t="s">
        <v>270</v>
      </c>
      <c r="C74" s="11" t="s">
        <v>248</v>
      </c>
      <c r="D74" s="11">
        <v>0</v>
      </c>
      <c r="E74" s="11">
        <v>4</v>
      </c>
      <c r="F74" s="11" t="s">
        <v>244</v>
      </c>
      <c r="G74" s="13" t="s">
        <v>620</v>
      </c>
      <c r="H74" s="11" t="s">
        <v>47</v>
      </c>
      <c r="I74" s="11" t="s">
        <v>49</v>
      </c>
      <c r="J74" s="11">
        <v>21</v>
      </c>
      <c r="K74" s="11" t="s">
        <v>684</v>
      </c>
      <c r="L74" s="11">
        <v>-1</v>
      </c>
      <c r="M74" s="11">
        <v>-1</v>
      </c>
      <c r="N74" s="11">
        <v>-1</v>
      </c>
      <c r="O74" s="11">
        <v>-1</v>
      </c>
      <c r="P74" s="11">
        <v>-1</v>
      </c>
      <c r="Q74" s="11">
        <v>-1</v>
      </c>
      <c r="R74" s="13">
        <v>-1</v>
      </c>
      <c r="S74" s="13">
        <v>-1</v>
      </c>
      <c r="T74" s="13">
        <v>-1</v>
      </c>
      <c r="U74" s="1">
        <v>-1</v>
      </c>
      <c r="V74" s="1">
        <v>-1</v>
      </c>
      <c r="W74" s="56">
        <v>2</v>
      </c>
      <c r="X74" s="59" t="s">
        <v>683</v>
      </c>
    </row>
    <row r="75" spans="1:24" s="1" customFormat="1" ht="13.5" customHeight="1">
      <c r="A75" s="1">
        <v>64051</v>
      </c>
      <c r="B75" s="1" t="s">
        <v>40</v>
      </c>
      <c r="C75" s="1" t="s">
        <v>220</v>
      </c>
      <c r="D75" s="1">
        <v>1</v>
      </c>
      <c r="E75" s="1">
        <v>7</v>
      </c>
      <c r="F75" s="1" t="s">
        <v>180</v>
      </c>
      <c r="G75" t="s">
        <v>192</v>
      </c>
      <c r="H75" s="1" t="s">
        <v>47</v>
      </c>
      <c r="I75" s="1" t="s">
        <v>49</v>
      </c>
      <c r="J75" s="1">
        <v>-1</v>
      </c>
      <c r="K75" s="1">
        <v>-1</v>
      </c>
      <c r="L75" s="1">
        <v>-1</v>
      </c>
      <c r="M75" s="1">
        <v>-1</v>
      </c>
      <c r="N75" s="1">
        <v>-1</v>
      </c>
      <c r="O75" s="1">
        <v>-1</v>
      </c>
      <c r="P75" s="1">
        <v>-1</v>
      </c>
      <c r="Q75" s="1">
        <v>-1</v>
      </c>
      <c r="R75" s="1">
        <v>0</v>
      </c>
      <c r="S75" s="1">
        <v>24043</v>
      </c>
      <c r="T75" s="1">
        <v>-1</v>
      </c>
      <c r="U75" s="1">
        <v>-1</v>
      </c>
      <c r="V75" s="1">
        <v>-1</v>
      </c>
      <c r="W75" s="56">
        <v>-1</v>
      </c>
      <c r="X75" s="59">
        <v>-1</v>
      </c>
    </row>
    <row r="76" spans="1:24" s="1" customFormat="1" ht="13.5" customHeight="1">
      <c r="A76" s="1">
        <v>64052</v>
      </c>
      <c r="B76" s="1" t="s">
        <v>40</v>
      </c>
      <c r="C76" s="1" t="s">
        <v>217</v>
      </c>
      <c r="D76" s="1">
        <v>5</v>
      </c>
      <c r="E76" s="1">
        <v>50</v>
      </c>
      <c r="F76" s="1" t="s">
        <v>255</v>
      </c>
      <c r="G76" t="s">
        <v>540</v>
      </c>
      <c r="H76" s="1" t="s">
        <v>47</v>
      </c>
      <c r="I76" s="1" t="s">
        <v>49</v>
      </c>
      <c r="J76" s="1">
        <v>5</v>
      </c>
      <c r="K76" s="1" t="s">
        <v>653</v>
      </c>
      <c r="L76" s="1">
        <v>-1</v>
      </c>
      <c r="M76" s="1">
        <v>-1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  <c r="U76" s="1">
        <v>-1</v>
      </c>
      <c r="V76" s="1">
        <v>-1</v>
      </c>
      <c r="W76" s="56">
        <v>2</v>
      </c>
      <c r="X76" s="59">
        <v>-1</v>
      </c>
    </row>
    <row r="77" spans="1:24" s="20" customFormat="1" ht="13.5" customHeight="1">
      <c r="A77" s="17">
        <v>64053</v>
      </c>
      <c r="B77" s="17" t="s">
        <v>40</v>
      </c>
      <c r="C77" s="18" t="s">
        <v>216</v>
      </c>
      <c r="D77" s="18">
        <v>0</v>
      </c>
      <c r="E77" s="18">
        <v>4</v>
      </c>
      <c r="F77" s="18" t="s">
        <v>280</v>
      </c>
      <c r="G77" s="19" t="s">
        <v>281</v>
      </c>
      <c r="H77" s="18" t="s">
        <v>47</v>
      </c>
      <c r="I77" s="18" t="s">
        <v>49</v>
      </c>
      <c r="J77" s="18">
        <v>8</v>
      </c>
      <c r="K77" s="18">
        <v>15</v>
      </c>
      <c r="L77" s="18">
        <v>-1</v>
      </c>
      <c r="M77" s="18">
        <v>-1</v>
      </c>
      <c r="N77" s="18">
        <v>-1</v>
      </c>
      <c r="O77" s="18">
        <v>-1</v>
      </c>
      <c r="P77" s="18">
        <v>-1</v>
      </c>
      <c r="Q77" s="18">
        <v>-1</v>
      </c>
      <c r="R77" s="18">
        <v>-1</v>
      </c>
      <c r="S77" s="18">
        <v>-1</v>
      </c>
      <c r="T77" s="18">
        <v>-1</v>
      </c>
      <c r="U77" s="1">
        <v>-1</v>
      </c>
      <c r="V77" s="1">
        <v>-1</v>
      </c>
      <c r="W77" s="56">
        <v>-1</v>
      </c>
      <c r="X77" s="59">
        <v>-1</v>
      </c>
    </row>
    <row r="78" spans="1:24" s="1" customFormat="1" ht="13.5" customHeight="1">
      <c r="A78" s="1">
        <v>64061</v>
      </c>
      <c r="B78" s="1" t="s">
        <v>41</v>
      </c>
      <c r="C78" s="1" t="s">
        <v>225</v>
      </c>
      <c r="D78" s="1">
        <v>1</v>
      </c>
      <c r="E78" s="1">
        <v>7</v>
      </c>
      <c r="F78" s="1" t="s">
        <v>180</v>
      </c>
      <c r="G78" t="s">
        <v>186</v>
      </c>
      <c r="H78" s="1" t="s">
        <v>47</v>
      </c>
      <c r="I78" s="1" t="s">
        <v>49</v>
      </c>
      <c r="J78" s="1">
        <v>-1</v>
      </c>
      <c r="K78" s="1">
        <v>-1</v>
      </c>
      <c r="L78" s="1">
        <v>31</v>
      </c>
      <c r="M78" s="1">
        <v>2</v>
      </c>
      <c r="N78" s="1">
        <v>-1</v>
      </c>
      <c r="O78" s="1">
        <v>-1</v>
      </c>
      <c r="P78" s="1">
        <v>-1</v>
      </c>
      <c r="Q78" s="1">
        <v>-1</v>
      </c>
      <c r="R78" s="1">
        <v>-1</v>
      </c>
      <c r="S78" s="1">
        <v>-1</v>
      </c>
      <c r="T78" s="1">
        <v>-1</v>
      </c>
      <c r="U78" s="1">
        <v>-1</v>
      </c>
      <c r="V78" s="1">
        <v>-1</v>
      </c>
      <c r="W78" s="56">
        <v>-1</v>
      </c>
      <c r="X78" s="59">
        <v>-1</v>
      </c>
    </row>
    <row r="79" spans="1:24" s="1" customFormat="1" ht="13.5" customHeight="1">
      <c r="A79" s="1">
        <v>64062</v>
      </c>
      <c r="B79" s="1" t="s">
        <v>41</v>
      </c>
      <c r="C79" s="1" t="s">
        <v>216</v>
      </c>
      <c r="D79" s="1">
        <v>5</v>
      </c>
      <c r="E79" s="1">
        <v>50</v>
      </c>
      <c r="F79" s="1" t="s">
        <v>255</v>
      </c>
      <c r="G79" t="s">
        <v>541</v>
      </c>
      <c r="H79" s="1" t="s">
        <v>47</v>
      </c>
      <c r="I79" s="1" t="s">
        <v>49</v>
      </c>
      <c r="J79" s="1">
        <v>8</v>
      </c>
      <c r="K79" s="1" t="s">
        <v>654</v>
      </c>
      <c r="L79" s="1">
        <v>-1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  <c r="R79" s="1">
        <v>-1</v>
      </c>
      <c r="S79" s="1">
        <v>-1</v>
      </c>
      <c r="T79" s="1">
        <v>-1</v>
      </c>
      <c r="U79" s="1">
        <v>-1</v>
      </c>
      <c r="V79" s="1">
        <v>-1</v>
      </c>
      <c r="W79" s="56">
        <v>2</v>
      </c>
      <c r="X79" s="59" t="s">
        <v>632</v>
      </c>
    </row>
    <row r="80" spans="1:24" s="1" customFormat="1" ht="13.5" customHeight="1">
      <c r="A80" s="11">
        <v>64063</v>
      </c>
      <c r="B80" s="11" t="s">
        <v>271</v>
      </c>
      <c r="C80" s="11" t="s">
        <v>257</v>
      </c>
      <c r="D80" s="11">
        <v>0</v>
      </c>
      <c r="E80" s="11">
        <v>4</v>
      </c>
      <c r="F80" s="11" t="s">
        <v>244</v>
      </c>
      <c r="G80" s="13" t="s">
        <v>258</v>
      </c>
      <c r="H80" s="11" t="s">
        <v>47</v>
      </c>
      <c r="I80" s="11" t="s">
        <v>49</v>
      </c>
      <c r="J80" s="11">
        <v>-1</v>
      </c>
      <c r="K80" s="11">
        <v>-1</v>
      </c>
      <c r="L80" s="11">
        <v>-1</v>
      </c>
      <c r="M80" s="11">
        <v>-1</v>
      </c>
      <c r="N80" s="11">
        <v>-1</v>
      </c>
      <c r="O80" s="11">
        <v>-1</v>
      </c>
      <c r="P80" s="11">
        <v>-1</v>
      </c>
      <c r="Q80" s="11">
        <v>-1</v>
      </c>
      <c r="R80" s="11">
        <v>2</v>
      </c>
      <c r="S80" s="11">
        <v>1</v>
      </c>
      <c r="T80" s="11">
        <v>18</v>
      </c>
      <c r="U80" s="1">
        <v>-1</v>
      </c>
      <c r="V80" s="1">
        <v>-1</v>
      </c>
      <c r="W80" s="56">
        <v>-1</v>
      </c>
      <c r="X80" s="59">
        <v>-1</v>
      </c>
    </row>
    <row r="81" spans="1:24" s="1" customFormat="1" ht="13.5" customHeight="1">
      <c r="A81" s="1">
        <v>64071</v>
      </c>
      <c r="B81" s="1" t="s">
        <v>42</v>
      </c>
      <c r="C81" s="1" t="s">
        <v>225</v>
      </c>
      <c r="D81" s="1">
        <v>1</v>
      </c>
      <c r="E81" s="1">
        <v>7</v>
      </c>
      <c r="F81" s="1" t="s">
        <v>180</v>
      </c>
      <c r="G81" t="s">
        <v>186</v>
      </c>
      <c r="H81" s="1" t="s">
        <v>47</v>
      </c>
      <c r="I81" s="1" t="s">
        <v>49</v>
      </c>
      <c r="J81" s="1">
        <v>-1</v>
      </c>
      <c r="K81" s="1">
        <v>-1</v>
      </c>
      <c r="L81" s="1">
        <v>31</v>
      </c>
      <c r="M81" s="1">
        <v>2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 s="1">
        <v>-1</v>
      </c>
      <c r="V81" s="1">
        <v>-1</v>
      </c>
      <c r="W81" s="56">
        <v>-1</v>
      </c>
      <c r="X81" s="59">
        <v>-1</v>
      </c>
    </row>
    <row r="82" spans="1:24" s="1" customFormat="1" ht="13.5" customHeight="1">
      <c r="A82" s="1">
        <v>64072</v>
      </c>
      <c r="B82" s="1" t="s">
        <v>42</v>
      </c>
      <c r="C82" s="1" t="s">
        <v>214</v>
      </c>
      <c r="D82" s="1">
        <v>5</v>
      </c>
      <c r="E82" s="1">
        <v>50</v>
      </c>
      <c r="F82" s="1" t="s">
        <v>255</v>
      </c>
      <c r="G82" t="s">
        <v>189</v>
      </c>
      <c r="H82" s="1" t="s">
        <v>47</v>
      </c>
      <c r="I82" s="1" t="s">
        <v>49</v>
      </c>
      <c r="J82" s="1">
        <v>-1</v>
      </c>
      <c r="K82" s="1">
        <v>-1</v>
      </c>
      <c r="L82" s="1">
        <v>-1</v>
      </c>
      <c r="M82" s="1">
        <v>-1</v>
      </c>
      <c r="N82" s="1">
        <v>-1</v>
      </c>
      <c r="O82" s="1">
        <v>-1</v>
      </c>
      <c r="P82" s="1">
        <v>-1</v>
      </c>
      <c r="Q82" s="1">
        <v>-1</v>
      </c>
      <c r="R82">
        <v>3</v>
      </c>
      <c r="S82">
        <v>2</v>
      </c>
      <c r="T82">
        <v>3</v>
      </c>
      <c r="U82" s="1">
        <v>-1</v>
      </c>
      <c r="V82" s="1">
        <v>-1</v>
      </c>
      <c r="W82" s="56">
        <v>-1</v>
      </c>
      <c r="X82" s="59">
        <v>-1</v>
      </c>
    </row>
    <row r="83" spans="1:24" s="20" customFormat="1" ht="13.5" customHeight="1">
      <c r="A83" s="17">
        <v>64073</v>
      </c>
      <c r="B83" s="17" t="s">
        <v>42</v>
      </c>
      <c r="C83" s="18" t="s">
        <v>520</v>
      </c>
      <c r="D83" s="18">
        <v>0</v>
      </c>
      <c r="E83" s="18">
        <v>4</v>
      </c>
      <c r="F83" s="18" t="s">
        <v>282</v>
      </c>
      <c r="G83" s="19" t="s">
        <v>682</v>
      </c>
      <c r="H83" s="18" t="s">
        <v>47</v>
      </c>
      <c r="I83" s="18" t="s">
        <v>49</v>
      </c>
      <c r="J83" s="18">
        <v>21</v>
      </c>
      <c r="K83" s="11" t="s">
        <v>684</v>
      </c>
      <c r="L83" s="18">
        <v>-1</v>
      </c>
      <c r="M83" s="18">
        <v>-1</v>
      </c>
      <c r="N83" s="18">
        <v>-1</v>
      </c>
      <c r="O83" s="18">
        <v>-1</v>
      </c>
      <c r="P83" s="18">
        <v>-1</v>
      </c>
      <c r="Q83" s="18">
        <v>-1</v>
      </c>
      <c r="R83" s="19">
        <v>-1</v>
      </c>
      <c r="S83" s="19">
        <v>-1</v>
      </c>
      <c r="T83" s="19">
        <v>-1</v>
      </c>
      <c r="U83" s="1">
        <v>-1</v>
      </c>
      <c r="V83" s="1">
        <v>-1</v>
      </c>
      <c r="W83" s="56">
        <v>2</v>
      </c>
      <c r="X83" s="59" t="s">
        <v>683</v>
      </c>
    </row>
    <row r="84" spans="1:24" s="1" customFormat="1" ht="13.5" customHeight="1">
      <c r="A84" s="1">
        <v>64081</v>
      </c>
      <c r="B84" s="1" t="s">
        <v>43</v>
      </c>
      <c r="C84" s="1" t="s">
        <v>220</v>
      </c>
      <c r="D84" s="1">
        <v>1</v>
      </c>
      <c r="E84" s="1">
        <v>7</v>
      </c>
      <c r="F84" s="1" t="s">
        <v>180</v>
      </c>
      <c r="G84" t="s">
        <v>192</v>
      </c>
      <c r="H84" s="1" t="s">
        <v>47</v>
      </c>
      <c r="I84" s="1" t="s">
        <v>49</v>
      </c>
      <c r="J84" s="1">
        <v>-1</v>
      </c>
      <c r="K84" s="1">
        <v>-1</v>
      </c>
      <c r="L84" s="1">
        <v>-1</v>
      </c>
      <c r="M84" s="1">
        <v>-1</v>
      </c>
      <c r="N84" s="1">
        <v>-1</v>
      </c>
      <c r="O84" s="1">
        <v>-1</v>
      </c>
      <c r="P84" s="1">
        <v>-1</v>
      </c>
      <c r="Q84" s="1">
        <v>-1</v>
      </c>
      <c r="R84" s="1">
        <v>0</v>
      </c>
      <c r="S84" s="1">
        <v>24083</v>
      </c>
      <c r="T84" s="1">
        <v>-1</v>
      </c>
      <c r="U84" s="1">
        <v>-1</v>
      </c>
      <c r="V84" s="1">
        <v>-1</v>
      </c>
      <c r="W84" s="56">
        <v>-1</v>
      </c>
      <c r="X84" s="59">
        <v>-1</v>
      </c>
    </row>
    <row r="85" spans="1:24" s="1" customFormat="1" ht="13.5" customHeight="1">
      <c r="A85" s="1">
        <v>64082</v>
      </c>
      <c r="B85" s="1" t="s">
        <v>43</v>
      </c>
      <c r="C85" s="1" t="s">
        <v>217</v>
      </c>
      <c r="D85" s="1">
        <v>5</v>
      </c>
      <c r="E85" s="1">
        <v>50</v>
      </c>
      <c r="F85" s="1" t="s">
        <v>255</v>
      </c>
      <c r="G85" t="s">
        <v>540</v>
      </c>
      <c r="H85" s="1" t="s">
        <v>47</v>
      </c>
      <c r="I85" s="1" t="s">
        <v>49</v>
      </c>
      <c r="J85" s="1">
        <v>5</v>
      </c>
      <c r="K85" s="1" t="s">
        <v>653</v>
      </c>
      <c r="L85" s="1">
        <v>-1</v>
      </c>
      <c r="M85" s="1">
        <v>-1</v>
      </c>
      <c r="N85" s="1">
        <v>-1</v>
      </c>
      <c r="O85" s="1">
        <v>-1</v>
      </c>
      <c r="P85" s="1">
        <v>-1</v>
      </c>
      <c r="Q85" s="1">
        <v>-1</v>
      </c>
      <c r="R85" s="1">
        <v>-1</v>
      </c>
      <c r="S85" s="1">
        <v>-1</v>
      </c>
      <c r="T85" s="1">
        <v>-1</v>
      </c>
      <c r="U85" s="1">
        <v>-1</v>
      </c>
      <c r="V85" s="1">
        <v>-1</v>
      </c>
      <c r="W85" s="56">
        <v>2</v>
      </c>
      <c r="X85" s="59" t="s">
        <v>678</v>
      </c>
    </row>
    <row r="86" spans="1:24" s="1" customFormat="1" ht="13.5" customHeight="1">
      <c r="A86" s="11">
        <v>64083</v>
      </c>
      <c r="B86" s="11" t="s">
        <v>43</v>
      </c>
      <c r="C86" s="11" t="s">
        <v>235</v>
      </c>
      <c r="D86" s="11">
        <v>0</v>
      </c>
      <c r="E86" s="11">
        <v>4</v>
      </c>
      <c r="F86" s="11" t="s">
        <v>244</v>
      </c>
      <c r="G86" s="13" t="s">
        <v>236</v>
      </c>
      <c r="H86" s="11" t="s">
        <v>47</v>
      </c>
      <c r="I86" s="11" t="s">
        <v>49</v>
      </c>
      <c r="J86" s="11">
        <v>-1</v>
      </c>
      <c r="K86" s="11">
        <v>-1</v>
      </c>
      <c r="L86" s="11">
        <v>-1</v>
      </c>
      <c r="M86" s="11">
        <v>-1</v>
      </c>
      <c r="N86" s="11">
        <v>-1</v>
      </c>
      <c r="O86" s="11">
        <v>-1</v>
      </c>
      <c r="P86" s="11">
        <v>-1</v>
      </c>
      <c r="Q86" s="11">
        <v>-1</v>
      </c>
      <c r="R86" s="11">
        <v>5</v>
      </c>
      <c r="S86" s="11">
        <v>0</v>
      </c>
      <c r="T86" s="11">
        <v>18</v>
      </c>
      <c r="U86" s="1">
        <v>-1</v>
      </c>
      <c r="V86" s="1">
        <v>-1</v>
      </c>
      <c r="W86" s="56">
        <v>-1</v>
      </c>
      <c r="X86" s="59">
        <v>-1</v>
      </c>
    </row>
    <row r="87" spans="1:24" s="1" customFormat="1" ht="13.5" customHeight="1">
      <c r="A87" s="1">
        <v>64091</v>
      </c>
      <c r="B87" s="1" t="s">
        <v>44</v>
      </c>
      <c r="C87" s="1" t="s">
        <v>220</v>
      </c>
      <c r="D87" s="1">
        <v>1</v>
      </c>
      <c r="E87" s="1">
        <v>7</v>
      </c>
      <c r="F87" s="1" t="s">
        <v>180</v>
      </c>
      <c r="G87" t="s">
        <v>550</v>
      </c>
      <c r="H87" s="1" t="s">
        <v>47</v>
      </c>
      <c r="I87" s="1" t="s">
        <v>49</v>
      </c>
      <c r="J87" s="1">
        <v>-1</v>
      </c>
      <c r="K87" s="1">
        <v>-1</v>
      </c>
      <c r="L87" s="1">
        <v>-1</v>
      </c>
      <c r="M87" s="1">
        <v>-1</v>
      </c>
      <c r="N87" s="1">
        <v>-1</v>
      </c>
      <c r="O87" s="1">
        <v>-1</v>
      </c>
      <c r="P87" s="1">
        <v>-1</v>
      </c>
      <c r="Q87" s="1">
        <v>-1</v>
      </c>
      <c r="R87" s="1">
        <v>0</v>
      </c>
      <c r="S87" s="1">
        <v>24093</v>
      </c>
      <c r="T87" s="1">
        <v>-1</v>
      </c>
      <c r="U87" s="1">
        <v>-1</v>
      </c>
      <c r="V87" s="1">
        <v>-1</v>
      </c>
      <c r="W87" s="56">
        <v>-1</v>
      </c>
      <c r="X87" s="59">
        <v>-1</v>
      </c>
    </row>
    <row r="88" spans="1:24" s="21" customFormat="1" ht="13.5" customHeight="1">
      <c r="A88" s="21">
        <v>64092</v>
      </c>
      <c r="B88" s="21" t="s">
        <v>44</v>
      </c>
      <c r="C88" s="20" t="s">
        <v>283</v>
      </c>
      <c r="D88" s="20">
        <v>5</v>
      </c>
      <c r="E88" s="20">
        <v>50</v>
      </c>
      <c r="F88" s="20" t="s">
        <v>284</v>
      </c>
      <c r="G88" s="22" t="s">
        <v>563</v>
      </c>
      <c r="H88" s="20" t="s">
        <v>47</v>
      </c>
      <c r="I88" s="20" t="s">
        <v>49</v>
      </c>
      <c r="J88" s="20">
        <v>-1</v>
      </c>
      <c r="K88" s="20">
        <v>-1</v>
      </c>
      <c r="L88" s="20">
        <v>-1</v>
      </c>
      <c r="M88" s="20">
        <v>-1</v>
      </c>
      <c r="N88" s="20">
        <v>-1</v>
      </c>
      <c r="O88" s="20">
        <v>-1</v>
      </c>
      <c r="P88" s="20">
        <v>-1</v>
      </c>
      <c r="Q88" s="20">
        <v>-1</v>
      </c>
      <c r="R88" s="22">
        <v>3</v>
      </c>
      <c r="S88" s="22">
        <v>2</v>
      </c>
      <c r="T88" s="22">
        <v>3</v>
      </c>
      <c r="U88" s="1">
        <v>118</v>
      </c>
      <c r="V88" s="1">
        <v>-1</v>
      </c>
      <c r="W88" s="56">
        <v>2</v>
      </c>
      <c r="X88" s="59" t="s">
        <v>663</v>
      </c>
    </row>
    <row r="89" spans="1:24" s="1" customFormat="1" ht="13.5" customHeight="1">
      <c r="A89" s="11">
        <v>64093</v>
      </c>
      <c r="B89" s="11" t="s">
        <v>44</v>
      </c>
      <c r="C89" s="11" t="s">
        <v>243</v>
      </c>
      <c r="D89" s="11">
        <v>0</v>
      </c>
      <c r="E89" s="11">
        <v>4</v>
      </c>
      <c r="F89" s="11" t="s">
        <v>244</v>
      </c>
      <c r="G89" s="13" t="s">
        <v>353</v>
      </c>
      <c r="H89" s="11" t="s">
        <v>47</v>
      </c>
      <c r="I89" s="11" t="s">
        <v>49</v>
      </c>
      <c r="J89" s="11">
        <v>-1</v>
      </c>
      <c r="K89" s="11">
        <v>-1</v>
      </c>
      <c r="L89" s="11">
        <v>-1</v>
      </c>
      <c r="M89" s="11">
        <v>-1</v>
      </c>
      <c r="N89" s="11">
        <v>-1</v>
      </c>
      <c r="O89" s="11">
        <v>-1</v>
      </c>
      <c r="P89" s="11">
        <v>-1</v>
      </c>
      <c r="Q89" s="11">
        <v>-1</v>
      </c>
      <c r="R89" s="11">
        <v>5</v>
      </c>
      <c r="S89" s="11">
        <v>2</v>
      </c>
      <c r="T89" s="11">
        <v>12</v>
      </c>
      <c r="U89" s="1">
        <v>-1</v>
      </c>
      <c r="V89" s="1">
        <v>-1</v>
      </c>
      <c r="W89" s="56">
        <v>-1</v>
      </c>
      <c r="X89" s="59">
        <v>-1</v>
      </c>
    </row>
    <row r="90" spans="1:24" s="1" customFormat="1" ht="13.5" customHeight="1">
      <c r="A90" s="1">
        <v>64101</v>
      </c>
      <c r="B90" s="1" t="s">
        <v>45</v>
      </c>
      <c r="C90" s="1" t="s">
        <v>225</v>
      </c>
      <c r="D90" s="1">
        <v>1</v>
      </c>
      <c r="E90" s="1">
        <v>7</v>
      </c>
      <c r="F90" s="1" t="s">
        <v>180</v>
      </c>
      <c r="G90" t="s">
        <v>186</v>
      </c>
      <c r="H90" s="1" t="s">
        <v>47</v>
      </c>
      <c r="I90" s="1" t="s">
        <v>49</v>
      </c>
      <c r="J90" s="1">
        <v>-1</v>
      </c>
      <c r="K90" s="1">
        <v>-1</v>
      </c>
      <c r="L90" s="1">
        <v>31</v>
      </c>
      <c r="M90" s="1">
        <v>2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-1</v>
      </c>
      <c r="W90" s="56">
        <v>-1</v>
      </c>
      <c r="X90" s="59">
        <v>-1</v>
      </c>
    </row>
    <row r="91" spans="1:24" s="1" customFormat="1" ht="13.5" customHeight="1">
      <c r="A91" s="1">
        <v>64102</v>
      </c>
      <c r="B91" s="1" t="s">
        <v>45</v>
      </c>
      <c r="C91" s="1" t="s">
        <v>223</v>
      </c>
      <c r="D91" s="1">
        <v>5</v>
      </c>
      <c r="E91" s="1">
        <v>50</v>
      </c>
      <c r="F91" s="1" t="s">
        <v>255</v>
      </c>
      <c r="G91" t="s">
        <v>125</v>
      </c>
      <c r="H91" s="1" t="s">
        <v>47</v>
      </c>
      <c r="I91" s="1" t="s">
        <v>49</v>
      </c>
      <c r="J91" s="1">
        <v>-1</v>
      </c>
      <c r="K91" s="1">
        <v>-1</v>
      </c>
      <c r="L91" s="1">
        <v>-1</v>
      </c>
      <c r="M91" s="1">
        <v>-1</v>
      </c>
      <c r="N91" s="1">
        <v>-1</v>
      </c>
      <c r="O91" s="1">
        <v>-1</v>
      </c>
      <c r="P91" s="1">
        <v>-1</v>
      </c>
      <c r="Q91" s="1">
        <v>-1</v>
      </c>
      <c r="R91">
        <v>3</v>
      </c>
      <c r="S91">
        <v>2</v>
      </c>
      <c r="T91">
        <v>9</v>
      </c>
      <c r="U91" s="1">
        <v>-1</v>
      </c>
      <c r="V91" s="1">
        <v>-1</v>
      </c>
      <c r="W91" s="56">
        <v>-1</v>
      </c>
      <c r="X91" s="59">
        <v>-1</v>
      </c>
    </row>
    <row r="92" spans="1:24" s="20" customFormat="1" ht="13.5" customHeight="1">
      <c r="A92" s="17">
        <v>64103</v>
      </c>
      <c r="B92" s="17" t="s">
        <v>45</v>
      </c>
      <c r="C92" s="18" t="s">
        <v>370</v>
      </c>
      <c r="D92" s="18">
        <v>0</v>
      </c>
      <c r="E92" s="18">
        <v>4</v>
      </c>
      <c r="F92" s="18" t="s">
        <v>310</v>
      </c>
      <c r="G92" s="19" t="s">
        <v>548</v>
      </c>
      <c r="H92" s="18" t="s">
        <v>47</v>
      </c>
      <c r="I92" s="18" t="s">
        <v>49</v>
      </c>
      <c r="J92" s="18">
        <v>21</v>
      </c>
      <c r="K92" s="11" t="s">
        <v>684</v>
      </c>
      <c r="L92" s="18">
        <v>-1</v>
      </c>
      <c r="M92" s="18">
        <v>-1</v>
      </c>
      <c r="N92" s="18">
        <v>-1</v>
      </c>
      <c r="O92" s="18">
        <v>-1</v>
      </c>
      <c r="P92" s="18">
        <v>-1</v>
      </c>
      <c r="Q92" s="18">
        <v>-1</v>
      </c>
      <c r="R92" s="19">
        <v>-1</v>
      </c>
      <c r="S92" s="19">
        <v>-1</v>
      </c>
      <c r="T92" s="19">
        <v>-1</v>
      </c>
      <c r="U92" s="1">
        <v>-1</v>
      </c>
      <c r="V92" s="1">
        <v>-1</v>
      </c>
      <c r="W92" s="56">
        <v>2</v>
      </c>
      <c r="X92" s="59" t="s">
        <v>683</v>
      </c>
    </row>
    <row r="93" spans="1:24" s="1" customFormat="1" ht="13.5" customHeight="1">
      <c r="A93" s="1">
        <v>64111</v>
      </c>
      <c r="B93" s="1" t="s">
        <v>46</v>
      </c>
      <c r="C93" s="1" t="s">
        <v>224</v>
      </c>
      <c r="D93" s="1">
        <v>1</v>
      </c>
      <c r="E93" s="1">
        <v>7</v>
      </c>
      <c r="F93" s="1" t="s">
        <v>180</v>
      </c>
      <c r="G93" t="s">
        <v>229</v>
      </c>
      <c r="H93" s="1" t="s">
        <v>47</v>
      </c>
      <c r="I93" s="1" t="s">
        <v>49</v>
      </c>
      <c r="J93" s="1">
        <v>-1</v>
      </c>
      <c r="K93" s="1">
        <v>-1</v>
      </c>
      <c r="L93" s="1">
        <v>-1</v>
      </c>
      <c r="M93" s="1">
        <v>-1</v>
      </c>
      <c r="N93" s="1">
        <v>-1</v>
      </c>
      <c r="O93" s="1">
        <v>-1</v>
      </c>
      <c r="P93" s="1">
        <v>-1</v>
      </c>
      <c r="Q93" s="1">
        <v>-1</v>
      </c>
      <c r="R93">
        <v>3</v>
      </c>
      <c r="S93">
        <v>2</v>
      </c>
      <c r="T93">
        <v>8</v>
      </c>
      <c r="U93" s="1">
        <v>-1</v>
      </c>
      <c r="V93" s="1">
        <v>-1</v>
      </c>
      <c r="W93" s="56">
        <v>-1</v>
      </c>
      <c r="X93" s="59">
        <v>-1</v>
      </c>
    </row>
    <row r="94" spans="1:24" s="1" customFormat="1" ht="13.5" customHeight="1">
      <c r="A94" s="1">
        <v>64112</v>
      </c>
      <c r="B94" s="1" t="s">
        <v>46</v>
      </c>
      <c r="C94" s="1" t="s">
        <v>225</v>
      </c>
      <c r="D94" s="1">
        <v>5</v>
      </c>
      <c r="E94" s="1">
        <v>50</v>
      </c>
      <c r="F94" s="1" t="s">
        <v>255</v>
      </c>
      <c r="G94" t="s">
        <v>186</v>
      </c>
      <c r="H94" s="1" t="s">
        <v>47</v>
      </c>
      <c r="I94" s="1" t="s">
        <v>49</v>
      </c>
      <c r="J94" s="1">
        <v>-1</v>
      </c>
      <c r="K94" s="1">
        <v>-1</v>
      </c>
      <c r="L94" s="1">
        <v>31</v>
      </c>
      <c r="M94" s="1">
        <v>2</v>
      </c>
      <c r="N94" s="1">
        <v>-1</v>
      </c>
      <c r="O94" s="1">
        <v>-1</v>
      </c>
      <c r="P94" s="1">
        <v>-1</v>
      </c>
      <c r="Q94" s="1">
        <v>-1</v>
      </c>
      <c r="R94" s="1">
        <v>-1</v>
      </c>
      <c r="S94" s="1">
        <v>-1</v>
      </c>
      <c r="T94" s="1">
        <v>-1</v>
      </c>
      <c r="U94" s="1">
        <v>-1</v>
      </c>
      <c r="V94" s="1">
        <v>-1</v>
      </c>
      <c r="W94" s="56">
        <v>-1</v>
      </c>
      <c r="X94" s="59">
        <v>-1</v>
      </c>
    </row>
    <row r="95" spans="1:24" s="1" customFormat="1" ht="13.5" customHeight="1">
      <c r="A95" s="11">
        <v>64113</v>
      </c>
      <c r="B95" s="11" t="s">
        <v>46</v>
      </c>
      <c r="C95" s="11" t="s">
        <v>512</v>
      </c>
      <c r="D95" s="11">
        <v>0</v>
      </c>
      <c r="E95" s="11">
        <v>4</v>
      </c>
      <c r="F95" s="11" t="s">
        <v>244</v>
      </c>
      <c r="G95" s="13" t="s">
        <v>542</v>
      </c>
      <c r="H95" s="11" t="s">
        <v>47</v>
      </c>
      <c r="I95" s="11" t="s">
        <v>49</v>
      </c>
      <c r="J95" s="11">
        <v>19</v>
      </c>
      <c r="K95" s="11" t="s">
        <v>655</v>
      </c>
      <c r="L95" s="11">
        <v>-1</v>
      </c>
      <c r="M95" s="11">
        <v>-1</v>
      </c>
      <c r="N95" s="11">
        <v>-1</v>
      </c>
      <c r="O95" s="11">
        <v>-1</v>
      </c>
      <c r="P95" s="11">
        <v>-1</v>
      </c>
      <c r="Q95" s="11">
        <v>-1</v>
      </c>
      <c r="R95" s="11">
        <v>-1</v>
      </c>
      <c r="S95" s="11">
        <v>-1</v>
      </c>
      <c r="T95" s="11">
        <v>-1</v>
      </c>
      <c r="U95" s="1">
        <v>-1</v>
      </c>
      <c r="V95" s="1">
        <v>-1</v>
      </c>
      <c r="W95" s="56">
        <v>2</v>
      </c>
      <c r="X95" s="59">
        <v>100</v>
      </c>
    </row>
    <row r="96" spans="1:24" s="1" customFormat="1" ht="13.5" customHeight="1">
      <c r="A96" s="1">
        <v>64121</v>
      </c>
      <c r="B96" s="10" t="s">
        <v>194</v>
      </c>
      <c r="C96" s="1" t="s">
        <v>225</v>
      </c>
      <c r="D96" s="1">
        <v>1</v>
      </c>
      <c r="E96" s="1">
        <v>7</v>
      </c>
      <c r="F96" s="1" t="s">
        <v>180</v>
      </c>
      <c r="G96" t="s">
        <v>186</v>
      </c>
      <c r="H96" s="1" t="s">
        <v>47</v>
      </c>
      <c r="I96" s="1" t="s">
        <v>49</v>
      </c>
      <c r="J96" s="1">
        <v>-1</v>
      </c>
      <c r="K96" s="1">
        <v>-1</v>
      </c>
      <c r="L96" s="1">
        <v>31</v>
      </c>
      <c r="M96" s="1">
        <v>2</v>
      </c>
      <c r="N96" s="1">
        <v>-1</v>
      </c>
      <c r="O96" s="1">
        <v>-1</v>
      </c>
      <c r="P96" s="1">
        <v>-1</v>
      </c>
      <c r="Q96" s="1">
        <v>-1</v>
      </c>
      <c r="R96" s="1">
        <v>-1</v>
      </c>
      <c r="S96" s="1">
        <v>-1</v>
      </c>
      <c r="T96" s="1">
        <v>-1</v>
      </c>
      <c r="U96" s="1">
        <v>-1</v>
      </c>
      <c r="V96" s="1">
        <v>-1</v>
      </c>
      <c r="W96" s="56">
        <v>-1</v>
      </c>
      <c r="X96" s="60">
        <v>-1</v>
      </c>
    </row>
    <row r="97" spans="1:24" s="21" customFormat="1" ht="13.5" customHeight="1">
      <c r="A97" s="21">
        <v>64122</v>
      </c>
      <c r="B97" s="23" t="s">
        <v>285</v>
      </c>
      <c r="C97" s="20" t="s">
        <v>286</v>
      </c>
      <c r="D97" s="20">
        <v>5</v>
      </c>
      <c r="E97" s="20">
        <v>50</v>
      </c>
      <c r="F97" s="20" t="s">
        <v>287</v>
      </c>
      <c r="G97" s="20" t="s">
        <v>288</v>
      </c>
      <c r="H97" s="20" t="s">
        <v>47</v>
      </c>
      <c r="I97" s="20" t="s">
        <v>49</v>
      </c>
      <c r="J97" s="20">
        <v>-1</v>
      </c>
      <c r="K97" s="20">
        <v>-1</v>
      </c>
      <c r="L97" s="20">
        <v>-1</v>
      </c>
      <c r="M97" s="20">
        <v>-1</v>
      </c>
      <c r="N97" s="20">
        <v>-1</v>
      </c>
      <c r="O97" s="20">
        <v>-1</v>
      </c>
      <c r="P97" s="20">
        <v>-1</v>
      </c>
      <c r="Q97" s="20">
        <v>-1</v>
      </c>
      <c r="R97" s="22">
        <v>5</v>
      </c>
      <c r="S97" s="22">
        <v>0</v>
      </c>
      <c r="T97" s="22">
        <v>2</v>
      </c>
      <c r="U97" s="1">
        <v>-1</v>
      </c>
      <c r="V97" s="1">
        <v>-1</v>
      </c>
      <c r="W97" s="56">
        <v>-1</v>
      </c>
      <c r="X97" s="59">
        <v>-1</v>
      </c>
    </row>
    <row r="98" spans="1:24" s="1" customFormat="1" ht="13.5" customHeight="1">
      <c r="A98" s="11">
        <v>64123</v>
      </c>
      <c r="B98" s="12" t="s">
        <v>194</v>
      </c>
      <c r="C98" s="11" t="s">
        <v>235</v>
      </c>
      <c r="D98" s="11">
        <v>0</v>
      </c>
      <c r="E98" s="11">
        <v>4</v>
      </c>
      <c r="F98" s="11" t="s">
        <v>244</v>
      </c>
      <c r="G98" s="13" t="s">
        <v>660</v>
      </c>
      <c r="H98" s="11" t="s">
        <v>47</v>
      </c>
      <c r="I98" s="11" t="s">
        <v>49</v>
      </c>
      <c r="J98" s="11">
        <v>-1</v>
      </c>
      <c r="K98" s="11">
        <v>-1</v>
      </c>
      <c r="L98" s="11">
        <v>-1</v>
      </c>
      <c r="M98" s="11">
        <v>-1</v>
      </c>
      <c r="N98" s="11">
        <v>-1</v>
      </c>
      <c r="O98" s="11">
        <v>-1</v>
      </c>
      <c r="P98" s="11">
        <v>-1</v>
      </c>
      <c r="Q98" s="11">
        <v>-1</v>
      </c>
      <c r="R98" s="11">
        <v>5</v>
      </c>
      <c r="S98" s="11">
        <v>0</v>
      </c>
      <c r="T98" s="11">
        <v>18</v>
      </c>
      <c r="U98" s="1">
        <v>115</v>
      </c>
      <c r="V98" s="1">
        <v>-1</v>
      </c>
      <c r="W98" s="56">
        <v>2</v>
      </c>
      <c r="X98" s="59" t="s">
        <v>664</v>
      </c>
    </row>
    <row r="99" spans="1:24" s="1" customFormat="1" ht="13.5" customHeight="1">
      <c r="A99" s="1">
        <v>64131</v>
      </c>
      <c r="B99" s="10" t="s">
        <v>195</v>
      </c>
      <c r="C99" s="1" t="s">
        <v>225</v>
      </c>
      <c r="D99" s="1">
        <v>1</v>
      </c>
      <c r="E99" s="1">
        <v>7</v>
      </c>
      <c r="F99" s="1" t="s">
        <v>180</v>
      </c>
      <c r="G99" t="s">
        <v>186</v>
      </c>
      <c r="H99" s="1" t="s">
        <v>47</v>
      </c>
      <c r="I99" s="1" t="s">
        <v>49</v>
      </c>
      <c r="J99" s="1">
        <v>-1</v>
      </c>
      <c r="K99" s="1">
        <v>-1</v>
      </c>
      <c r="L99" s="1">
        <v>31</v>
      </c>
      <c r="M99" s="1">
        <v>2</v>
      </c>
      <c r="N99" s="1">
        <v>-1</v>
      </c>
      <c r="O99" s="1">
        <v>-1</v>
      </c>
      <c r="P99" s="1">
        <v>-1</v>
      </c>
      <c r="Q99" s="1">
        <v>-1</v>
      </c>
      <c r="R99" s="1">
        <v>-1</v>
      </c>
      <c r="S99" s="1">
        <v>-1</v>
      </c>
      <c r="T99" s="1">
        <v>-1</v>
      </c>
      <c r="U99" s="1">
        <v>-1</v>
      </c>
      <c r="V99" s="1">
        <v>-1</v>
      </c>
      <c r="W99" s="56">
        <v>-1</v>
      </c>
      <c r="X99" s="59">
        <v>-1</v>
      </c>
    </row>
    <row r="100" spans="1:24" s="1" customFormat="1" ht="13.5" customHeight="1">
      <c r="A100" s="1">
        <v>64132</v>
      </c>
      <c r="B100" s="10" t="s">
        <v>195</v>
      </c>
      <c r="C100" s="1" t="s">
        <v>217</v>
      </c>
      <c r="D100" s="1">
        <v>5</v>
      </c>
      <c r="E100" s="1">
        <v>50</v>
      </c>
      <c r="F100" s="1" t="s">
        <v>255</v>
      </c>
      <c r="G100" t="s">
        <v>185</v>
      </c>
      <c r="H100" s="1" t="s">
        <v>47</v>
      </c>
      <c r="I100" s="1" t="s">
        <v>49</v>
      </c>
      <c r="J100" s="1">
        <v>5</v>
      </c>
      <c r="K100" s="1">
        <v>15</v>
      </c>
      <c r="L100" s="1">
        <v>-1</v>
      </c>
      <c r="M100" s="1">
        <v>-1</v>
      </c>
      <c r="N100" s="1">
        <v>-1</v>
      </c>
      <c r="O100" s="1">
        <v>-1</v>
      </c>
      <c r="P100" s="1">
        <v>-1</v>
      </c>
      <c r="Q100" s="1">
        <v>-1</v>
      </c>
      <c r="R100" s="1">
        <v>-1</v>
      </c>
      <c r="S100" s="1">
        <v>-1</v>
      </c>
      <c r="T100" s="1">
        <v>-1</v>
      </c>
      <c r="U100" s="1">
        <v>-1</v>
      </c>
      <c r="V100" s="1">
        <v>-1</v>
      </c>
      <c r="W100" s="56">
        <v>-1</v>
      </c>
      <c r="X100" s="59">
        <v>-1</v>
      </c>
    </row>
    <row r="101" spans="1:24" s="20" customFormat="1" ht="13.5" customHeight="1">
      <c r="A101" s="17">
        <v>64133</v>
      </c>
      <c r="B101" s="24" t="s">
        <v>289</v>
      </c>
      <c r="C101" s="18" t="s">
        <v>290</v>
      </c>
      <c r="D101" s="18">
        <v>0</v>
      </c>
      <c r="E101" s="18">
        <v>4</v>
      </c>
      <c r="F101" s="18" t="s">
        <v>291</v>
      </c>
      <c r="G101" s="19" t="s">
        <v>546</v>
      </c>
      <c r="H101" s="18" t="s">
        <v>47</v>
      </c>
      <c r="I101" s="18" t="s">
        <v>49</v>
      </c>
      <c r="J101" s="18">
        <v>19</v>
      </c>
      <c r="K101" s="18" t="s">
        <v>655</v>
      </c>
      <c r="L101" s="18">
        <v>-1</v>
      </c>
      <c r="M101" s="18">
        <v>-1</v>
      </c>
      <c r="N101" s="18">
        <v>-1</v>
      </c>
      <c r="O101" s="18">
        <v>-1</v>
      </c>
      <c r="P101" s="18">
        <v>-1</v>
      </c>
      <c r="Q101" s="18">
        <v>-1</v>
      </c>
      <c r="R101" s="18">
        <v>-1</v>
      </c>
      <c r="S101" s="18">
        <v>-1</v>
      </c>
      <c r="T101" s="18">
        <v>-1</v>
      </c>
      <c r="U101" s="1">
        <v>-1</v>
      </c>
      <c r="V101" s="1">
        <v>-1</v>
      </c>
      <c r="W101" s="56">
        <v>2</v>
      </c>
      <c r="X101" s="59">
        <v>100</v>
      </c>
    </row>
    <row r="102" spans="1:24" s="1" customFormat="1" ht="13.5" customHeight="1">
      <c r="A102" s="1">
        <v>64141</v>
      </c>
      <c r="B102" s="10" t="s">
        <v>196</v>
      </c>
      <c r="C102" s="1" t="s">
        <v>225</v>
      </c>
      <c r="D102" s="1">
        <v>1</v>
      </c>
      <c r="E102" s="1">
        <v>7</v>
      </c>
      <c r="F102" s="1" t="s">
        <v>180</v>
      </c>
      <c r="G102" t="s">
        <v>186</v>
      </c>
      <c r="H102" s="1" t="s">
        <v>47</v>
      </c>
      <c r="I102" s="1" t="s">
        <v>49</v>
      </c>
      <c r="J102" s="1">
        <v>-1</v>
      </c>
      <c r="K102" s="1">
        <v>-1</v>
      </c>
      <c r="L102" s="1">
        <v>31</v>
      </c>
      <c r="M102" s="1">
        <v>2</v>
      </c>
      <c r="N102" s="1">
        <v>-1</v>
      </c>
      <c r="O102" s="1">
        <v>-1</v>
      </c>
      <c r="P102" s="1">
        <v>-1</v>
      </c>
      <c r="Q102" s="1">
        <v>-1</v>
      </c>
      <c r="R102" s="1">
        <v>-1</v>
      </c>
      <c r="S102" s="1">
        <v>-1</v>
      </c>
      <c r="T102" s="1">
        <v>-1</v>
      </c>
      <c r="U102" s="1">
        <v>-1</v>
      </c>
      <c r="V102" s="1">
        <v>-1</v>
      </c>
      <c r="W102" s="56">
        <v>-1</v>
      </c>
      <c r="X102" s="59">
        <v>-1</v>
      </c>
    </row>
    <row r="103" spans="1:24" s="21" customFormat="1" ht="13.5" customHeight="1">
      <c r="A103" s="21">
        <v>64142</v>
      </c>
      <c r="B103" s="23" t="s">
        <v>292</v>
      </c>
      <c r="C103" s="20" t="s">
        <v>286</v>
      </c>
      <c r="D103" s="20">
        <v>5</v>
      </c>
      <c r="E103" s="20">
        <v>50</v>
      </c>
      <c r="F103" s="20" t="s">
        <v>287</v>
      </c>
      <c r="G103" s="20" t="s">
        <v>288</v>
      </c>
      <c r="H103" s="20" t="s">
        <v>47</v>
      </c>
      <c r="I103" s="20" t="s">
        <v>49</v>
      </c>
      <c r="J103" s="20">
        <v>-1</v>
      </c>
      <c r="K103" s="20">
        <v>-1</v>
      </c>
      <c r="L103" s="20">
        <v>-1</v>
      </c>
      <c r="M103" s="20">
        <v>-1</v>
      </c>
      <c r="N103" s="20">
        <v>-1</v>
      </c>
      <c r="O103" s="20">
        <v>-1</v>
      </c>
      <c r="P103" s="20">
        <v>-1</v>
      </c>
      <c r="Q103" s="20">
        <v>-1</v>
      </c>
      <c r="R103" s="22">
        <v>5</v>
      </c>
      <c r="S103" s="22">
        <v>0</v>
      </c>
      <c r="T103" s="22">
        <v>2</v>
      </c>
      <c r="U103" s="1">
        <v>-1</v>
      </c>
      <c r="V103" s="1">
        <v>-1</v>
      </c>
      <c r="W103" s="56">
        <v>-1</v>
      </c>
      <c r="X103" s="59">
        <v>-1</v>
      </c>
    </row>
    <row r="104" spans="1:24" s="1" customFormat="1" ht="13.5" customHeight="1">
      <c r="A104" s="11">
        <v>64143</v>
      </c>
      <c r="B104" s="12" t="s">
        <v>196</v>
      </c>
      <c r="C104" s="11" t="s">
        <v>216</v>
      </c>
      <c r="D104" s="11">
        <v>0</v>
      </c>
      <c r="E104" s="11">
        <v>4</v>
      </c>
      <c r="F104" s="11" t="s">
        <v>244</v>
      </c>
      <c r="G104" s="13" t="s">
        <v>621</v>
      </c>
      <c r="H104" s="11" t="s">
        <v>47</v>
      </c>
      <c r="I104" s="11" t="s">
        <v>49</v>
      </c>
      <c r="J104" s="11">
        <v>8</v>
      </c>
      <c r="K104" s="1" t="s">
        <v>654</v>
      </c>
      <c r="L104" s="11">
        <v>-1</v>
      </c>
      <c r="M104" s="11">
        <v>-1</v>
      </c>
      <c r="N104" s="11">
        <v>-1</v>
      </c>
      <c r="O104" s="11">
        <v>-1</v>
      </c>
      <c r="P104" s="11">
        <v>-1</v>
      </c>
      <c r="Q104" s="11">
        <v>-1</v>
      </c>
      <c r="R104" s="11">
        <v>-1</v>
      </c>
      <c r="S104" s="11">
        <v>-1</v>
      </c>
      <c r="T104" s="11">
        <v>-1</v>
      </c>
      <c r="U104" s="1">
        <v>-1</v>
      </c>
      <c r="V104" s="1">
        <v>-1</v>
      </c>
      <c r="W104" s="56">
        <v>2</v>
      </c>
      <c r="X104" s="59" t="s">
        <v>632</v>
      </c>
    </row>
    <row r="105" spans="1:24" s="1" customFormat="1" ht="13.5" customHeight="1">
      <c r="A105" s="1">
        <v>64151</v>
      </c>
      <c r="B105" s="10" t="s">
        <v>197</v>
      </c>
      <c r="C105" s="1" t="s">
        <v>225</v>
      </c>
      <c r="D105" s="1">
        <v>1</v>
      </c>
      <c r="E105" s="1">
        <v>7</v>
      </c>
      <c r="F105" s="1" t="s">
        <v>180</v>
      </c>
      <c r="G105" t="s">
        <v>186</v>
      </c>
      <c r="H105" s="1" t="s">
        <v>47</v>
      </c>
      <c r="I105" s="1" t="s">
        <v>49</v>
      </c>
      <c r="J105" s="1">
        <v>-1</v>
      </c>
      <c r="K105" s="1">
        <v>-1</v>
      </c>
      <c r="L105" s="1">
        <v>31</v>
      </c>
      <c r="M105" s="1">
        <v>2</v>
      </c>
      <c r="N105" s="1">
        <v>-1</v>
      </c>
      <c r="O105" s="1">
        <v>-1</v>
      </c>
      <c r="P105" s="1">
        <v>-1</v>
      </c>
      <c r="Q105" s="1">
        <v>-1</v>
      </c>
      <c r="R105" s="1">
        <v>-1</v>
      </c>
      <c r="S105" s="1">
        <v>-1</v>
      </c>
      <c r="T105" s="1">
        <v>-1</v>
      </c>
      <c r="U105" s="1">
        <v>-1</v>
      </c>
      <c r="V105" s="1">
        <v>-1</v>
      </c>
      <c r="W105" s="56">
        <v>-1</v>
      </c>
      <c r="X105" s="59">
        <v>-1</v>
      </c>
    </row>
    <row r="106" spans="1:24" s="1" customFormat="1" ht="13.5" customHeight="1">
      <c r="A106" s="1">
        <v>64152</v>
      </c>
      <c r="B106" s="10" t="s">
        <v>197</v>
      </c>
      <c r="C106" s="1" t="s">
        <v>217</v>
      </c>
      <c r="D106" s="1">
        <v>5</v>
      </c>
      <c r="E106" s="1">
        <v>50</v>
      </c>
      <c r="F106" s="1" t="s">
        <v>255</v>
      </c>
      <c r="G106" t="s">
        <v>540</v>
      </c>
      <c r="H106" s="1" t="s">
        <v>47</v>
      </c>
      <c r="I106" s="1" t="s">
        <v>49</v>
      </c>
      <c r="J106" s="1">
        <v>5</v>
      </c>
      <c r="K106" s="1" t="s">
        <v>653</v>
      </c>
      <c r="L106" s="1">
        <v>-1</v>
      </c>
      <c r="M106" s="1">
        <v>-1</v>
      </c>
      <c r="N106" s="1">
        <v>-1</v>
      </c>
      <c r="O106" s="1">
        <v>-1</v>
      </c>
      <c r="P106" s="1">
        <v>-1</v>
      </c>
      <c r="Q106" s="1">
        <v>-1</v>
      </c>
      <c r="R106" s="1">
        <v>-1</v>
      </c>
      <c r="S106" s="1">
        <v>-1</v>
      </c>
      <c r="T106" s="1">
        <v>-1</v>
      </c>
      <c r="U106" s="1">
        <v>-1</v>
      </c>
      <c r="V106" s="1">
        <v>-1</v>
      </c>
      <c r="W106" s="56">
        <v>2</v>
      </c>
      <c r="X106" s="59" t="s">
        <v>681</v>
      </c>
    </row>
    <row r="107" spans="1:24" s="1" customFormat="1" ht="13.5" customHeight="1">
      <c r="A107" s="11">
        <v>64153</v>
      </c>
      <c r="B107" s="12" t="s">
        <v>197</v>
      </c>
      <c r="C107" s="11" t="s">
        <v>214</v>
      </c>
      <c r="D107" s="11">
        <v>0</v>
      </c>
      <c r="E107" s="11">
        <v>4</v>
      </c>
      <c r="F107" s="11" t="s">
        <v>244</v>
      </c>
      <c r="G107" s="13" t="s">
        <v>189</v>
      </c>
      <c r="H107" s="11" t="s">
        <v>47</v>
      </c>
      <c r="I107" s="11" t="s">
        <v>49</v>
      </c>
      <c r="J107" s="11">
        <v>-1</v>
      </c>
      <c r="K107" s="11">
        <v>-1</v>
      </c>
      <c r="L107" s="11">
        <v>-1</v>
      </c>
      <c r="M107" s="11">
        <v>-1</v>
      </c>
      <c r="N107" s="11">
        <v>-1</v>
      </c>
      <c r="O107" s="11">
        <v>-1</v>
      </c>
      <c r="P107" s="11">
        <v>-1</v>
      </c>
      <c r="Q107" s="11">
        <v>-1</v>
      </c>
      <c r="R107" s="13">
        <v>3</v>
      </c>
      <c r="S107" s="13">
        <v>2</v>
      </c>
      <c r="T107" s="13">
        <v>3</v>
      </c>
      <c r="U107" s="1">
        <v>-1</v>
      </c>
      <c r="V107" s="1">
        <v>-1</v>
      </c>
      <c r="W107" s="56">
        <v>-1</v>
      </c>
      <c r="X107" s="59">
        <v>-1</v>
      </c>
    </row>
    <row r="108" spans="1:24" s="1" customFormat="1" ht="13.5" customHeight="1">
      <c r="A108" s="1">
        <v>64161</v>
      </c>
      <c r="B108" s="10" t="s">
        <v>198</v>
      </c>
      <c r="C108" s="1" t="s">
        <v>225</v>
      </c>
      <c r="D108" s="1">
        <v>1</v>
      </c>
      <c r="E108" s="1">
        <v>7</v>
      </c>
      <c r="F108" s="1" t="s">
        <v>180</v>
      </c>
      <c r="G108" t="s">
        <v>186</v>
      </c>
      <c r="H108" s="1" t="s">
        <v>47</v>
      </c>
      <c r="I108" s="1" t="s">
        <v>49</v>
      </c>
      <c r="J108" s="1">
        <v>-1</v>
      </c>
      <c r="K108" s="1">
        <v>-1</v>
      </c>
      <c r="L108" s="1">
        <v>31</v>
      </c>
      <c r="M108" s="1">
        <v>2</v>
      </c>
      <c r="N108" s="1">
        <v>-1</v>
      </c>
      <c r="O108" s="1">
        <v>-1</v>
      </c>
      <c r="P108" s="1">
        <v>-1</v>
      </c>
      <c r="Q108" s="1">
        <v>-1</v>
      </c>
      <c r="R108" s="1">
        <v>-1</v>
      </c>
      <c r="S108" s="1">
        <v>-1</v>
      </c>
      <c r="T108" s="1">
        <v>-1</v>
      </c>
      <c r="U108" s="1">
        <v>-1</v>
      </c>
      <c r="V108" s="1">
        <v>-1</v>
      </c>
      <c r="W108" s="56">
        <v>-1</v>
      </c>
      <c r="X108" s="59">
        <v>-1</v>
      </c>
    </row>
    <row r="109" spans="1:24" s="21" customFormat="1" ht="13.5" customHeight="1">
      <c r="A109" s="21">
        <v>64162</v>
      </c>
      <c r="B109" s="23" t="s">
        <v>293</v>
      </c>
      <c r="C109" s="20" t="s">
        <v>286</v>
      </c>
      <c r="D109" s="20">
        <v>5</v>
      </c>
      <c r="E109" s="20">
        <v>50</v>
      </c>
      <c r="F109" s="20" t="s">
        <v>287</v>
      </c>
      <c r="G109" s="20" t="s">
        <v>288</v>
      </c>
      <c r="H109" s="20" t="s">
        <v>47</v>
      </c>
      <c r="I109" s="20" t="s">
        <v>49</v>
      </c>
      <c r="J109" s="20">
        <v>-1</v>
      </c>
      <c r="K109" s="20">
        <v>-1</v>
      </c>
      <c r="L109" s="20">
        <v>-1</v>
      </c>
      <c r="M109" s="20">
        <v>-1</v>
      </c>
      <c r="N109" s="20">
        <v>-1</v>
      </c>
      <c r="O109" s="20">
        <v>-1</v>
      </c>
      <c r="P109" s="20">
        <v>-1</v>
      </c>
      <c r="Q109" s="20">
        <v>-1</v>
      </c>
      <c r="R109" s="22">
        <v>5</v>
      </c>
      <c r="S109" s="22">
        <v>0</v>
      </c>
      <c r="T109" s="22">
        <v>2</v>
      </c>
      <c r="U109" s="1">
        <v>-1</v>
      </c>
      <c r="V109" s="1">
        <v>-1</v>
      </c>
      <c r="W109" s="56">
        <v>-1</v>
      </c>
      <c r="X109" s="59">
        <v>-1</v>
      </c>
    </row>
    <row r="110" spans="1:24" s="1" customFormat="1" ht="13.5" customHeight="1">
      <c r="A110" s="11">
        <v>64163</v>
      </c>
      <c r="B110" s="12" t="s">
        <v>198</v>
      </c>
      <c r="C110" s="11" t="s">
        <v>216</v>
      </c>
      <c r="D110" s="11">
        <v>0</v>
      </c>
      <c r="E110" s="11">
        <v>4</v>
      </c>
      <c r="F110" s="11" t="s">
        <v>244</v>
      </c>
      <c r="G110" s="13" t="s">
        <v>541</v>
      </c>
      <c r="H110" s="11" t="s">
        <v>47</v>
      </c>
      <c r="I110" s="11" t="s">
        <v>49</v>
      </c>
      <c r="J110" s="11">
        <v>8</v>
      </c>
      <c r="K110" s="1" t="s">
        <v>654</v>
      </c>
      <c r="L110" s="11">
        <v>-1</v>
      </c>
      <c r="M110" s="11">
        <v>-1</v>
      </c>
      <c r="N110" s="11">
        <v>-1</v>
      </c>
      <c r="O110" s="11">
        <v>-1</v>
      </c>
      <c r="P110" s="11">
        <v>-1</v>
      </c>
      <c r="Q110" s="11">
        <v>-1</v>
      </c>
      <c r="R110" s="11">
        <v>-1</v>
      </c>
      <c r="S110" s="11">
        <v>-1</v>
      </c>
      <c r="T110" s="11">
        <v>-1</v>
      </c>
      <c r="U110" s="1">
        <v>-1</v>
      </c>
      <c r="V110" s="1">
        <v>-1</v>
      </c>
      <c r="W110" s="56">
        <v>2</v>
      </c>
      <c r="X110" s="59" t="s">
        <v>632</v>
      </c>
    </row>
    <row r="111" spans="1:24" s="1" customFormat="1" ht="13.5" customHeight="1">
      <c r="A111" s="1">
        <v>64171</v>
      </c>
      <c r="B111" s="10" t="s">
        <v>199</v>
      </c>
      <c r="C111" s="1" t="s">
        <v>225</v>
      </c>
      <c r="D111" s="1">
        <v>1</v>
      </c>
      <c r="E111" s="1">
        <v>7</v>
      </c>
      <c r="F111" s="1" t="s">
        <v>180</v>
      </c>
      <c r="G111" t="s">
        <v>618</v>
      </c>
      <c r="H111" s="1" t="s">
        <v>47</v>
      </c>
      <c r="I111" s="1" t="s">
        <v>49</v>
      </c>
      <c r="J111" s="1">
        <v>-1</v>
      </c>
      <c r="K111" s="1">
        <v>-1</v>
      </c>
      <c r="L111" s="1">
        <v>31</v>
      </c>
      <c r="M111" s="1">
        <v>2</v>
      </c>
      <c r="N111" s="1">
        <v>-1</v>
      </c>
      <c r="O111" s="1">
        <v>-1</v>
      </c>
      <c r="P111" s="1">
        <v>-1</v>
      </c>
      <c r="Q111" s="1">
        <v>-1</v>
      </c>
      <c r="R111" s="1">
        <v>-1</v>
      </c>
      <c r="S111" s="1">
        <v>-1</v>
      </c>
      <c r="T111" s="1">
        <v>-1</v>
      </c>
      <c r="U111" s="1">
        <v>-1</v>
      </c>
      <c r="V111" s="1">
        <v>-1</v>
      </c>
      <c r="W111" s="56">
        <v>-1</v>
      </c>
      <c r="X111" s="60">
        <v>-1</v>
      </c>
    </row>
    <row r="112" spans="1:24" s="1" customFormat="1" ht="13.5" customHeight="1">
      <c r="A112" s="1">
        <v>64172</v>
      </c>
      <c r="B112" s="10" t="s">
        <v>199</v>
      </c>
      <c r="C112" s="1" t="s">
        <v>217</v>
      </c>
      <c r="D112" s="1">
        <v>5</v>
      </c>
      <c r="E112" s="1">
        <v>50</v>
      </c>
      <c r="F112" s="1" t="s">
        <v>255</v>
      </c>
      <c r="G112" t="s">
        <v>649</v>
      </c>
      <c r="H112" s="1" t="s">
        <v>47</v>
      </c>
      <c r="I112" s="1" t="s">
        <v>49</v>
      </c>
      <c r="J112" s="1">
        <v>5</v>
      </c>
      <c r="K112" s="1">
        <v>15</v>
      </c>
      <c r="L112" s="1">
        <v>-1</v>
      </c>
      <c r="M112" s="1">
        <v>-1</v>
      </c>
      <c r="N112" s="1">
        <v>-1</v>
      </c>
      <c r="O112" s="1">
        <v>-1</v>
      </c>
      <c r="P112" s="1">
        <v>-1</v>
      </c>
      <c r="Q112" s="1">
        <v>-1</v>
      </c>
      <c r="R112" s="1">
        <v>-1</v>
      </c>
      <c r="S112" s="1">
        <v>-1</v>
      </c>
      <c r="T112" s="1">
        <v>-1</v>
      </c>
      <c r="U112" s="1">
        <v>-1</v>
      </c>
      <c r="V112" s="1">
        <v>-1</v>
      </c>
      <c r="W112" s="56">
        <v>4</v>
      </c>
      <c r="X112" s="59" t="s">
        <v>622</v>
      </c>
    </row>
    <row r="113" spans="1:24" s="1" customFormat="1" ht="13.5" customHeight="1">
      <c r="A113" s="11">
        <v>64173</v>
      </c>
      <c r="B113" s="12" t="s">
        <v>199</v>
      </c>
      <c r="C113" s="11" t="s">
        <v>251</v>
      </c>
      <c r="D113" s="11">
        <v>0</v>
      </c>
      <c r="E113" s="11">
        <v>4</v>
      </c>
      <c r="F113" s="11" t="s">
        <v>244</v>
      </c>
      <c r="G113" s="13" t="s">
        <v>546</v>
      </c>
      <c r="H113" s="11" t="s">
        <v>47</v>
      </c>
      <c r="I113" s="11" t="s">
        <v>49</v>
      </c>
      <c r="J113" s="11">
        <v>19</v>
      </c>
      <c r="K113" s="11" t="s">
        <v>655</v>
      </c>
      <c r="L113" s="11">
        <v>-1</v>
      </c>
      <c r="M113" s="11">
        <v>-1</v>
      </c>
      <c r="N113" s="11">
        <v>-1</v>
      </c>
      <c r="O113" s="11">
        <v>-1</v>
      </c>
      <c r="P113" s="11">
        <v>-1</v>
      </c>
      <c r="Q113" s="11">
        <v>-1</v>
      </c>
      <c r="R113" s="11">
        <v>-1</v>
      </c>
      <c r="S113" s="11">
        <v>-1</v>
      </c>
      <c r="T113" s="11">
        <v>-1</v>
      </c>
      <c r="U113" s="1">
        <v>-1</v>
      </c>
      <c r="V113" s="1">
        <v>-1</v>
      </c>
      <c r="W113" s="56">
        <v>2</v>
      </c>
      <c r="X113" s="59">
        <v>100</v>
      </c>
    </row>
    <row r="114" spans="1:24" s="1" customFormat="1" ht="13.5" customHeight="1">
      <c r="A114" s="1">
        <v>64181</v>
      </c>
      <c r="B114" s="10" t="s">
        <v>200</v>
      </c>
      <c r="C114" s="1" t="s">
        <v>215</v>
      </c>
      <c r="D114" s="1">
        <v>1</v>
      </c>
      <c r="E114" s="1">
        <v>7</v>
      </c>
      <c r="F114" s="1" t="s">
        <v>180</v>
      </c>
      <c r="G114" t="s">
        <v>182</v>
      </c>
      <c r="H114" s="1" t="s">
        <v>47</v>
      </c>
      <c r="I114" s="1" t="s">
        <v>49</v>
      </c>
      <c r="J114" s="1">
        <v>-1</v>
      </c>
      <c r="K114" s="1">
        <v>-1</v>
      </c>
      <c r="L114" s="1">
        <v>-1</v>
      </c>
      <c r="M114" s="1">
        <v>-1</v>
      </c>
      <c r="N114" s="1">
        <v>-1</v>
      </c>
      <c r="O114" s="1">
        <v>-1</v>
      </c>
      <c r="P114" s="1">
        <v>-1</v>
      </c>
      <c r="Q114" s="1">
        <v>-1</v>
      </c>
      <c r="R114">
        <v>4</v>
      </c>
      <c r="S114">
        <v>0</v>
      </c>
      <c r="T114">
        <v>18</v>
      </c>
      <c r="U114" s="1">
        <v>-1</v>
      </c>
      <c r="V114" s="1">
        <v>-1</v>
      </c>
      <c r="W114" s="56">
        <v>-1</v>
      </c>
      <c r="X114" s="59">
        <v>-1</v>
      </c>
    </row>
    <row r="115" spans="1:24" s="1" customFormat="1" ht="13.5" customHeight="1">
      <c r="A115" s="1">
        <v>64182</v>
      </c>
      <c r="B115" s="10" t="s">
        <v>200</v>
      </c>
      <c r="C115" s="1" t="s">
        <v>217</v>
      </c>
      <c r="D115" s="1">
        <v>5</v>
      </c>
      <c r="E115" s="1">
        <v>50</v>
      </c>
      <c r="F115" s="1" t="s">
        <v>255</v>
      </c>
      <c r="G115" t="s">
        <v>679</v>
      </c>
      <c r="H115" s="1" t="s">
        <v>47</v>
      </c>
      <c r="I115" s="1" t="s">
        <v>49</v>
      </c>
      <c r="J115" s="1">
        <v>5</v>
      </c>
      <c r="K115" s="1">
        <v>15</v>
      </c>
      <c r="L115" s="1">
        <v>-1</v>
      </c>
      <c r="M115" s="1">
        <v>-1</v>
      </c>
      <c r="N115" s="1">
        <v>-1</v>
      </c>
      <c r="O115" s="1">
        <v>-1</v>
      </c>
      <c r="P115" s="1">
        <v>-1</v>
      </c>
      <c r="Q115" s="1">
        <v>-1</v>
      </c>
      <c r="R115" s="1">
        <v>-1</v>
      </c>
      <c r="S115" s="1">
        <v>-1</v>
      </c>
      <c r="T115" s="1">
        <v>-1</v>
      </c>
      <c r="U115" s="1">
        <v>-1</v>
      </c>
      <c r="V115" s="1">
        <v>-1</v>
      </c>
      <c r="W115" s="56">
        <v>-1</v>
      </c>
      <c r="X115" s="59" t="s">
        <v>680</v>
      </c>
    </row>
    <row r="116" spans="1:24" s="20" customFormat="1" ht="13.5" customHeight="1">
      <c r="A116" s="17">
        <v>64183</v>
      </c>
      <c r="B116" s="24" t="s">
        <v>631</v>
      </c>
      <c r="C116" s="18" t="s">
        <v>294</v>
      </c>
      <c r="D116" s="18">
        <v>0</v>
      </c>
      <c r="E116" s="18">
        <v>4</v>
      </c>
      <c r="F116" s="18" t="s">
        <v>280</v>
      </c>
      <c r="G116" s="19" t="s">
        <v>623</v>
      </c>
      <c r="H116" s="18" t="s">
        <v>47</v>
      </c>
      <c r="I116" s="18" t="s">
        <v>49</v>
      </c>
      <c r="J116" s="18">
        <v>19</v>
      </c>
      <c r="K116" s="11" t="s">
        <v>655</v>
      </c>
      <c r="L116" s="18">
        <v>-1</v>
      </c>
      <c r="M116" s="18">
        <v>-1</v>
      </c>
      <c r="N116" s="18">
        <v>-1</v>
      </c>
      <c r="O116" s="18">
        <v>-1</v>
      </c>
      <c r="P116" s="18">
        <v>-1</v>
      </c>
      <c r="Q116" s="18">
        <v>-1</v>
      </c>
      <c r="R116" s="18">
        <v>-1</v>
      </c>
      <c r="S116" s="18">
        <v>-1</v>
      </c>
      <c r="T116" s="18">
        <v>-1</v>
      </c>
      <c r="U116" s="1">
        <v>-1</v>
      </c>
      <c r="V116" s="1">
        <v>-1</v>
      </c>
      <c r="W116" s="56">
        <v>2</v>
      </c>
      <c r="X116" s="59" t="s">
        <v>617</v>
      </c>
    </row>
    <row r="117" spans="1:24" s="1" customFormat="1" ht="13.5" customHeight="1">
      <c r="A117" s="1">
        <v>64191</v>
      </c>
      <c r="B117" s="10" t="s">
        <v>363</v>
      </c>
      <c r="C117" s="1" t="s">
        <v>368</v>
      </c>
      <c r="D117" s="1">
        <v>1</v>
      </c>
      <c r="E117" s="1">
        <v>7</v>
      </c>
      <c r="F117" s="1" t="s">
        <v>180</v>
      </c>
      <c r="G117" t="s">
        <v>540</v>
      </c>
      <c r="H117" s="1" t="s">
        <v>47</v>
      </c>
      <c r="I117" s="1" t="s">
        <v>49</v>
      </c>
      <c r="J117" s="1">
        <v>5</v>
      </c>
      <c r="K117" s="1" t="s">
        <v>653</v>
      </c>
      <c r="L117" s="1">
        <v>-1</v>
      </c>
      <c r="M117" s="1">
        <v>-1</v>
      </c>
      <c r="N117" s="1">
        <v>-1</v>
      </c>
      <c r="O117" s="1">
        <v>-1</v>
      </c>
      <c r="P117" s="1">
        <v>-1</v>
      </c>
      <c r="Q117" s="1">
        <v>-1</v>
      </c>
      <c r="R117" s="1">
        <v>-1</v>
      </c>
      <c r="S117" s="1">
        <v>-1</v>
      </c>
      <c r="T117" s="1">
        <v>-1</v>
      </c>
      <c r="U117" s="1">
        <v>-1</v>
      </c>
      <c r="V117" s="1">
        <v>-1</v>
      </c>
      <c r="W117" s="56">
        <v>2</v>
      </c>
      <c r="X117" s="59" t="s">
        <v>678</v>
      </c>
    </row>
    <row r="118" spans="1:24" s="1" customFormat="1" ht="13.5" customHeight="1">
      <c r="A118" s="1">
        <v>64192</v>
      </c>
      <c r="B118" s="10" t="s">
        <v>363</v>
      </c>
      <c r="C118" s="1" t="s">
        <v>366</v>
      </c>
      <c r="D118" s="1">
        <v>5</v>
      </c>
      <c r="E118" s="1">
        <v>50</v>
      </c>
      <c r="F118" s="1" t="s">
        <v>255</v>
      </c>
      <c r="G118" t="s">
        <v>448</v>
      </c>
      <c r="H118" s="1" t="s">
        <v>47</v>
      </c>
      <c r="I118" s="1" t="s">
        <v>49</v>
      </c>
      <c r="J118" s="1">
        <v>-1</v>
      </c>
      <c r="K118" s="1">
        <v>-1</v>
      </c>
      <c r="L118" s="1">
        <v>-1</v>
      </c>
      <c r="M118" s="1">
        <v>-1</v>
      </c>
      <c r="N118" s="1">
        <v>-1</v>
      </c>
      <c r="O118" s="1">
        <v>-1</v>
      </c>
      <c r="P118" s="1">
        <v>-1</v>
      </c>
      <c r="Q118" s="1">
        <v>-1</v>
      </c>
      <c r="R118" s="1">
        <v>16</v>
      </c>
      <c r="S118" s="1">
        <v>0</v>
      </c>
      <c r="T118" s="1">
        <v>81</v>
      </c>
      <c r="U118" s="1">
        <v>-1</v>
      </c>
      <c r="V118" s="1">
        <v>-1</v>
      </c>
      <c r="W118" s="56">
        <v>-1</v>
      </c>
      <c r="X118" s="59">
        <v>-1</v>
      </c>
    </row>
    <row r="119" spans="1:24" s="1" customFormat="1" ht="13.5" customHeight="1">
      <c r="A119" s="11">
        <v>64193</v>
      </c>
      <c r="B119" s="12" t="s">
        <v>363</v>
      </c>
      <c r="C119" s="11" t="s">
        <v>216</v>
      </c>
      <c r="D119" s="11">
        <v>0</v>
      </c>
      <c r="E119" s="11">
        <v>4</v>
      </c>
      <c r="F119" s="11" t="s">
        <v>244</v>
      </c>
      <c r="G119" s="13" t="s">
        <v>365</v>
      </c>
      <c r="H119" s="11" t="s">
        <v>47</v>
      </c>
      <c r="I119" s="11" t="s">
        <v>49</v>
      </c>
      <c r="J119" s="11">
        <v>8</v>
      </c>
      <c r="K119" s="11">
        <v>15</v>
      </c>
      <c r="L119" s="11">
        <v>-1</v>
      </c>
      <c r="M119" s="11">
        <v>-1</v>
      </c>
      <c r="N119" s="11">
        <v>-1</v>
      </c>
      <c r="O119" s="11">
        <v>-1</v>
      </c>
      <c r="P119" s="11">
        <v>-1</v>
      </c>
      <c r="Q119" s="11">
        <v>-1</v>
      </c>
      <c r="R119" s="11">
        <v>-1</v>
      </c>
      <c r="S119" s="11">
        <v>-1</v>
      </c>
      <c r="T119" s="11">
        <v>-1</v>
      </c>
      <c r="U119" s="1">
        <v>-1</v>
      </c>
      <c r="V119" s="1">
        <v>-1</v>
      </c>
      <c r="W119" s="56">
        <v>-1</v>
      </c>
      <c r="X119" s="59">
        <v>-1</v>
      </c>
    </row>
    <row r="120" spans="1:24" s="1" customFormat="1" ht="13.5" customHeight="1">
      <c r="A120" s="1">
        <v>64201</v>
      </c>
      <c r="B120" s="10" t="s">
        <v>201</v>
      </c>
      <c r="C120" s="1" t="s">
        <v>225</v>
      </c>
      <c r="D120" s="1">
        <v>1</v>
      </c>
      <c r="E120" s="1">
        <v>7</v>
      </c>
      <c r="F120" s="1" t="s">
        <v>180</v>
      </c>
      <c r="G120" t="s">
        <v>186</v>
      </c>
      <c r="H120" s="1" t="s">
        <v>47</v>
      </c>
      <c r="I120" s="1" t="s">
        <v>49</v>
      </c>
      <c r="J120" s="1">
        <v>-1</v>
      </c>
      <c r="K120" s="1">
        <v>-1</v>
      </c>
      <c r="L120" s="1">
        <v>31</v>
      </c>
      <c r="M120" s="1">
        <v>2</v>
      </c>
      <c r="N120" s="1">
        <v>-1</v>
      </c>
      <c r="O120" s="1">
        <v>-1</v>
      </c>
      <c r="P120" s="1">
        <v>-1</v>
      </c>
      <c r="Q120" s="1">
        <v>-1</v>
      </c>
      <c r="R120" s="1">
        <v>-1</v>
      </c>
      <c r="S120" s="1">
        <v>-1</v>
      </c>
      <c r="T120" s="1">
        <v>-1</v>
      </c>
      <c r="U120" s="1">
        <v>-1</v>
      </c>
      <c r="V120" s="1">
        <v>-1</v>
      </c>
      <c r="W120" s="56">
        <v>-1</v>
      </c>
      <c r="X120" s="59">
        <v>-1</v>
      </c>
    </row>
    <row r="121" spans="1:24" s="1" customFormat="1" ht="13.5" customHeight="1">
      <c r="A121" s="1">
        <v>64202</v>
      </c>
      <c r="B121" s="10" t="s">
        <v>201</v>
      </c>
      <c r="C121" s="1" t="s">
        <v>213</v>
      </c>
      <c r="D121" s="1">
        <v>5</v>
      </c>
      <c r="E121" s="1">
        <v>50</v>
      </c>
      <c r="F121" s="1" t="s">
        <v>255</v>
      </c>
      <c r="G121" s="1" t="s">
        <v>190</v>
      </c>
      <c r="H121" s="1" t="s">
        <v>47</v>
      </c>
      <c r="I121" s="1" t="s">
        <v>49</v>
      </c>
      <c r="J121" s="1">
        <v>-1</v>
      </c>
      <c r="K121" s="1">
        <v>-1</v>
      </c>
      <c r="L121" s="1">
        <v>-1</v>
      </c>
      <c r="M121" s="1">
        <v>-1</v>
      </c>
      <c r="N121" s="1">
        <v>-1</v>
      </c>
      <c r="O121" s="1">
        <v>-1</v>
      </c>
      <c r="P121" s="1">
        <v>-1</v>
      </c>
      <c r="Q121" s="1">
        <v>-1</v>
      </c>
      <c r="R121">
        <v>5</v>
      </c>
      <c r="S121">
        <v>0</v>
      </c>
      <c r="T121">
        <v>2</v>
      </c>
      <c r="U121" s="1">
        <v>-1</v>
      </c>
      <c r="V121" s="1">
        <v>-1</v>
      </c>
      <c r="W121" s="56">
        <v>-1</v>
      </c>
      <c r="X121" s="59">
        <v>-1</v>
      </c>
    </row>
    <row r="122" spans="1:24" s="1" customFormat="1" ht="13.5" customHeight="1">
      <c r="A122" s="11">
        <v>64203</v>
      </c>
      <c r="B122" s="12" t="s">
        <v>201</v>
      </c>
      <c r="C122" s="11" t="s">
        <v>251</v>
      </c>
      <c r="D122" s="11">
        <v>0</v>
      </c>
      <c r="E122" s="11">
        <v>4</v>
      </c>
      <c r="F122" s="11" t="s">
        <v>244</v>
      </c>
      <c r="G122" s="13" t="s">
        <v>546</v>
      </c>
      <c r="H122" s="11" t="s">
        <v>47</v>
      </c>
      <c r="I122" s="11" t="s">
        <v>49</v>
      </c>
      <c r="J122" s="11">
        <v>19</v>
      </c>
      <c r="K122" s="11" t="s">
        <v>655</v>
      </c>
      <c r="L122" s="11">
        <v>-1</v>
      </c>
      <c r="M122" s="11">
        <v>-1</v>
      </c>
      <c r="N122" s="11">
        <v>-1</v>
      </c>
      <c r="O122" s="11">
        <v>-1</v>
      </c>
      <c r="P122" s="11">
        <v>-1</v>
      </c>
      <c r="Q122" s="11">
        <v>-1</v>
      </c>
      <c r="R122" s="11">
        <v>-1</v>
      </c>
      <c r="S122" s="11">
        <v>-1</v>
      </c>
      <c r="T122" s="11">
        <v>-1</v>
      </c>
      <c r="U122" s="1">
        <v>-1</v>
      </c>
      <c r="V122" s="1">
        <v>-1</v>
      </c>
      <c r="W122" s="56">
        <v>2</v>
      </c>
      <c r="X122" s="59">
        <v>100</v>
      </c>
    </row>
    <row r="123" spans="1:24" s="1" customFormat="1" ht="13.5" customHeight="1">
      <c r="A123" s="1">
        <v>64211</v>
      </c>
      <c r="B123" s="10" t="s">
        <v>202</v>
      </c>
      <c r="C123" s="1" t="s">
        <v>225</v>
      </c>
      <c r="D123" s="1">
        <v>1</v>
      </c>
      <c r="E123" s="1">
        <v>7</v>
      </c>
      <c r="F123" s="1" t="s">
        <v>180</v>
      </c>
      <c r="G123" t="s">
        <v>186</v>
      </c>
      <c r="H123" s="1" t="s">
        <v>47</v>
      </c>
      <c r="I123" s="1" t="s">
        <v>49</v>
      </c>
      <c r="J123" s="1">
        <v>-1</v>
      </c>
      <c r="K123" s="1">
        <v>-1</v>
      </c>
      <c r="L123" s="1">
        <v>31</v>
      </c>
      <c r="M123" s="1">
        <v>2</v>
      </c>
      <c r="N123" s="1">
        <v>-1</v>
      </c>
      <c r="O123" s="1">
        <v>-1</v>
      </c>
      <c r="P123" s="1">
        <v>-1</v>
      </c>
      <c r="Q123" s="1">
        <v>-1</v>
      </c>
      <c r="R123" s="1">
        <v>-1</v>
      </c>
      <c r="S123" s="1">
        <v>-1</v>
      </c>
      <c r="T123" s="1">
        <v>-1</v>
      </c>
      <c r="U123" s="1">
        <v>-1</v>
      </c>
      <c r="V123" s="1">
        <v>-1</v>
      </c>
      <c r="W123" s="56">
        <v>-1</v>
      </c>
      <c r="X123" s="59">
        <v>-1</v>
      </c>
    </row>
    <row r="124" spans="1:24" s="1" customFormat="1" ht="13.5" customHeight="1">
      <c r="A124" s="1">
        <v>64212</v>
      </c>
      <c r="B124" s="10" t="s">
        <v>202</v>
      </c>
      <c r="C124" s="1" t="s">
        <v>213</v>
      </c>
      <c r="D124" s="1">
        <v>5</v>
      </c>
      <c r="E124" s="1">
        <v>50</v>
      </c>
      <c r="F124" s="1" t="s">
        <v>255</v>
      </c>
      <c r="G124" s="1" t="s">
        <v>190</v>
      </c>
      <c r="H124" s="1" t="s">
        <v>47</v>
      </c>
      <c r="I124" s="1" t="s">
        <v>49</v>
      </c>
      <c r="J124" s="1">
        <v>-1</v>
      </c>
      <c r="K124" s="1">
        <v>-1</v>
      </c>
      <c r="L124" s="1">
        <v>-1</v>
      </c>
      <c r="M124" s="1">
        <v>-1</v>
      </c>
      <c r="N124" s="1">
        <v>-1</v>
      </c>
      <c r="O124" s="1">
        <v>-1</v>
      </c>
      <c r="P124" s="1">
        <v>-1</v>
      </c>
      <c r="Q124" s="1">
        <v>-1</v>
      </c>
      <c r="R124">
        <v>5</v>
      </c>
      <c r="S124">
        <v>0</v>
      </c>
      <c r="T124">
        <v>2</v>
      </c>
      <c r="U124" s="1">
        <v>-1</v>
      </c>
      <c r="V124" s="1">
        <v>-1</v>
      </c>
      <c r="W124" s="56">
        <v>-1</v>
      </c>
      <c r="X124" s="59">
        <v>-1</v>
      </c>
    </row>
    <row r="125" spans="1:24" s="1" customFormat="1" ht="13.5" customHeight="1">
      <c r="A125" s="11">
        <v>64213</v>
      </c>
      <c r="B125" s="12" t="s">
        <v>202</v>
      </c>
      <c r="C125" s="11" t="s">
        <v>248</v>
      </c>
      <c r="D125" s="11">
        <v>0</v>
      </c>
      <c r="E125" s="11">
        <v>4</v>
      </c>
      <c r="F125" s="11" t="s">
        <v>244</v>
      </c>
      <c r="G125" s="13" t="s">
        <v>548</v>
      </c>
      <c r="H125" s="11" t="s">
        <v>47</v>
      </c>
      <c r="I125" s="11" t="s">
        <v>49</v>
      </c>
      <c r="J125" s="11">
        <v>21</v>
      </c>
      <c r="K125" s="11" t="s">
        <v>684</v>
      </c>
      <c r="L125" s="11">
        <v>-1</v>
      </c>
      <c r="M125" s="11">
        <v>-1</v>
      </c>
      <c r="N125" s="11">
        <v>-1</v>
      </c>
      <c r="O125" s="11">
        <v>-1</v>
      </c>
      <c r="P125" s="11">
        <v>-1</v>
      </c>
      <c r="Q125" s="11">
        <v>-1</v>
      </c>
      <c r="R125" s="13">
        <v>-1</v>
      </c>
      <c r="S125" s="13">
        <v>-1</v>
      </c>
      <c r="T125" s="13">
        <v>-1</v>
      </c>
      <c r="U125" s="1">
        <v>-1</v>
      </c>
      <c r="V125" s="1">
        <v>-1</v>
      </c>
      <c r="W125" s="56">
        <v>2</v>
      </c>
      <c r="X125" s="59" t="s">
        <v>683</v>
      </c>
    </row>
    <row r="126" spans="1:24" s="1" customFormat="1" ht="13.5" customHeight="1">
      <c r="A126" s="1">
        <v>64221</v>
      </c>
      <c r="B126" s="10" t="s">
        <v>203</v>
      </c>
      <c r="C126" s="1" t="s">
        <v>225</v>
      </c>
      <c r="D126" s="1">
        <v>1</v>
      </c>
      <c r="E126" s="1">
        <v>7</v>
      </c>
      <c r="F126" s="1" t="s">
        <v>180</v>
      </c>
      <c r="G126" t="s">
        <v>186</v>
      </c>
      <c r="H126" s="1" t="s">
        <v>47</v>
      </c>
      <c r="I126" s="1" t="s">
        <v>49</v>
      </c>
      <c r="J126" s="1">
        <v>-1</v>
      </c>
      <c r="K126" s="1">
        <v>-1</v>
      </c>
      <c r="L126" s="1">
        <v>31</v>
      </c>
      <c r="M126" s="1">
        <v>2</v>
      </c>
      <c r="N126" s="1">
        <v>-1</v>
      </c>
      <c r="O126" s="1">
        <v>-1</v>
      </c>
      <c r="P126" s="1">
        <v>-1</v>
      </c>
      <c r="Q126" s="1">
        <v>-1</v>
      </c>
      <c r="R126" s="1">
        <v>-1</v>
      </c>
      <c r="S126" s="1">
        <v>-1</v>
      </c>
      <c r="T126" s="1">
        <v>-1</v>
      </c>
      <c r="U126" s="1">
        <v>-1</v>
      </c>
      <c r="V126" s="1">
        <v>-1</v>
      </c>
      <c r="W126" s="56">
        <v>-1</v>
      </c>
      <c r="X126" s="59">
        <v>-1</v>
      </c>
    </row>
    <row r="127" spans="1:24" s="21" customFormat="1" ht="13.5" customHeight="1">
      <c r="A127" s="21">
        <v>64222</v>
      </c>
      <c r="B127" s="23" t="s">
        <v>295</v>
      </c>
      <c r="C127" s="20" t="s">
        <v>217</v>
      </c>
      <c r="D127" s="20">
        <v>5</v>
      </c>
      <c r="E127" s="20">
        <v>50</v>
      </c>
      <c r="F127" s="20" t="s">
        <v>296</v>
      </c>
      <c r="G127" s="22" t="s">
        <v>297</v>
      </c>
      <c r="H127" s="20" t="s">
        <v>47</v>
      </c>
      <c r="I127" s="20" t="s">
        <v>49</v>
      </c>
      <c r="J127" s="20">
        <v>5</v>
      </c>
      <c r="K127" s="20">
        <v>15</v>
      </c>
      <c r="L127" s="20">
        <v>-1</v>
      </c>
      <c r="M127" s="20">
        <v>-1</v>
      </c>
      <c r="N127" s="20">
        <v>-1</v>
      </c>
      <c r="O127" s="20">
        <v>-1</v>
      </c>
      <c r="P127" s="20">
        <v>-1</v>
      </c>
      <c r="Q127" s="20">
        <v>-1</v>
      </c>
      <c r="R127" s="20">
        <v>-1</v>
      </c>
      <c r="S127" s="20">
        <v>-1</v>
      </c>
      <c r="T127" s="20">
        <v>-1</v>
      </c>
      <c r="U127" s="1">
        <v>-1</v>
      </c>
      <c r="V127" s="1">
        <v>-1</v>
      </c>
      <c r="W127" s="56">
        <v>-1</v>
      </c>
      <c r="X127" s="59">
        <v>-1</v>
      </c>
    </row>
    <row r="128" spans="1:24" s="20" customFormat="1" ht="13.5" customHeight="1">
      <c r="A128" s="17">
        <v>64223</v>
      </c>
      <c r="B128" s="24" t="s">
        <v>295</v>
      </c>
      <c r="C128" s="18" t="s">
        <v>298</v>
      </c>
      <c r="D128" s="18">
        <v>0</v>
      </c>
      <c r="E128" s="18">
        <v>4</v>
      </c>
      <c r="F128" s="18" t="s">
        <v>299</v>
      </c>
      <c r="G128" s="19" t="s">
        <v>548</v>
      </c>
      <c r="H128" s="18" t="s">
        <v>47</v>
      </c>
      <c r="I128" s="18" t="s">
        <v>49</v>
      </c>
      <c r="J128" s="18">
        <v>21</v>
      </c>
      <c r="K128" s="11" t="s">
        <v>684</v>
      </c>
      <c r="L128" s="18">
        <v>-1</v>
      </c>
      <c r="M128" s="18">
        <v>-1</v>
      </c>
      <c r="N128" s="18">
        <v>-1</v>
      </c>
      <c r="O128" s="18">
        <v>-1</v>
      </c>
      <c r="P128" s="18">
        <v>-1</v>
      </c>
      <c r="Q128" s="18">
        <v>-1</v>
      </c>
      <c r="R128" s="19">
        <v>-1</v>
      </c>
      <c r="S128" s="19">
        <v>-1</v>
      </c>
      <c r="T128" s="19">
        <v>-1</v>
      </c>
      <c r="U128" s="1">
        <v>-1</v>
      </c>
      <c r="V128" s="1">
        <v>-1</v>
      </c>
      <c r="W128" s="56">
        <v>2</v>
      </c>
      <c r="X128" s="59" t="s">
        <v>683</v>
      </c>
    </row>
    <row r="129" spans="1:24" s="1" customFormat="1" ht="13.5" customHeight="1">
      <c r="A129" s="1">
        <v>64231</v>
      </c>
      <c r="B129" s="10" t="s">
        <v>204</v>
      </c>
      <c r="C129" s="1" t="s">
        <v>225</v>
      </c>
      <c r="D129" s="1">
        <v>1</v>
      </c>
      <c r="E129" s="1">
        <v>7</v>
      </c>
      <c r="F129" s="1" t="s">
        <v>180</v>
      </c>
      <c r="G129" t="s">
        <v>186</v>
      </c>
      <c r="H129" s="1" t="s">
        <v>47</v>
      </c>
      <c r="I129" s="1" t="s">
        <v>49</v>
      </c>
      <c r="J129" s="1">
        <v>-1</v>
      </c>
      <c r="K129" s="1">
        <v>-1</v>
      </c>
      <c r="L129" s="1">
        <v>31</v>
      </c>
      <c r="M129" s="1">
        <v>2</v>
      </c>
      <c r="N129" s="1">
        <v>-1</v>
      </c>
      <c r="O129" s="1">
        <v>-1</v>
      </c>
      <c r="P129" s="1">
        <v>-1</v>
      </c>
      <c r="Q129" s="1">
        <v>-1</v>
      </c>
      <c r="R129" s="1">
        <v>-1</v>
      </c>
      <c r="S129" s="1">
        <v>-1</v>
      </c>
      <c r="T129" s="1">
        <v>-1</v>
      </c>
      <c r="U129" s="1">
        <v>-1</v>
      </c>
      <c r="V129" s="1">
        <v>-1</v>
      </c>
      <c r="W129" s="56">
        <v>-1</v>
      </c>
      <c r="X129" s="59">
        <v>-1</v>
      </c>
    </row>
    <row r="130" spans="1:24" s="21" customFormat="1" ht="13.5" customHeight="1">
      <c r="A130" s="21">
        <v>64232</v>
      </c>
      <c r="B130" s="23" t="s">
        <v>300</v>
      </c>
      <c r="C130" s="20" t="s">
        <v>217</v>
      </c>
      <c r="D130" s="20">
        <v>5</v>
      </c>
      <c r="E130" s="20">
        <v>50</v>
      </c>
      <c r="F130" s="20" t="s">
        <v>296</v>
      </c>
      <c r="G130" s="22" t="s">
        <v>297</v>
      </c>
      <c r="H130" s="20" t="s">
        <v>47</v>
      </c>
      <c r="I130" s="20" t="s">
        <v>49</v>
      </c>
      <c r="J130" s="20">
        <v>5</v>
      </c>
      <c r="K130" s="20">
        <v>15</v>
      </c>
      <c r="L130" s="20">
        <v>-1</v>
      </c>
      <c r="M130" s="20">
        <v>-1</v>
      </c>
      <c r="N130" s="20">
        <v>-1</v>
      </c>
      <c r="O130" s="20">
        <v>-1</v>
      </c>
      <c r="P130" s="20">
        <v>-1</v>
      </c>
      <c r="Q130" s="20">
        <v>-1</v>
      </c>
      <c r="R130" s="20">
        <v>-1</v>
      </c>
      <c r="S130" s="20">
        <v>-1</v>
      </c>
      <c r="T130" s="20">
        <v>-1</v>
      </c>
      <c r="U130" s="1">
        <v>-1</v>
      </c>
      <c r="V130" s="1">
        <v>-1</v>
      </c>
      <c r="W130" s="56">
        <v>-1</v>
      </c>
      <c r="X130" s="59">
        <v>-1</v>
      </c>
    </row>
    <row r="131" spans="1:24" s="1" customFormat="1" ht="13.5" customHeight="1">
      <c r="A131" s="11">
        <v>64233</v>
      </c>
      <c r="B131" s="12" t="s">
        <v>204</v>
      </c>
      <c r="C131" s="11" t="s">
        <v>251</v>
      </c>
      <c r="D131" s="11">
        <v>0</v>
      </c>
      <c r="E131" s="11">
        <v>4</v>
      </c>
      <c r="F131" s="11" t="s">
        <v>244</v>
      </c>
      <c r="G131" s="13" t="s">
        <v>546</v>
      </c>
      <c r="H131" s="11" t="s">
        <v>47</v>
      </c>
      <c r="I131" s="11" t="s">
        <v>49</v>
      </c>
      <c r="J131" s="11">
        <v>19</v>
      </c>
      <c r="K131" s="11" t="s">
        <v>655</v>
      </c>
      <c r="L131" s="11">
        <v>-1</v>
      </c>
      <c r="M131" s="11">
        <v>-1</v>
      </c>
      <c r="N131" s="11">
        <v>-1</v>
      </c>
      <c r="O131" s="11">
        <v>-1</v>
      </c>
      <c r="P131" s="11">
        <v>-1</v>
      </c>
      <c r="Q131" s="11">
        <v>-1</v>
      </c>
      <c r="R131" s="11">
        <v>-1</v>
      </c>
      <c r="S131" s="11">
        <v>-1</v>
      </c>
      <c r="T131" s="11">
        <v>-1</v>
      </c>
      <c r="U131" s="1">
        <v>-1</v>
      </c>
      <c r="V131" s="1">
        <v>-1</v>
      </c>
      <c r="W131" s="56">
        <v>2</v>
      </c>
      <c r="X131" s="59">
        <v>100</v>
      </c>
    </row>
    <row r="132" spans="1:24" s="1" customFormat="1" ht="13.5" customHeight="1">
      <c r="A132" s="1">
        <v>64241</v>
      </c>
      <c r="B132" s="10" t="s">
        <v>205</v>
      </c>
      <c r="C132" s="1" t="s">
        <v>225</v>
      </c>
      <c r="D132" s="1">
        <v>1</v>
      </c>
      <c r="E132" s="1">
        <v>7</v>
      </c>
      <c r="F132" s="1" t="s">
        <v>180</v>
      </c>
      <c r="G132" t="s">
        <v>186</v>
      </c>
      <c r="H132" s="1" t="s">
        <v>47</v>
      </c>
      <c r="I132" s="1" t="s">
        <v>49</v>
      </c>
      <c r="J132" s="1">
        <v>-1</v>
      </c>
      <c r="K132" s="1">
        <v>-1</v>
      </c>
      <c r="L132" s="1">
        <v>31</v>
      </c>
      <c r="M132" s="1">
        <v>2</v>
      </c>
      <c r="N132" s="1">
        <v>-1</v>
      </c>
      <c r="O132" s="1">
        <v>-1</v>
      </c>
      <c r="P132" s="1">
        <v>-1</v>
      </c>
      <c r="Q132" s="1">
        <v>-1</v>
      </c>
      <c r="R132" s="1">
        <v>-1</v>
      </c>
      <c r="S132" s="1">
        <v>-1</v>
      </c>
      <c r="T132" s="1">
        <v>-1</v>
      </c>
      <c r="U132" s="1">
        <v>-1</v>
      </c>
      <c r="V132" s="1">
        <v>-1</v>
      </c>
      <c r="W132" s="56">
        <v>-1</v>
      </c>
      <c r="X132" s="59">
        <v>-1</v>
      </c>
    </row>
    <row r="133" spans="1:24" s="21" customFormat="1" ht="13.5" customHeight="1">
      <c r="A133" s="21">
        <v>64242</v>
      </c>
      <c r="B133" s="23" t="s">
        <v>301</v>
      </c>
      <c r="C133" s="20" t="s">
        <v>302</v>
      </c>
      <c r="D133" s="20">
        <v>5</v>
      </c>
      <c r="E133" s="20">
        <v>50</v>
      </c>
      <c r="F133" s="20" t="s">
        <v>296</v>
      </c>
      <c r="G133" s="20" t="s">
        <v>303</v>
      </c>
      <c r="H133" s="20" t="s">
        <v>47</v>
      </c>
      <c r="I133" s="20" t="s">
        <v>49</v>
      </c>
      <c r="J133" s="20">
        <v>-1</v>
      </c>
      <c r="K133" s="20">
        <v>-1</v>
      </c>
      <c r="L133" s="20">
        <v>-1</v>
      </c>
      <c r="M133" s="20">
        <v>-1</v>
      </c>
      <c r="N133" s="20">
        <v>-1</v>
      </c>
      <c r="O133" s="20">
        <v>-1</v>
      </c>
      <c r="P133" s="20">
        <v>-1</v>
      </c>
      <c r="Q133" s="20">
        <v>-1</v>
      </c>
      <c r="R133" s="22">
        <v>5</v>
      </c>
      <c r="S133" s="22">
        <v>0</v>
      </c>
      <c r="T133" s="22">
        <v>2</v>
      </c>
      <c r="U133" s="1">
        <v>-1</v>
      </c>
      <c r="V133" s="1">
        <v>-1</v>
      </c>
      <c r="W133" s="56">
        <v>-1</v>
      </c>
      <c r="X133" s="59">
        <v>-1</v>
      </c>
    </row>
    <row r="134" spans="1:24" s="1" customFormat="1" ht="13.5" customHeight="1">
      <c r="A134" s="11">
        <v>64243</v>
      </c>
      <c r="B134" s="12" t="s">
        <v>205</v>
      </c>
      <c r="C134" s="11" t="s">
        <v>248</v>
      </c>
      <c r="D134" s="11">
        <v>0</v>
      </c>
      <c r="E134" s="11">
        <v>4</v>
      </c>
      <c r="F134" s="11" t="s">
        <v>244</v>
      </c>
      <c r="G134" s="13" t="s">
        <v>548</v>
      </c>
      <c r="H134" s="11" t="s">
        <v>47</v>
      </c>
      <c r="I134" s="11" t="s">
        <v>49</v>
      </c>
      <c r="J134" s="11">
        <v>21</v>
      </c>
      <c r="K134" s="11" t="s">
        <v>684</v>
      </c>
      <c r="L134" s="11">
        <v>-1</v>
      </c>
      <c r="M134" s="11">
        <v>-1</v>
      </c>
      <c r="N134" s="11">
        <v>-1</v>
      </c>
      <c r="O134" s="11">
        <v>-1</v>
      </c>
      <c r="P134" s="11">
        <v>-1</v>
      </c>
      <c r="Q134" s="11">
        <v>-1</v>
      </c>
      <c r="R134" s="13">
        <v>-1</v>
      </c>
      <c r="S134" s="13">
        <v>-1</v>
      </c>
      <c r="T134" s="13">
        <v>-1</v>
      </c>
      <c r="U134" s="1">
        <v>-1</v>
      </c>
      <c r="V134" s="1">
        <v>-1</v>
      </c>
      <c r="W134" s="56">
        <v>2</v>
      </c>
      <c r="X134" s="59" t="s">
        <v>683</v>
      </c>
    </row>
    <row r="135" spans="1:24" s="1" customFormat="1" ht="13.5" customHeight="1">
      <c r="A135" s="1">
        <v>64251</v>
      </c>
      <c r="B135" s="10" t="s">
        <v>206</v>
      </c>
      <c r="C135" s="1" t="s">
        <v>225</v>
      </c>
      <c r="D135" s="1">
        <v>1</v>
      </c>
      <c r="E135" s="1">
        <v>7</v>
      </c>
      <c r="F135" s="1" t="s">
        <v>180</v>
      </c>
      <c r="G135" t="s">
        <v>186</v>
      </c>
      <c r="H135" s="1" t="s">
        <v>47</v>
      </c>
      <c r="I135" s="1" t="s">
        <v>49</v>
      </c>
      <c r="J135" s="1">
        <v>-1</v>
      </c>
      <c r="K135" s="1">
        <v>-1</v>
      </c>
      <c r="L135" s="1">
        <v>31</v>
      </c>
      <c r="M135" s="1">
        <v>2</v>
      </c>
      <c r="N135" s="1">
        <v>-1</v>
      </c>
      <c r="O135" s="1">
        <v>-1</v>
      </c>
      <c r="P135" s="1">
        <v>-1</v>
      </c>
      <c r="Q135" s="1">
        <v>-1</v>
      </c>
      <c r="R135" s="1">
        <v>-1</v>
      </c>
      <c r="S135" s="1">
        <v>-1</v>
      </c>
      <c r="T135" s="1">
        <v>-1</v>
      </c>
      <c r="U135" s="1">
        <v>-1</v>
      </c>
      <c r="V135" s="1">
        <v>-1</v>
      </c>
      <c r="W135" s="56">
        <v>-1</v>
      </c>
      <c r="X135" s="59">
        <v>-1</v>
      </c>
    </row>
    <row r="136" spans="1:24" s="1" customFormat="1" ht="13.5" customHeight="1">
      <c r="A136" s="1">
        <v>64252</v>
      </c>
      <c r="B136" s="10" t="s">
        <v>206</v>
      </c>
      <c r="C136" s="1" t="s">
        <v>213</v>
      </c>
      <c r="D136" s="1">
        <v>5</v>
      </c>
      <c r="E136" s="1">
        <v>50</v>
      </c>
      <c r="F136" s="1" t="s">
        <v>255</v>
      </c>
      <c r="G136" s="1" t="s">
        <v>190</v>
      </c>
      <c r="H136" s="1" t="s">
        <v>47</v>
      </c>
      <c r="I136" s="1" t="s">
        <v>49</v>
      </c>
      <c r="J136" s="1">
        <v>-1</v>
      </c>
      <c r="K136" s="1">
        <v>-1</v>
      </c>
      <c r="L136" s="1">
        <v>-1</v>
      </c>
      <c r="M136" s="1">
        <v>-1</v>
      </c>
      <c r="N136" s="1">
        <v>-1</v>
      </c>
      <c r="O136" s="1">
        <v>-1</v>
      </c>
      <c r="P136" s="1">
        <v>-1</v>
      </c>
      <c r="Q136" s="1">
        <v>-1</v>
      </c>
      <c r="R136">
        <v>5</v>
      </c>
      <c r="S136">
        <v>0</v>
      </c>
      <c r="T136">
        <v>2</v>
      </c>
      <c r="U136" s="1">
        <v>-1</v>
      </c>
      <c r="V136" s="1">
        <v>-1</v>
      </c>
      <c r="W136" s="56">
        <v>-1</v>
      </c>
      <c r="X136" s="59">
        <v>-1</v>
      </c>
    </row>
    <row r="137" spans="1:24" s="1" customFormat="1" ht="13.5" customHeight="1">
      <c r="A137" s="11">
        <v>64253</v>
      </c>
      <c r="B137" s="12" t="s">
        <v>206</v>
      </c>
      <c r="C137" s="11" t="s">
        <v>248</v>
      </c>
      <c r="D137" s="11">
        <v>0</v>
      </c>
      <c r="E137" s="11">
        <v>4</v>
      </c>
      <c r="F137" s="11" t="s">
        <v>244</v>
      </c>
      <c r="G137" s="13" t="s">
        <v>548</v>
      </c>
      <c r="H137" s="11" t="s">
        <v>47</v>
      </c>
      <c r="I137" s="11" t="s">
        <v>49</v>
      </c>
      <c r="J137" s="11">
        <v>21</v>
      </c>
      <c r="K137" s="11" t="s">
        <v>684</v>
      </c>
      <c r="L137" s="11">
        <v>-1</v>
      </c>
      <c r="M137" s="11">
        <v>-1</v>
      </c>
      <c r="N137" s="11">
        <v>-1</v>
      </c>
      <c r="O137" s="11">
        <v>-1</v>
      </c>
      <c r="P137" s="11">
        <v>-1</v>
      </c>
      <c r="Q137" s="11">
        <v>-1</v>
      </c>
      <c r="R137" s="13">
        <v>-1</v>
      </c>
      <c r="S137" s="13">
        <v>-1</v>
      </c>
      <c r="T137" s="13">
        <v>-1</v>
      </c>
      <c r="U137" s="1">
        <v>-1</v>
      </c>
      <c r="V137" s="1">
        <v>-1</v>
      </c>
      <c r="W137" s="56">
        <v>2</v>
      </c>
      <c r="X137" s="59" t="s">
        <v>683</v>
      </c>
    </row>
    <row r="138" spans="1:24" s="1" customFormat="1" ht="13.5" customHeight="1">
      <c r="A138" s="1">
        <v>64261</v>
      </c>
      <c r="B138" s="10" t="s">
        <v>207</v>
      </c>
      <c r="C138" s="1" t="s">
        <v>225</v>
      </c>
      <c r="D138" s="1">
        <v>1</v>
      </c>
      <c r="E138" s="1">
        <v>7</v>
      </c>
      <c r="F138" s="1" t="s">
        <v>180</v>
      </c>
      <c r="G138" t="s">
        <v>186</v>
      </c>
      <c r="H138" s="1" t="s">
        <v>47</v>
      </c>
      <c r="I138" s="1" t="s">
        <v>49</v>
      </c>
      <c r="J138" s="1">
        <v>-1</v>
      </c>
      <c r="K138" s="1">
        <v>-1</v>
      </c>
      <c r="L138" s="1">
        <v>31</v>
      </c>
      <c r="M138" s="1">
        <v>2</v>
      </c>
      <c r="N138" s="1">
        <v>-1</v>
      </c>
      <c r="O138" s="1">
        <v>-1</v>
      </c>
      <c r="P138" s="1">
        <v>-1</v>
      </c>
      <c r="Q138" s="1">
        <v>-1</v>
      </c>
      <c r="R138" s="1">
        <v>-1</v>
      </c>
      <c r="S138" s="1">
        <v>-1</v>
      </c>
      <c r="T138" s="1">
        <v>-1</v>
      </c>
      <c r="U138" s="1">
        <v>-1</v>
      </c>
      <c r="V138" s="1">
        <v>-1</v>
      </c>
      <c r="W138" s="56">
        <v>-1</v>
      </c>
      <c r="X138" s="59">
        <v>-1</v>
      </c>
    </row>
    <row r="139" spans="1:24" s="21" customFormat="1" ht="13.5" customHeight="1">
      <c r="A139" s="21">
        <v>64262</v>
      </c>
      <c r="B139" s="23" t="s">
        <v>304</v>
      </c>
      <c r="C139" s="20" t="s">
        <v>302</v>
      </c>
      <c r="D139" s="20">
        <v>5</v>
      </c>
      <c r="E139" s="20">
        <v>50</v>
      </c>
      <c r="F139" s="20" t="s">
        <v>296</v>
      </c>
      <c r="G139" s="20" t="s">
        <v>303</v>
      </c>
      <c r="H139" s="20" t="s">
        <v>47</v>
      </c>
      <c r="I139" s="20" t="s">
        <v>49</v>
      </c>
      <c r="J139" s="20">
        <v>-1</v>
      </c>
      <c r="K139" s="20">
        <v>-1</v>
      </c>
      <c r="L139" s="20">
        <v>-1</v>
      </c>
      <c r="M139" s="20">
        <v>-1</v>
      </c>
      <c r="N139" s="20">
        <v>-1</v>
      </c>
      <c r="O139" s="20">
        <v>-1</v>
      </c>
      <c r="P139" s="20">
        <v>-1</v>
      </c>
      <c r="Q139" s="20">
        <v>-1</v>
      </c>
      <c r="R139" s="22">
        <v>5</v>
      </c>
      <c r="S139" s="22">
        <v>0</v>
      </c>
      <c r="T139" s="22">
        <v>2</v>
      </c>
      <c r="U139" s="1">
        <v>-1</v>
      </c>
      <c r="V139" s="1">
        <v>-1</v>
      </c>
      <c r="W139" s="56">
        <v>-1</v>
      </c>
      <c r="X139" s="59">
        <v>-1</v>
      </c>
    </row>
    <row r="140" spans="1:24" s="1" customFormat="1" ht="13.5" customHeight="1">
      <c r="A140" s="11">
        <v>64263</v>
      </c>
      <c r="B140" s="12" t="s">
        <v>207</v>
      </c>
      <c r="C140" s="15" t="s">
        <v>216</v>
      </c>
      <c r="D140" s="11">
        <v>0</v>
      </c>
      <c r="E140" s="11">
        <v>4</v>
      </c>
      <c r="F140" s="11" t="s">
        <v>244</v>
      </c>
      <c r="G140" s="16" t="s">
        <v>541</v>
      </c>
      <c r="H140" s="15" t="s">
        <v>47</v>
      </c>
      <c r="I140" s="15" t="s">
        <v>49</v>
      </c>
      <c r="J140" s="15">
        <v>8</v>
      </c>
      <c r="K140" s="1" t="s">
        <v>654</v>
      </c>
      <c r="L140" s="15">
        <v>-1</v>
      </c>
      <c r="M140" s="15">
        <v>-1</v>
      </c>
      <c r="N140" s="15">
        <v>-1</v>
      </c>
      <c r="O140" s="15">
        <v>-1</v>
      </c>
      <c r="P140" s="15">
        <v>-1</v>
      </c>
      <c r="Q140" s="15">
        <v>-1</v>
      </c>
      <c r="R140" s="15">
        <v>-1</v>
      </c>
      <c r="S140" s="15">
        <v>-1</v>
      </c>
      <c r="T140" s="15">
        <v>-1</v>
      </c>
      <c r="U140" s="1">
        <v>-1</v>
      </c>
      <c r="V140" s="1">
        <v>-1</v>
      </c>
      <c r="W140" s="56">
        <v>2</v>
      </c>
      <c r="X140" s="59" t="s">
        <v>632</v>
      </c>
    </row>
    <row r="141" spans="1:24" s="1" customFormat="1" ht="13.5" customHeight="1">
      <c r="A141" s="1">
        <v>64271</v>
      </c>
      <c r="B141" s="10" t="s">
        <v>692</v>
      </c>
      <c r="C141" s="1" t="s">
        <v>611</v>
      </c>
      <c r="D141" s="1">
        <v>1</v>
      </c>
      <c r="E141" s="1">
        <v>7</v>
      </c>
      <c r="F141" s="1" t="s">
        <v>180</v>
      </c>
      <c r="G141" t="s">
        <v>698</v>
      </c>
      <c r="H141" s="1" t="s">
        <v>47</v>
      </c>
      <c r="I141" s="1" t="s">
        <v>49</v>
      </c>
      <c r="J141" s="1">
        <v>19</v>
      </c>
      <c r="K141" s="1">
        <v>60</v>
      </c>
      <c r="L141" s="1">
        <v>-1</v>
      </c>
      <c r="M141" s="1">
        <v>-1</v>
      </c>
      <c r="N141" s="1">
        <v>-1</v>
      </c>
      <c r="O141" s="1">
        <v>-1</v>
      </c>
      <c r="P141" s="1">
        <v>-1</v>
      </c>
      <c r="Q141" s="1">
        <v>-1</v>
      </c>
      <c r="R141" s="1">
        <v>-1</v>
      </c>
      <c r="S141" s="1">
        <v>-1</v>
      </c>
      <c r="T141" s="1">
        <v>-1</v>
      </c>
      <c r="U141" s="1">
        <v>-1</v>
      </c>
      <c r="V141" s="1">
        <v>-1</v>
      </c>
      <c r="W141" s="56">
        <v>-1</v>
      </c>
      <c r="X141" s="59">
        <v>-1</v>
      </c>
    </row>
    <row r="142" spans="1:24" s="21" customFormat="1" ht="13.5" customHeight="1">
      <c r="A142" s="21">
        <v>64281</v>
      </c>
      <c r="B142" s="10" t="s">
        <v>692</v>
      </c>
      <c r="C142" s="20" t="s">
        <v>217</v>
      </c>
      <c r="D142" s="20">
        <v>5</v>
      </c>
      <c r="E142" s="20">
        <v>50</v>
      </c>
      <c r="F142" s="20" t="s">
        <v>307</v>
      </c>
      <c r="G142" s="20" t="s">
        <v>693</v>
      </c>
      <c r="H142" s="20" t="s">
        <v>47</v>
      </c>
      <c r="I142" s="20" t="s">
        <v>49</v>
      </c>
      <c r="J142" s="20">
        <v>5</v>
      </c>
      <c r="K142" s="20">
        <v>15</v>
      </c>
      <c r="L142" s="20">
        <v>-1</v>
      </c>
      <c r="M142" s="20">
        <v>-1</v>
      </c>
      <c r="N142" s="20">
        <v>-1</v>
      </c>
      <c r="O142" s="20">
        <v>-1</v>
      </c>
      <c r="P142" s="20">
        <v>-1</v>
      </c>
      <c r="Q142" s="20">
        <v>-1</v>
      </c>
      <c r="R142" s="22">
        <v>-1</v>
      </c>
      <c r="S142" s="22">
        <v>-1</v>
      </c>
      <c r="T142" s="22">
        <v>-1</v>
      </c>
      <c r="U142" s="1">
        <v>-1</v>
      </c>
      <c r="V142" s="1">
        <v>-1</v>
      </c>
      <c r="W142" s="56">
        <v>-1</v>
      </c>
      <c r="X142" s="59" t="s">
        <v>694</v>
      </c>
    </row>
    <row r="143" spans="1:24" s="1" customFormat="1" ht="13.5" customHeight="1">
      <c r="A143" s="11">
        <v>64291</v>
      </c>
      <c r="B143" s="12" t="s">
        <v>692</v>
      </c>
      <c r="C143" s="15" t="s">
        <v>696</v>
      </c>
      <c r="D143" s="11">
        <v>0</v>
      </c>
      <c r="E143" s="11">
        <v>4</v>
      </c>
      <c r="F143" s="11" t="s">
        <v>244</v>
      </c>
      <c r="G143" s="16" t="s">
        <v>695</v>
      </c>
      <c r="H143" s="15" t="s">
        <v>47</v>
      </c>
      <c r="I143" s="15" t="s">
        <v>49</v>
      </c>
      <c r="J143" s="15">
        <v>-1</v>
      </c>
      <c r="K143" s="1">
        <v>-1</v>
      </c>
      <c r="L143" s="15">
        <v>-1</v>
      </c>
      <c r="M143" s="15">
        <v>-1</v>
      </c>
      <c r="N143" s="15">
        <v>-1</v>
      </c>
      <c r="O143" s="15">
        <v>-1</v>
      </c>
      <c r="P143" s="15">
        <v>-1</v>
      </c>
      <c r="Q143" s="15">
        <v>-1</v>
      </c>
      <c r="R143" s="15">
        <v>1</v>
      </c>
      <c r="S143" s="15">
        <v>30054</v>
      </c>
      <c r="T143" s="15">
        <v>-1</v>
      </c>
      <c r="U143" s="1">
        <v>-1</v>
      </c>
      <c r="V143" s="1">
        <v>-1</v>
      </c>
      <c r="W143" s="56">
        <v>-1</v>
      </c>
      <c r="X143" s="59" t="s">
        <v>694</v>
      </c>
    </row>
    <row r="144" spans="1:24" s="1" customFormat="1" ht="13.5" customHeight="1">
      <c r="A144" s="1">
        <v>60021</v>
      </c>
      <c r="B144" s="27" t="s">
        <v>305</v>
      </c>
      <c r="C144" s="1" t="s">
        <v>471</v>
      </c>
      <c r="D144" s="1">
        <v>1</v>
      </c>
      <c r="E144" s="1">
        <v>7</v>
      </c>
      <c r="F144" s="1" t="s">
        <v>180</v>
      </c>
      <c r="G144" t="s">
        <v>625</v>
      </c>
      <c r="H144" s="1" t="s">
        <v>47</v>
      </c>
      <c r="I144" s="1" t="s">
        <v>49</v>
      </c>
      <c r="J144" s="1">
        <v>-1</v>
      </c>
      <c r="K144" s="1">
        <v>-1</v>
      </c>
      <c r="L144" s="1">
        <v>-1</v>
      </c>
      <c r="M144" s="1">
        <v>-1</v>
      </c>
      <c r="N144" s="1">
        <v>-1</v>
      </c>
      <c r="O144" s="1">
        <v>-1</v>
      </c>
      <c r="P144" s="1">
        <v>-1</v>
      </c>
      <c r="Q144" s="1">
        <v>-1</v>
      </c>
      <c r="R144" s="1">
        <v>11</v>
      </c>
      <c r="S144" s="1">
        <v>1</v>
      </c>
      <c r="T144" s="1">
        <v>78</v>
      </c>
      <c r="U144" s="1">
        <v>119</v>
      </c>
      <c r="V144" s="1">
        <v>-1</v>
      </c>
      <c r="W144" s="56">
        <v>2</v>
      </c>
      <c r="X144" s="59" t="s">
        <v>624</v>
      </c>
    </row>
    <row r="145" spans="1:24" s="1" customFormat="1" ht="13.5" customHeight="1">
      <c r="A145" s="1">
        <v>60022</v>
      </c>
      <c r="B145" s="28" t="s">
        <v>305</v>
      </c>
      <c r="C145" s="1" t="s">
        <v>306</v>
      </c>
      <c r="D145" s="1">
        <v>5</v>
      </c>
      <c r="E145" s="1">
        <v>50</v>
      </c>
      <c r="F145" s="1" t="s">
        <v>307</v>
      </c>
      <c r="G145" t="s">
        <v>308</v>
      </c>
      <c r="H145" s="1" t="s">
        <v>47</v>
      </c>
      <c r="I145" s="1" t="s">
        <v>49</v>
      </c>
      <c r="J145" s="1">
        <v>-1</v>
      </c>
      <c r="K145" s="1">
        <v>-1</v>
      </c>
      <c r="L145" s="1">
        <v>-1</v>
      </c>
      <c r="M145" s="1">
        <v>-1</v>
      </c>
      <c r="N145" s="1">
        <v>-1</v>
      </c>
      <c r="O145" s="1">
        <v>-1</v>
      </c>
      <c r="P145" s="1">
        <v>-1</v>
      </c>
      <c r="Q145" s="1">
        <v>-1</v>
      </c>
      <c r="R145" s="1">
        <v>10</v>
      </c>
      <c r="S145" s="1">
        <v>0</v>
      </c>
      <c r="T145" s="1">
        <v>23</v>
      </c>
      <c r="U145" s="1">
        <v>-1</v>
      </c>
      <c r="V145" s="1">
        <v>-1</v>
      </c>
      <c r="W145" s="56">
        <v>-1</v>
      </c>
      <c r="X145" s="59">
        <v>-1</v>
      </c>
    </row>
    <row r="146" spans="1:24" s="1" customFormat="1" ht="13.5" customHeight="1">
      <c r="A146" s="11">
        <v>60023</v>
      </c>
      <c r="B146" s="29" t="s">
        <v>305</v>
      </c>
      <c r="C146" s="11" t="s">
        <v>309</v>
      </c>
      <c r="D146" s="11">
        <v>0</v>
      </c>
      <c r="E146" s="11">
        <v>4</v>
      </c>
      <c r="F146" s="11" t="s">
        <v>310</v>
      </c>
      <c r="G146" s="13" t="s">
        <v>564</v>
      </c>
      <c r="H146" s="11" t="s">
        <v>47</v>
      </c>
      <c r="I146" s="11" t="s">
        <v>49</v>
      </c>
      <c r="J146" s="11">
        <v>-1</v>
      </c>
      <c r="K146" s="11">
        <v>-1</v>
      </c>
      <c r="L146" s="11">
        <v>-1</v>
      </c>
      <c r="M146" s="11">
        <v>-1</v>
      </c>
      <c r="N146" s="11">
        <v>-1</v>
      </c>
      <c r="O146" s="11">
        <v>-1</v>
      </c>
      <c r="P146" s="11">
        <v>-1</v>
      </c>
      <c r="Q146" s="11">
        <v>-1</v>
      </c>
      <c r="R146" s="11">
        <v>9</v>
      </c>
      <c r="S146" s="11">
        <v>1</v>
      </c>
      <c r="T146" s="11">
        <v>79</v>
      </c>
      <c r="U146" s="1">
        <v>120</v>
      </c>
      <c r="V146" s="1">
        <v>-1</v>
      </c>
      <c r="W146" s="56">
        <v>4</v>
      </c>
      <c r="X146" s="59" t="s">
        <v>585</v>
      </c>
    </row>
    <row r="147" spans="1:24" s="1" customFormat="1" ht="13.5" customHeight="1">
      <c r="A147" s="1">
        <v>63001</v>
      </c>
      <c r="B147" s="23" t="s">
        <v>475</v>
      </c>
      <c r="C147" s="1" t="s">
        <v>474</v>
      </c>
      <c r="D147" s="1">
        <v>1</v>
      </c>
      <c r="E147" s="1">
        <v>7</v>
      </c>
      <c r="F147" s="1" t="s">
        <v>180</v>
      </c>
      <c r="G147" s="36" t="s">
        <v>639</v>
      </c>
      <c r="H147" s="36" t="s">
        <v>47</v>
      </c>
      <c r="I147" s="36" t="s">
        <v>49</v>
      </c>
      <c r="J147" s="36">
        <v>-1</v>
      </c>
      <c r="K147" s="36">
        <v>-1</v>
      </c>
      <c r="L147" s="36">
        <v>-1</v>
      </c>
      <c r="M147" s="36">
        <v>-1</v>
      </c>
      <c r="N147" s="36">
        <v>-1</v>
      </c>
      <c r="O147" s="36">
        <v>-1</v>
      </c>
      <c r="P147" s="36">
        <v>-1</v>
      </c>
      <c r="Q147" s="36">
        <v>-1</v>
      </c>
      <c r="R147" s="37">
        <v>5</v>
      </c>
      <c r="S147" s="37">
        <v>2</v>
      </c>
      <c r="T147" s="37">
        <v>7</v>
      </c>
      <c r="U147" s="1">
        <v>117</v>
      </c>
      <c r="V147" s="1">
        <v>-1</v>
      </c>
      <c r="W147" s="56">
        <v>2</v>
      </c>
      <c r="X147" s="59" t="s">
        <v>640</v>
      </c>
    </row>
    <row r="148" spans="1:24" s="1" customFormat="1" ht="13.5" customHeight="1">
      <c r="A148" s="1">
        <v>63002</v>
      </c>
      <c r="B148" s="10" t="s">
        <v>311</v>
      </c>
      <c r="C148" s="1" t="s">
        <v>312</v>
      </c>
      <c r="D148" s="1">
        <v>5</v>
      </c>
      <c r="E148" s="1">
        <v>50</v>
      </c>
      <c r="F148" s="1" t="s">
        <v>307</v>
      </c>
      <c r="G148" t="s">
        <v>344</v>
      </c>
      <c r="H148" s="1" t="s">
        <v>47</v>
      </c>
      <c r="I148" s="1" t="s">
        <v>49</v>
      </c>
      <c r="J148" s="1">
        <v>-1</v>
      </c>
      <c r="K148" s="1">
        <v>-1</v>
      </c>
      <c r="L148" s="1">
        <v>-1</v>
      </c>
      <c r="M148" s="1">
        <v>-1</v>
      </c>
      <c r="N148" s="1">
        <v>-1</v>
      </c>
      <c r="O148" s="1">
        <v>-1</v>
      </c>
      <c r="P148" s="1">
        <v>-1</v>
      </c>
      <c r="Q148" s="1">
        <v>-1</v>
      </c>
      <c r="R148" s="1">
        <v>9</v>
      </c>
      <c r="S148" s="1">
        <v>0</v>
      </c>
      <c r="T148" s="1">
        <v>71</v>
      </c>
      <c r="U148" s="1">
        <v>-1</v>
      </c>
      <c r="V148" s="1">
        <v>-1</v>
      </c>
      <c r="W148" s="56">
        <v>-1</v>
      </c>
      <c r="X148" s="59">
        <v>-1</v>
      </c>
    </row>
    <row r="149" spans="1:24" s="1" customFormat="1" ht="13.5" customHeight="1">
      <c r="A149" s="11">
        <v>63003</v>
      </c>
      <c r="B149" s="30" t="s">
        <v>311</v>
      </c>
      <c r="C149" s="11" t="s">
        <v>313</v>
      </c>
      <c r="D149" s="11">
        <v>0</v>
      </c>
      <c r="E149" s="11">
        <v>4</v>
      </c>
      <c r="F149" s="11" t="s">
        <v>310</v>
      </c>
      <c r="G149" s="18" t="s">
        <v>314</v>
      </c>
      <c r="H149" s="11" t="s">
        <v>47</v>
      </c>
      <c r="I149" s="11" t="s">
        <v>49</v>
      </c>
      <c r="J149" s="11">
        <v>-1</v>
      </c>
      <c r="K149" s="11">
        <v>-1</v>
      </c>
      <c r="L149" s="11">
        <v>-1</v>
      </c>
      <c r="M149" s="11">
        <v>-1</v>
      </c>
      <c r="N149" s="11">
        <v>-1</v>
      </c>
      <c r="O149" s="11">
        <v>-1</v>
      </c>
      <c r="P149" s="11">
        <v>-1</v>
      </c>
      <c r="Q149" s="11">
        <v>-1</v>
      </c>
      <c r="R149" s="11">
        <v>2</v>
      </c>
      <c r="S149" s="11">
        <v>0</v>
      </c>
      <c r="T149" s="11">
        <v>2</v>
      </c>
      <c r="U149" s="1">
        <v>-1</v>
      </c>
      <c r="V149" s="1">
        <v>-1</v>
      </c>
      <c r="W149" s="56">
        <v>-1</v>
      </c>
      <c r="X149" s="59">
        <v>-1</v>
      </c>
    </row>
    <row r="150" spans="1:24" s="1" customFormat="1" ht="13.5" customHeight="1">
      <c r="A150" s="1">
        <v>63011</v>
      </c>
      <c r="B150" s="27" t="s">
        <v>477</v>
      </c>
      <c r="C150" s="1" t="s">
        <v>478</v>
      </c>
      <c r="D150" s="1">
        <v>1</v>
      </c>
      <c r="E150" s="1">
        <v>7</v>
      </c>
      <c r="F150" s="1" t="s">
        <v>180</v>
      </c>
      <c r="G150" t="s">
        <v>580</v>
      </c>
      <c r="H150" s="1" t="s">
        <v>47</v>
      </c>
      <c r="I150" s="1" t="s">
        <v>49</v>
      </c>
      <c r="J150" s="1">
        <v>-1</v>
      </c>
      <c r="K150" s="1">
        <v>-1</v>
      </c>
      <c r="L150" s="1">
        <v>-1</v>
      </c>
      <c r="M150" s="1">
        <v>-1</v>
      </c>
      <c r="N150" s="1">
        <v>-1</v>
      </c>
      <c r="O150" s="1">
        <v>-1</v>
      </c>
      <c r="P150" s="1">
        <v>-1</v>
      </c>
      <c r="Q150" s="1">
        <v>-1</v>
      </c>
      <c r="R150" s="1">
        <v>12</v>
      </c>
      <c r="S150" s="1">
        <v>1</v>
      </c>
      <c r="T150" s="1">
        <v>57</v>
      </c>
      <c r="U150" s="1">
        <v>121</v>
      </c>
      <c r="V150" s="1">
        <v>-1</v>
      </c>
      <c r="W150" s="56">
        <v>2</v>
      </c>
      <c r="X150" s="59" t="s">
        <v>585</v>
      </c>
    </row>
    <row r="151" spans="1:24" s="1" customFormat="1" ht="13.5" customHeight="1">
      <c r="A151" s="1">
        <v>63012</v>
      </c>
      <c r="B151" s="10" t="s">
        <v>315</v>
      </c>
      <c r="C151" s="1" t="s">
        <v>316</v>
      </c>
      <c r="D151" s="1">
        <v>5</v>
      </c>
      <c r="E151" s="1">
        <v>50</v>
      </c>
      <c r="F151" s="1" t="s">
        <v>307</v>
      </c>
      <c r="G151" t="s">
        <v>357</v>
      </c>
      <c r="H151" s="1" t="s">
        <v>47</v>
      </c>
      <c r="I151" s="1" t="s">
        <v>49</v>
      </c>
      <c r="J151" s="1">
        <v>-1</v>
      </c>
      <c r="K151" s="1">
        <v>-1</v>
      </c>
      <c r="L151" s="1">
        <v>-1</v>
      </c>
      <c r="M151" s="1">
        <v>-1</v>
      </c>
      <c r="N151" s="1">
        <v>-1</v>
      </c>
      <c r="O151" s="1">
        <v>-1</v>
      </c>
      <c r="P151" s="1">
        <v>-1</v>
      </c>
      <c r="Q151" s="1">
        <v>-1</v>
      </c>
      <c r="R151" s="1">
        <v>8</v>
      </c>
      <c r="S151" s="1">
        <v>2</v>
      </c>
      <c r="T151" s="1">
        <v>10</v>
      </c>
      <c r="U151" s="1">
        <v>-1</v>
      </c>
      <c r="V151" s="1">
        <v>-1</v>
      </c>
      <c r="W151" s="56">
        <v>-1</v>
      </c>
      <c r="X151" s="59">
        <v>-1</v>
      </c>
    </row>
    <row r="152" spans="1:24" s="1" customFormat="1" ht="13.5" customHeight="1">
      <c r="A152" s="11">
        <v>63013</v>
      </c>
      <c r="B152" s="12" t="s">
        <v>315</v>
      </c>
      <c r="C152" s="11" t="s">
        <v>317</v>
      </c>
      <c r="D152" s="11">
        <v>0</v>
      </c>
      <c r="E152" s="11">
        <v>4</v>
      </c>
      <c r="F152" s="11" t="s">
        <v>310</v>
      </c>
      <c r="G152" s="13" t="s">
        <v>318</v>
      </c>
      <c r="H152" s="11" t="s">
        <v>47</v>
      </c>
      <c r="I152" s="11" t="s">
        <v>49</v>
      </c>
      <c r="J152" s="11">
        <v>-1</v>
      </c>
      <c r="K152" s="11">
        <v>-1</v>
      </c>
      <c r="L152" s="11">
        <v>-1</v>
      </c>
      <c r="M152" s="11">
        <v>-1</v>
      </c>
      <c r="N152" s="11">
        <v>-1</v>
      </c>
      <c r="O152" s="11">
        <v>-1</v>
      </c>
      <c r="P152" s="11">
        <v>-1</v>
      </c>
      <c r="Q152" s="11">
        <v>-1</v>
      </c>
      <c r="R152" s="11">
        <v>16</v>
      </c>
      <c r="S152" s="11">
        <v>0</v>
      </c>
      <c r="T152" s="11">
        <v>46</v>
      </c>
      <c r="U152" s="1">
        <v>-1</v>
      </c>
      <c r="V152" s="1">
        <v>-1</v>
      </c>
      <c r="W152" s="56">
        <v>-1</v>
      </c>
      <c r="X152" s="59">
        <v>-1</v>
      </c>
    </row>
    <row r="153" spans="1:24" s="1" customFormat="1" ht="13.5" customHeight="1">
      <c r="A153" s="1">
        <v>63021</v>
      </c>
      <c r="B153" s="27" t="s">
        <v>319</v>
      </c>
      <c r="C153" s="1" t="s">
        <v>320</v>
      </c>
      <c r="D153" s="1">
        <v>1</v>
      </c>
      <c r="E153" s="1">
        <v>7</v>
      </c>
      <c r="F153" s="1" t="s">
        <v>180</v>
      </c>
      <c r="G153" t="s">
        <v>321</v>
      </c>
      <c r="H153" s="1" t="s">
        <v>47</v>
      </c>
      <c r="I153" s="1" t="s">
        <v>49</v>
      </c>
      <c r="J153" s="1">
        <v>-1</v>
      </c>
      <c r="K153" s="1">
        <v>-1</v>
      </c>
      <c r="L153" s="1">
        <v>-1</v>
      </c>
      <c r="M153" s="1">
        <v>-1</v>
      </c>
      <c r="N153" s="1">
        <v>-1</v>
      </c>
      <c r="O153" s="1">
        <v>-1</v>
      </c>
      <c r="P153" s="1">
        <v>-1</v>
      </c>
      <c r="Q153" s="1">
        <v>-1</v>
      </c>
      <c r="R153" s="1">
        <v>16</v>
      </c>
      <c r="S153" s="1">
        <v>0</v>
      </c>
      <c r="T153" s="1">
        <v>67</v>
      </c>
      <c r="U153" s="1">
        <v>-1</v>
      </c>
      <c r="V153" s="1">
        <v>-1</v>
      </c>
      <c r="W153" s="56">
        <v>-1</v>
      </c>
      <c r="X153" s="59">
        <v>-1</v>
      </c>
    </row>
    <row r="154" spans="1:24" s="1" customFormat="1" ht="13.5" customHeight="1">
      <c r="A154" s="1">
        <v>63022</v>
      </c>
      <c r="B154" s="28" t="s">
        <v>319</v>
      </c>
      <c r="C154" s="1" t="s">
        <v>322</v>
      </c>
      <c r="D154" s="1">
        <v>5</v>
      </c>
      <c r="E154" s="1">
        <v>50</v>
      </c>
      <c r="F154" s="1" t="s">
        <v>307</v>
      </c>
      <c r="G154" t="s">
        <v>362</v>
      </c>
      <c r="H154" s="1" t="s">
        <v>47</v>
      </c>
      <c r="I154" s="1" t="s">
        <v>49</v>
      </c>
      <c r="J154" s="1">
        <v>-1</v>
      </c>
      <c r="K154" s="1">
        <v>-1</v>
      </c>
      <c r="L154" s="1">
        <v>-1</v>
      </c>
      <c r="M154" s="1">
        <v>-1</v>
      </c>
      <c r="N154" s="1">
        <v>-1</v>
      </c>
      <c r="O154" s="1">
        <v>-1</v>
      </c>
      <c r="P154" s="1">
        <v>-1</v>
      </c>
      <c r="Q154" s="1">
        <v>-1</v>
      </c>
      <c r="R154" s="1">
        <v>3</v>
      </c>
      <c r="S154" s="1">
        <v>0</v>
      </c>
      <c r="T154" s="1">
        <v>57</v>
      </c>
      <c r="U154" s="1">
        <v>-1</v>
      </c>
      <c r="V154" s="1">
        <v>-1</v>
      </c>
      <c r="W154" s="56">
        <v>-1</v>
      </c>
      <c r="X154" s="59">
        <v>-1</v>
      </c>
    </row>
    <row r="155" spans="1:24" s="1" customFormat="1" ht="13.5" customHeight="1">
      <c r="A155" s="11">
        <v>63023</v>
      </c>
      <c r="B155" s="12" t="s">
        <v>319</v>
      </c>
      <c r="C155" s="11" t="s">
        <v>581</v>
      </c>
      <c r="D155" s="11">
        <v>0</v>
      </c>
      <c r="E155" s="11">
        <v>4</v>
      </c>
      <c r="F155" s="11" t="s">
        <v>310</v>
      </c>
      <c r="G155" s="13" t="s">
        <v>582</v>
      </c>
      <c r="H155" s="11" t="s">
        <v>47</v>
      </c>
      <c r="I155" s="11" t="s">
        <v>49</v>
      </c>
      <c r="J155" s="11">
        <v>21</v>
      </c>
      <c r="K155" s="11" t="s">
        <v>684</v>
      </c>
      <c r="L155" s="11">
        <v>-1</v>
      </c>
      <c r="M155" s="11">
        <v>-1</v>
      </c>
      <c r="N155" s="11">
        <v>-1</v>
      </c>
      <c r="O155" s="11">
        <v>-1</v>
      </c>
      <c r="P155" s="11">
        <v>-1</v>
      </c>
      <c r="Q155" s="11">
        <v>-1</v>
      </c>
      <c r="R155" s="11">
        <v>-1</v>
      </c>
      <c r="S155" s="11">
        <v>-1</v>
      </c>
      <c r="T155" s="11">
        <v>-1</v>
      </c>
      <c r="U155" s="1">
        <v>-1</v>
      </c>
      <c r="V155" s="1">
        <v>-1</v>
      </c>
      <c r="W155" s="56">
        <v>2</v>
      </c>
      <c r="X155" s="59" t="s">
        <v>683</v>
      </c>
    </row>
    <row r="156" spans="1:24" s="1" customFormat="1" ht="13.5" customHeight="1">
      <c r="A156" s="1">
        <v>63031</v>
      </c>
      <c r="B156" s="27" t="s">
        <v>324</v>
      </c>
      <c r="C156" s="1" t="s">
        <v>511</v>
      </c>
      <c r="D156" s="1">
        <v>1</v>
      </c>
      <c r="E156" s="1">
        <v>7</v>
      </c>
      <c r="F156" s="1" t="s">
        <v>180</v>
      </c>
      <c r="G156" t="s">
        <v>551</v>
      </c>
      <c r="H156" s="1" t="s">
        <v>47</v>
      </c>
      <c r="I156" s="1" t="s">
        <v>49</v>
      </c>
      <c r="J156" s="1">
        <v>8</v>
      </c>
      <c r="K156" s="1" t="s">
        <v>654</v>
      </c>
      <c r="L156" s="1">
        <v>-1</v>
      </c>
      <c r="M156" s="1">
        <v>-1</v>
      </c>
      <c r="N156" s="1">
        <v>-1</v>
      </c>
      <c r="O156" s="1">
        <v>-1</v>
      </c>
      <c r="P156" s="1">
        <v>-1</v>
      </c>
      <c r="Q156" s="1">
        <v>-1</v>
      </c>
      <c r="R156" s="1">
        <v>-1</v>
      </c>
      <c r="S156" s="1">
        <v>-1</v>
      </c>
      <c r="T156" s="1">
        <v>-1</v>
      </c>
      <c r="U156" s="1">
        <v>-1</v>
      </c>
      <c r="V156" s="1">
        <v>-1</v>
      </c>
      <c r="W156" s="56">
        <v>2</v>
      </c>
      <c r="X156" s="59" t="s">
        <v>632</v>
      </c>
    </row>
    <row r="157" spans="1:24" s="1" customFormat="1" ht="13.5" customHeight="1">
      <c r="A157" s="1">
        <v>63032</v>
      </c>
      <c r="B157" s="10" t="s">
        <v>324</v>
      </c>
      <c r="C157" s="1" t="s">
        <v>326</v>
      </c>
      <c r="D157" s="1">
        <v>5</v>
      </c>
      <c r="E157" s="1">
        <v>50</v>
      </c>
      <c r="F157" s="1" t="s">
        <v>307</v>
      </c>
      <c r="G157" t="s">
        <v>327</v>
      </c>
      <c r="H157" s="1" t="s">
        <v>47</v>
      </c>
      <c r="I157" s="1" t="s">
        <v>49</v>
      </c>
      <c r="J157" s="1">
        <v>-1</v>
      </c>
      <c r="K157" s="1">
        <v>-1</v>
      </c>
      <c r="L157" s="1">
        <v>-1</v>
      </c>
      <c r="M157" s="1">
        <v>-1</v>
      </c>
      <c r="N157" s="1">
        <v>-1</v>
      </c>
      <c r="O157" s="1">
        <v>-1</v>
      </c>
      <c r="P157" s="1">
        <v>-1</v>
      </c>
      <c r="Q157" s="1">
        <v>-1</v>
      </c>
      <c r="R157" s="1">
        <v>3</v>
      </c>
      <c r="S157" s="1">
        <v>2</v>
      </c>
      <c r="T157" s="1">
        <v>63</v>
      </c>
      <c r="U157" s="1">
        <v>-1</v>
      </c>
      <c r="V157" s="1">
        <v>-1</v>
      </c>
      <c r="W157" s="56">
        <v>-1</v>
      </c>
      <c r="X157" s="59">
        <v>-1</v>
      </c>
    </row>
    <row r="158" spans="1:24" s="1" customFormat="1" ht="13.5" customHeight="1">
      <c r="A158" s="11">
        <v>63033</v>
      </c>
      <c r="B158" s="31" t="s">
        <v>324</v>
      </c>
      <c r="C158" s="11" t="s">
        <v>356</v>
      </c>
      <c r="D158" s="11">
        <v>0</v>
      </c>
      <c r="E158" s="11">
        <v>4</v>
      </c>
      <c r="F158" s="11" t="s">
        <v>310</v>
      </c>
      <c r="G158" s="13" t="s">
        <v>314</v>
      </c>
      <c r="H158" s="11" t="s">
        <v>47</v>
      </c>
      <c r="I158" s="11" t="s">
        <v>49</v>
      </c>
      <c r="J158" s="11">
        <v>-1</v>
      </c>
      <c r="K158" s="11">
        <v>-1</v>
      </c>
      <c r="L158" s="11">
        <v>-1</v>
      </c>
      <c r="M158" s="11">
        <v>-1</v>
      </c>
      <c r="N158" s="11">
        <v>-1</v>
      </c>
      <c r="O158" s="11">
        <v>-1</v>
      </c>
      <c r="P158" s="11">
        <v>-1</v>
      </c>
      <c r="Q158" s="11">
        <v>-1</v>
      </c>
      <c r="R158" s="11">
        <v>2</v>
      </c>
      <c r="S158" s="11">
        <v>0</v>
      </c>
      <c r="T158" s="11">
        <v>2</v>
      </c>
      <c r="U158" s="1">
        <v>-1</v>
      </c>
      <c r="V158" s="1">
        <v>-1</v>
      </c>
      <c r="W158" s="56">
        <v>-1</v>
      </c>
      <c r="X158" s="59">
        <v>-1</v>
      </c>
    </row>
    <row r="159" spans="1:24" s="1" customFormat="1" ht="13.5" customHeight="1">
      <c r="A159" s="1">
        <v>63041</v>
      </c>
      <c r="B159" s="27" t="s">
        <v>328</v>
      </c>
      <c r="C159" s="1" t="s">
        <v>339</v>
      </c>
      <c r="D159" s="1">
        <v>1</v>
      </c>
      <c r="E159" s="1">
        <v>7</v>
      </c>
      <c r="F159" s="1" t="s">
        <v>180</v>
      </c>
      <c r="G159" t="s">
        <v>369</v>
      </c>
      <c r="H159" s="1" t="s">
        <v>47</v>
      </c>
      <c r="I159" s="1" t="s">
        <v>49</v>
      </c>
      <c r="J159" s="1">
        <v>-1</v>
      </c>
      <c r="K159" s="1">
        <v>-1</v>
      </c>
      <c r="L159" s="1">
        <v>-1</v>
      </c>
      <c r="M159" s="1">
        <v>-1</v>
      </c>
      <c r="N159" s="1">
        <v>-1</v>
      </c>
      <c r="O159" s="1">
        <v>-1</v>
      </c>
      <c r="P159" s="1">
        <v>-1</v>
      </c>
      <c r="Q159" s="1">
        <v>-1</v>
      </c>
      <c r="R159" s="1">
        <v>13</v>
      </c>
      <c r="S159" s="1">
        <v>0</v>
      </c>
      <c r="T159" s="1">
        <v>65</v>
      </c>
      <c r="U159" s="1">
        <v>-1</v>
      </c>
      <c r="V159" s="1">
        <v>-1</v>
      </c>
      <c r="W159" s="56">
        <v>-1</v>
      </c>
      <c r="X159" s="59">
        <v>-1</v>
      </c>
    </row>
    <row r="160" spans="1:24" s="1" customFormat="1" ht="13.5" customHeight="1">
      <c r="A160" s="1">
        <v>63042</v>
      </c>
      <c r="B160" s="28" t="s">
        <v>328</v>
      </c>
      <c r="C160" s="1" t="s">
        <v>340</v>
      </c>
      <c r="D160" s="1">
        <v>5</v>
      </c>
      <c r="E160" s="1">
        <v>50</v>
      </c>
      <c r="F160" s="1" t="s">
        <v>307</v>
      </c>
      <c r="G160" t="s">
        <v>343</v>
      </c>
      <c r="H160" s="1" t="s">
        <v>47</v>
      </c>
      <c r="I160" s="1" t="s">
        <v>49</v>
      </c>
      <c r="J160" s="1">
        <v>-1</v>
      </c>
      <c r="K160" s="1">
        <v>-1</v>
      </c>
      <c r="L160" s="1">
        <v>-1</v>
      </c>
      <c r="M160" s="1">
        <v>-1</v>
      </c>
      <c r="N160" s="1">
        <v>-1</v>
      </c>
      <c r="O160" s="1">
        <v>-1</v>
      </c>
      <c r="P160" s="1">
        <v>-1</v>
      </c>
      <c r="Q160" s="1">
        <v>-1</v>
      </c>
      <c r="R160" s="1">
        <v>11</v>
      </c>
      <c r="S160" s="1">
        <v>0</v>
      </c>
      <c r="T160" s="1">
        <v>65</v>
      </c>
      <c r="U160" s="1">
        <v>-1</v>
      </c>
      <c r="V160" s="1">
        <v>-1</v>
      </c>
      <c r="W160" s="56">
        <v>-1</v>
      </c>
      <c r="X160" s="59">
        <v>-1</v>
      </c>
    </row>
    <row r="161" spans="1:24" s="1" customFormat="1" ht="13.5" customHeight="1">
      <c r="A161" s="11">
        <v>63043</v>
      </c>
      <c r="B161" s="12" t="s">
        <v>328</v>
      </c>
      <c r="C161" s="11" t="s">
        <v>512</v>
      </c>
      <c r="D161" s="11">
        <v>0</v>
      </c>
      <c r="E161" s="11">
        <v>4</v>
      </c>
      <c r="F161" s="11" t="s">
        <v>310</v>
      </c>
      <c r="G161" s="13" t="s">
        <v>565</v>
      </c>
      <c r="H161" s="11" t="s">
        <v>47</v>
      </c>
      <c r="I161" s="11" t="s">
        <v>49</v>
      </c>
      <c r="J161" s="11">
        <v>19</v>
      </c>
      <c r="K161" s="11" t="s">
        <v>655</v>
      </c>
      <c r="L161" s="11">
        <v>-1</v>
      </c>
      <c r="M161" s="11">
        <v>-1</v>
      </c>
      <c r="N161" s="11">
        <v>-1</v>
      </c>
      <c r="O161" s="11">
        <v>-1</v>
      </c>
      <c r="P161" s="11">
        <v>-1</v>
      </c>
      <c r="Q161" s="11">
        <v>-1</v>
      </c>
      <c r="R161" s="11">
        <v>-1</v>
      </c>
      <c r="S161" s="11">
        <v>-1</v>
      </c>
      <c r="T161" s="11">
        <v>-1</v>
      </c>
      <c r="U161" s="1">
        <v>-1</v>
      </c>
      <c r="V161" s="1">
        <v>-1</v>
      </c>
      <c r="W161" s="56">
        <v>2</v>
      </c>
      <c r="X161" s="59">
        <v>100</v>
      </c>
    </row>
    <row r="162" spans="1:24" s="1" customFormat="1" ht="13.5" customHeight="1">
      <c r="A162" s="1">
        <v>63051</v>
      </c>
      <c r="B162" s="10" t="s">
        <v>330</v>
      </c>
      <c r="C162" s="1" t="s">
        <v>331</v>
      </c>
      <c r="D162" s="1">
        <v>1</v>
      </c>
      <c r="E162" s="1">
        <v>7</v>
      </c>
      <c r="F162" s="1" t="s">
        <v>180</v>
      </c>
      <c r="G162" t="s">
        <v>332</v>
      </c>
      <c r="H162" s="1" t="s">
        <v>47</v>
      </c>
      <c r="I162" s="1" t="s">
        <v>49</v>
      </c>
      <c r="J162" s="1">
        <v>-1</v>
      </c>
      <c r="K162" s="1">
        <v>-1</v>
      </c>
      <c r="L162" s="1">
        <v>31</v>
      </c>
      <c r="M162" s="1">
        <v>2</v>
      </c>
      <c r="N162" s="1">
        <v>-1</v>
      </c>
      <c r="O162" s="1">
        <v>-1</v>
      </c>
      <c r="P162" s="1">
        <v>-1</v>
      </c>
      <c r="Q162" s="1">
        <v>-1</v>
      </c>
      <c r="R162" s="1">
        <v>-1</v>
      </c>
      <c r="S162" s="1">
        <v>-1</v>
      </c>
      <c r="T162" s="1">
        <v>-1</v>
      </c>
      <c r="U162" s="1">
        <v>-1</v>
      </c>
      <c r="V162" s="1">
        <v>-1</v>
      </c>
      <c r="W162" s="56">
        <v>-1</v>
      </c>
      <c r="X162" s="59">
        <v>-1</v>
      </c>
    </row>
    <row r="163" spans="1:24" s="1" customFormat="1" ht="13.5" customHeight="1">
      <c r="A163" s="1">
        <v>63052</v>
      </c>
      <c r="B163" s="27" t="s">
        <v>330</v>
      </c>
      <c r="C163" s="1" t="s">
        <v>360</v>
      </c>
      <c r="D163" s="1">
        <v>5</v>
      </c>
      <c r="E163" s="1">
        <v>50</v>
      </c>
      <c r="F163" s="1" t="s">
        <v>307</v>
      </c>
      <c r="G163" t="s">
        <v>364</v>
      </c>
      <c r="H163" s="1" t="s">
        <v>47</v>
      </c>
      <c r="I163" s="1" t="s">
        <v>49</v>
      </c>
      <c r="J163" s="1">
        <v>-1</v>
      </c>
      <c r="K163" s="1">
        <v>-1</v>
      </c>
      <c r="L163" s="1">
        <v>-1</v>
      </c>
      <c r="M163" s="1">
        <v>-1</v>
      </c>
      <c r="N163" s="1">
        <v>-1</v>
      </c>
      <c r="O163" s="1">
        <v>-1</v>
      </c>
      <c r="P163" s="1">
        <v>-1</v>
      </c>
      <c r="Q163" s="1">
        <v>-1</v>
      </c>
      <c r="R163" s="1">
        <v>6</v>
      </c>
      <c r="S163" s="1">
        <v>2</v>
      </c>
      <c r="T163" s="1">
        <v>66</v>
      </c>
      <c r="U163" s="1">
        <v>-1</v>
      </c>
      <c r="V163" s="1">
        <v>-1</v>
      </c>
      <c r="W163" s="56">
        <v>-1</v>
      </c>
      <c r="X163" s="59">
        <v>-1</v>
      </c>
    </row>
    <row r="164" spans="1:24" s="1" customFormat="1" ht="13.5" customHeight="1">
      <c r="A164" s="11">
        <v>63053</v>
      </c>
      <c r="B164" s="12" t="s">
        <v>330</v>
      </c>
      <c r="C164" s="11" t="s">
        <v>513</v>
      </c>
      <c r="D164" s="11">
        <v>0</v>
      </c>
      <c r="E164" s="11">
        <v>4</v>
      </c>
      <c r="F164" s="11" t="s">
        <v>310</v>
      </c>
      <c r="G164" s="13" t="s">
        <v>566</v>
      </c>
      <c r="H164" s="11" t="s">
        <v>47</v>
      </c>
      <c r="I164" s="11" t="s">
        <v>49</v>
      </c>
      <c r="J164" s="11">
        <v>18</v>
      </c>
      <c r="K164" s="11" t="s">
        <v>685</v>
      </c>
      <c r="L164" s="11">
        <v>-1</v>
      </c>
      <c r="M164" s="11">
        <v>-1</v>
      </c>
      <c r="N164" s="11">
        <v>-1</v>
      </c>
      <c r="O164" s="11">
        <v>-1</v>
      </c>
      <c r="P164" s="11">
        <v>-1</v>
      </c>
      <c r="Q164" s="11">
        <v>-1</v>
      </c>
      <c r="R164" s="11">
        <v>-1</v>
      </c>
      <c r="S164" s="11">
        <v>-1</v>
      </c>
      <c r="T164" s="11">
        <v>-1</v>
      </c>
      <c r="U164" s="1">
        <v>-1</v>
      </c>
      <c r="V164" s="1">
        <v>-1</v>
      </c>
      <c r="W164" s="56">
        <v>2</v>
      </c>
      <c r="X164" s="59" t="s">
        <v>686</v>
      </c>
    </row>
    <row r="165" spans="1:24" s="1" customFormat="1" ht="12.75" customHeight="1">
      <c r="A165" s="1">
        <v>63061</v>
      </c>
      <c r="B165" s="10" t="s">
        <v>334</v>
      </c>
      <c r="C165" s="1" t="s">
        <v>331</v>
      </c>
      <c r="D165" s="1">
        <v>1</v>
      </c>
      <c r="E165" s="1">
        <v>7</v>
      </c>
      <c r="F165" s="1" t="s">
        <v>180</v>
      </c>
      <c r="G165" t="s">
        <v>332</v>
      </c>
      <c r="H165" s="1" t="s">
        <v>47</v>
      </c>
      <c r="I165" s="1" t="s">
        <v>49</v>
      </c>
      <c r="J165" s="1">
        <v>-1</v>
      </c>
      <c r="K165" s="1">
        <v>-1</v>
      </c>
      <c r="L165" s="1">
        <v>31</v>
      </c>
      <c r="M165" s="1">
        <v>2</v>
      </c>
      <c r="N165" s="1">
        <v>-1</v>
      </c>
      <c r="O165" s="1">
        <v>-1</v>
      </c>
      <c r="P165" s="1">
        <v>-1</v>
      </c>
      <c r="Q165" s="1">
        <v>-1</v>
      </c>
      <c r="R165" s="1">
        <v>-1</v>
      </c>
      <c r="S165" s="1">
        <v>-1</v>
      </c>
      <c r="T165" s="1">
        <v>-1</v>
      </c>
      <c r="U165" s="1">
        <v>-1</v>
      </c>
      <c r="V165" s="1">
        <v>-1</v>
      </c>
      <c r="W165" s="56">
        <v>-1</v>
      </c>
      <c r="X165" s="59">
        <v>-1</v>
      </c>
    </row>
    <row r="166" spans="1:24" s="1" customFormat="1" ht="13.5" customHeight="1">
      <c r="A166" s="1">
        <v>63062</v>
      </c>
      <c r="B166" s="10" t="s">
        <v>334</v>
      </c>
      <c r="C166" s="1" t="s">
        <v>361</v>
      </c>
      <c r="D166" s="1">
        <v>5</v>
      </c>
      <c r="E166" s="1">
        <v>50</v>
      </c>
      <c r="F166" s="1" t="s">
        <v>307</v>
      </c>
      <c r="G166" t="s">
        <v>359</v>
      </c>
      <c r="H166" s="1" t="s">
        <v>47</v>
      </c>
      <c r="I166" s="1" t="s">
        <v>49</v>
      </c>
      <c r="J166" s="1">
        <v>-1</v>
      </c>
      <c r="K166" s="1">
        <v>-1</v>
      </c>
      <c r="L166" s="1">
        <v>-1</v>
      </c>
      <c r="M166" s="1">
        <v>-1</v>
      </c>
      <c r="N166" s="1">
        <v>-1</v>
      </c>
      <c r="O166" s="1">
        <v>-1</v>
      </c>
      <c r="P166" s="1">
        <v>-1</v>
      </c>
      <c r="Q166" s="1">
        <v>-1</v>
      </c>
      <c r="R166" s="1">
        <v>16</v>
      </c>
      <c r="S166" s="1">
        <v>0</v>
      </c>
      <c r="T166" s="1">
        <v>76</v>
      </c>
      <c r="U166" s="1">
        <v>-1</v>
      </c>
      <c r="V166" s="1">
        <v>-1</v>
      </c>
      <c r="W166" s="56">
        <v>-1</v>
      </c>
      <c r="X166" s="59">
        <v>-1</v>
      </c>
    </row>
    <row r="167" spans="1:24" s="1" customFormat="1" ht="13.5" customHeight="1">
      <c r="A167" s="11">
        <v>63063</v>
      </c>
      <c r="B167" s="12" t="s">
        <v>334</v>
      </c>
      <c r="C167" s="11" t="s">
        <v>514</v>
      </c>
      <c r="D167" s="11">
        <v>0</v>
      </c>
      <c r="E167" s="11">
        <v>4</v>
      </c>
      <c r="F167" s="11" t="s">
        <v>310</v>
      </c>
      <c r="G167" s="13" t="s">
        <v>567</v>
      </c>
      <c r="H167" s="11" t="s">
        <v>47</v>
      </c>
      <c r="I167" s="11" t="s">
        <v>49</v>
      </c>
      <c r="J167" s="11">
        <v>22</v>
      </c>
      <c r="K167" s="11" t="s">
        <v>684</v>
      </c>
      <c r="L167" s="11">
        <v>-1</v>
      </c>
      <c r="M167" s="11">
        <v>-1</v>
      </c>
      <c r="N167" s="11">
        <v>-1</v>
      </c>
      <c r="O167" s="11">
        <v>-1</v>
      </c>
      <c r="P167" s="11">
        <v>-1</v>
      </c>
      <c r="Q167" s="11">
        <v>-1</v>
      </c>
      <c r="R167" s="11">
        <v>-1</v>
      </c>
      <c r="S167" s="11">
        <v>-1</v>
      </c>
      <c r="T167" s="11">
        <v>-1</v>
      </c>
      <c r="U167" s="1">
        <v>-1</v>
      </c>
      <c r="V167" s="1">
        <v>-1</v>
      </c>
      <c r="W167" s="56">
        <v>2</v>
      </c>
      <c r="X167" s="59" t="s">
        <v>683</v>
      </c>
    </row>
    <row r="168" spans="1:24" s="1" customFormat="1" ht="13.5" customHeight="1">
      <c r="A168" s="1">
        <v>63071</v>
      </c>
      <c r="B168" s="27" t="s">
        <v>335</v>
      </c>
      <c r="C168" s="1" t="s">
        <v>336</v>
      </c>
      <c r="D168" s="1">
        <v>1</v>
      </c>
      <c r="E168" s="1">
        <v>7</v>
      </c>
      <c r="F168" s="1" t="s">
        <v>180</v>
      </c>
      <c r="G168" t="s">
        <v>358</v>
      </c>
      <c r="H168" s="1" t="s">
        <v>47</v>
      </c>
      <c r="I168" s="1" t="s">
        <v>49</v>
      </c>
      <c r="J168" s="1">
        <v>-1</v>
      </c>
      <c r="K168" s="1">
        <v>-1</v>
      </c>
      <c r="L168" s="1">
        <v>-1</v>
      </c>
      <c r="M168" s="1">
        <v>-1</v>
      </c>
      <c r="N168" s="1">
        <v>-1</v>
      </c>
      <c r="O168" s="1">
        <v>-1</v>
      </c>
      <c r="P168" s="1">
        <v>-1</v>
      </c>
      <c r="Q168" s="1">
        <v>-1</v>
      </c>
      <c r="R168" s="1">
        <v>4</v>
      </c>
      <c r="S168" s="1">
        <v>3</v>
      </c>
      <c r="T168" s="1">
        <v>60</v>
      </c>
      <c r="U168" s="1">
        <v>-1</v>
      </c>
      <c r="V168" s="1">
        <v>-1</v>
      </c>
      <c r="W168" s="56">
        <v>-1</v>
      </c>
      <c r="X168" s="59">
        <v>-1</v>
      </c>
    </row>
    <row r="169" spans="1:24" s="1" customFormat="1" ht="13.5" customHeight="1">
      <c r="A169" s="1">
        <v>63072</v>
      </c>
      <c r="B169" s="10" t="s">
        <v>335</v>
      </c>
      <c r="C169" s="1" t="s">
        <v>337</v>
      </c>
      <c r="D169" s="1">
        <v>5</v>
      </c>
      <c r="E169" s="1">
        <v>50</v>
      </c>
      <c r="F169" s="1" t="s">
        <v>307</v>
      </c>
      <c r="G169" t="s">
        <v>338</v>
      </c>
      <c r="H169" s="1" t="s">
        <v>47</v>
      </c>
      <c r="I169" s="1" t="s">
        <v>49</v>
      </c>
      <c r="J169" s="1">
        <v>-1</v>
      </c>
      <c r="K169" s="1">
        <v>-1</v>
      </c>
      <c r="L169" s="1">
        <v>-1</v>
      </c>
      <c r="M169" s="1">
        <v>-1</v>
      </c>
      <c r="N169" s="1">
        <v>-1</v>
      </c>
      <c r="O169" s="1">
        <v>-1</v>
      </c>
      <c r="P169" s="1">
        <v>-1</v>
      </c>
      <c r="Q169" s="1">
        <v>-1</v>
      </c>
      <c r="R169" s="1">
        <v>8</v>
      </c>
      <c r="S169" s="1">
        <v>0</v>
      </c>
      <c r="T169" s="1">
        <v>64</v>
      </c>
      <c r="U169" s="1">
        <v>-1</v>
      </c>
      <c r="V169" s="1">
        <v>-1</v>
      </c>
      <c r="W169" s="56">
        <v>-1</v>
      </c>
      <c r="X169" s="59">
        <v>-1</v>
      </c>
    </row>
    <row r="170" spans="1:24" s="1" customFormat="1" ht="13.5" customHeight="1">
      <c r="A170" s="11">
        <v>63073</v>
      </c>
      <c r="B170" s="12" t="s">
        <v>335</v>
      </c>
      <c r="C170" s="11" t="s">
        <v>515</v>
      </c>
      <c r="D170" s="11">
        <v>0</v>
      </c>
      <c r="E170" s="11">
        <v>4</v>
      </c>
      <c r="F170" s="11" t="s">
        <v>310</v>
      </c>
      <c r="G170" s="13" t="s">
        <v>569</v>
      </c>
      <c r="H170" s="11" t="s">
        <v>47</v>
      </c>
      <c r="I170" s="11" t="s">
        <v>49</v>
      </c>
      <c r="J170" s="11">
        <v>17</v>
      </c>
      <c r="K170" s="11" t="s">
        <v>656</v>
      </c>
      <c r="L170" s="11">
        <v>-1</v>
      </c>
      <c r="M170" s="11">
        <v>-1</v>
      </c>
      <c r="N170" s="11">
        <v>-1</v>
      </c>
      <c r="O170" s="11">
        <v>-1</v>
      </c>
      <c r="P170" s="11">
        <v>-1</v>
      </c>
      <c r="Q170" s="11">
        <v>-1</v>
      </c>
      <c r="R170" s="11">
        <v>-1</v>
      </c>
      <c r="S170" s="11">
        <v>-1</v>
      </c>
      <c r="T170" s="11">
        <v>-1</v>
      </c>
      <c r="U170" s="1">
        <v>-1</v>
      </c>
      <c r="V170" s="1">
        <v>-1</v>
      </c>
      <c r="W170" s="56">
        <v>2</v>
      </c>
      <c r="X170" s="59">
        <v>90</v>
      </c>
    </row>
    <row r="171" spans="1:24" s="1" customFormat="1" ht="13.5" customHeight="1">
      <c r="A171" s="1">
        <v>60031</v>
      </c>
      <c r="B171" s="10" t="s">
        <v>372</v>
      </c>
      <c r="C171" s="1" t="s">
        <v>373</v>
      </c>
      <c r="D171" s="1">
        <v>1</v>
      </c>
      <c r="E171" s="1">
        <v>7</v>
      </c>
      <c r="F171" s="1" t="s">
        <v>180</v>
      </c>
      <c r="G171" t="s">
        <v>374</v>
      </c>
      <c r="H171" s="1" t="s">
        <v>47</v>
      </c>
      <c r="I171" s="1" t="s">
        <v>49</v>
      </c>
      <c r="J171" s="1">
        <v>-1</v>
      </c>
      <c r="K171" s="1">
        <v>-1</v>
      </c>
      <c r="L171" s="1">
        <v>-1</v>
      </c>
      <c r="M171" s="1">
        <v>-1</v>
      </c>
      <c r="N171" s="1">
        <v>-1</v>
      </c>
      <c r="O171" s="1">
        <v>-1</v>
      </c>
      <c r="P171" s="1">
        <v>-1</v>
      </c>
      <c r="Q171" s="1">
        <v>-1</v>
      </c>
      <c r="R171" s="1">
        <v>16</v>
      </c>
      <c r="S171" s="1">
        <v>0</v>
      </c>
      <c r="T171" s="1">
        <v>85</v>
      </c>
      <c r="U171" s="1">
        <v>-1</v>
      </c>
      <c r="V171" s="1">
        <v>-1</v>
      </c>
      <c r="W171" s="56">
        <v>-1</v>
      </c>
      <c r="X171" s="59">
        <v>-1</v>
      </c>
    </row>
    <row r="172" spans="1:24" s="1" customFormat="1" ht="13.5" customHeight="1">
      <c r="A172" s="1">
        <v>60032</v>
      </c>
      <c r="B172" s="10" t="s">
        <v>372</v>
      </c>
      <c r="C172" s="1" t="s">
        <v>375</v>
      </c>
      <c r="D172" s="1">
        <v>5</v>
      </c>
      <c r="E172" s="1">
        <v>50</v>
      </c>
      <c r="F172" s="1" t="s">
        <v>307</v>
      </c>
      <c r="G172" s="1" t="s">
        <v>190</v>
      </c>
      <c r="H172" s="1" t="s">
        <v>47</v>
      </c>
      <c r="I172" s="1" t="s">
        <v>49</v>
      </c>
      <c r="J172" s="1">
        <v>-1</v>
      </c>
      <c r="K172" s="1">
        <v>-1</v>
      </c>
      <c r="L172" s="1">
        <v>-1</v>
      </c>
      <c r="M172" s="1">
        <v>-1</v>
      </c>
      <c r="N172" s="1">
        <v>-1</v>
      </c>
      <c r="O172" s="1">
        <v>-1</v>
      </c>
      <c r="P172" s="1">
        <v>-1</v>
      </c>
      <c r="Q172" s="1">
        <v>-1</v>
      </c>
      <c r="R172">
        <v>5</v>
      </c>
      <c r="S172">
        <v>0</v>
      </c>
      <c r="T172">
        <v>2</v>
      </c>
      <c r="U172" s="1">
        <v>-1</v>
      </c>
      <c r="V172" s="1">
        <v>-1</v>
      </c>
      <c r="W172" s="56">
        <v>-1</v>
      </c>
      <c r="X172" s="59">
        <v>-1</v>
      </c>
    </row>
    <row r="173" spans="1:24" s="1" customFormat="1" ht="13.5" customHeight="1">
      <c r="A173" s="1">
        <v>60033</v>
      </c>
      <c r="B173" s="10" t="s">
        <v>372</v>
      </c>
      <c r="C173" s="1" t="s">
        <v>325</v>
      </c>
      <c r="D173" s="11">
        <v>0</v>
      </c>
      <c r="E173" s="11">
        <v>4</v>
      </c>
      <c r="F173" s="11" t="s">
        <v>310</v>
      </c>
      <c r="G173" t="s">
        <v>568</v>
      </c>
      <c r="H173" s="1" t="s">
        <v>47</v>
      </c>
      <c r="I173" s="1" t="s">
        <v>49</v>
      </c>
      <c r="J173" s="1">
        <v>8</v>
      </c>
      <c r="K173" s="1" t="s">
        <v>654</v>
      </c>
      <c r="L173" s="1">
        <v>-1</v>
      </c>
      <c r="M173" s="1">
        <v>-1</v>
      </c>
      <c r="N173" s="1">
        <v>-1</v>
      </c>
      <c r="O173" s="1">
        <v>-1</v>
      </c>
      <c r="P173" s="1">
        <v>-1</v>
      </c>
      <c r="Q173" s="1">
        <v>-1</v>
      </c>
      <c r="R173" s="1">
        <v>-1</v>
      </c>
      <c r="S173" s="1">
        <v>-1</v>
      </c>
      <c r="T173" s="1">
        <v>-1</v>
      </c>
      <c r="U173" s="1">
        <v>-1</v>
      </c>
      <c r="V173" s="1">
        <v>-1</v>
      </c>
      <c r="W173" s="56">
        <v>2</v>
      </c>
      <c r="X173" s="59" t="s">
        <v>632</v>
      </c>
    </row>
    <row r="174" spans="1:24" s="1" customFormat="1" ht="13.5" customHeight="1">
      <c r="A174" s="1">
        <v>65001</v>
      </c>
      <c r="B174" s="10" t="s">
        <v>376</v>
      </c>
      <c r="C174" s="1" t="s">
        <v>513</v>
      </c>
      <c r="D174" s="11">
        <v>1</v>
      </c>
      <c r="E174" s="11">
        <v>7</v>
      </c>
      <c r="F174" s="11" t="s">
        <v>403</v>
      </c>
      <c r="G174" s="13" t="s">
        <v>566</v>
      </c>
      <c r="H174" s="11" t="s">
        <v>47</v>
      </c>
      <c r="I174" s="11" t="s">
        <v>49</v>
      </c>
      <c r="J174" s="11">
        <v>18</v>
      </c>
      <c r="K174" s="11" t="s">
        <v>685</v>
      </c>
      <c r="L174" s="11">
        <v>-1</v>
      </c>
      <c r="M174" s="11">
        <v>-1</v>
      </c>
      <c r="N174" s="11">
        <v>-1</v>
      </c>
      <c r="O174" s="11">
        <v>-1</v>
      </c>
      <c r="P174" s="11">
        <v>-1</v>
      </c>
      <c r="Q174" s="11">
        <v>-1</v>
      </c>
      <c r="R174" s="11">
        <v>-1</v>
      </c>
      <c r="S174" s="11">
        <v>-1</v>
      </c>
      <c r="T174" s="11">
        <v>-1</v>
      </c>
      <c r="U174" s="1">
        <v>-1</v>
      </c>
      <c r="V174" s="1">
        <v>-1</v>
      </c>
      <c r="W174" s="56">
        <v>2</v>
      </c>
      <c r="X174" s="59" t="s">
        <v>686</v>
      </c>
    </row>
    <row r="175" spans="1:24" s="1" customFormat="1" ht="13.5" customHeight="1">
      <c r="A175" s="1">
        <v>65002</v>
      </c>
      <c r="B175" s="10" t="s">
        <v>376</v>
      </c>
      <c r="C175" s="1" t="s">
        <v>402</v>
      </c>
      <c r="D175" s="1">
        <v>5</v>
      </c>
      <c r="E175" s="1">
        <v>50</v>
      </c>
      <c r="F175" s="1" t="s">
        <v>307</v>
      </c>
      <c r="G175" s="18" t="s">
        <v>401</v>
      </c>
      <c r="H175" s="18" t="s">
        <v>47</v>
      </c>
      <c r="I175" s="18" t="s">
        <v>49</v>
      </c>
      <c r="J175" s="18">
        <v>-1</v>
      </c>
      <c r="K175" s="18">
        <v>-1</v>
      </c>
      <c r="L175" s="18">
        <v>-1</v>
      </c>
      <c r="M175" s="18">
        <v>-1</v>
      </c>
      <c r="N175" s="18">
        <v>-1</v>
      </c>
      <c r="O175" s="18">
        <v>-1</v>
      </c>
      <c r="P175" s="18">
        <v>-1</v>
      </c>
      <c r="Q175" s="18">
        <v>-1</v>
      </c>
      <c r="R175" s="19">
        <v>5</v>
      </c>
      <c r="S175" s="19">
        <v>0</v>
      </c>
      <c r="T175" s="19">
        <v>97</v>
      </c>
      <c r="U175" s="1">
        <v>-1</v>
      </c>
      <c r="V175" s="1">
        <v>-1</v>
      </c>
      <c r="W175" s="56">
        <v>-1</v>
      </c>
      <c r="X175" s="59">
        <v>-1</v>
      </c>
    </row>
    <row r="176" spans="1:24" s="1" customFormat="1" ht="13.5" customHeight="1">
      <c r="A176" s="1">
        <v>65003</v>
      </c>
      <c r="B176" s="10" t="s">
        <v>376</v>
      </c>
      <c r="C176" s="39" t="s">
        <v>325</v>
      </c>
      <c r="D176" s="39">
        <v>0</v>
      </c>
      <c r="E176" s="39">
        <v>4</v>
      </c>
      <c r="F176" s="39" t="s">
        <v>404</v>
      </c>
      <c r="G176" s="40" t="s">
        <v>187</v>
      </c>
      <c r="H176" s="39" t="s">
        <v>47</v>
      </c>
      <c r="I176" s="39" t="s">
        <v>49</v>
      </c>
      <c r="J176" s="39">
        <v>8</v>
      </c>
      <c r="K176" s="39">
        <v>15</v>
      </c>
      <c r="L176" s="39">
        <v>-1</v>
      </c>
      <c r="M176" s="39">
        <v>-1</v>
      </c>
      <c r="N176" s="39">
        <v>-1</v>
      </c>
      <c r="O176" s="39">
        <v>-1</v>
      </c>
      <c r="P176" s="39">
        <v>-1</v>
      </c>
      <c r="Q176" s="39">
        <v>-1</v>
      </c>
      <c r="R176" s="39">
        <v>-1</v>
      </c>
      <c r="S176" s="39">
        <v>-1</v>
      </c>
      <c r="T176" s="41">
        <v>-1</v>
      </c>
      <c r="U176" s="1">
        <v>-1</v>
      </c>
      <c r="V176" s="1">
        <v>-1</v>
      </c>
      <c r="W176" s="56">
        <v>-1</v>
      </c>
      <c r="X176" s="59">
        <v>-1</v>
      </c>
    </row>
    <row r="177" spans="1:24" s="1" customFormat="1" ht="13.5" customHeight="1">
      <c r="A177" s="1">
        <v>65011</v>
      </c>
      <c r="B177" s="10" t="s">
        <v>377</v>
      </c>
      <c r="C177" s="1" t="s">
        <v>331</v>
      </c>
      <c r="D177" s="1">
        <v>1</v>
      </c>
      <c r="E177" s="1">
        <v>7</v>
      </c>
      <c r="F177" s="1" t="s">
        <v>180</v>
      </c>
      <c r="G177" t="s">
        <v>332</v>
      </c>
      <c r="H177" s="1" t="s">
        <v>47</v>
      </c>
      <c r="I177" s="1" t="s">
        <v>49</v>
      </c>
      <c r="J177" s="1">
        <v>-1</v>
      </c>
      <c r="K177" s="1">
        <v>-1</v>
      </c>
      <c r="L177" s="1">
        <v>31</v>
      </c>
      <c r="M177" s="1">
        <v>2</v>
      </c>
      <c r="N177" s="1">
        <v>-1</v>
      </c>
      <c r="O177" s="1">
        <v>-1</v>
      </c>
      <c r="P177" s="1">
        <v>-1</v>
      </c>
      <c r="Q177" s="1">
        <v>-1</v>
      </c>
      <c r="R177" s="1">
        <v>-1</v>
      </c>
      <c r="S177" s="1">
        <v>-1</v>
      </c>
      <c r="T177" s="1">
        <v>-1</v>
      </c>
      <c r="U177" s="1">
        <v>-1</v>
      </c>
      <c r="V177" s="1">
        <v>-1</v>
      </c>
      <c r="W177" s="56">
        <v>-1</v>
      </c>
      <c r="X177" s="59">
        <v>-1</v>
      </c>
    </row>
    <row r="178" spans="1:24" s="1" customFormat="1" ht="13.5" customHeight="1">
      <c r="A178" s="1">
        <v>65012</v>
      </c>
      <c r="B178" s="10" t="s">
        <v>377</v>
      </c>
      <c r="C178" s="1" t="s">
        <v>378</v>
      </c>
      <c r="D178" s="1">
        <v>5</v>
      </c>
      <c r="E178" s="1">
        <v>50</v>
      </c>
      <c r="F178" s="1" t="s">
        <v>307</v>
      </c>
      <c r="G178" t="s">
        <v>379</v>
      </c>
      <c r="H178" s="1" t="s">
        <v>47</v>
      </c>
      <c r="I178" s="1" t="s">
        <v>49</v>
      </c>
      <c r="J178" s="1">
        <v>-1</v>
      </c>
      <c r="K178" s="1">
        <v>-1</v>
      </c>
      <c r="L178" s="1">
        <v>-1</v>
      </c>
      <c r="M178" s="1">
        <v>-1</v>
      </c>
      <c r="N178" s="1">
        <v>-1</v>
      </c>
      <c r="O178" s="1">
        <v>-1</v>
      </c>
      <c r="P178" s="1">
        <v>-1</v>
      </c>
      <c r="Q178" s="1">
        <v>-1</v>
      </c>
      <c r="R178" s="1">
        <v>4</v>
      </c>
      <c r="S178" s="1">
        <v>2</v>
      </c>
      <c r="T178" s="1">
        <v>86</v>
      </c>
      <c r="U178" s="1">
        <v>-1</v>
      </c>
      <c r="V178" s="1">
        <v>-1</v>
      </c>
      <c r="W178" s="56">
        <v>-1</v>
      </c>
      <c r="X178" s="59">
        <v>-1</v>
      </c>
    </row>
    <row r="179" spans="1:24" s="1" customFormat="1" ht="13.5" customHeight="1">
      <c r="A179" s="1">
        <v>65013</v>
      </c>
      <c r="B179" s="10" t="s">
        <v>377</v>
      </c>
      <c r="C179" s="1" t="s">
        <v>515</v>
      </c>
      <c r="D179" s="11">
        <v>0</v>
      </c>
      <c r="E179" s="11">
        <v>4</v>
      </c>
      <c r="F179" s="11" t="s">
        <v>310</v>
      </c>
      <c r="G179" s="13" t="s">
        <v>569</v>
      </c>
      <c r="H179" s="11" t="s">
        <v>47</v>
      </c>
      <c r="I179" s="11" t="s">
        <v>49</v>
      </c>
      <c r="J179" s="11">
        <v>17</v>
      </c>
      <c r="K179" s="11" t="s">
        <v>656</v>
      </c>
      <c r="L179" s="11">
        <v>-1</v>
      </c>
      <c r="M179" s="11">
        <v>-1</v>
      </c>
      <c r="N179" s="11">
        <v>-1</v>
      </c>
      <c r="O179" s="11">
        <v>-1</v>
      </c>
      <c r="P179" s="11">
        <v>-1</v>
      </c>
      <c r="Q179" s="11">
        <v>-1</v>
      </c>
      <c r="R179" s="11">
        <v>-1</v>
      </c>
      <c r="S179" s="11">
        <v>-1</v>
      </c>
      <c r="T179" s="11">
        <v>-1</v>
      </c>
      <c r="U179" s="1">
        <v>-1</v>
      </c>
      <c r="V179" s="1">
        <v>-1</v>
      </c>
      <c r="W179" s="56">
        <v>2</v>
      </c>
      <c r="X179" s="59">
        <v>90</v>
      </c>
    </row>
    <row r="180" spans="1:24" s="1" customFormat="1" ht="13.5" customHeight="1">
      <c r="A180" s="1">
        <v>65021</v>
      </c>
      <c r="B180" s="10" t="s">
        <v>380</v>
      </c>
      <c r="C180" s="1" t="s">
        <v>381</v>
      </c>
      <c r="D180" s="1">
        <v>1</v>
      </c>
      <c r="E180" s="1">
        <v>7</v>
      </c>
      <c r="F180" s="1" t="s">
        <v>180</v>
      </c>
      <c r="G180" t="s">
        <v>570</v>
      </c>
      <c r="H180" s="1" t="s">
        <v>47</v>
      </c>
      <c r="I180" s="1" t="s">
        <v>49</v>
      </c>
      <c r="J180" s="1">
        <v>5</v>
      </c>
      <c r="K180" s="1" t="s">
        <v>653</v>
      </c>
      <c r="L180" s="1">
        <v>-1</v>
      </c>
      <c r="M180" s="1">
        <v>-1</v>
      </c>
      <c r="N180" s="1">
        <v>-1</v>
      </c>
      <c r="O180" s="1">
        <v>-1</v>
      </c>
      <c r="P180" s="1">
        <v>-1</v>
      </c>
      <c r="Q180" s="1">
        <v>-1</v>
      </c>
      <c r="R180" s="1">
        <v>-1</v>
      </c>
      <c r="S180" s="1">
        <v>-1</v>
      </c>
      <c r="T180" s="1">
        <v>-1</v>
      </c>
      <c r="U180" s="1">
        <v>-1</v>
      </c>
      <c r="V180" s="1">
        <v>-1</v>
      </c>
      <c r="W180" s="56">
        <v>2</v>
      </c>
      <c r="X180" s="59" t="s">
        <v>678</v>
      </c>
    </row>
    <row r="181" spans="1:24" s="1" customFormat="1" ht="13.5" customHeight="1">
      <c r="A181" s="1">
        <v>65022</v>
      </c>
      <c r="B181" s="10" t="s">
        <v>380</v>
      </c>
      <c r="C181" s="1" t="s">
        <v>382</v>
      </c>
      <c r="D181" s="1">
        <v>5</v>
      </c>
      <c r="E181" s="1">
        <v>50</v>
      </c>
      <c r="F181" s="1" t="s">
        <v>307</v>
      </c>
      <c r="G181" t="s">
        <v>384</v>
      </c>
      <c r="H181" s="1" t="s">
        <v>47</v>
      </c>
      <c r="I181" s="1" t="s">
        <v>49</v>
      </c>
      <c r="J181" s="1">
        <v>-1</v>
      </c>
      <c r="K181" s="1">
        <v>-1</v>
      </c>
      <c r="L181" s="1">
        <v>-1</v>
      </c>
      <c r="M181" s="1">
        <v>-1</v>
      </c>
      <c r="N181" s="1">
        <v>-1</v>
      </c>
      <c r="O181" s="1">
        <v>-1</v>
      </c>
      <c r="P181" s="1">
        <v>-1</v>
      </c>
      <c r="Q181" s="1">
        <v>-1</v>
      </c>
      <c r="R181" s="1">
        <v>3</v>
      </c>
      <c r="S181" s="1">
        <v>0</v>
      </c>
      <c r="T181" s="1">
        <v>87</v>
      </c>
      <c r="U181" s="1">
        <v>-1</v>
      </c>
      <c r="V181" s="1">
        <v>-1</v>
      </c>
      <c r="W181" s="56">
        <v>-1</v>
      </c>
      <c r="X181" s="59">
        <v>-1</v>
      </c>
    </row>
    <row r="182" spans="1:24" s="1" customFormat="1" ht="13.5" customHeight="1">
      <c r="A182" s="1">
        <v>65023</v>
      </c>
      <c r="B182" s="10" t="s">
        <v>380</v>
      </c>
      <c r="C182" s="1" t="s">
        <v>383</v>
      </c>
      <c r="D182" s="11">
        <v>0</v>
      </c>
      <c r="E182" s="11">
        <v>4</v>
      </c>
      <c r="F182" s="11" t="s">
        <v>310</v>
      </c>
      <c r="G182" s="13" t="s">
        <v>323</v>
      </c>
      <c r="H182" s="11" t="s">
        <v>47</v>
      </c>
      <c r="I182" s="11" t="s">
        <v>49</v>
      </c>
      <c r="J182" s="11">
        <v>21</v>
      </c>
      <c r="K182" s="11">
        <v>20</v>
      </c>
      <c r="L182" s="11">
        <v>-1</v>
      </c>
      <c r="M182" s="11">
        <v>-1</v>
      </c>
      <c r="N182" s="11">
        <v>-1</v>
      </c>
      <c r="O182" s="11">
        <v>-1</v>
      </c>
      <c r="P182" s="11">
        <v>-1</v>
      </c>
      <c r="Q182" s="11">
        <v>-1</v>
      </c>
      <c r="R182" s="11">
        <v>-1</v>
      </c>
      <c r="S182" s="11">
        <v>-1</v>
      </c>
      <c r="T182" s="11">
        <v>-1</v>
      </c>
      <c r="U182" s="1">
        <v>-1</v>
      </c>
      <c r="V182" s="1">
        <v>-1</v>
      </c>
      <c r="W182" s="56">
        <v>-1</v>
      </c>
      <c r="X182" s="59">
        <v>-1</v>
      </c>
    </row>
    <row r="183" spans="1:24" s="1" customFormat="1" ht="13.5" customHeight="1">
      <c r="A183" s="1">
        <v>65031</v>
      </c>
      <c r="B183" s="10" t="s">
        <v>385</v>
      </c>
      <c r="C183" s="1" t="s">
        <v>381</v>
      </c>
      <c r="D183" s="1">
        <v>1</v>
      </c>
      <c r="E183" s="1">
        <v>7</v>
      </c>
      <c r="F183" s="1" t="s">
        <v>180</v>
      </c>
      <c r="G183" t="s">
        <v>570</v>
      </c>
      <c r="H183" s="1" t="s">
        <v>47</v>
      </c>
      <c r="I183" s="1" t="s">
        <v>49</v>
      </c>
      <c r="J183" s="1">
        <v>5</v>
      </c>
      <c r="K183" s="1" t="s">
        <v>653</v>
      </c>
      <c r="L183" s="1">
        <v>-1</v>
      </c>
      <c r="M183" s="1">
        <v>-1</v>
      </c>
      <c r="N183" s="1">
        <v>-1</v>
      </c>
      <c r="O183" s="1">
        <v>-1</v>
      </c>
      <c r="P183" s="1">
        <v>-1</v>
      </c>
      <c r="Q183" s="1">
        <v>-1</v>
      </c>
      <c r="R183" s="1">
        <v>-1</v>
      </c>
      <c r="S183" s="1">
        <v>-1</v>
      </c>
      <c r="T183" s="1">
        <v>-1</v>
      </c>
      <c r="U183" s="1">
        <v>-1</v>
      </c>
      <c r="V183" s="1">
        <v>-1</v>
      </c>
      <c r="W183" s="56">
        <v>2</v>
      </c>
      <c r="X183" s="59" t="s">
        <v>681</v>
      </c>
    </row>
    <row r="184" spans="1:24" s="1" customFormat="1" ht="13.5" customHeight="1">
      <c r="A184" s="1">
        <v>65032</v>
      </c>
      <c r="B184" s="10" t="s">
        <v>385</v>
      </c>
      <c r="C184" s="1" t="s">
        <v>386</v>
      </c>
      <c r="D184" s="1">
        <v>5</v>
      </c>
      <c r="E184" s="1">
        <v>50</v>
      </c>
      <c r="F184" s="1" t="s">
        <v>307</v>
      </c>
      <c r="G184" t="s">
        <v>387</v>
      </c>
      <c r="H184" s="1" t="s">
        <v>47</v>
      </c>
      <c r="I184" s="1" t="s">
        <v>49</v>
      </c>
      <c r="J184" s="1">
        <v>-1</v>
      </c>
      <c r="K184" s="1">
        <v>-1</v>
      </c>
      <c r="L184" s="1">
        <v>-1</v>
      </c>
      <c r="M184" s="1">
        <v>-1</v>
      </c>
      <c r="N184" s="1">
        <v>-1</v>
      </c>
      <c r="O184" s="1">
        <v>-1</v>
      </c>
      <c r="P184" s="1">
        <v>-1</v>
      </c>
      <c r="Q184" s="1">
        <v>-1</v>
      </c>
      <c r="R184" s="1">
        <v>1</v>
      </c>
      <c r="S184">
        <v>25034</v>
      </c>
      <c r="T184" s="1">
        <v>-1</v>
      </c>
      <c r="U184" s="1">
        <v>-1</v>
      </c>
      <c r="V184" s="1">
        <v>-1</v>
      </c>
      <c r="W184" s="56">
        <v>-1</v>
      </c>
      <c r="X184" s="59">
        <v>-1</v>
      </c>
    </row>
    <row r="185" spans="1:24" s="1" customFormat="1" ht="13.5" customHeight="1">
      <c r="A185" s="1">
        <v>65033</v>
      </c>
      <c r="B185" s="10" t="s">
        <v>385</v>
      </c>
      <c r="C185" s="1" t="s">
        <v>388</v>
      </c>
      <c r="D185" s="11">
        <v>0</v>
      </c>
      <c r="E185" s="11">
        <v>4</v>
      </c>
      <c r="F185" s="11" t="s">
        <v>310</v>
      </c>
      <c r="G185" s="13" t="s">
        <v>329</v>
      </c>
      <c r="H185" s="11" t="s">
        <v>47</v>
      </c>
      <c r="I185" s="11" t="s">
        <v>49</v>
      </c>
      <c r="J185" s="11">
        <v>19</v>
      </c>
      <c r="K185" s="11">
        <v>60</v>
      </c>
      <c r="L185" s="11">
        <v>-1</v>
      </c>
      <c r="M185" s="11">
        <v>-1</v>
      </c>
      <c r="N185" s="11">
        <v>-1</v>
      </c>
      <c r="O185" s="11">
        <v>-1</v>
      </c>
      <c r="P185" s="11">
        <v>-1</v>
      </c>
      <c r="Q185" s="11">
        <v>-1</v>
      </c>
      <c r="R185" s="11">
        <v>-1</v>
      </c>
      <c r="S185" s="11">
        <v>-1</v>
      </c>
      <c r="T185" s="11">
        <v>-1</v>
      </c>
      <c r="U185" s="1">
        <v>-1</v>
      </c>
      <c r="V185" s="1">
        <v>-1</v>
      </c>
      <c r="W185" s="56">
        <v>-1</v>
      </c>
      <c r="X185" s="59">
        <v>-1</v>
      </c>
    </row>
    <row r="186" spans="1:24" s="1" customFormat="1" ht="13.5" customHeight="1">
      <c r="A186" s="1">
        <v>65041</v>
      </c>
      <c r="B186" s="10" t="s">
        <v>389</v>
      </c>
      <c r="C186" s="1" t="s">
        <v>331</v>
      </c>
      <c r="D186" s="1">
        <v>1</v>
      </c>
      <c r="E186" s="1">
        <v>7</v>
      </c>
      <c r="F186" s="1" t="s">
        <v>180</v>
      </c>
      <c r="G186" t="s">
        <v>332</v>
      </c>
      <c r="H186" s="1" t="s">
        <v>47</v>
      </c>
      <c r="I186" s="1" t="s">
        <v>49</v>
      </c>
      <c r="J186" s="1">
        <v>-1</v>
      </c>
      <c r="K186" s="1">
        <v>-1</v>
      </c>
      <c r="L186" s="1">
        <v>31</v>
      </c>
      <c r="M186" s="1">
        <v>2</v>
      </c>
      <c r="N186" s="1">
        <v>-1</v>
      </c>
      <c r="O186" s="1">
        <v>-1</v>
      </c>
      <c r="P186" s="1">
        <v>-1</v>
      </c>
      <c r="Q186" s="1">
        <v>-1</v>
      </c>
      <c r="R186" s="1">
        <v>-1</v>
      </c>
      <c r="S186" s="1">
        <v>-1</v>
      </c>
      <c r="T186" s="1">
        <v>-1</v>
      </c>
      <c r="U186" s="1">
        <v>-1</v>
      </c>
      <c r="V186" s="1">
        <v>-1</v>
      </c>
      <c r="W186" s="56">
        <v>-1</v>
      </c>
      <c r="X186" s="59">
        <v>-1</v>
      </c>
    </row>
    <row r="187" spans="1:24" s="1" customFormat="1" ht="13.5" customHeight="1">
      <c r="A187" s="1">
        <v>65042</v>
      </c>
      <c r="B187" s="10" t="s">
        <v>389</v>
      </c>
      <c r="C187" s="1" t="s">
        <v>513</v>
      </c>
      <c r="D187" s="1">
        <v>5</v>
      </c>
      <c r="E187" s="1">
        <v>50</v>
      </c>
      <c r="F187" s="1" t="s">
        <v>307</v>
      </c>
      <c r="G187" s="13" t="s">
        <v>641</v>
      </c>
      <c r="H187" s="11" t="s">
        <v>394</v>
      </c>
      <c r="I187" s="11" t="s">
        <v>49</v>
      </c>
      <c r="J187" s="11">
        <v>18</v>
      </c>
      <c r="K187" s="11" t="s">
        <v>685</v>
      </c>
      <c r="L187" s="11">
        <v>-1</v>
      </c>
      <c r="M187" s="11">
        <v>-1</v>
      </c>
      <c r="N187" s="11">
        <v>-1</v>
      </c>
      <c r="O187" s="11">
        <v>-1</v>
      </c>
      <c r="P187" s="11">
        <v>-1</v>
      </c>
      <c r="Q187" s="11">
        <v>-1</v>
      </c>
      <c r="R187" s="11">
        <v>-1</v>
      </c>
      <c r="S187" s="11">
        <v>-1</v>
      </c>
      <c r="T187" s="11">
        <v>-1</v>
      </c>
      <c r="U187" s="1">
        <v>-1</v>
      </c>
      <c r="V187" s="1">
        <v>-1</v>
      </c>
      <c r="W187" s="56">
        <v>2</v>
      </c>
      <c r="X187" s="59" t="s">
        <v>686</v>
      </c>
    </row>
    <row r="188" spans="1:24" s="1" customFormat="1" ht="13.5" customHeight="1">
      <c r="A188" s="1">
        <v>65043</v>
      </c>
      <c r="B188" s="10" t="s">
        <v>389</v>
      </c>
      <c r="C188" s="1" t="s">
        <v>391</v>
      </c>
      <c r="D188" s="11">
        <v>0</v>
      </c>
      <c r="E188" s="11">
        <v>4</v>
      </c>
      <c r="F188" s="11" t="s">
        <v>310</v>
      </c>
      <c r="G188" t="s">
        <v>390</v>
      </c>
      <c r="H188" s="18" t="s">
        <v>47</v>
      </c>
      <c r="I188" s="18" t="s">
        <v>49</v>
      </c>
      <c r="J188" s="18">
        <v>-1</v>
      </c>
      <c r="K188" s="18">
        <v>-1</v>
      </c>
      <c r="L188" s="18">
        <v>-1</v>
      </c>
      <c r="M188" s="18">
        <v>-1</v>
      </c>
      <c r="N188" s="18">
        <v>-1</v>
      </c>
      <c r="O188" s="18">
        <v>-1</v>
      </c>
      <c r="P188" s="18">
        <v>-1</v>
      </c>
      <c r="Q188" s="18">
        <v>-1</v>
      </c>
      <c r="R188" s="19">
        <v>5</v>
      </c>
      <c r="S188" s="19">
        <v>2</v>
      </c>
      <c r="T188" s="19">
        <v>9</v>
      </c>
      <c r="U188" s="1">
        <v>-1</v>
      </c>
      <c r="V188" s="1">
        <v>-1</v>
      </c>
      <c r="W188" s="56">
        <v>-1</v>
      </c>
      <c r="X188" s="59">
        <v>-1</v>
      </c>
    </row>
    <row r="189" spans="1:24" s="1" customFormat="1" ht="13.5" customHeight="1">
      <c r="A189" s="1">
        <v>65051</v>
      </c>
      <c r="B189" s="10" t="s">
        <v>392</v>
      </c>
      <c r="C189" s="1" t="s">
        <v>273</v>
      </c>
      <c r="D189" s="1">
        <v>1</v>
      </c>
      <c r="E189" s="1">
        <v>7</v>
      </c>
      <c r="F189" s="1" t="s">
        <v>180</v>
      </c>
      <c r="G189" t="s">
        <v>186</v>
      </c>
      <c r="H189" s="1" t="s">
        <v>47</v>
      </c>
      <c r="I189" s="1" t="s">
        <v>49</v>
      </c>
      <c r="J189" s="1">
        <v>-1</v>
      </c>
      <c r="K189" s="1">
        <v>-1</v>
      </c>
      <c r="L189" s="1">
        <v>31</v>
      </c>
      <c r="M189" s="1">
        <v>2</v>
      </c>
      <c r="N189" s="1">
        <v>-1</v>
      </c>
      <c r="O189" s="1">
        <v>-1</v>
      </c>
      <c r="P189" s="1">
        <v>-1</v>
      </c>
      <c r="Q189" s="1">
        <v>-1</v>
      </c>
      <c r="R189" s="1">
        <v>-1</v>
      </c>
      <c r="S189" s="1">
        <v>-1</v>
      </c>
      <c r="T189" s="1">
        <v>-1</v>
      </c>
      <c r="U189" s="1">
        <v>-1</v>
      </c>
      <c r="V189" s="1">
        <v>-1</v>
      </c>
      <c r="W189" s="56">
        <v>-1</v>
      </c>
      <c r="X189" s="59">
        <v>-1</v>
      </c>
    </row>
    <row r="190" spans="1:24" s="1" customFormat="1" ht="13.5" customHeight="1">
      <c r="A190" s="1">
        <v>65052</v>
      </c>
      <c r="B190" s="10" t="s">
        <v>392</v>
      </c>
      <c r="C190" s="1" t="s">
        <v>393</v>
      </c>
      <c r="D190" s="1">
        <v>5</v>
      </c>
      <c r="E190" s="1">
        <v>50</v>
      </c>
      <c r="F190" s="1" t="s">
        <v>307</v>
      </c>
      <c r="G190" s="13" t="s">
        <v>400</v>
      </c>
      <c r="H190" s="1" t="s">
        <v>47</v>
      </c>
      <c r="I190" s="1" t="s">
        <v>49</v>
      </c>
      <c r="J190" s="1">
        <v>-1</v>
      </c>
      <c r="K190" s="1">
        <v>-1</v>
      </c>
      <c r="L190" s="1">
        <v>-1</v>
      </c>
      <c r="M190" s="1">
        <v>-1</v>
      </c>
      <c r="N190" s="1">
        <v>-1</v>
      </c>
      <c r="O190" s="1">
        <v>-1</v>
      </c>
      <c r="P190" s="1">
        <v>-1</v>
      </c>
      <c r="Q190" s="1">
        <v>-1</v>
      </c>
      <c r="R190" s="1">
        <v>9</v>
      </c>
      <c r="S190" s="1">
        <v>1</v>
      </c>
      <c r="T190" s="1">
        <v>93</v>
      </c>
      <c r="U190" s="1">
        <v>-1</v>
      </c>
      <c r="V190" s="1">
        <v>-1</v>
      </c>
      <c r="W190" s="56">
        <v>-1</v>
      </c>
      <c r="X190" s="59">
        <v>-1</v>
      </c>
    </row>
    <row r="191" spans="1:24" s="1" customFormat="1" ht="13.5" customHeight="1">
      <c r="A191" s="1">
        <v>65053</v>
      </c>
      <c r="B191" s="10" t="s">
        <v>392</v>
      </c>
      <c r="C191" s="1" t="s">
        <v>523</v>
      </c>
      <c r="D191" s="11">
        <v>0</v>
      </c>
      <c r="E191" s="11">
        <v>4</v>
      </c>
      <c r="F191" s="11" t="s">
        <v>310</v>
      </c>
      <c r="G191" t="s">
        <v>571</v>
      </c>
      <c r="H191" s="11" t="s">
        <v>394</v>
      </c>
      <c r="I191" s="11" t="s">
        <v>49</v>
      </c>
      <c r="J191" s="11">
        <v>16</v>
      </c>
      <c r="K191" s="11" t="s">
        <v>655</v>
      </c>
      <c r="L191" s="11">
        <v>-1</v>
      </c>
      <c r="M191" s="11">
        <v>-1</v>
      </c>
      <c r="N191" s="11">
        <v>-1</v>
      </c>
      <c r="O191" s="11">
        <v>-1</v>
      </c>
      <c r="P191" s="11">
        <v>-1</v>
      </c>
      <c r="Q191" s="11">
        <v>-1</v>
      </c>
      <c r="R191" s="11">
        <v>-1</v>
      </c>
      <c r="S191" s="11">
        <v>-1</v>
      </c>
      <c r="T191" s="11">
        <v>-1</v>
      </c>
      <c r="U191" s="1">
        <v>-1</v>
      </c>
      <c r="V191" s="1">
        <v>-1</v>
      </c>
      <c r="W191" s="56">
        <v>2</v>
      </c>
      <c r="X191" s="59">
        <v>100</v>
      </c>
    </row>
    <row r="192" spans="1:24" s="1" customFormat="1" ht="13.5" customHeight="1">
      <c r="A192" s="1">
        <v>65061</v>
      </c>
      <c r="B192" s="10" t="s">
        <v>395</v>
      </c>
      <c r="C192" s="1" t="s">
        <v>481</v>
      </c>
      <c r="D192" s="11">
        <v>1</v>
      </c>
      <c r="E192" s="11">
        <v>7</v>
      </c>
      <c r="F192" s="11" t="s">
        <v>403</v>
      </c>
      <c r="G192" t="s">
        <v>572</v>
      </c>
      <c r="H192" s="11" t="s">
        <v>48</v>
      </c>
      <c r="I192" s="11" t="s">
        <v>49</v>
      </c>
      <c r="J192" s="11">
        <v>-1</v>
      </c>
      <c r="K192" s="11">
        <v>-1</v>
      </c>
      <c r="L192" s="1">
        <v>-1</v>
      </c>
      <c r="M192" s="1">
        <v>-1</v>
      </c>
      <c r="N192" s="1">
        <v>-1</v>
      </c>
      <c r="O192" s="1">
        <v>-1</v>
      </c>
      <c r="P192" s="1">
        <v>-1</v>
      </c>
      <c r="Q192" s="1">
        <v>-1</v>
      </c>
      <c r="R192" s="1">
        <v>6</v>
      </c>
      <c r="S192">
        <v>0</v>
      </c>
      <c r="T192" s="1">
        <v>97</v>
      </c>
      <c r="U192" s="1">
        <v>123</v>
      </c>
      <c r="V192" s="1">
        <v>-1</v>
      </c>
      <c r="W192" s="56">
        <v>2</v>
      </c>
      <c r="X192" s="59" t="s">
        <v>627</v>
      </c>
    </row>
    <row r="193" spans="1:24" s="1" customFormat="1" ht="13.5" customHeight="1">
      <c r="A193" s="1">
        <v>65062</v>
      </c>
      <c r="B193" s="10" t="s">
        <v>395</v>
      </c>
      <c r="C193" s="1" t="s">
        <v>397</v>
      </c>
      <c r="D193" s="1">
        <v>5</v>
      </c>
      <c r="E193" s="1">
        <v>50</v>
      </c>
      <c r="F193" s="1" t="s">
        <v>307</v>
      </c>
      <c r="G193" t="s">
        <v>398</v>
      </c>
      <c r="H193" s="1" t="s">
        <v>47</v>
      </c>
      <c r="I193" s="1" t="s">
        <v>49</v>
      </c>
      <c r="J193" s="1">
        <v>-1</v>
      </c>
      <c r="K193" s="1">
        <v>-1</v>
      </c>
      <c r="L193" s="1">
        <v>-1</v>
      </c>
      <c r="M193" s="1">
        <v>-1</v>
      </c>
      <c r="N193" s="1">
        <v>-1</v>
      </c>
      <c r="O193" s="1">
        <v>-1</v>
      </c>
      <c r="P193" s="1">
        <v>-1</v>
      </c>
      <c r="Q193" s="1">
        <v>-1</v>
      </c>
      <c r="R193" s="1">
        <v>16</v>
      </c>
      <c r="S193">
        <v>0</v>
      </c>
      <c r="T193" s="1">
        <v>95</v>
      </c>
      <c r="U193" s="1">
        <v>-1</v>
      </c>
      <c r="V193" s="1">
        <v>-1</v>
      </c>
      <c r="W193" s="56">
        <v>-1</v>
      </c>
      <c r="X193" s="59">
        <v>-1</v>
      </c>
    </row>
    <row r="194" spans="1:24" s="1" customFormat="1" ht="13.5" customHeight="1">
      <c r="A194" s="1">
        <v>65063</v>
      </c>
      <c r="B194" s="10" t="s">
        <v>395</v>
      </c>
      <c r="C194" s="39" t="s">
        <v>396</v>
      </c>
      <c r="D194" s="39">
        <v>0</v>
      </c>
      <c r="E194" s="39">
        <v>4</v>
      </c>
      <c r="F194" s="39" t="s">
        <v>404</v>
      </c>
      <c r="G194" s="40" t="s">
        <v>399</v>
      </c>
      <c r="H194" s="39" t="s">
        <v>47</v>
      </c>
      <c r="I194" s="39" t="s">
        <v>49</v>
      </c>
      <c r="J194" s="39">
        <v>-1</v>
      </c>
      <c r="K194" s="39">
        <v>-1</v>
      </c>
      <c r="L194" s="39">
        <v>-1</v>
      </c>
      <c r="M194" s="39">
        <v>-1</v>
      </c>
      <c r="N194" s="39">
        <v>-1</v>
      </c>
      <c r="O194" s="39">
        <v>-1</v>
      </c>
      <c r="P194" s="39">
        <v>-1</v>
      </c>
      <c r="Q194" s="39">
        <v>-1</v>
      </c>
      <c r="R194" s="39">
        <v>8</v>
      </c>
      <c r="S194" s="40">
        <v>0</v>
      </c>
      <c r="T194" s="41">
        <v>94</v>
      </c>
      <c r="U194" s="1">
        <v>-1</v>
      </c>
      <c r="V194" s="1">
        <v>-1</v>
      </c>
      <c r="W194" s="56">
        <v>-1</v>
      </c>
      <c r="X194" s="59">
        <v>-1</v>
      </c>
    </row>
    <row r="195" spans="1:24" s="1" customFormat="1" ht="13.5" customHeight="1">
      <c r="A195" s="1">
        <v>65071</v>
      </c>
      <c r="B195" s="10" t="s">
        <v>405</v>
      </c>
      <c r="C195" s="1" t="s">
        <v>368</v>
      </c>
      <c r="D195" s="11">
        <v>1</v>
      </c>
      <c r="E195" s="11">
        <v>7</v>
      </c>
      <c r="F195" s="11" t="s">
        <v>246</v>
      </c>
      <c r="G195" t="s">
        <v>570</v>
      </c>
      <c r="H195" s="1" t="s">
        <v>47</v>
      </c>
      <c r="I195" s="1" t="s">
        <v>49</v>
      </c>
      <c r="J195" s="1">
        <v>5</v>
      </c>
      <c r="K195" s="1" t="s">
        <v>653</v>
      </c>
      <c r="L195" s="1">
        <v>-1</v>
      </c>
      <c r="M195" s="1">
        <v>-1</v>
      </c>
      <c r="N195" s="1">
        <v>-1</v>
      </c>
      <c r="O195" s="1">
        <v>-1</v>
      </c>
      <c r="P195" s="1">
        <v>-1</v>
      </c>
      <c r="Q195" s="1">
        <v>-1</v>
      </c>
      <c r="R195" s="1">
        <v>-1</v>
      </c>
      <c r="S195" s="1">
        <v>-1</v>
      </c>
      <c r="T195" s="1">
        <v>-1</v>
      </c>
      <c r="U195" s="1">
        <v>-1</v>
      </c>
      <c r="V195" s="1">
        <v>-1</v>
      </c>
      <c r="W195" s="56">
        <v>2</v>
      </c>
      <c r="X195" s="59" t="s">
        <v>648</v>
      </c>
    </row>
    <row r="196" spans="1:24" s="1" customFormat="1" ht="13.5" customHeight="1">
      <c r="A196" s="1">
        <v>65072</v>
      </c>
      <c r="B196" s="10" t="s">
        <v>405</v>
      </c>
      <c r="C196" s="1" t="s">
        <v>407</v>
      </c>
      <c r="D196" s="1">
        <v>5</v>
      </c>
      <c r="E196" s="1">
        <v>50</v>
      </c>
      <c r="F196" s="1" t="s">
        <v>307</v>
      </c>
      <c r="G196" t="s">
        <v>408</v>
      </c>
      <c r="H196" s="1" t="s">
        <v>47</v>
      </c>
      <c r="I196" s="1" t="s">
        <v>49</v>
      </c>
      <c r="J196" s="1">
        <v>-1</v>
      </c>
      <c r="K196" s="1">
        <v>-1</v>
      </c>
      <c r="L196" s="1">
        <v>-1</v>
      </c>
      <c r="M196" s="1">
        <v>-1</v>
      </c>
      <c r="N196" s="1">
        <v>-1</v>
      </c>
      <c r="O196" s="1">
        <v>-1</v>
      </c>
      <c r="P196" s="1">
        <v>-1</v>
      </c>
      <c r="Q196" s="1">
        <v>-1</v>
      </c>
      <c r="R196" s="1">
        <v>11</v>
      </c>
      <c r="S196" s="1">
        <v>0</v>
      </c>
      <c r="T196" s="1">
        <v>98</v>
      </c>
      <c r="U196" s="1">
        <v>-1</v>
      </c>
      <c r="V196" s="1">
        <v>-1</v>
      </c>
      <c r="W196" s="56">
        <v>-1</v>
      </c>
      <c r="X196" s="59">
        <v>-1</v>
      </c>
    </row>
    <row r="197" spans="1:24" s="1" customFormat="1" ht="13.5" customHeight="1">
      <c r="A197" s="1">
        <v>65073</v>
      </c>
      <c r="B197" s="10" t="s">
        <v>405</v>
      </c>
      <c r="C197" s="1" t="s">
        <v>406</v>
      </c>
      <c r="D197" s="39">
        <v>0</v>
      </c>
      <c r="E197" s="39">
        <v>4</v>
      </c>
      <c r="F197" s="39" t="s">
        <v>244</v>
      </c>
      <c r="G197" t="s">
        <v>127</v>
      </c>
      <c r="H197" s="1" t="s">
        <v>47</v>
      </c>
      <c r="I197" s="1" t="s">
        <v>49</v>
      </c>
      <c r="J197" s="1">
        <v>-1</v>
      </c>
      <c r="K197" s="1">
        <v>-1</v>
      </c>
      <c r="L197" s="1">
        <v>-1</v>
      </c>
      <c r="M197" s="1">
        <v>-1</v>
      </c>
      <c r="N197" s="1">
        <v>-1</v>
      </c>
      <c r="O197" s="1">
        <v>-1</v>
      </c>
      <c r="P197" s="1">
        <v>-1</v>
      </c>
      <c r="Q197" s="1">
        <v>-1</v>
      </c>
      <c r="R197" s="1">
        <v>1</v>
      </c>
      <c r="S197" s="1">
        <v>10002</v>
      </c>
      <c r="T197" s="1">
        <v>-1</v>
      </c>
      <c r="U197" s="1">
        <v>-1</v>
      </c>
      <c r="V197" s="1">
        <v>-1</v>
      </c>
      <c r="W197" s="56">
        <v>-1</v>
      </c>
      <c r="X197" s="59">
        <v>-1</v>
      </c>
    </row>
    <row r="198" spans="1:24" s="1" customFormat="1" ht="14.25" customHeight="1">
      <c r="A198" s="1">
        <v>66001</v>
      </c>
      <c r="B198" s="10" t="s">
        <v>409</v>
      </c>
      <c r="C198" s="1" t="s">
        <v>273</v>
      </c>
      <c r="D198" s="1">
        <v>1</v>
      </c>
      <c r="E198" s="1">
        <v>7</v>
      </c>
      <c r="F198" s="1" t="s">
        <v>180</v>
      </c>
      <c r="G198" t="s">
        <v>618</v>
      </c>
      <c r="H198" s="1" t="s">
        <v>47</v>
      </c>
      <c r="I198" s="1" t="s">
        <v>49</v>
      </c>
      <c r="J198" s="1">
        <v>-1</v>
      </c>
      <c r="K198" s="1">
        <v>-1</v>
      </c>
      <c r="L198" s="1">
        <v>31</v>
      </c>
      <c r="M198" s="1">
        <v>2</v>
      </c>
      <c r="N198" s="1">
        <v>-1</v>
      </c>
      <c r="O198" s="1">
        <v>-1</v>
      </c>
      <c r="P198" s="1">
        <v>-1</v>
      </c>
      <c r="Q198" s="1">
        <v>-1</v>
      </c>
      <c r="R198" s="1">
        <v>-1</v>
      </c>
      <c r="S198" s="1">
        <v>-1</v>
      </c>
      <c r="T198" s="1">
        <v>-1</v>
      </c>
      <c r="U198" s="1">
        <v>-1</v>
      </c>
      <c r="V198" s="1">
        <v>-1</v>
      </c>
      <c r="W198" s="56">
        <v>-1</v>
      </c>
      <c r="X198" s="60">
        <v>-1</v>
      </c>
    </row>
    <row r="199" spans="1:24" s="1" customFormat="1" ht="13.5" customHeight="1">
      <c r="A199" s="1">
        <v>66002</v>
      </c>
      <c r="B199" s="10" t="s">
        <v>409</v>
      </c>
      <c r="C199" s="1" t="s">
        <v>642</v>
      </c>
      <c r="D199" s="1">
        <v>5</v>
      </c>
      <c r="E199" s="1">
        <v>50</v>
      </c>
      <c r="F199" s="1" t="s">
        <v>307</v>
      </c>
      <c r="G199" t="s">
        <v>643</v>
      </c>
      <c r="H199" s="1" t="s">
        <v>47</v>
      </c>
      <c r="I199" s="1" t="s">
        <v>49</v>
      </c>
      <c r="J199" s="1">
        <v>29</v>
      </c>
      <c r="K199" s="1" t="s">
        <v>658</v>
      </c>
      <c r="L199" s="1">
        <v>-1</v>
      </c>
      <c r="M199" s="1">
        <v>-1</v>
      </c>
      <c r="N199" s="1">
        <v>-1</v>
      </c>
      <c r="O199" s="1">
        <v>-1</v>
      </c>
      <c r="P199" s="1">
        <v>-1</v>
      </c>
      <c r="Q199" s="1">
        <v>-1</v>
      </c>
      <c r="R199" s="1">
        <v>-1</v>
      </c>
      <c r="S199" s="1">
        <v>-1</v>
      </c>
      <c r="T199" s="1">
        <v>-1</v>
      </c>
      <c r="U199" s="1">
        <v>-1</v>
      </c>
      <c r="V199" s="1">
        <v>-1</v>
      </c>
      <c r="W199" s="56">
        <v>3</v>
      </c>
      <c r="X199" s="59" t="s">
        <v>628</v>
      </c>
    </row>
    <row r="200" spans="1:24" s="1" customFormat="1" ht="13.5" customHeight="1">
      <c r="A200" s="42">
        <v>66003</v>
      </c>
      <c r="B200" s="10" t="s">
        <v>409</v>
      </c>
      <c r="C200" s="42" t="s">
        <v>525</v>
      </c>
      <c r="D200" s="39">
        <v>0</v>
      </c>
      <c r="E200" s="39">
        <v>4</v>
      </c>
      <c r="F200" s="39" t="s">
        <v>244</v>
      </c>
      <c r="G200" t="s">
        <v>552</v>
      </c>
      <c r="H200" s="1" t="s">
        <v>47</v>
      </c>
      <c r="I200" s="1" t="s">
        <v>49</v>
      </c>
      <c r="J200" s="43">
        <v>-1</v>
      </c>
      <c r="K200" s="43">
        <v>-1</v>
      </c>
      <c r="L200" s="43">
        <v>-1</v>
      </c>
      <c r="M200" s="43">
        <v>-1</v>
      </c>
      <c r="N200" s="43">
        <v>-1</v>
      </c>
      <c r="O200" s="43">
        <v>-1</v>
      </c>
      <c r="P200" s="43">
        <v>-1</v>
      </c>
      <c r="Q200" s="43">
        <v>-1</v>
      </c>
      <c r="R200" s="43">
        <v>11</v>
      </c>
      <c r="S200" s="43">
        <v>0</v>
      </c>
      <c r="T200" s="43">
        <v>113</v>
      </c>
      <c r="U200" s="1">
        <v>124</v>
      </c>
      <c r="V200" s="1">
        <v>-1</v>
      </c>
      <c r="W200" s="56">
        <v>2</v>
      </c>
      <c r="X200" s="59" t="s">
        <v>584</v>
      </c>
    </row>
    <row r="201" spans="1:24" s="1" customFormat="1" ht="13.5" customHeight="1">
      <c r="A201" s="1">
        <v>66011</v>
      </c>
      <c r="B201" s="10" t="s">
        <v>411</v>
      </c>
      <c r="C201" s="1" t="s">
        <v>368</v>
      </c>
      <c r="D201" s="1">
        <v>1</v>
      </c>
      <c r="E201" s="1">
        <v>7</v>
      </c>
      <c r="F201" s="1" t="s">
        <v>180</v>
      </c>
      <c r="G201" t="s">
        <v>630</v>
      </c>
      <c r="H201" s="1" t="s">
        <v>47</v>
      </c>
      <c r="I201" s="1" t="s">
        <v>49</v>
      </c>
      <c r="J201" s="1">
        <v>5</v>
      </c>
      <c r="K201" s="1" t="s">
        <v>653</v>
      </c>
      <c r="L201" s="1">
        <v>-1</v>
      </c>
      <c r="M201" s="1">
        <v>-1</v>
      </c>
      <c r="N201" s="1">
        <v>-1</v>
      </c>
      <c r="O201" s="1">
        <v>-1</v>
      </c>
      <c r="P201" s="1">
        <v>-1</v>
      </c>
      <c r="Q201" s="1">
        <v>-1</v>
      </c>
      <c r="R201" s="1">
        <v>-1</v>
      </c>
      <c r="S201" s="1">
        <v>-1</v>
      </c>
      <c r="T201" s="1">
        <v>-1</v>
      </c>
      <c r="U201" s="1">
        <v>-1</v>
      </c>
      <c r="V201" s="1">
        <v>-1</v>
      </c>
      <c r="W201" s="56">
        <v>2</v>
      </c>
      <c r="X201" s="59" t="s">
        <v>648</v>
      </c>
    </row>
    <row r="202" spans="1:24" s="1" customFormat="1" ht="13.5" customHeight="1">
      <c r="A202" s="1">
        <v>66012</v>
      </c>
      <c r="B202" s="10" t="s">
        <v>411</v>
      </c>
      <c r="C202" s="1" t="s">
        <v>250</v>
      </c>
      <c r="D202" s="1">
        <v>5</v>
      </c>
      <c r="E202" s="1">
        <v>50</v>
      </c>
      <c r="F202" s="1" t="s">
        <v>307</v>
      </c>
      <c r="G202" s="13" t="s">
        <v>333</v>
      </c>
      <c r="H202" s="11" t="s">
        <v>48</v>
      </c>
      <c r="I202" s="11" t="s">
        <v>49</v>
      </c>
      <c r="J202" s="11">
        <v>18</v>
      </c>
      <c r="K202" s="11">
        <v>60</v>
      </c>
      <c r="L202" s="11">
        <v>-1</v>
      </c>
      <c r="M202" s="11">
        <v>-1</v>
      </c>
      <c r="N202" s="11">
        <v>-1</v>
      </c>
      <c r="O202" s="11">
        <v>-1</v>
      </c>
      <c r="P202" s="11">
        <v>-1</v>
      </c>
      <c r="Q202" s="11">
        <v>-1</v>
      </c>
      <c r="R202" s="11">
        <v>-1</v>
      </c>
      <c r="S202" s="11">
        <v>-1</v>
      </c>
      <c r="T202" s="11">
        <v>-1</v>
      </c>
      <c r="U202" s="1">
        <v>-1</v>
      </c>
      <c r="V202" s="1">
        <v>-1</v>
      </c>
      <c r="W202" s="56">
        <v>-1</v>
      </c>
      <c r="X202" s="59">
        <v>-1</v>
      </c>
    </row>
    <row r="203" spans="1:24" s="1" customFormat="1" ht="13.5" customHeight="1">
      <c r="A203" s="1">
        <v>66013</v>
      </c>
      <c r="B203" s="10" t="s">
        <v>411</v>
      </c>
      <c r="C203" s="1" t="s">
        <v>213</v>
      </c>
      <c r="D203" s="39">
        <v>0</v>
      </c>
      <c r="E203" s="39">
        <v>4</v>
      </c>
      <c r="F203" s="39" t="s">
        <v>244</v>
      </c>
      <c r="G203" s="1" t="s">
        <v>190</v>
      </c>
      <c r="H203" s="1" t="s">
        <v>47</v>
      </c>
      <c r="I203" s="1" t="s">
        <v>49</v>
      </c>
      <c r="J203" s="1">
        <v>-1</v>
      </c>
      <c r="K203" s="1">
        <v>-1</v>
      </c>
      <c r="L203" s="1">
        <v>-1</v>
      </c>
      <c r="M203" s="1">
        <v>-1</v>
      </c>
      <c r="N203" s="1">
        <v>-1</v>
      </c>
      <c r="O203" s="1">
        <v>-1</v>
      </c>
      <c r="P203" s="1">
        <v>-1</v>
      </c>
      <c r="Q203" s="1">
        <v>-1</v>
      </c>
      <c r="R203">
        <v>5</v>
      </c>
      <c r="S203">
        <v>0</v>
      </c>
      <c r="T203">
        <v>2</v>
      </c>
      <c r="U203" s="1">
        <v>-1</v>
      </c>
      <c r="V203" s="1">
        <v>-1</v>
      </c>
      <c r="W203" s="56">
        <v>-1</v>
      </c>
      <c r="X203" s="59">
        <v>-1</v>
      </c>
    </row>
    <row r="204" spans="1:24" s="1" customFormat="1" ht="13.5" customHeight="1">
      <c r="A204" s="1">
        <v>66021</v>
      </c>
      <c r="B204" s="10" t="s">
        <v>412</v>
      </c>
      <c r="C204" s="1" t="s">
        <v>413</v>
      </c>
      <c r="D204" s="1">
        <v>1</v>
      </c>
      <c r="E204" s="1">
        <v>7</v>
      </c>
      <c r="F204" s="1" t="s">
        <v>180</v>
      </c>
      <c r="G204" t="s">
        <v>553</v>
      </c>
      <c r="H204" s="1" t="s">
        <v>47</v>
      </c>
      <c r="I204" s="1" t="s">
        <v>49</v>
      </c>
      <c r="J204" s="1">
        <v>-1</v>
      </c>
      <c r="K204" s="1">
        <v>-1</v>
      </c>
      <c r="L204" s="1">
        <v>-1</v>
      </c>
      <c r="M204" s="1">
        <v>-1</v>
      </c>
      <c r="N204" s="1">
        <v>-1</v>
      </c>
      <c r="O204" s="1">
        <v>-1</v>
      </c>
      <c r="P204" s="1">
        <v>-1</v>
      </c>
      <c r="Q204" s="1">
        <v>-1</v>
      </c>
      <c r="R204" s="1">
        <v>7</v>
      </c>
      <c r="S204" s="1">
        <v>2</v>
      </c>
      <c r="T204" s="1">
        <v>101</v>
      </c>
      <c r="U204" s="1">
        <v>-1</v>
      </c>
      <c r="V204" s="1">
        <v>-1</v>
      </c>
      <c r="W204" s="56">
        <v>-1</v>
      </c>
      <c r="X204" s="59">
        <v>-1</v>
      </c>
    </row>
    <row r="205" spans="1:24" s="1" customFormat="1" ht="13.5" customHeight="1">
      <c r="A205" s="1">
        <v>66022</v>
      </c>
      <c r="B205" s="10" t="s">
        <v>412</v>
      </c>
      <c r="C205" s="1" t="s">
        <v>583</v>
      </c>
      <c r="D205" s="1">
        <v>5</v>
      </c>
      <c r="E205" s="1">
        <v>50</v>
      </c>
      <c r="F205" s="1" t="s">
        <v>307</v>
      </c>
      <c r="G205" s="40" t="s">
        <v>629</v>
      </c>
      <c r="H205" s="39" t="s">
        <v>47</v>
      </c>
      <c r="I205" s="39" t="s">
        <v>49</v>
      </c>
      <c r="J205" s="39">
        <v>8</v>
      </c>
      <c r="K205" s="1" t="s">
        <v>654</v>
      </c>
      <c r="L205" s="39">
        <v>-1</v>
      </c>
      <c r="M205" s="39">
        <v>-1</v>
      </c>
      <c r="N205" s="39">
        <v>-1</v>
      </c>
      <c r="O205" s="39">
        <v>-1</v>
      </c>
      <c r="P205" s="39">
        <v>-1</v>
      </c>
      <c r="Q205" s="39">
        <v>-1</v>
      </c>
      <c r="R205" s="39">
        <v>-1</v>
      </c>
      <c r="S205" s="39">
        <v>-1</v>
      </c>
      <c r="T205" s="41">
        <v>-1</v>
      </c>
      <c r="U205" s="1">
        <v>-1</v>
      </c>
      <c r="V205" s="1">
        <v>-1</v>
      </c>
      <c r="W205" s="56">
        <v>2</v>
      </c>
      <c r="X205" s="59" t="s">
        <v>632</v>
      </c>
    </row>
    <row r="206" spans="1:24" s="1" customFormat="1" ht="13.5" customHeight="1">
      <c r="A206" s="1">
        <v>66023</v>
      </c>
      <c r="B206" s="10" t="s">
        <v>412</v>
      </c>
      <c r="C206" s="1" t="s">
        <v>414</v>
      </c>
      <c r="D206" s="39">
        <v>0</v>
      </c>
      <c r="E206" s="39">
        <v>4</v>
      </c>
      <c r="F206" s="39" t="s">
        <v>244</v>
      </c>
      <c r="G206" t="s">
        <v>415</v>
      </c>
      <c r="H206" s="1" t="s">
        <v>47</v>
      </c>
      <c r="I206" s="1" t="s">
        <v>49</v>
      </c>
      <c r="J206" s="1">
        <v>-1</v>
      </c>
      <c r="K206" s="1">
        <v>-1</v>
      </c>
      <c r="L206" s="1">
        <v>-1</v>
      </c>
      <c r="M206" s="1">
        <v>-1</v>
      </c>
      <c r="N206" s="1">
        <v>-1</v>
      </c>
      <c r="O206" s="1">
        <v>-1</v>
      </c>
      <c r="P206" s="1">
        <v>-1</v>
      </c>
      <c r="Q206" s="1">
        <v>-1</v>
      </c>
      <c r="R206" s="1">
        <v>14</v>
      </c>
      <c r="S206" s="1">
        <v>-1</v>
      </c>
      <c r="T206" s="1">
        <v>-1</v>
      </c>
      <c r="U206" s="1">
        <v>-1</v>
      </c>
      <c r="V206" s="1">
        <v>-1</v>
      </c>
      <c r="W206" s="56">
        <v>-1</v>
      </c>
      <c r="X206" s="59">
        <v>-1</v>
      </c>
    </row>
    <row r="207" spans="1:24" s="1" customFormat="1" ht="13.5" customHeight="1">
      <c r="A207" s="1">
        <v>66031</v>
      </c>
      <c r="B207" s="10" t="s">
        <v>416</v>
      </c>
      <c r="C207" s="1" t="s">
        <v>417</v>
      </c>
      <c r="D207" s="1">
        <v>1</v>
      </c>
      <c r="E207" s="1">
        <v>7</v>
      </c>
      <c r="F207" s="1" t="s">
        <v>180</v>
      </c>
      <c r="G207" t="s">
        <v>634</v>
      </c>
      <c r="H207" s="1" t="s">
        <v>47</v>
      </c>
      <c r="I207" s="1" t="s">
        <v>49</v>
      </c>
      <c r="J207" s="1">
        <v>-1</v>
      </c>
      <c r="K207" s="1">
        <v>-1</v>
      </c>
      <c r="L207" s="1">
        <v>-1</v>
      </c>
      <c r="M207" s="1">
        <v>-1</v>
      </c>
      <c r="N207" s="1">
        <v>-1</v>
      </c>
      <c r="O207" s="1">
        <v>-1</v>
      </c>
      <c r="P207" s="1">
        <v>-1</v>
      </c>
      <c r="Q207" s="1">
        <v>-1</v>
      </c>
      <c r="R207" s="1">
        <v>11</v>
      </c>
      <c r="S207" s="1">
        <v>4</v>
      </c>
      <c r="T207" s="1">
        <v>87</v>
      </c>
      <c r="U207" s="1">
        <v>145</v>
      </c>
      <c r="V207" s="1">
        <v>-1</v>
      </c>
      <c r="W207" s="56">
        <v>2</v>
      </c>
      <c r="X207" s="59" t="s">
        <v>688</v>
      </c>
    </row>
    <row r="208" spans="1:24" s="1" customFormat="1" ht="13.5" customHeight="1">
      <c r="A208" s="1">
        <v>66032</v>
      </c>
      <c r="B208" s="10" t="s">
        <v>416</v>
      </c>
      <c r="C208" s="1" t="s">
        <v>420</v>
      </c>
      <c r="D208" s="1">
        <v>5</v>
      </c>
      <c r="E208" s="1">
        <v>50</v>
      </c>
      <c r="F208" s="1" t="s">
        <v>307</v>
      </c>
      <c r="G208" t="s">
        <v>418</v>
      </c>
      <c r="H208" s="1" t="s">
        <v>419</v>
      </c>
      <c r="I208" s="1" t="s">
        <v>49</v>
      </c>
      <c r="J208" s="1">
        <v>-1</v>
      </c>
      <c r="K208" s="1">
        <v>-1</v>
      </c>
      <c r="L208" s="1">
        <v>-1</v>
      </c>
      <c r="M208" s="1">
        <v>-1</v>
      </c>
      <c r="N208" s="1">
        <v>-1</v>
      </c>
      <c r="O208" s="1">
        <v>-1</v>
      </c>
      <c r="P208" s="1">
        <v>-1</v>
      </c>
      <c r="Q208" s="1">
        <v>-1</v>
      </c>
      <c r="R208" s="1">
        <v>8</v>
      </c>
      <c r="S208" s="1">
        <v>4</v>
      </c>
      <c r="T208" s="1">
        <v>87</v>
      </c>
      <c r="U208" s="1">
        <v>-1</v>
      </c>
      <c r="V208" s="1">
        <v>-1</v>
      </c>
      <c r="W208" s="56">
        <v>-1</v>
      </c>
      <c r="X208" s="59">
        <v>-1</v>
      </c>
    </row>
    <row r="209" spans="1:24" s="1" customFormat="1" ht="13.5" customHeight="1">
      <c r="A209" s="1">
        <v>66033</v>
      </c>
      <c r="B209" s="10" t="s">
        <v>416</v>
      </c>
      <c r="C209" s="11" t="s">
        <v>313</v>
      </c>
      <c r="D209" s="11">
        <v>0</v>
      </c>
      <c r="E209" s="11">
        <v>4</v>
      </c>
      <c r="F209" s="11" t="s">
        <v>310</v>
      </c>
      <c r="G209" s="18" t="s">
        <v>633</v>
      </c>
      <c r="H209" s="11" t="s">
        <v>47</v>
      </c>
      <c r="I209" s="11" t="s">
        <v>49</v>
      </c>
      <c r="J209" s="11">
        <v>-1</v>
      </c>
      <c r="K209" s="11">
        <v>-1</v>
      </c>
      <c r="L209" s="11">
        <v>-1</v>
      </c>
      <c r="M209" s="11">
        <v>-1</v>
      </c>
      <c r="N209" s="11">
        <v>-1</v>
      </c>
      <c r="O209" s="11">
        <v>-1</v>
      </c>
      <c r="P209" s="11">
        <v>-1</v>
      </c>
      <c r="Q209" s="11">
        <v>-1</v>
      </c>
      <c r="R209" s="11">
        <v>2</v>
      </c>
      <c r="S209" s="11">
        <v>0</v>
      </c>
      <c r="T209" s="11">
        <v>2</v>
      </c>
      <c r="U209" s="1">
        <v>125</v>
      </c>
      <c r="V209" s="1">
        <v>-1</v>
      </c>
      <c r="W209" s="56">
        <v>-1</v>
      </c>
      <c r="X209" s="59">
        <v>-1</v>
      </c>
    </row>
    <row r="210" spans="1:24" s="1" customFormat="1" ht="13.5" customHeight="1">
      <c r="A210" s="1">
        <v>66041</v>
      </c>
      <c r="B210" s="10" t="s">
        <v>421</v>
      </c>
      <c r="C210" s="1" t="s">
        <v>513</v>
      </c>
      <c r="D210" s="1">
        <v>1</v>
      </c>
      <c r="E210" s="1">
        <v>7</v>
      </c>
      <c r="F210" s="1" t="s">
        <v>180</v>
      </c>
      <c r="G210" s="13" t="s">
        <v>566</v>
      </c>
      <c r="H210" s="11" t="s">
        <v>48</v>
      </c>
      <c r="I210" s="11" t="s">
        <v>49</v>
      </c>
      <c r="J210" s="11">
        <v>18</v>
      </c>
      <c r="K210" s="11" t="s">
        <v>685</v>
      </c>
      <c r="L210" s="11">
        <v>-1</v>
      </c>
      <c r="M210" s="11">
        <v>-1</v>
      </c>
      <c r="N210" s="11">
        <v>-1</v>
      </c>
      <c r="O210" s="11">
        <v>-1</v>
      </c>
      <c r="P210" s="11">
        <v>-1</v>
      </c>
      <c r="Q210" s="11">
        <v>-1</v>
      </c>
      <c r="R210" s="11">
        <v>-1</v>
      </c>
      <c r="S210" s="11">
        <v>-1</v>
      </c>
      <c r="T210" s="11">
        <v>-1</v>
      </c>
      <c r="U210" s="1">
        <v>-1</v>
      </c>
      <c r="V210" s="1">
        <v>-1</v>
      </c>
      <c r="W210" s="56">
        <v>2</v>
      </c>
      <c r="X210" s="59" t="s">
        <v>686</v>
      </c>
    </row>
    <row r="211" spans="1:24" s="1" customFormat="1" ht="13.5" customHeight="1">
      <c r="A211" s="1">
        <v>66042</v>
      </c>
      <c r="B211" s="10" t="s">
        <v>421</v>
      </c>
      <c r="C211" s="1" t="s">
        <v>423</v>
      </c>
      <c r="D211" s="1">
        <v>5</v>
      </c>
      <c r="E211" s="1">
        <v>50</v>
      </c>
      <c r="F211" s="1" t="s">
        <v>255</v>
      </c>
      <c r="G211" t="s">
        <v>422</v>
      </c>
      <c r="H211" s="1" t="s">
        <v>47</v>
      </c>
      <c r="I211" s="1" t="s">
        <v>49</v>
      </c>
      <c r="J211" s="1">
        <v>-1</v>
      </c>
      <c r="K211" s="1">
        <v>-1</v>
      </c>
      <c r="L211" s="1">
        <v>-1</v>
      </c>
      <c r="M211" s="1">
        <v>-1</v>
      </c>
      <c r="N211" s="1">
        <v>-1</v>
      </c>
      <c r="O211" s="1">
        <v>-1</v>
      </c>
      <c r="P211" s="1">
        <v>-1</v>
      </c>
      <c r="Q211" s="1">
        <v>-1</v>
      </c>
      <c r="R211" s="1">
        <v>5</v>
      </c>
      <c r="S211" s="1">
        <v>2</v>
      </c>
      <c r="T211" s="1">
        <v>11</v>
      </c>
      <c r="U211" s="1">
        <v>-1</v>
      </c>
      <c r="V211" s="1">
        <v>-1</v>
      </c>
      <c r="W211" s="56">
        <v>-1</v>
      </c>
      <c r="X211" s="59">
        <v>-1</v>
      </c>
    </row>
    <row r="212" spans="1:24" s="1" customFormat="1" ht="13.5" customHeight="1">
      <c r="A212" s="1">
        <v>66043</v>
      </c>
      <c r="B212" s="10" t="s">
        <v>421</v>
      </c>
      <c r="C212" s="1" t="s">
        <v>272</v>
      </c>
      <c r="D212" s="11">
        <v>0</v>
      </c>
      <c r="E212" s="11">
        <v>4</v>
      </c>
      <c r="F212" s="11" t="s">
        <v>310</v>
      </c>
      <c r="G212" t="s">
        <v>371</v>
      </c>
      <c r="H212" s="1" t="s">
        <v>47</v>
      </c>
      <c r="I212" s="1" t="s">
        <v>49</v>
      </c>
      <c r="J212" s="1">
        <v>-1</v>
      </c>
      <c r="K212" s="1">
        <v>-1</v>
      </c>
      <c r="L212" s="1">
        <v>-1</v>
      </c>
      <c r="M212" s="1">
        <v>-1</v>
      </c>
      <c r="N212" s="1">
        <v>-1</v>
      </c>
      <c r="O212" s="1">
        <v>-1</v>
      </c>
      <c r="P212" s="1">
        <v>-1</v>
      </c>
      <c r="Q212" s="1">
        <v>-1</v>
      </c>
      <c r="R212" s="1">
        <v>1</v>
      </c>
      <c r="S212" s="1">
        <v>22034</v>
      </c>
      <c r="T212" s="1">
        <v>-1</v>
      </c>
      <c r="U212" s="1">
        <v>-1</v>
      </c>
      <c r="V212" s="1">
        <v>-1</v>
      </c>
      <c r="W212" s="56">
        <v>-1</v>
      </c>
      <c r="X212" s="59">
        <v>-1</v>
      </c>
    </row>
    <row r="213" spans="1:24" s="1" customFormat="1" ht="13.5" customHeight="1">
      <c r="A213" s="1">
        <v>66051</v>
      </c>
      <c r="B213" s="10" t="s">
        <v>424</v>
      </c>
      <c r="C213" s="1" t="s">
        <v>368</v>
      </c>
      <c r="D213" s="1">
        <v>1</v>
      </c>
      <c r="E213" s="1">
        <v>7</v>
      </c>
      <c r="F213" s="1" t="s">
        <v>180</v>
      </c>
      <c r="G213" t="s">
        <v>570</v>
      </c>
      <c r="H213" s="1" t="s">
        <v>47</v>
      </c>
      <c r="I213" s="1" t="s">
        <v>49</v>
      </c>
      <c r="J213" s="1">
        <v>5</v>
      </c>
      <c r="K213" s="1" t="s">
        <v>653</v>
      </c>
      <c r="L213" s="1">
        <v>-1</v>
      </c>
      <c r="M213" s="1">
        <v>-1</v>
      </c>
      <c r="N213" s="1">
        <v>-1</v>
      </c>
      <c r="O213" s="1">
        <v>-1</v>
      </c>
      <c r="P213" s="1">
        <v>-1</v>
      </c>
      <c r="Q213" s="1">
        <v>-1</v>
      </c>
      <c r="R213" s="1">
        <v>-1</v>
      </c>
      <c r="S213" s="1">
        <v>-1</v>
      </c>
      <c r="T213" s="1">
        <v>-1</v>
      </c>
      <c r="U213" s="1">
        <v>-1</v>
      </c>
      <c r="V213" s="1">
        <v>-1</v>
      </c>
      <c r="W213" s="56">
        <v>2</v>
      </c>
      <c r="X213" s="59" t="s">
        <v>681</v>
      </c>
    </row>
    <row r="214" spans="1:24" s="1" customFormat="1" ht="13.5" customHeight="1">
      <c r="A214" s="1">
        <v>66052</v>
      </c>
      <c r="B214" s="10" t="s">
        <v>424</v>
      </c>
      <c r="C214" s="1" t="s">
        <v>425</v>
      </c>
      <c r="D214" s="1">
        <v>5</v>
      </c>
      <c r="E214" s="1">
        <v>50</v>
      </c>
      <c r="F214" s="1" t="s">
        <v>255</v>
      </c>
      <c r="G214" t="s">
        <v>426</v>
      </c>
      <c r="H214" s="1" t="s">
        <v>47</v>
      </c>
      <c r="I214" s="1" t="s">
        <v>49</v>
      </c>
      <c r="J214" s="1">
        <v>-1</v>
      </c>
      <c r="K214" s="1">
        <v>-1</v>
      </c>
      <c r="L214" s="1">
        <v>-1</v>
      </c>
      <c r="M214" s="1">
        <v>-1</v>
      </c>
      <c r="N214" s="1">
        <v>-1</v>
      </c>
      <c r="O214" s="1">
        <v>-1</v>
      </c>
      <c r="P214" s="1">
        <v>-1</v>
      </c>
      <c r="Q214" s="1">
        <v>-1</v>
      </c>
      <c r="R214" s="1">
        <v>9</v>
      </c>
      <c r="S214" s="1">
        <v>0</v>
      </c>
      <c r="T214" s="1">
        <v>14</v>
      </c>
      <c r="U214" s="1">
        <v>-1</v>
      </c>
      <c r="V214" s="1">
        <v>-1</v>
      </c>
      <c r="W214" s="56">
        <v>-1</v>
      </c>
      <c r="X214" s="59">
        <v>-1</v>
      </c>
    </row>
    <row r="215" spans="1:24" s="1" customFormat="1" ht="13.5" customHeight="1">
      <c r="A215" s="1">
        <v>66053</v>
      </c>
      <c r="B215" s="10" t="s">
        <v>424</v>
      </c>
      <c r="C215" s="1" t="s">
        <v>251</v>
      </c>
      <c r="D215" s="11">
        <v>0</v>
      </c>
      <c r="E215" s="11">
        <v>4</v>
      </c>
      <c r="F215" s="11" t="s">
        <v>310</v>
      </c>
      <c r="G215" s="13" t="s">
        <v>329</v>
      </c>
      <c r="H215" s="11" t="s">
        <v>47</v>
      </c>
      <c r="I215" s="11" t="s">
        <v>49</v>
      </c>
      <c r="J215" s="11">
        <v>19</v>
      </c>
      <c r="K215" s="11">
        <v>60</v>
      </c>
      <c r="L215" s="11">
        <v>-1</v>
      </c>
      <c r="M215" s="11">
        <v>-1</v>
      </c>
      <c r="N215" s="11">
        <v>-1</v>
      </c>
      <c r="O215" s="11">
        <v>-1</v>
      </c>
      <c r="P215" s="11">
        <v>-1</v>
      </c>
      <c r="Q215" s="11">
        <v>-1</v>
      </c>
      <c r="R215" s="11">
        <v>-1</v>
      </c>
      <c r="S215" s="11">
        <v>-1</v>
      </c>
      <c r="T215" s="11">
        <v>-1</v>
      </c>
      <c r="U215" s="1">
        <v>-1</v>
      </c>
      <c r="V215" s="1">
        <v>-1</v>
      </c>
      <c r="W215" s="56">
        <v>-1</v>
      </c>
      <c r="X215" s="59">
        <v>-1</v>
      </c>
    </row>
    <row r="216" spans="1:24" s="1" customFormat="1" ht="13.5" customHeight="1">
      <c r="A216" s="1">
        <v>66061</v>
      </c>
      <c r="B216" s="10" t="s">
        <v>427</v>
      </c>
      <c r="C216" s="1" t="s">
        <v>368</v>
      </c>
      <c r="D216" s="1">
        <v>1</v>
      </c>
      <c r="E216" s="1">
        <v>7</v>
      </c>
      <c r="F216" s="1" t="s">
        <v>180</v>
      </c>
      <c r="G216" t="s">
        <v>570</v>
      </c>
      <c r="H216" s="1" t="s">
        <v>47</v>
      </c>
      <c r="I216" s="1" t="s">
        <v>49</v>
      </c>
      <c r="J216" s="1">
        <v>5</v>
      </c>
      <c r="K216" s="1" t="s">
        <v>653</v>
      </c>
      <c r="L216" s="1">
        <v>-1</v>
      </c>
      <c r="M216" s="1">
        <v>-1</v>
      </c>
      <c r="N216" s="1">
        <v>-1</v>
      </c>
      <c r="O216" s="1">
        <v>-1</v>
      </c>
      <c r="P216" s="1">
        <v>-1</v>
      </c>
      <c r="Q216" s="1">
        <v>-1</v>
      </c>
      <c r="R216" s="1">
        <v>-1</v>
      </c>
      <c r="S216" s="1">
        <v>-1</v>
      </c>
      <c r="T216" s="1">
        <v>-1</v>
      </c>
      <c r="U216" s="1">
        <v>-1</v>
      </c>
      <c r="V216" s="1">
        <v>-1</v>
      </c>
      <c r="W216" s="56">
        <v>2</v>
      </c>
      <c r="X216" s="59" t="s">
        <v>681</v>
      </c>
    </row>
    <row r="217" spans="1:24" s="1" customFormat="1" ht="13.5" customHeight="1">
      <c r="A217" s="1">
        <v>66062</v>
      </c>
      <c r="B217" s="10" t="s">
        <v>427</v>
      </c>
      <c r="C217" s="1" t="s">
        <v>273</v>
      </c>
      <c r="D217" s="1">
        <v>5</v>
      </c>
      <c r="E217" s="1">
        <v>50</v>
      </c>
      <c r="F217" s="1" t="s">
        <v>255</v>
      </c>
      <c r="G217" t="s">
        <v>186</v>
      </c>
      <c r="H217" s="1" t="s">
        <v>47</v>
      </c>
      <c r="I217" s="1" t="s">
        <v>49</v>
      </c>
      <c r="J217" s="1">
        <v>-1</v>
      </c>
      <c r="K217" s="1">
        <v>-1</v>
      </c>
      <c r="L217" s="1">
        <v>31</v>
      </c>
      <c r="M217" s="1">
        <v>2</v>
      </c>
      <c r="N217" s="1">
        <v>-1</v>
      </c>
      <c r="O217" s="1">
        <v>-1</v>
      </c>
      <c r="P217" s="1">
        <v>-1</v>
      </c>
      <c r="Q217" s="1">
        <v>-1</v>
      </c>
      <c r="R217" s="1">
        <v>-1</v>
      </c>
      <c r="S217" s="1">
        <v>-1</v>
      </c>
      <c r="T217" s="1">
        <v>-1</v>
      </c>
      <c r="U217" s="1">
        <v>-1</v>
      </c>
      <c r="V217" s="1">
        <v>-1</v>
      </c>
      <c r="W217" s="56">
        <v>-1</v>
      </c>
      <c r="X217" s="59">
        <v>-1</v>
      </c>
    </row>
    <row r="218" spans="1:24" s="1" customFormat="1" ht="13.5" customHeight="1">
      <c r="A218" s="1">
        <v>66063</v>
      </c>
      <c r="B218" s="10" t="s">
        <v>427</v>
      </c>
      <c r="C218" s="1" t="s">
        <v>428</v>
      </c>
      <c r="D218" s="11">
        <v>0</v>
      </c>
      <c r="E218" s="11">
        <v>4</v>
      </c>
      <c r="F218" s="11" t="s">
        <v>310</v>
      </c>
      <c r="G218" s="13" t="s">
        <v>429</v>
      </c>
      <c r="H218" s="1" t="s">
        <v>430</v>
      </c>
      <c r="I218" s="1" t="s">
        <v>49</v>
      </c>
      <c r="J218" s="1">
        <v>-1</v>
      </c>
      <c r="K218" s="1">
        <v>-1</v>
      </c>
      <c r="L218" s="1">
        <v>-1</v>
      </c>
      <c r="M218" s="1">
        <v>-1</v>
      </c>
      <c r="N218" s="1">
        <v>-1</v>
      </c>
      <c r="O218" s="1">
        <v>-1</v>
      </c>
      <c r="P218" s="1">
        <v>-1</v>
      </c>
      <c r="Q218" s="1">
        <v>-1</v>
      </c>
      <c r="R218" s="1">
        <v>2</v>
      </c>
      <c r="S218" s="1">
        <v>0</v>
      </c>
      <c r="T218" s="1">
        <v>16</v>
      </c>
      <c r="U218" s="1">
        <v>-1</v>
      </c>
      <c r="V218" s="1">
        <v>-1</v>
      </c>
      <c r="W218" s="56">
        <v>-1</v>
      </c>
      <c r="X218" s="59">
        <v>-1</v>
      </c>
    </row>
    <row r="219" spans="1:24" s="1" customFormat="1" ht="13.5" customHeight="1">
      <c r="A219" s="1">
        <v>66071</v>
      </c>
      <c r="B219" s="10" t="s">
        <v>431</v>
      </c>
      <c r="C219" s="1" t="s">
        <v>432</v>
      </c>
      <c r="D219" s="1">
        <v>1</v>
      </c>
      <c r="E219" s="1">
        <v>7</v>
      </c>
      <c r="F219" s="1" t="s">
        <v>180</v>
      </c>
      <c r="G219" t="s">
        <v>486</v>
      </c>
      <c r="H219" s="1" t="s">
        <v>430</v>
      </c>
      <c r="I219" s="1" t="s">
        <v>49</v>
      </c>
      <c r="J219" s="1">
        <v>-1</v>
      </c>
      <c r="K219" s="1">
        <v>-1</v>
      </c>
      <c r="L219" s="1">
        <v>-1</v>
      </c>
      <c r="M219" s="1">
        <v>-1</v>
      </c>
      <c r="N219" s="1">
        <v>-1</v>
      </c>
      <c r="O219" s="1">
        <v>-1</v>
      </c>
      <c r="P219" s="1">
        <v>-1</v>
      </c>
      <c r="Q219" s="1">
        <v>-1</v>
      </c>
      <c r="R219" s="1">
        <v>6</v>
      </c>
      <c r="S219" s="1">
        <v>2</v>
      </c>
      <c r="T219" s="1">
        <v>8</v>
      </c>
      <c r="U219" s="1">
        <v>-1</v>
      </c>
      <c r="V219" s="1">
        <v>-1</v>
      </c>
      <c r="W219" s="56">
        <v>-1</v>
      </c>
      <c r="X219" s="59">
        <v>-1</v>
      </c>
    </row>
    <row r="220" spans="1:24" s="1" customFormat="1" ht="13.5" customHeight="1">
      <c r="A220" s="1">
        <v>66072</v>
      </c>
      <c r="B220" s="10" t="s">
        <v>431</v>
      </c>
      <c r="C220" s="1" t="s">
        <v>325</v>
      </c>
      <c r="D220" s="1">
        <v>5</v>
      </c>
      <c r="E220" s="1">
        <v>50</v>
      </c>
      <c r="F220" s="1" t="s">
        <v>307</v>
      </c>
      <c r="G220" s="40" t="s">
        <v>568</v>
      </c>
      <c r="H220" s="39" t="s">
        <v>47</v>
      </c>
      <c r="I220" s="39" t="s">
        <v>49</v>
      </c>
      <c r="J220" s="39">
        <v>8</v>
      </c>
      <c r="K220" s="1" t="s">
        <v>654</v>
      </c>
      <c r="L220" s="39">
        <v>-1</v>
      </c>
      <c r="M220" s="39">
        <v>-1</v>
      </c>
      <c r="N220" s="39">
        <v>-1</v>
      </c>
      <c r="O220" s="39">
        <v>-1</v>
      </c>
      <c r="P220" s="39">
        <v>-1</v>
      </c>
      <c r="Q220" s="39">
        <v>-1</v>
      </c>
      <c r="R220" s="39">
        <v>-1</v>
      </c>
      <c r="S220" s="39">
        <v>-1</v>
      </c>
      <c r="T220" s="41">
        <v>-1</v>
      </c>
      <c r="U220" s="1">
        <v>-1</v>
      </c>
      <c r="V220" s="1">
        <v>-1</v>
      </c>
      <c r="W220" s="56">
        <v>2</v>
      </c>
      <c r="X220" s="59" t="s">
        <v>632</v>
      </c>
    </row>
    <row r="221" spans="1:24" s="35" customFormat="1" ht="13.5" customHeight="1">
      <c r="A221" s="35">
        <v>66073</v>
      </c>
      <c r="B221" s="44" t="s">
        <v>431</v>
      </c>
      <c r="C221" s="35" t="s">
        <v>433</v>
      </c>
      <c r="D221" s="35">
        <v>0</v>
      </c>
      <c r="E221" s="35">
        <v>4</v>
      </c>
      <c r="F221" s="35" t="s">
        <v>310</v>
      </c>
      <c r="G221" s="45" t="s">
        <v>443</v>
      </c>
      <c r="H221" s="35" t="s">
        <v>48</v>
      </c>
      <c r="I221" s="35" t="s">
        <v>49</v>
      </c>
      <c r="J221" s="35">
        <v>-1</v>
      </c>
      <c r="K221" s="35">
        <v>-1</v>
      </c>
      <c r="L221" s="35">
        <v>-1</v>
      </c>
      <c r="M221" s="35">
        <v>-1</v>
      </c>
      <c r="N221" s="35">
        <v>-1</v>
      </c>
      <c r="O221" s="35">
        <v>-1</v>
      </c>
      <c r="P221" s="35">
        <v>-1</v>
      </c>
      <c r="Q221" s="35">
        <v>-1</v>
      </c>
      <c r="R221" s="35">
        <v>13</v>
      </c>
      <c r="S221" s="35">
        <v>0</v>
      </c>
      <c r="T221" s="35">
        <v>110</v>
      </c>
      <c r="U221" s="1">
        <v>-1</v>
      </c>
      <c r="V221" s="1">
        <v>-1</v>
      </c>
      <c r="W221" s="56">
        <v>-1</v>
      </c>
      <c r="X221" s="63">
        <v>-1</v>
      </c>
    </row>
    <row r="222" spans="1:24" s="1" customFormat="1" ht="13.5" customHeight="1">
      <c r="A222" s="1">
        <v>66081</v>
      </c>
      <c r="B222" s="10" t="s">
        <v>434</v>
      </c>
      <c r="C222" s="1" t="s">
        <v>368</v>
      </c>
      <c r="D222" s="1">
        <v>1</v>
      </c>
      <c r="E222" s="1">
        <v>7</v>
      </c>
      <c r="F222" s="1" t="s">
        <v>180</v>
      </c>
      <c r="G222" t="s">
        <v>570</v>
      </c>
      <c r="H222" s="1" t="s">
        <v>47</v>
      </c>
      <c r="I222" s="1" t="s">
        <v>49</v>
      </c>
      <c r="J222" s="1">
        <v>5</v>
      </c>
      <c r="K222" s="1" t="s">
        <v>653</v>
      </c>
      <c r="L222" s="1">
        <v>-1</v>
      </c>
      <c r="M222" s="1">
        <v>-1</v>
      </c>
      <c r="N222" s="1">
        <v>-1</v>
      </c>
      <c r="O222" s="1">
        <v>-1</v>
      </c>
      <c r="P222" s="1">
        <v>-1</v>
      </c>
      <c r="Q222" s="1">
        <v>-1</v>
      </c>
      <c r="R222" s="1">
        <v>-1</v>
      </c>
      <c r="S222" s="1">
        <v>-1</v>
      </c>
      <c r="T222" s="1">
        <v>-1</v>
      </c>
      <c r="U222" s="1">
        <v>-1</v>
      </c>
      <c r="V222" s="1">
        <v>-1</v>
      </c>
      <c r="W222" s="56">
        <v>2</v>
      </c>
      <c r="X222" s="59" t="s">
        <v>678</v>
      </c>
    </row>
    <row r="223" spans="1:24" s="1" customFormat="1" ht="13.5" customHeight="1">
      <c r="A223" s="1">
        <v>66082</v>
      </c>
      <c r="B223" s="10" t="s">
        <v>434</v>
      </c>
      <c r="C223" s="1" t="s">
        <v>248</v>
      </c>
      <c r="D223" s="1">
        <v>5</v>
      </c>
      <c r="E223" s="1">
        <v>50</v>
      </c>
      <c r="F223" s="1" t="s">
        <v>307</v>
      </c>
      <c r="G223" s="13" t="s">
        <v>323</v>
      </c>
      <c r="H223" s="11" t="s">
        <v>47</v>
      </c>
      <c r="I223" s="11" t="s">
        <v>49</v>
      </c>
      <c r="J223" s="11">
        <v>21</v>
      </c>
      <c r="K223" s="11">
        <v>20</v>
      </c>
      <c r="L223" s="11">
        <v>-1</v>
      </c>
      <c r="M223" s="11">
        <v>-1</v>
      </c>
      <c r="N223" s="11">
        <v>-1</v>
      </c>
      <c r="O223" s="11">
        <v>-1</v>
      </c>
      <c r="P223" s="11">
        <v>-1</v>
      </c>
      <c r="Q223" s="11">
        <v>-1</v>
      </c>
      <c r="R223" s="11">
        <v>-1</v>
      </c>
      <c r="S223" s="11">
        <v>-1</v>
      </c>
      <c r="T223" s="11">
        <v>-1</v>
      </c>
      <c r="U223" s="1">
        <v>-1</v>
      </c>
      <c r="V223" s="1">
        <v>-1</v>
      </c>
      <c r="W223" s="56">
        <v>-1</v>
      </c>
      <c r="X223" s="59">
        <v>-1</v>
      </c>
    </row>
    <row r="224" spans="1:24" s="1" customFormat="1" ht="13.5" customHeight="1">
      <c r="A224" s="1">
        <v>66083</v>
      </c>
      <c r="B224" s="10" t="s">
        <v>434</v>
      </c>
      <c r="C224" s="1" t="s">
        <v>435</v>
      </c>
      <c r="D224" s="46">
        <v>0</v>
      </c>
      <c r="E224" s="46">
        <v>4</v>
      </c>
      <c r="F224" s="46" t="s">
        <v>310</v>
      </c>
      <c r="G224" s="47" t="s">
        <v>436</v>
      </c>
      <c r="H224" s="11" t="s">
        <v>47</v>
      </c>
      <c r="I224" s="11" t="s">
        <v>49</v>
      </c>
      <c r="J224" s="1">
        <v>-1</v>
      </c>
      <c r="K224" s="1">
        <v>-1</v>
      </c>
      <c r="L224" s="1">
        <v>-1</v>
      </c>
      <c r="M224" s="1">
        <v>-1</v>
      </c>
      <c r="N224" s="1">
        <v>-1</v>
      </c>
      <c r="O224" s="1">
        <v>-1</v>
      </c>
      <c r="P224" s="1">
        <v>-1</v>
      </c>
      <c r="Q224" s="1">
        <v>-1</v>
      </c>
      <c r="R224" s="1">
        <v>3</v>
      </c>
      <c r="S224" s="1">
        <v>0</v>
      </c>
      <c r="T224" s="1">
        <v>87</v>
      </c>
      <c r="U224" s="1">
        <v>-1</v>
      </c>
      <c r="V224" s="1">
        <v>-1</v>
      </c>
      <c r="W224" s="56">
        <v>-1</v>
      </c>
      <c r="X224" s="59">
        <v>-1</v>
      </c>
    </row>
    <row r="225" spans="1:26" s="1" customFormat="1" ht="13.5" customHeight="1">
      <c r="A225" s="1">
        <v>66091</v>
      </c>
      <c r="B225" s="10" t="s">
        <v>437</v>
      </c>
      <c r="C225" s="11" t="s">
        <v>530</v>
      </c>
      <c r="D225" s="1">
        <v>1</v>
      </c>
      <c r="E225" s="1">
        <v>7</v>
      </c>
      <c r="F225" s="1" t="s">
        <v>180</v>
      </c>
      <c r="G225" s="13" t="s">
        <v>569</v>
      </c>
      <c r="H225" s="11" t="s">
        <v>47</v>
      </c>
      <c r="I225" s="11" t="s">
        <v>49</v>
      </c>
      <c r="J225" s="11">
        <v>17</v>
      </c>
      <c r="K225" s="11" t="s">
        <v>668</v>
      </c>
      <c r="L225" s="11">
        <v>-1</v>
      </c>
      <c r="M225" s="11">
        <v>-1</v>
      </c>
      <c r="N225" s="11">
        <v>-1</v>
      </c>
      <c r="O225" s="11">
        <v>-1</v>
      </c>
      <c r="P225" s="11">
        <v>-1</v>
      </c>
      <c r="Q225" s="11">
        <v>-1</v>
      </c>
      <c r="R225" s="11">
        <v>-1</v>
      </c>
      <c r="S225" s="11">
        <v>-1</v>
      </c>
      <c r="T225" s="11">
        <v>-1</v>
      </c>
      <c r="U225" s="1">
        <v>-1</v>
      </c>
      <c r="V225" s="1">
        <v>-1</v>
      </c>
      <c r="W225" s="56">
        <v>2</v>
      </c>
      <c r="X225" s="59">
        <v>90</v>
      </c>
    </row>
    <row r="226" spans="1:26" s="1" customFormat="1" ht="13.5" customHeight="1">
      <c r="A226" s="1">
        <v>66092</v>
      </c>
      <c r="B226" s="10" t="s">
        <v>437</v>
      </c>
      <c r="C226" s="1" t="s">
        <v>438</v>
      </c>
      <c r="D226" s="1">
        <v>5</v>
      </c>
      <c r="E226" s="1">
        <v>50</v>
      </c>
      <c r="F226" s="1" t="s">
        <v>307</v>
      </c>
      <c r="G226" s="13" t="s">
        <v>441</v>
      </c>
      <c r="H226" s="11" t="s">
        <v>47</v>
      </c>
      <c r="I226" s="11" t="s">
        <v>49</v>
      </c>
      <c r="J226" s="11">
        <v>-1</v>
      </c>
      <c r="K226" s="11">
        <v>-1</v>
      </c>
      <c r="L226" s="11">
        <v>-1</v>
      </c>
      <c r="M226" s="11">
        <v>-1</v>
      </c>
      <c r="N226" s="11">
        <v>-1</v>
      </c>
      <c r="O226" s="11">
        <v>-1</v>
      </c>
      <c r="P226" s="11">
        <v>-1</v>
      </c>
      <c r="Q226" s="11">
        <v>-1</v>
      </c>
      <c r="R226" s="11">
        <v>4</v>
      </c>
      <c r="S226" s="11">
        <v>2</v>
      </c>
      <c r="T226" s="11">
        <v>8</v>
      </c>
      <c r="U226" s="1">
        <v>-1</v>
      </c>
      <c r="V226" s="1">
        <v>-1</v>
      </c>
      <c r="W226" s="56">
        <v>-1</v>
      </c>
      <c r="X226" s="59">
        <v>-1</v>
      </c>
    </row>
    <row r="227" spans="1:26" s="1" customFormat="1" ht="13.5" customHeight="1">
      <c r="A227" s="1">
        <v>66093</v>
      </c>
      <c r="B227" s="10" t="s">
        <v>437</v>
      </c>
      <c r="C227" s="1" t="s">
        <v>442</v>
      </c>
      <c r="D227" s="46">
        <v>0</v>
      </c>
      <c r="E227" s="46">
        <v>4</v>
      </c>
      <c r="F227" s="46" t="s">
        <v>310</v>
      </c>
      <c r="G227" s="47" t="s">
        <v>439</v>
      </c>
      <c r="H227" s="11" t="s">
        <v>440</v>
      </c>
      <c r="I227" s="11" t="s">
        <v>49</v>
      </c>
      <c r="J227" s="1">
        <v>-1</v>
      </c>
      <c r="K227" s="1">
        <v>-1</v>
      </c>
      <c r="L227" s="1">
        <v>-1</v>
      </c>
      <c r="M227" s="1">
        <v>-1</v>
      </c>
      <c r="N227" s="1">
        <v>-1</v>
      </c>
      <c r="O227" s="1">
        <v>-1</v>
      </c>
      <c r="P227" s="1">
        <v>-1</v>
      </c>
      <c r="Q227" s="1">
        <v>-1</v>
      </c>
      <c r="R227" s="1">
        <v>17</v>
      </c>
      <c r="S227" s="1">
        <v>5</v>
      </c>
      <c r="T227" s="1">
        <v>8</v>
      </c>
      <c r="U227" s="1">
        <v>-1</v>
      </c>
      <c r="V227" s="1">
        <v>-1</v>
      </c>
      <c r="W227" s="56">
        <v>-1</v>
      </c>
      <c r="X227" s="59">
        <v>-1</v>
      </c>
    </row>
    <row r="228" spans="1:26" s="1" customFormat="1" ht="13.5" customHeight="1">
      <c r="A228" s="1">
        <v>66101</v>
      </c>
      <c r="B228" s="10" t="s">
        <v>444</v>
      </c>
      <c r="C228" s="1" t="s">
        <v>447</v>
      </c>
      <c r="D228" s="1">
        <v>1</v>
      </c>
      <c r="E228" s="1">
        <v>7</v>
      </c>
      <c r="F228" s="1" t="s">
        <v>180</v>
      </c>
      <c r="G228" t="s">
        <v>574</v>
      </c>
      <c r="H228" s="11" t="s">
        <v>48</v>
      </c>
      <c r="I228" s="11" t="s">
        <v>49</v>
      </c>
      <c r="J228" s="1">
        <v>-1</v>
      </c>
      <c r="K228" s="1">
        <v>-1</v>
      </c>
      <c r="L228" s="1">
        <v>-1</v>
      </c>
      <c r="M228" s="1">
        <v>-1</v>
      </c>
      <c r="N228" s="1">
        <v>-1</v>
      </c>
      <c r="O228" s="1">
        <v>-1</v>
      </c>
      <c r="P228" s="1">
        <v>-1</v>
      </c>
      <c r="Q228" s="1">
        <v>-1</v>
      </c>
      <c r="R228" s="1">
        <v>13</v>
      </c>
      <c r="S228" s="1">
        <v>0</v>
      </c>
      <c r="T228" s="1">
        <v>98</v>
      </c>
      <c r="U228" s="1">
        <v>126</v>
      </c>
      <c r="V228" s="1">
        <v>-1</v>
      </c>
      <c r="W228" s="56">
        <v>2</v>
      </c>
      <c r="X228" s="59">
        <v>75</v>
      </c>
    </row>
    <row r="229" spans="1:26" s="1" customFormat="1" ht="13.5" customHeight="1">
      <c r="A229" s="1">
        <v>66102</v>
      </c>
      <c r="B229" s="10" t="s">
        <v>444</v>
      </c>
      <c r="C229" s="1" t="s">
        <v>534</v>
      </c>
      <c r="D229" s="1">
        <v>5</v>
      </c>
      <c r="E229" s="1">
        <v>50</v>
      </c>
      <c r="F229" s="1" t="s">
        <v>307</v>
      </c>
      <c r="G229" s="13" t="s">
        <v>573</v>
      </c>
      <c r="H229" s="11" t="s">
        <v>48</v>
      </c>
      <c r="I229" s="11" t="s">
        <v>49</v>
      </c>
      <c r="J229" s="1">
        <v>-1</v>
      </c>
      <c r="K229" s="1">
        <v>-1</v>
      </c>
      <c r="L229" s="1">
        <v>-1</v>
      </c>
      <c r="M229" s="1">
        <v>-1</v>
      </c>
      <c r="N229" s="1">
        <v>-1</v>
      </c>
      <c r="O229" s="1">
        <v>-1</v>
      </c>
      <c r="P229" s="1">
        <v>-1</v>
      </c>
      <c r="Q229" s="1">
        <v>-1</v>
      </c>
      <c r="R229" s="1">
        <v>15</v>
      </c>
      <c r="S229" s="1">
        <v>0</v>
      </c>
      <c r="T229" s="1">
        <v>112</v>
      </c>
      <c r="U229" s="1">
        <v>127</v>
      </c>
      <c r="V229" s="1">
        <v>-1</v>
      </c>
      <c r="W229" s="56">
        <v>3</v>
      </c>
      <c r="X229" s="59" t="s">
        <v>697</v>
      </c>
    </row>
    <row r="230" spans="1:26" s="1" customFormat="1" ht="13.5" customHeight="1">
      <c r="A230" s="1">
        <v>66103</v>
      </c>
      <c r="B230" s="10" t="s">
        <v>444</v>
      </c>
      <c r="C230" s="1" t="s">
        <v>445</v>
      </c>
      <c r="D230" s="46">
        <v>0</v>
      </c>
      <c r="E230" s="46">
        <v>4</v>
      </c>
      <c r="F230" s="46" t="s">
        <v>310</v>
      </c>
      <c r="G230" s="47" t="s">
        <v>446</v>
      </c>
      <c r="H230" s="11" t="s">
        <v>48</v>
      </c>
      <c r="I230" s="11" t="s">
        <v>49</v>
      </c>
      <c r="J230" s="1">
        <v>-1</v>
      </c>
      <c r="K230" s="1">
        <v>-1</v>
      </c>
      <c r="L230" s="1">
        <v>-1</v>
      </c>
      <c r="M230" s="1">
        <v>-1</v>
      </c>
      <c r="N230" s="1">
        <v>-1</v>
      </c>
      <c r="O230" s="1">
        <v>-1</v>
      </c>
      <c r="P230" s="1">
        <v>-1</v>
      </c>
      <c r="Q230" s="1">
        <v>-1</v>
      </c>
      <c r="R230" s="1">
        <v>1</v>
      </c>
      <c r="S230" s="1">
        <v>0</v>
      </c>
      <c r="T230" s="1">
        <v>111</v>
      </c>
      <c r="U230" s="1">
        <v>-1</v>
      </c>
      <c r="V230" s="1">
        <v>-1</v>
      </c>
      <c r="W230" s="56">
        <v>-1</v>
      </c>
      <c r="X230" s="59">
        <v>-1</v>
      </c>
    </row>
    <row r="231" spans="1:26" s="26" customFormat="1" ht="13.5" customHeight="1">
      <c r="A231" s="26">
        <v>66111</v>
      </c>
      <c r="B231" s="32" t="s">
        <v>587</v>
      </c>
      <c r="C231" s="26" t="s">
        <v>662</v>
      </c>
      <c r="D231" s="26">
        <v>1</v>
      </c>
      <c r="E231" s="26">
        <v>7</v>
      </c>
      <c r="F231" s="26" t="s">
        <v>180</v>
      </c>
      <c r="G231" s="25" t="s">
        <v>667</v>
      </c>
      <c r="H231" s="26" t="s">
        <v>47</v>
      </c>
      <c r="I231" s="26" t="s">
        <v>49</v>
      </c>
      <c r="J231" s="26">
        <v>19</v>
      </c>
      <c r="K231" s="26" t="s">
        <v>671</v>
      </c>
      <c r="L231" s="26">
        <v>-1</v>
      </c>
      <c r="M231" s="26">
        <v>-1</v>
      </c>
      <c r="N231" s="26">
        <v>-1</v>
      </c>
      <c r="O231" s="26">
        <v>-1</v>
      </c>
      <c r="P231" s="26">
        <v>-1</v>
      </c>
      <c r="Q231" s="26">
        <v>-1</v>
      </c>
      <c r="R231" s="26">
        <v>-1</v>
      </c>
      <c r="S231" s="26">
        <v>-1</v>
      </c>
      <c r="T231" s="26">
        <v>-1</v>
      </c>
      <c r="U231" s="26">
        <v>-1</v>
      </c>
      <c r="V231" s="26">
        <v>-1</v>
      </c>
      <c r="W231" s="65">
        <v>2</v>
      </c>
      <c r="X231" s="63" t="s">
        <v>669</v>
      </c>
      <c r="Z231" s="36"/>
    </row>
    <row r="232" spans="1:26" s="26" customFormat="1" ht="13.5" customHeight="1">
      <c r="A232" s="26">
        <v>66112</v>
      </c>
      <c r="B232" s="32" t="s">
        <v>587</v>
      </c>
      <c r="C232" s="26" t="s">
        <v>225</v>
      </c>
      <c r="D232" s="26">
        <v>5</v>
      </c>
      <c r="E232" s="26">
        <v>50</v>
      </c>
      <c r="F232" s="26" t="s">
        <v>307</v>
      </c>
      <c r="G232" s="25" t="s">
        <v>588</v>
      </c>
      <c r="H232" s="26" t="s">
        <v>47</v>
      </c>
      <c r="I232" s="26" t="s">
        <v>49</v>
      </c>
      <c r="J232" s="26">
        <v>-1</v>
      </c>
      <c r="K232" s="26">
        <v>-1</v>
      </c>
      <c r="L232" s="26">
        <v>31</v>
      </c>
      <c r="M232" s="26">
        <v>2</v>
      </c>
      <c r="N232" s="26">
        <v>-1</v>
      </c>
      <c r="O232" s="26">
        <v>-1</v>
      </c>
      <c r="P232" s="26">
        <v>-1</v>
      </c>
      <c r="Q232" s="26">
        <v>-1</v>
      </c>
      <c r="R232" s="26">
        <v>-1</v>
      </c>
      <c r="S232" s="26">
        <v>-1</v>
      </c>
      <c r="T232" s="26">
        <v>-1</v>
      </c>
      <c r="U232" s="26">
        <v>-1</v>
      </c>
      <c r="V232" s="26">
        <v>-1</v>
      </c>
      <c r="W232" s="65">
        <v>-1</v>
      </c>
      <c r="X232" s="63">
        <v>-1</v>
      </c>
      <c r="Z232" s="36"/>
    </row>
    <row r="233" spans="1:26" s="26" customFormat="1" ht="13.5" customHeight="1">
      <c r="A233" s="26">
        <v>66113</v>
      </c>
      <c r="B233" s="32" t="s">
        <v>587</v>
      </c>
      <c r="C233" s="26" t="s">
        <v>589</v>
      </c>
      <c r="D233" s="26">
        <v>0</v>
      </c>
      <c r="E233" s="26">
        <v>4</v>
      </c>
      <c r="F233" s="26" t="s">
        <v>310</v>
      </c>
      <c r="G233" s="25" t="s">
        <v>661</v>
      </c>
      <c r="H233" s="26" t="s">
        <v>47</v>
      </c>
      <c r="I233" s="26" t="s">
        <v>49</v>
      </c>
      <c r="J233" s="26">
        <v>-1</v>
      </c>
      <c r="K233" s="26">
        <v>-1</v>
      </c>
      <c r="L233" s="26">
        <v>-1</v>
      </c>
      <c r="M233" s="26">
        <v>-1</v>
      </c>
      <c r="N233" s="26">
        <v>-1</v>
      </c>
      <c r="O233" s="26">
        <v>-1</v>
      </c>
      <c r="P233" s="26">
        <v>-1</v>
      </c>
      <c r="Q233" s="26">
        <v>-1</v>
      </c>
      <c r="R233" s="26">
        <v>9</v>
      </c>
      <c r="S233" s="26">
        <v>6</v>
      </c>
      <c r="T233" s="66">
        <v>148</v>
      </c>
      <c r="U233" s="26">
        <v>-1</v>
      </c>
      <c r="V233" s="26">
        <v>-1</v>
      </c>
      <c r="W233" s="65">
        <v>-1</v>
      </c>
      <c r="X233" s="63">
        <v>-1</v>
      </c>
      <c r="Z233" s="36"/>
    </row>
    <row r="234" spans="1:26" s="26" customFormat="1" ht="13.5" customHeight="1">
      <c r="A234" s="26">
        <v>66121</v>
      </c>
      <c r="B234" s="32" t="s">
        <v>590</v>
      </c>
      <c r="C234" s="26" t="s">
        <v>597</v>
      </c>
      <c r="D234" s="26">
        <v>1</v>
      </c>
      <c r="E234" s="26">
        <v>7</v>
      </c>
      <c r="F234" s="26" t="s">
        <v>180</v>
      </c>
      <c r="G234" s="25" t="s">
        <v>598</v>
      </c>
      <c r="H234" s="26" t="s">
        <v>47</v>
      </c>
      <c r="I234" s="26" t="s">
        <v>49</v>
      </c>
      <c r="J234" s="26">
        <v>-1</v>
      </c>
      <c r="K234" s="26">
        <v>-1</v>
      </c>
      <c r="L234" s="26">
        <v>-1</v>
      </c>
      <c r="M234" s="26">
        <v>-1</v>
      </c>
      <c r="N234" s="26">
        <v>-1</v>
      </c>
      <c r="O234" s="26">
        <v>-1</v>
      </c>
      <c r="P234" s="26">
        <v>-1</v>
      </c>
      <c r="Q234" s="26">
        <v>-1</v>
      </c>
      <c r="R234" s="26">
        <v>16</v>
      </c>
      <c r="S234" s="26">
        <v>0</v>
      </c>
      <c r="T234" s="26">
        <v>85</v>
      </c>
      <c r="U234" s="26">
        <v>-1</v>
      </c>
      <c r="V234" s="26">
        <v>-1</v>
      </c>
      <c r="W234" s="65">
        <v>-1</v>
      </c>
      <c r="X234" s="63">
        <v>-1</v>
      </c>
      <c r="Z234" s="36"/>
    </row>
    <row r="235" spans="1:26" s="26" customFormat="1" ht="13.5" customHeight="1">
      <c r="A235" s="26">
        <v>66122</v>
      </c>
      <c r="B235" s="32" t="s">
        <v>590</v>
      </c>
      <c r="C235" s="26" t="s">
        <v>727</v>
      </c>
      <c r="D235" s="26">
        <v>5</v>
      </c>
      <c r="E235" s="26">
        <v>50</v>
      </c>
      <c r="F235" s="26" t="s">
        <v>307</v>
      </c>
      <c r="G235" s="25" t="s">
        <v>728</v>
      </c>
      <c r="H235" s="26" t="s">
        <v>47</v>
      </c>
      <c r="I235" s="26" t="s">
        <v>49</v>
      </c>
      <c r="J235" s="26">
        <v>-1</v>
      </c>
      <c r="K235" s="26">
        <v>-1</v>
      </c>
      <c r="L235" s="26">
        <v>-1</v>
      </c>
      <c r="M235" s="26">
        <v>-1</v>
      </c>
      <c r="N235" s="26">
        <v>-1</v>
      </c>
      <c r="O235" s="26">
        <v>-1</v>
      </c>
      <c r="P235" s="26">
        <v>-1</v>
      </c>
      <c r="Q235" s="26">
        <v>-1</v>
      </c>
      <c r="R235" s="26">
        <v>9</v>
      </c>
      <c r="S235" s="26">
        <v>5</v>
      </c>
      <c r="T235" s="26">
        <v>136</v>
      </c>
      <c r="U235" s="26">
        <v>169</v>
      </c>
      <c r="V235" s="26">
        <v>-1</v>
      </c>
      <c r="W235" s="69">
        <v>2</v>
      </c>
      <c r="X235" s="63" t="s">
        <v>725</v>
      </c>
      <c r="Z235" s="36"/>
    </row>
    <row r="236" spans="1:26" s="26" customFormat="1" ht="13.5" customHeight="1">
      <c r="A236" s="26">
        <v>66123</v>
      </c>
      <c r="B236" s="32" t="s">
        <v>590</v>
      </c>
      <c r="C236" s="26" t="s">
        <v>736</v>
      </c>
      <c r="D236" s="26">
        <v>0</v>
      </c>
      <c r="E236" s="26">
        <v>4</v>
      </c>
      <c r="F236" s="26" t="s">
        <v>310</v>
      </c>
      <c r="G236" s="25" t="s">
        <v>737</v>
      </c>
      <c r="H236" s="26" t="s">
        <v>47</v>
      </c>
      <c r="I236" s="26" t="s">
        <v>49</v>
      </c>
      <c r="J236" s="26">
        <v>-1</v>
      </c>
      <c r="K236" s="26">
        <v>-1</v>
      </c>
      <c r="L236" s="26">
        <v>-1</v>
      </c>
      <c r="M236" s="26">
        <v>-1</v>
      </c>
      <c r="N236" s="26">
        <v>-1</v>
      </c>
      <c r="O236" s="26">
        <v>-1</v>
      </c>
      <c r="P236" s="26">
        <v>-1</v>
      </c>
      <c r="Q236" s="26">
        <v>-1</v>
      </c>
      <c r="R236" s="26">
        <v>1</v>
      </c>
      <c r="S236" s="26">
        <v>26124</v>
      </c>
      <c r="T236" s="26">
        <v>-1</v>
      </c>
      <c r="U236" s="26">
        <v>-1</v>
      </c>
      <c r="V236" s="26">
        <v>-1</v>
      </c>
      <c r="W236" s="65">
        <v>-1</v>
      </c>
      <c r="X236" s="63">
        <v>-1</v>
      </c>
      <c r="Z236" s="36"/>
    </row>
    <row r="237" spans="1:26" s="26" customFormat="1" ht="13.5" customHeight="1">
      <c r="A237" s="26">
        <v>66131</v>
      </c>
      <c r="B237" s="32" t="s">
        <v>591</v>
      </c>
      <c r="C237" s="26" t="s">
        <v>599</v>
      </c>
      <c r="D237" s="26">
        <v>1</v>
      </c>
      <c r="E237" s="26">
        <v>7</v>
      </c>
      <c r="F237" s="26" t="s">
        <v>180</v>
      </c>
      <c r="G237" s="25" t="s">
        <v>651</v>
      </c>
      <c r="H237" s="26" t="s">
        <v>47</v>
      </c>
      <c r="I237" s="26" t="s">
        <v>49</v>
      </c>
      <c r="J237" s="26">
        <v>-1</v>
      </c>
      <c r="K237" s="26">
        <v>-1</v>
      </c>
      <c r="L237" s="26">
        <v>-1</v>
      </c>
      <c r="M237" s="26">
        <v>-1</v>
      </c>
      <c r="N237" s="26">
        <v>-1</v>
      </c>
      <c r="O237" s="26">
        <v>-1</v>
      </c>
      <c r="P237" s="26">
        <v>-1</v>
      </c>
      <c r="Q237" s="26">
        <v>-1</v>
      </c>
      <c r="R237" s="26">
        <v>13</v>
      </c>
      <c r="S237" s="26">
        <v>0</v>
      </c>
      <c r="T237" s="26">
        <v>138</v>
      </c>
      <c r="U237" s="26">
        <v>-1</v>
      </c>
      <c r="V237" s="26">
        <v>-1</v>
      </c>
      <c r="W237" s="65">
        <v>-1</v>
      </c>
      <c r="X237" s="63">
        <v>-1</v>
      </c>
      <c r="Z237" s="36"/>
    </row>
    <row r="238" spans="1:26" s="26" customFormat="1" ht="13.5" customHeight="1">
      <c r="A238" s="26">
        <v>66132</v>
      </c>
      <c r="B238" s="32" t="s">
        <v>591</v>
      </c>
      <c r="C238" s="26" t="s">
        <v>600</v>
      </c>
      <c r="D238" s="26">
        <v>5</v>
      </c>
      <c r="E238" s="26">
        <v>50</v>
      </c>
      <c r="F238" s="26" t="s">
        <v>307</v>
      </c>
      <c r="G238" s="25" t="s">
        <v>601</v>
      </c>
      <c r="H238" s="26" t="s">
        <v>47</v>
      </c>
      <c r="I238" s="26" t="s">
        <v>49</v>
      </c>
      <c r="J238" s="26">
        <v>-1</v>
      </c>
      <c r="K238" s="26">
        <v>-1</v>
      </c>
      <c r="L238" s="26">
        <v>-1</v>
      </c>
      <c r="M238" s="26">
        <v>-1</v>
      </c>
      <c r="N238" s="26">
        <v>-1</v>
      </c>
      <c r="O238" s="26">
        <v>-1</v>
      </c>
      <c r="P238" s="26">
        <v>-1</v>
      </c>
      <c r="Q238" s="26">
        <v>-1</v>
      </c>
      <c r="R238" s="26">
        <v>5</v>
      </c>
      <c r="S238" s="26">
        <v>0</v>
      </c>
      <c r="T238" s="26">
        <v>2</v>
      </c>
      <c r="U238" s="26">
        <v>-1</v>
      </c>
      <c r="V238" s="26">
        <v>-1</v>
      </c>
      <c r="W238" s="65">
        <v>-1</v>
      </c>
      <c r="X238" s="63">
        <v>-1</v>
      </c>
      <c r="Z238" s="36"/>
    </row>
    <row r="239" spans="1:26" s="26" customFormat="1" ht="13.5" customHeight="1">
      <c r="A239" s="26">
        <v>66133</v>
      </c>
      <c r="B239" s="32" t="s">
        <v>591</v>
      </c>
      <c r="C239" s="26" t="s">
        <v>216</v>
      </c>
      <c r="D239" s="26">
        <v>0</v>
      </c>
      <c r="E239" s="26">
        <v>4</v>
      </c>
      <c r="F239" s="26" t="s">
        <v>310</v>
      </c>
      <c r="G239" s="25" t="s">
        <v>670</v>
      </c>
      <c r="H239" s="26" t="s">
        <v>47</v>
      </c>
      <c r="I239" s="26" t="s">
        <v>49</v>
      </c>
      <c r="J239" s="26">
        <v>8</v>
      </c>
      <c r="K239" s="1" t="s">
        <v>654</v>
      </c>
      <c r="L239" s="26">
        <v>-1</v>
      </c>
      <c r="M239" s="26">
        <v>-1</v>
      </c>
      <c r="N239" s="26">
        <v>-1</v>
      </c>
      <c r="O239" s="26">
        <v>-1</v>
      </c>
      <c r="P239" s="26">
        <v>-1</v>
      </c>
      <c r="Q239" s="26">
        <v>-1</v>
      </c>
      <c r="R239" s="26">
        <v>-1</v>
      </c>
      <c r="S239" s="26">
        <v>-1</v>
      </c>
      <c r="T239" s="26">
        <v>-1</v>
      </c>
      <c r="U239" s="26">
        <v>-1</v>
      </c>
      <c r="V239" s="26">
        <v>-1</v>
      </c>
      <c r="W239" s="65">
        <v>2</v>
      </c>
      <c r="X239" s="59" t="s">
        <v>632</v>
      </c>
      <c r="Z239" s="67"/>
    </row>
    <row r="240" spans="1:26" s="26" customFormat="1" ht="13.5" customHeight="1">
      <c r="A240" s="26">
        <v>66141</v>
      </c>
      <c r="B240" s="32" t="s">
        <v>592</v>
      </c>
      <c r="C240" s="26" t="s">
        <v>603</v>
      </c>
      <c r="D240" s="26">
        <v>1</v>
      </c>
      <c r="E240" s="26">
        <v>7</v>
      </c>
      <c r="F240" s="26" t="s">
        <v>180</v>
      </c>
      <c r="G240" s="25" t="s">
        <v>598</v>
      </c>
      <c r="H240" s="26" t="s">
        <v>47</v>
      </c>
      <c r="I240" s="26" t="s">
        <v>49</v>
      </c>
      <c r="J240" s="26">
        <v>-1</v>
      </c>
      <c r="K240" s="26">
        <v>-1</v>
      </c>
      <c r="L240" s="26">
        <v>-1</v>
      </c>
      <c r="M240" s="26">
        <v>-1</v>
      </c>
      <c r="N240" s="26">
        <v>-1</v>
      </c>
      <c r="O240" s="26">
        <v>-1</v>
      </c>
      <c r="P240" s="26">
        <v>-1</v>
      </c>
      <c r="Q240" s="26">
        <v>-1</v>
      </c>
      <c r="R240" s="26">
        <v>16</v>
      </c>
      <c r="S240" s="26">
        <v>0</v>
      </c>
      <c r="T240" s="26">
        <v>85</v>
      </c>
      <c r="U240" s="26">
        <v>-1</v>
      </c>
      <c r="V240" s="26">
        <v>-1</v>
      </c>
      <c r="W240" s="65">
        <v>-1</v>
      </c>
      <c r="X240" s="63">
        <v>-1</v>
      </c>
      <c r="Z240" s="36"/>
    </row>
    <row r="241" spans="1:26" s="26" customFormat="1" ht="13.5" customHeight="1">
      <c r="A241" s="26">
        <v>66142</v>
      </c>
      <c r="B241" s="32" t="s">
        <v>592</v>
      </c>
      <c r="C241" s="26" t="s">
        <v>604</v>
      </c>
      <c r="D241" s="26">
        <v>5</v>
      </c>
      <c r="E241" s="26">
        <v>50</v>
      </c>
      <c r="F241" s="26" t="s">
        <v>307</v>
      </c>
      <c r="G241" s="25" t="s">
        <v>605</v>
      </c>
      <c r="H241" s="26" t="s">
        <v>47</v>
      </c>
      <c r="I241" s="26" t="s">
        <v>49</v>
      </c>
      <c r="J241" s="26">
        <v>-1</v>
      </c>
      <c r="K241" s="26">
        <v>-1</v>
      </c>
      <c r="L241" s="26">
        <v>-1</v>
      </c>
      <c r="M241" s="26">
        <v>-1</v>
      </c>
      <c r="N241" s="26">
        <v>-1</v>
      </c>
      <c r="O241" s="26">
        <v>-1</v>
      </c>
      <c r="P241" s="26">
        <v>-1</v>
      </c>
      <c r="Q241" s="26">
        <v>-1</v>
      </c>
      <c r="R241" s="26">
        <v>3</v>
      </c>
      <c r="S241" s="26">
        <v>2</v>
      </c>
      <c r="T241" s="26">
        <v>132</v>
      </c>
      <c r="U241" s="26">
        <v>-1</v>
      </c>
      <c r="V241" s="26">
        <v>-1</v>
      </c>
      <c r="W241" s="65">
        <v>-1</v>
      </c>
      <c r="X241" s="63">
        <v>-1</v>
      </c>
      <c r="Z241" s="36"/>
    </row>
    <row r="242" spans="1:26" s="26" customFormat="1" ht="13.5" customHeight="1">
      <c r="A242" s="26">
        <v>66143</v>
      </c>
      <c r="B242" s="32" t="s">
        <v>592</v>
      </c>
      <c r="C242" s="26" t="s">
        <v>370</v>
      </c>
      <c r="D242" s="26">
        <v>0</v>
      </c>
      <c r="E242" s="26">
        <v>4</v>
      </c>
      <c r="F242" s="26" t="s">
        <v>310</v>
      </c>
      <c r="G242" s="25" t="s">
        <v>672</v>
      </c>
      <c r="H242" s="26" t="s">
        <v>47</v>
      </c>
      <c r="I242" s="26" t="s">
        <v>49</v>
      </c>
      <c r="J242" s="26">
        <v>21</v>
      </c>
      <c r="K242" s="11" t="s">
        <v>684</v>
      </c>
      <c r="L242" s="26">
        <v>-1</v>
      </c>
      <c r="M242" s="26">
        <v>-1</v>
      </c>
      <c r="N242" s="26">
        <v>-1</v>
      </c>
      <c r="O242" s="26">
        <v>-1</v>
      </c>
      <c r="P242" s="26">
        <v>-1</v>
      </c>
      <c r="Q242" s="26">
        <v>-1</v>
      </c>
      <c r="R242" s="26">
        <v>-1</v>
      </c>
      <c r="S242" s="26">
        <v>-1</v>
      </c>
      <c r="T242" s="26">
        <v>-1</v>
      </c>
      <c r="U242" s="26">
        <v>-1</v>
      </c>
      <c r="V242" s="26">
        <v>-1</v>
      </c>
      <c r="W242" s="65">
        <v>2</v>
      </c>
      <c r="X242" s="63" t="s">
        <v>683</v>
      </c>
      <c r="Z242" s="36"/>
    </row>
    <row r="243" spans="1:26" s="26" customFormat="1" ht="13.5" customHeight="1">
      <c r="A243" s="26">
        <v>66151</v>
      </c>
      <c r="B243" s="32" t="s">
        <v>593</v>
      </c>
      <c r="C243" s="26" t="s">
        <v>606</v>
      </c>
      <c r="D243" s="26">
        <v>1</v>
      </c>
      <c r="E243" s="26">
        <v>7</v>
      </c>
      <c r="F243" s="26" t="s">
        <v>180</v>
      </c>
      <c r="G243" s="25" t="s">
        <v>607</v>
      </c>
      <c r="H243" s="26" t="s">
        <v>47</v>
      </c>
      <c r="I243" s="26" t="s">
        <v>49</v>
      </c>
      <c r="J243" s="26">
        <v>-1</v>
      </c>
      <c r="K243" s="26">
        <v>-1</v>
      </c>
      <c r="L243" s="26">
        <v>-1</v>
      </c>
      <c r="M243" s="26">
        <v>-1</v>
      </c>
      <c r="N243" s="26">
        <v>-1</v>
      </c>
      <c r="O243" s="26">
        <v>-1</v>
      </c>
      <c r="P243" s="26">
        <v>-1</v>
      </c>
      <c r="Q243" s="26">
        <v>-1</v>
      </c>
      <c r="R243" s="26">
        <v>5</v>
      </c>
      <c r="S243" s="26">
        <v>2</v>
      </c>
      <c r="T243" s="26">
        <v>91</v>
      </c>
      <c r="U243" s="26">
        <v>-1</v>
      </c>
      <c r="V243" s="26">
        <v>-1</v>
      </c>
      <c r="W243" s="65">
        <v>-1</v>
      </c>
      <c r="X243" s="63">
        <v>-1</v>
      </c>
      <c r="Z243" s="36"/>
    </row>
    <row r="244" spans="1:26" s="26" customFormat="1" ht="13.5" customHeight="1">
      <c r="A244" s="26">
        <v>66152</v>
      </c>
      <c r="B244" s="32" t="s">
        <v>593</v>
      </c>
      <c r="C244" s="26" t="s">
        <v>216</v>
      </c>
      <c r="D244" s="26">
        <v>5</v>
      </c>
      <c r="E244" s="26">
        <v>50</v>
      </c>
      <c r="F244" s="26" t="s">
        <v>307</v>
      </c>
      <c r="G244" s="25" t="s">
        <v>602</v>
      </c>
      <c r="H244" s="26" t="s">
        <v>47</v>
      </c>
      <c r="I244" s="26" t="s">
        <v>49</v>
      </c>
      <c r="J244" s="26">
        <v>8</v>
      </c>
      <c r="K244" s="26">
        <v>15</v>
      </c>
      <c r="L244" s="26">
        <v>-1</v>
      </c>
      <c r="M244" s="26">
        <v>-1</v>
      </c>
      <c r="N244" s="26">
        <v>-1</v>
      </c>
      <c r="O244" s="26">
        <v>-1</v>
      </c>
      <c r="P244" s="26">
        <v>-1</v>
      </c>
      <c r="Q244" s="26">
        <v>-1</v>
      </c>
      <c r="R244" s="26">
        <v>-1</v>
      </c>
      <c r="S244" s="26">
        <v>-1</v>
      </c>
      <c r="T244" s="26">
        <v>-1</v>
      </c>
      <c r="U244" s="26">
        <v>-1</v>
      </c>
      <c r="V244" s="26">
        <v>-1</v>
      </c>
      <c r="W244" s="65">
        <v>-1</v>
      </c>
      <c r="X244" s="63">
        <v>-1</v>
      </c>
      <c r="Z244" s="36"/>
    </row>
    <row r="245" spans="1:26" s="26" customFormat="1" ht="13.5" customHeight="1">
      <c r="A245" s="26">
        <v>66153</v>
      </c>
      <c r="B245" s="32" t="s">
        <v>593</v>
      </c>
      <c r="C245" s="26" t="s">
        <v>217</v>
      </c>
      <c r="D245" s="26">
        <v>0</v>
      </c>
      <c r="E245" s="26">
        <v>4</v>
      </c>
      <c r="F245" s="26" t="s">
        <v>310</v>
      </c>
      <c r="G245" s="25" t="s">
        <v>674</v>
      </c>
      <c r="H245" s="26" t="s">
        <v>47</v>
      </c>
      <c r="I245" s="26" t="s">
        <v>49</v>
      </c>
      <c r="J245" s="26">
        <v>5</v>
      </c>
      <c r="K245" s="1" t="s">
        <v>676</v>
      </c>
      <c r="L245" s="26">
        <v>-1</v>
      </c>
      <c r="M245" s="26">
        <v>-1</v>
      </c>
      <c r="N245" s="26">
        <v>-1</v>
      </c>
      <c r="O245" s="26">
        <v>-1</v>
      </c>
      <c r="P245" s="26">
        <v>-1</v>
      </c>
      <c r="Q245" s="26">
        <v>-1</v>
      </c>
      <c r="R245" s="26">
        <v>-1</v>
      </c>
      <c r="S245" s="26">
        <v>-1</v>
      </c>
      <c r="T245" s="26">
        <v>-1</v>
      </c>
      <c r="U245" s="26">
        <v>-1</v>
      </c>
      <c r="V245" s="26">
        <v>-1</v>
      </c>
      <c r="W245" s="65">
        <v>2</v>
      </c>
      <c r="X245" s="63" t="s">
        <v>673</v>
      </c>
      <c r="Z245" s="36"/>
    </row>
    <row r="246" spans="1:26" s="26" customFormat="1" ht="13.5" customHeight="1">
      <c r="A246" s="26">
        <v>66161</v>
      </c>
      <c r="B246" s="32" t="s">
        <v>594</v>
      </c>
      <c r="C246" s="26" t="s">
        <v>225</v>
      </c>
      <c r="D246" s="26">
        <v>1</v>
      </c>
      <c r="E246" s="26">
        <v>7</v>
      </c>
      <c r="F246" s="26" t="s">
        <v>180</v>
      </c>
      <c r="G246" s="25" t="s">
        <v>608</v>
      </c>
      <c r="H246" s="26" t="s">
        <v>47</v>
      </c>
      <c r="I246" s="26" t="s">
        <v>49</v>
      </c>
      <c r="J246" s="26">
        <v>-1</v>
      </c>
      <c r="K246" s="26">
        <v>-1</v>
      </c>
      <c r="L246" s="26">
        <v>31</v>
      </c>
      <c r="M246" s="26">
        <v>2</v>
      </c>
      <c r="N246" s="26">
        <v>-1</v>
      </c>
      <c r="O246" s="26">
        <v>-1</v>
      </c>
      <c r="P246" s="26">
        <v>-1</v>
      </c>
      <c r="Q246" s="26">
        <v>-1</v>
      </c>
      <c r="R246" s="26">
        <v>-1</v>
      </c>
      <c r="S246" s="26">
        <v>-1</v>
      </c>
      <c r="T246" s="26">
        <v>-1</v>
      </c>
      <c r="U246" s="26">
        <v>-1</v>
      </c>
      <c r="V246" s="26">
        <v>-1</v>
      </c>
      <c r="W246" s="65">
        <v>-1</v>
      </c>
      <c r="X246" s="63">
        <v>-1</v>
      </c>
      <c r="Z246" s="36"/>
    </row>
    <row r="247" spans="1:26" s="26" customFormat="1" ht="13.5" customHeight="1">
      <c r="A247" s="26">
        <v>66162</v>
      </c>
      <c r="B247" s="32" t="s">
        <v>594</v>
      </c>
      <c r="C247" s="26" t="s">
        <v>609</v>
      </c>
      <c r="D247" s="26">
        <v>5</v>
      </c>
      <c r="E247" s="26">
        <v>50</v>
      </c>
      <c r="F247" s="26" t="s">
        <v>307</v>
      </c>
      <c r="G247" s="25" t="s">
        <v>610</v>
      </c>
      <c r="H247" s="26" t="s">
        <v>47</v>
      </c>
      <c r="I247" s="26" t="s">
        <v>49</v>
      </c>
      <c r="J247" s="26">
        <v>-1</v>
      </c>
      <c r="K247" s="26">
        <v>-1</v>
      </c>
      <c r="L247" s="26">
        <v>-1</v>
      </c>
      <c r="M247" s="26">
        <v>-1</v>
      </c>
      <c r="N247" s="26">
        <v>-1</v>
      </c>
      <c r="O247" s="26">
        <v>-1</v>
      </c>
      <c r="P247" s="26">
        <v>-1</v>
      </c>
      <c r="Q247" s="26">
        <v>-1</v>
      </c>
      <c r="R247" s="26">
        <v>3</v>
      </c>
      <c r="S247" s="26">
        <v>2</v>
      </c>
      <c r="T247" s="26">
        <v>7</v>
      </c>
      <c r="U247" s="26">
        <v>-1</v>
      </c>
      <c r="V247" s="26">
        <v>-1</v>
      </c>
      <c r="W247" s="65">
        <v>-1</v>
      </c>
      <c r="X247" s="63">
        <v>-1</v>
      </c>
      <c r="Z247" s="36"/>
    </row>
    <row r="248" spans="1:26" s="26" customFormat="1" ht="13.5" customHeight="1">
      <c r="A248" s="26">
        <v>66163</v>
      </c>
      <c r="B248" s="32" t="s">
        <v>594</v>
      </c>
      <c r="C248" s="26" t="s">
        <v>370</v>
      </c>
      <c r="D248" s="26">
        <v>0</v>
      </c>
      <c r="E248" s="26">
        <v>4</v>
      </c>
      <c r="F248" s="26" t="s">
        <v>310</v>
      </c>
      <c r="G248" s="25" t="s">
        <v>675</v>
      </c>
      <c r="H248" s="26" t="s">
        <v>47</v>
      </c>
      <c r="I248" s="26" t="s">
        <v>49</v>
      </c>
      <c r="J248" s="26">
        <v>21</v>
      </c>
      <c r="K248" s="11" t="s">
        <v>684</v>
      </c>
      <c r="L248" s="26">
        <v>-1</v>
      </c>
      <c r="M248" s="26">
        <v>-1</v>
      </c>
      <c r="N248" s="26">
        <v>-1</v>
      </c>
      <c r="O248" s="26">
        <v>-1</v>
      </c>
      <c r="P248" s="26">
        <v>-1</v>
      </c>
      <c r="Q248" s="26">
        <v>-1</v>
      </c>
      <c r="R248" s="26">
        <v>-1</v>
      </c>
      <c r="S248" s="26">
        <v>-1</v>
      </c>
      <c r="T248" s="26">
        <v>-1</v>
      </c>
      <c r="U248" s="26">
        <v>-1</v>
      </c>
      <c r="V248" s="26">
        <v>-1</v>
      </c>
      <c r="W248" s="65">
        <v>2</v>
      </c>
      <c r="X248" s="63" t="s">
        <v>683</v>
      </c>
      <c r="Z248" s="36"/>
    </row>
    <row r="249" spans="1:26" s="26" customFormat="1" ht="13.5" customHeight="1">
      <c r="A249" s="26">
        <v>66171</v>
      </c>
      <c r="B249" s="32" t="s">
        <v>595</v>
      </c>
      <c r="C249" s="26" t="s">
        <v>611</v>
      </c>
      <c r="D249" s="26">
        <v>1</v>
      </c>
      <c r="E249" s="26">
        <v>7</v>
      </c>
      <c r="F249" s="26" t="s">
        <v>180</v>
      </c>
      <c r="G249" s="25" t="s">
        <v>666</v>
      </c>
      <c r="H249" s="26" t="s">
        <v>47</v>
      </c>
      <c r="I249" s="26" t="s">
        <v>49</v>
      </c>
      <c r="J249" s="26">
        <v>19</v>
      </c>
      <c r="K249" s="26" t="s">
        <v>677</v>
      </c>
      <c r="L249" s="26">
        <v>-1</v>
      </c>
      <c r="M249" s="26">
        <v>-1</v>
      </c>
      <c r="N249" s="26">
        <v>-1</v>
      </c>
      <c r="O249" s="26">
        <v>-1</v>
      </c>
      <c r="P249" s="26">
        <v>-1</v>
      </c>
      <c r="Q249" s="26">
        <v>-1</v>
      </c>
      <c r="R249" s="26">
        <v>-1</v>
      </c>
      <c r="S249" s="26">
        <v>-1</v>
      </c>
      <c r="T249" s="26">
        <v>-1</v>
      </c>
      <c r="U249" s="26">
        <v>-1</v>
      </c>
      <c r="V249" s="26">
        <v>-1</v>
      </c>
      <c r="W249" s="65">
        <v>2</v>
      </c>
      <c r="X249" s="63" t="s">
        <v>669</v>
      </c>
      <c r="Z249" s="36"/>
    </row>
    <row r="250" spans="1:26" s="26" customFormat="1" ht="13.5" customHeight="1">
      <c r="A250" s="26">
        <v>66172</v>
      </c>
      <c r="B250" s="32" t="s">
        <v>595</v>
      </c>
      <c r="C250" s="26" t="s">
        <v>576</v>
      </c>
      <c r="D250" s="26">
        <v>5</v>
      </c>
      <c r="E250" s="26">
        <v>50</v>
      </c>
      <c r="F250" s="26" t="s">
        <v>307</v>
      </c>
      <c r="G250" s="25" t="s">
        <v>612</v>
      </c>
      <c r="H250" s="26" t="s">
        <v>47</v>
      </c>
      <c r="I250" s="26" t="s">
        <v>49</v>
      </c>
      <c r="J250" s="26">
        <v>-1</v>
      </c>
      <c r="K250" s="26">
        <v>-1</v>
      </c>
      <c r="L250" s="26">
        <v>-1</v>
      </c>
      <c r="M250" s="26">
        <v>-1</v>
      </c>
      <c r="N250" s="26">
        <v>-1</v>
      </c>
      <c r="O250" s="26">
        <v>-1</v>
      </c>
      <c r="P250" s="26">
        <v>-1</v>
      </c>
      <c r="Q250" s="26">
        <v>-1</v>
      </c>
      <c r="R250" s="26">
        <v>2</v>
      </c>
      <c r="S250" s="26">
        <v>0</v>
      </c>
      <c r="T250" s="26">
        <v>2</v>
      </c>
      <c r="U250" s="26">
        <v>-1</v>
      </c>
      <c r="V250" s="26">
        <v>-1</v>
      </c>
      <c r="W250" s="65">
        <v>-1</v>
      </c>
      <c r="X250" s="63">
        <v>-1</v>
      </c>
      <c r="Z250" s="36"/>
    </row>
    <row r="251" spans="1:26" s="26" customFormat="1" ht="13.5" customHeight="1">
      <c r="A251" s="26">
        <v>66173</v>
      </c>
      <c r="B251" s="32" t="s">
        <v>595</v>
      </c>
      <c r="C251" s="26" t="s">
        <v>613</v>
      </c>
      <c r="D251" s="26">
        <v>0</v>
      </c>
      <c r="E251" s="26">
        <v>4</v>
      </c>
      <c r="F251" s="26" t="s">
        <v>310</v>
      </c>
      <c r="G251" s="25" t="s">
        <v>614</v>
      </c>
      <c r="H251" s="26" t="s">
        <v>47</v>
      </c>
      <c r="I251" s="26" t="s">
        <v>49</v>
      </c>
      <c r="J251" s="26">
        <v>-1</v>
      </c>
      <c r="K251" s="26">
        <v>-1</v>
      </c>
      <c r="L251" s="26">
        <v>-1</v>
      </c>
      <c r="M251" s="26">
        <v>-1</v>
      </c>
      <c r="N251" s="26">
        <v>-1</v>
      </c>
      <c r="O251" s="26">
        <v>-1</v>
      </c>
      <c r="P251" s="26">
        <v>-1</v>
      </c>
      <c r="Q251" s="26">
        <v>-1</v>
      </c>
      <c r="R251" s="26">
        <v>1</v>
      </c>
      <c r="S251" s="26">
        <v>26174</v>
      </c>
      <c r="T251" s="26">
        <v>-1</v>
      </c>
      <c r="U251" s="26">
        <v>-1</v>
      </c>
      <c r="V251" s="26">
        <v>-1</v>
      </c>
      <c r="W251" s="65">
        <v>-1</v>
      </c>
      <c r="X251" s="63">
        <v>-1</v>
      </c>
      <c r="Z251" s="36"/>
    </row>
    <row r="252" spans="1:26" s="26" customFormat="1" ht="13.5" customHeight="1">
      <c r="A252" s="26">
        <v>66181</v>
      </c>
      <c r="B252" s="32" t="s">
        <v>596</v>
      </c>
      <c r="C252" s="26" t="s">
        <v>225</v>
      </c>
      <c r="D252" s="26">
        <v>1</v>
      </c>
      <c r="E252" s="26">
        <v>7</v>
      </c>
      <c r="F252" s="26" t="s">
        <v>180</v>
      </c>
      <c r="G252" s="25" t="s">
        <v>608</v>
      </c>
      <c r="H252" s="26" t="s">
        <v>47</v>
      </c>
      <c r="I252" s="26" t="s">
        <v>49</v>
      </c>
      <c r="J252" s="26">
        <v>-1</v>
      </c>
      <c r="K252" s="26">
        <v>-1</v>
      </c>
      <c r="L252" s="26">
        <v>31</v>
      </c>
      <c r="M252" s="26">
        <v>2</v>
      </c>
      <c r="N252" s="26">
        <v>-1</v>
      </c>
      <c r="O252" s="26">
        <v>-1</v>
      </c>
      <c r="P252" s="26">
        <v>-1</v>
      </c>
      <c r="Q252" s="26">
        <v>-1</v>
      </c>
      <c r="R252" s="26">
        <v>-1</v>
      </c>
      <c r="S252" s="26">
        <v>-1</v>
      </c>
      <c r="T252" s="26">
        <v>-1</v>
      </c>
      <c r="U252" s="26">
        <v>-1</v>
      </c>
      <c r="V252" s="26">
        <v>-1</v>
      </c>
      <c r="W252" s="65">
        <v>-1</v>
      </c>
      <c r="X252" s="63">
        <v>-1</v>
      </c>
      <c r="Z252" s="36"/>
    </row>
    <row r="253" spans="1:26" s="26" customFormat="1" ht="13.5" customHeight="1">
      <c r="A253" s="26">
        <v>66182</v>
      </c>
      <c r="B253" s="32" t="s">
        <v>596</v>
      </c>
      <c r="C253" s="26" t="s">
        <v>615</v>
      </c>
      <c r="D253" s="26">
        <v>5</v>
      </c>
      <c r="E253" s="26">
        <v>50</v>
      </c>
      <c r="F253" s="26" t="s">
        <v>307</v>
      </c>
      <c r="G253" s="25" t="s">
        <v>616</v>
      </c>
      <c r="H253" s="26" t="s">
        <v>47</v>
      </c>
      <c r="I253" s="26" t="s">
        <v>49</v>
      </c>
      <c r="J253" s="26">
        <v>-1</v>
      </c>
      <c r="K253" s="26">
        <v>-1</v>
      </c>
      <c r="L253" s="26">
        <v>-1</v>
      </c>
      <c r="M253" s="26">
        <v>-1</v>
      </c>
      <c r="N253" s="26">
        <v>-1</v>
      </c>
      <c r="O253" s="26">
        <v>-1</v>
      </c>
      <c r="P253" s="26">
        <v>-1</v>
      </c>
      <c r="Q253" s="26">
        <v>-1</v>
      </c>
      <c r="R253" s="26">
        <v>9</v>
      </c>
      <c r="S253" s="26">
        <v>1</v>
      </c>
      <c r="T253" s="26">
        <v>93</v>
      </c>
      <c r="U253" s="26">
        <v>-1</v>
      </c>
      <c r="V253" s="26">
        <v>-1</v>
      </c>
      <c r="W253" s="65">
        <v>-1</v>
      </c>
      <c r="X253" s="63">
        <v>-1</v>
      </c>
      <c r="Z253" s="36"/>
    </row>
    <row r="254" spans="1:26" s="26" customFormat="1" ht="13.5" customHeight="1">
      <c r="A254" s="26">
        <v>66183</v>
      </c>
      <c r="B254" s="32" t="s">
        <v>596</v>
      </c>
      <c r="C254" s="26" t="s">
        <v>216</v>
      </c>
      <c r="D254" s="26">
        <v>0</v>
      </c>
      <c r="E254" s="26">
        <v>4</v>
      </c>
      <c r="F254" s="26" t="s">
        <v>310</v>
      </c>
      <c r="G254" s="25" t="s">
        <v>670</v>
      </c>
      <c r="H254" s="26" t="s">
        <v>47</v>
      </c>
      <c r="I254" s="26" t="s">
        <v>49</v>
      </c>
      <c r="J254" s="26">
        <v>8</v>
      </c>
      <c r="K254" s="1" t="s">
        <v>654</v>
      </c>
      <c r="L254" s="26">
        <v>-1</v>
      </c>
      <c r="M254" s="26">
        <v>-1</v>
      </c>
      <c r="N254" s="26">
        <v>-1</v>
      </c>
      <c r="O254" s="26">
        <v>-1</v>
      </c>
      <c r="P254" s="26">
        <v>-1</v>
      </c>
      <c r="Q254" s="26">
        <v>-1</v>
      </c>
      <c r="R254" s="26">
        <v>-1</v>
      </c>
      <c r="S254" s="26">
        <v>-1</v>
      </c>
      <c r="T254" s="26">
        <v>-1</v>
      </c>
      <c r="U254" s="26">
        <v>-1</v>
      </c>
      <c r="V254" s="26">
        <v>-1</v>
      </c>
      <c r="W254" s="65">
        <v>2</v>
      </c>
      <c r="X254" s="59" t="s">
        <v>632</v>
      </c>
      <c r="Z254" s="36"/>
    </row>
    <row r="255" spans="1:26" ht="13.5" customHeight="1">
      <c r="A255" s="13">
        <v>60041</v>
      </c>
      <c r="B255" s="13" t="s">
        <v>699</v>
      </c>
      <c r="C255" s="13" t="s">
        <v>217</v>
      </c>
      <c r="D255" s="13">
        <v>1</v>
      </c>
      <c r="E255" s="13">
        <v>7</v>
      </c>
      <c r="F255" s="13" t="s">
        <v>180</v>
      </c>
      <c r="G255" s="13" t="s">
        <v>729</v>
      </c>
      <c r="H255" s="13" t="s">
        <v>47</v>
      </c>
      <c r="I255" s="13" t="s">
        <v>49</v>
      </c>
      <c r="J255" s="13">
        <v>5</v>
      </c>
      <c r="K255" s="11" t="s">
        <v>730</v>
      </c>
      <c r="L255" s="13">
        <v>-1</v>
      </c>
      <c r="M255" s="13">
        <v>-1</v>
      </c>
      <c r="N255" s="13">
        <v>-1</v>
      </c>
      <c r="O255" s="13">
        <v>-1</v>
      </c>
      <c r="P255" s="13">
        <v>-1</v>
      </c>
      <c r="Q255" s="13">
        <v>-1</v>
      </c>
      <c r="R255" s="13">
        <v>-1</v>
      </c>
      <c r="S255" s="13">
        <v>-1</v>
      </c>
      <c r="T255" s="13">
        <v>-1</v>
      </c>
      <c r="U255" s="13">
        <v>-1</v>
      </c>
      <c r="V255" s="13">
        <v>-1</v>
      </c>
      <c r="W255" s="69">
        <v>2</v>
      </c>
      <c r="X255" s="60" t="s">
        <v>731</v>
      </c>
    </row>
    <row r="256" spans="1:26" ht="13.5" customHeight="1">
      <c r="A256">
        <v>60042</v>
      </c>
      <c r="B256" t="s">
        <v>699</v>
      </c>
      <c r="C256" t="s">
        <v>705</v>
      </c>
      <c r="D256">
        <v>5</v>
      </c>
      <c r="E256">
        <v>50</v>
      </c>
      <c r="F256" t="s">
        <v>307</v>
      </c>
      <c r="G256" t="s">
        <v>723</v>
      </c>
      <c r="H256" t="s">
        <v>47</v>
      </c>
      <c r="I256" t="s">
        <v>49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5</v>
      </c>
      <c r="S256">
        <v>0</v>
      </c>
      <c r="T256">
        <v>115</v>
      </c>
      <c r="U256">
        <v>-1</v>
      </c>
      <c r="V256">
        <v>-1</v>
      </c>
      <c r="W256">
        <v>-1</v>
      </c>
      <c r="X256" s="71">
        <v>-1</v>
      </c>
    </row>
    <row r="257" spans="1:24" ht="13.5" customHeight="1">
      <c r="A257" s="25">
        <v>60043</v>
      </c>
      <c r="B257" t="s">
        <v>699</v>
      </c>
      <c r="C257" t="s">
        <v>706</v>
      </c>
      <c r="D257">
        <v>0</v>
      </c>
      <c r="E257">
        <v>4</v>
      </c>
      <c r="F257" t="s">
        <v>310</v>
      </c>
      <c r="G257" t="s">
        <v>724</v>
      </c>
      <c r="H257" t="s">
        <v>47</v>
      </c>
      <c r="I257" t="s">
        <v>49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17</v>
      </c>
      <c r="S257">
        <v>0</v>
      </c>
      <c r="T257" s="68">
        <v>167</v>
      </c>
      <c r="U257">
        <v>-1</v>
      </c>
      <c r="V257">
        <v>-1</v>
      </c>
      <c r="W257">
        <v>-1</v>
      </c>
      <c r="X257" s="71">
        <v>-1</v>
      </c>
    </row>
    <row r="258" spans="1:24" ht="13.5" customHeight="1">
      <c r="A258">
        <v>60051</v>
      </c>
      <c r="B258" t="s">
        <v>700</v>
      </c>
      <c r="C258" t="s">
        <v>225</v>
      </c>
      <c r="D258">
        <v>1</v>
      </c>
      <c r="E258">
        <v>7</v>
      </c>
      <c r="F258" t="s">
        <v>180</v>
      </c>
      <c r="G258" t="s">
        <v>588</v>
      </c>
      <c r="H258" t="s">
        <v>47</v>
      </c>
      <c r="I258" t="s">
        <v>49</v>
      </c>
      <c r="J258">
        <v>-1</v>
      </c>
      <c r="K258">
        <v>-1</v>
      </c>
      <c r="L258">
        <v>31</v>
      </c>
      <c r="M258">
        <v>2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 s="71">
        <v>-1</v>
      </c>
    </row>
    <row r="259" spans="1:24" ht="13.5" customHeight="1">
      <c r="A259" s="13">
        <v>60052</v>
      </c>
      <c r="B259" s="13" t="s">
        <v>700</v>
      </c>
      <c r="C259" s="13" t="s">
        <v>217</v>
      </c>
      <c r="D259" s="13">
        <v>5</v>
      </c>
      <c r="E259" s="13">
        <v>50</v>
      </c>
      <c r="F259" s="13" t="s">
        <v>307</v>
      </c>
      <c r="G259" s="13" t="s">
        <v>729</v>
      </c>
      <c r="H259" s="13" t="s">
        <v>47</v>
      </c>
      <c r="I259" s="13" t="s">
        <v>49</v>
      </c>
      <c r="J259" s="13">
        <v>5</v>
      </c>
      <c r="K259" s="11" t="s">
        <v>730</v>
      </c>
      <c r="L259" s="13">
        <v>-1</v>
      </c>
      <c r="M259" s="13">
        <v>-1</v>
      </c>
      <c r="N259" s="13">
        <v>-1</v>
      </c>
      <c r="O259" s="13">
        <v>-1</v>
      </c>
      <c r="P259" s="13">
        <v>-1</v>
      </c>
      <c r="Q259" s="13">
        <v>-1</v>
      </c>
      <c r="R259" s="13">
        <v>-1</v>
      </c>
      <c r="S259" s="13">
        <v>-1</v>
      </c>
      <c r="T259" s="13">
        <v>-1</v>
      </c>
      <c r="U259" s="13">
        <v>-1</v>
      </c>
      <c r="V259" s="13">
        <v>-1</v>
      </c>
      <c r="W259" s="69">
        <v>2</v>
      </c>
      <c r="X259" s="60" t="s">
        <v>731</v>
      </c>
    </row>
    <row r="260" spans="1:24" ht="13.5" customHeight="1">
      <c r="A260">
        <v>60053</v>
      </c>
      <c r="B260" t="s">
        <v>700</v>
      </c>
      <c r="C260" t="s">
        <v>707</v>
      </c>
      <c r="D260">
        <v>0</v>
      </c>
      <c r="E260">
        <v>4</v>
      </c>
      <c r="F260" t="s">
        <v>310</v>
      </c>
      <c r="G260" t="s">
        <v>708</v>
      </c>
      <c r="H260" t="s">
        <v>47</v>
      </c>
      <c r="I260" t="s">
        <v>49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9</v>
      </c>
      <c r="S260">
        <v>7</v>
      </c>
      <c r="T260">
        <v>71</v>
      </c>
      <c r="U260">
        <v>-1</v>
      </c>
      <c r="V260">
        <v>-1</v>
      </c>
      <c r="W260">
        <v>-1</v>
      </c>
      <c r="X260" s="71">
        <v>-1</v>
      </c>
    </row>
    <row r="261" spans="1:24" ht="13.5" customHeight="1">
      <c r="A261">
        <v>60061</v>
      </c>
      <c r="B261" t="s">
        <v>701</v>
      </c>
      <c r="C261" t="s">
        <v>225</v>
      </c>
      <c r="D261">
        <v>1</v>
      </c>
      <c r="E261">
        <v>7</v>
      </c>
      <c r="F261" t="s">
        <v>180</v>
      </c>
      <c r="G261" t="s">
        <v>588</v>
      </c>
      <c r="H261" t="s">
        <v>47</v>
      </c>
      <c r="I261" t="s">
        <v>49</v>
      </c>
      <c r="J261">
        <v>-1</v>
      </c>
      <c r="K261">
        <v>-1</v>
      </c>
      <c r="L261">
        <v>31</v>
      </c>
      <c r="M261">
        <v>2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 s="71">
        <v>-1</v>
      </c>
    </row>
    <row r="262" spans="1:24" ht="13.5" customHeight="1">
      <c r="A262">
        <v>60062</v>
      </c>
      <c r="B262" t="s">
        <v>701</v>
      </c>
      <c r="C262" t="s">
        <v>709</v>
      </c>
      <c r="D262">
        <v>5</v>
      </c>
      <c r="E262">
        <v>50</v>
      </c>
      <c r="F262" t="s">
        <v>307</v>
      </c>
      <c r="G262" t="s">
        <v>710</v>
      </c>
      <c r="H262" t="s">
        <v>47</v>
      </c>
      <c r="I262" t="s">
        <v>49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16</v>
      </c>
      <c r="S262">
        <v>0</v>
      </c>
      <c r="T262">
        <v>161</v>
      </c>
      <c r="U262">
        <v>-1</v>
      </c>
      <c r="V262">
        <v>-1</v>
      </c>
      <c r="W262">
        <v>-1</v>
      </c>
      <c r="X262">
        <v>-1</v>
      </c>
    </row>
    <row r="263" spans="1:24" ht="13.5" customHeight="1">
      <c r="A263" s="13">
        <v>60063</v>
      </c>
      <c r="B263" s="13" t="s">
        <v>701</v>
      </c>
      <c r="C263" s="13" t="s">
        <v>711</v>
      </c>
      <c r="D263" s="13">
        <v>0</v>
      </c>
      <c r="E263" s="13">
        <v>4</v>
      </c>
      <c r="F263" s="13" t="s">
        <v>310</v>
      </c>
      <c r="G263" s="13" t="s">
        <v>732</v>
      </c>
      <c r="H263" s="13" t="s">
        <v>47</v>
      </c>
      <c r="I263" s="13" t="s">
        <v>49</v>
      </c>
      <c r="J263" s="13">
        <v>-1</v>
      </c>
      <c r="K263" s="13">
        <v>-1</v>
      </c>
      <c r="L263" s="13">
        <v>-1</v>
      </c>
      <c r="M263" s="13">
        <v>-1</v>
      </c>
      <c r="N263" s="13">
        <v>-1</v>
      </c>
      <c r="O263" s="13">
        <v>-1</v>
      </c>
      <c r="P263" s="13">
        <v>-1</v>
      </c>
      <c r="Q263" s="13">
        <v>-1</v>
      </c>
      <c r="R263" s="13">
        <v>16</v>
      </c>
      <c r="S263" s="13">
        <v>0</v>
      </c>
      <c r="T263" s="13">
        <v>162</v>
      </c>
      <c r="U263" s="13">
        <v>173</v>
      </c>
      <c r="V263" s="13">
        <v>-1</v>
      </c>
      <c r="W263" s="13">
        <v>2</v>
      </c>
      <c r="X263" s="70" t="s">
        <v>733</v>
      </c>
    </row>
    <row r="264" spans="1:24" ht="13.5" customHeight="1">
      <c r="A264">
        <v>60071</v>
      </c>
      <c r="B264" t="s">
        <v>702</v>
      </c>
      <c r="C264" t="s">
        <v>225</v>
      </c>
      <c r="D264">
        <v>1</v>
      </c>
      <c r="E264">
        <v>7</v>
      </c>
      <c r="F264" t="s">
        <v>180</v>
      </c>
      <c r="G264" t="s">
        <v>588</v>
      </c>
      <c r="H264" t="s">
        <v>47</v>
      </c>
      <c r="I264" t="s">
        <v>49</v>
      </c>
      <c r="J264">
        <v>-1</v>
      </c>
      <c r="K264">
        <v>-1</v>
      </c>
      <c r="L264">
        <v>31</v>
      </c>
      <c r="M264">
        <v>2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 s="71">
        <v>-1</v>
      </c>
    </row>
    <row r="265" spans="1:24" ht="13.5" customHeight="1">
      <c r="A265">
        <v>60072</v>
      </c>
      <c r="B265" t="s">
        <v>702</v>
      </c>
      <c r="C265" t="s">
        <v>712</v>
      </c>
      <c r="D265">
        <v>5</v>
      </c>
      <c r="E265">
        <v>50</v>
      </c>
      <c r="F265" t="s">
        <v>307</v>
      </c>
      <c r="G265" t="s">
        <v>713</v>
      </c>
      <c r="H265" t="s">
        <v>47</v>
      </c>
      <c r="I265" t="s">
        <v>49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2</v>
      </c>
      <c r="S265">
        <v>1</v>
      </c>
      <c r="T265">
        <v>34</v>
      </c>
      <c r="U265">
        <v>-1</v>
      </c>
      <c r="V265">
        <v>-1</v>
      </c>
      <c r="W265">
        <v>-1</v>
      </c>
      <c r="X265" s="71">
        <v>-1</v>
      </c>
    </row>
    <row r="266" spans="1:24" s="13" customFormat="1" ht="13.5" customHeight="1">
      <c r="A266" s="13">
        <v>60073</v>
      </c>
      <c r="B266" s="13" t="s">
        <v>702</v>
      </c>
      <c r="C266" s="13" t="s">
        <v>714</v>
      </c>
      <c r="D266" s="13">
        <v>0</v>
      </c>
      <c r="E266" s="13">
        <v>4</v>
      </c>
      <c r="F266" s="13" t="s">
        <v>310</v>
      </c>
      <c r="G266" s="13" t="s">
        <v>740</v>
      </c>
      <c r="H266" s="13" t="s">
        <v>47</v>
      </c>
      <c r="I266" s="13" t="s">
        <v>49</v>
      </c>
      <c r="J266" s="13">
        <v>-1</v>
      </c>
      <c r="K266" s="13">
        <v>-1</v>
      </c>
      <c r="L266" s="13">
        <v>-1</v>
      </c>
      <c r="M266" s="13">
        <v>-1</v>
      </c>
      <c r="N266" s="13">
        <v>-1</v>
      </c>
      <c r="O266" s="13">
        <v>-1</v>
      </c>
      <c r="P266" s="13">
        <v>-1</v>
      </c>
      <c r="Q266" s="13">
        <v>-1</v>
      </c>
      <c r="R266" s="13">
        <v>9</v>
      </c>
      <c r="S266" s="13">
        <v>4</v>
      </c>
      <c r="T266" s="13">
        <v>163</v>
      </c>
      <c r="U266" s="13">
        <v>175</v>
      </c>
      <c r="V266" s="13">
        <v>-1</v>
      </c>
      <c r="W266" s="13">
        <v>2</v>
      </c>
      <c r="X266" s="70" t="s">
        <v>739</v>
      </c>
    </row>
    <row r="267" spans="1:24" ht="13.5" customHeight="1">
      <c r="A267">
        <v>60081</v>
      </c>
      <c r="B267" t="s">
        <v>703</v>
      </c>
      <c r="C267" t="s">
        <v>715</v>
      </c>
      <c r="D267">
        <v>1</v>
      </c>
      <c r="E267">
        <v>7</v>
      </c>
      <c r="F267" t="s">
        <v>180</v>
      </c>
      <c r="G267" t="s">
        <v>716</v>
      </c>
      <c r="H267" t="s">
        <v>47</v>
      </c>
      <c r="I267" t="s">
        <v>49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5</v>
      </c>
      <c r="S267">
        <v>0</v>
      </c>
      <c r="T267">
        <v>2</v>
      </c>
      <c r="U267">
        <v>-1</v>
      </c>
      <c r="V267">
        <v>-1</v>
      </c>
      <c r="W267">
        <v>-1</v>
      </c>
      <c r="X267" s="71">
        <v>-1</v>
      </c>
    </row>
    <row r="268" spans="1:24" ht="13.5" customHeight="1">
      <c r="A268" s="13">
        <v>60082</v>
      </c>
      <c r="B268" s="13" t="s">
        <v>703</v>
      </c>
      <c r="C268" s="13" t="s">
        <v>216</v>
      </c>
      <c r="D268" s="13">
        <v>5</v>
      </c>
      <c r="E268" s="13">
        <v>50</v>
      </c>
      <c r="F268" s="13" t="s">
        <v>307</v>
      </c>
      <c r="G268" s="13" t="s">
        <v>734</v>
      </c>
      <c r="H268" s="13" t="s">
        <v>47</v>
      </c>
      <c r="I268" s="13" t="s">
        <v>49</v>
      </c>
      <c r="J268" s="13">
        <v>8</v>
      </c>
      <c r="K268" s="13" t="s">
        <v>654</v>
      </c>
      <c r="L268" s="13">
        <v>-1</v>
      </c>
      <c r="M268" s="13">
        <v>-1</v>
      </c>
      <c r="N268" s="13">
        <v>-1</v>
      </c>
      <c r="O268" s="13">
        <v>-1</v>
      </c>
      <c r="P268" s="13">
        <v>-1</v>
      </c>
      <c r="Q268" s="13">
        <v>-1</v>
      </c>
      <c r="R268" s="13">
        <v>-1</v>
      </c>
      <c r="S268" s="13">
        <v>-1</v>
      </c>
      <c r="T268" s="13">
        <v>-1</v>
      </c>
      <c r="U268" s="13">
        <v>-1</v>
      </c>
      <c r="V268" s="13">
        <v>-1</v>
      </c>
      <c r="W268" s="13">
        <v>2</v>
      </c>
      <c r="X268" s="70" t="s">
        <v>735</v>
      </c>
    </row>
    <row r="269" spans="1:24" ht="13.5" customHeight="1">
      <c r="A269" s="25">
        <v>60083</v>
      </c>
      <c r="B269" t="s">
        <v>703</v>
      </c>
      <c r="C269" t="s">
        <v>717</v>
      </c>
      <c r="D269">
        <v>0</v>
      </c>
      <c r="E269">
        <v>4</v>
      </c>
      <c r="F269" t="s">
        <v>310</v>
      </c>
      <c r="G269" t="s">
        <v>718</v>
      </c>
      <c r="H269" t="s">
        <v>47</v>
      </c>
      <c r="I269" t="s">
        <v>49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1</v>
      </c>
      <c r="S269">
        <v>20074</v>
      </c>
      <c r="T269">
        <v>-1</v>
      </c>
      <c r="U269">
        <v>-1</v>
      </c>
      <c r="V269">
        <v>-1</v>
      </c>
      <c r="W269">
        <v>-1</v>
      </c>
      <c r="X269" s="71">
        <v>-1</v>
      </c>
    </row>
    <row r="270" spans="1:24" ht="13.5" customHeight="1">
      <c r="A270" s="13">
        <v>60091</v>
      </c>
      <c r="B270" s="13" t="s">
        <v>704</v>
      </c>
      <c r="C270" s="13" t="s">
        <v>719</v>
      </c>
      <c r="D270" s="13">
        <v>1</v>
      </c>
      <c r="E270" s="13">
        <v>7</v>
      </c>
      <c r="F270" s="13" t="s">
        <v>180</v>
      </c>
      <c r="G270" s="13" t="s">
        <v>738</v>
      </c>
      <c r="H270" s="13" t="s">
        <v>47</v>
      </c>
      <c r="I270" s="13" t="s">
        <v>49</v>
      </c>
      <c r="J270" s="13">
        <v>-1</v>
      </c>
      <c r="K270" s="13">
        <v>-1</v>
      </c>
      <c r="L270" s="13">
        <v>-1</v>
      </c>
      <c r="M270" s="13">
        <v>-1</v>
      </c>
      <c r="N270" s="13">
        <v>-1</v>
      </c>
      <c r="O270" s="13">
        <v>-1</v>
      </c>
      <c r="P270" s="13">
        <v>-1</v>
      </c>
      <c r="Q270" s="13">
        <v>-1</v>
      </c>
      <c r="R270" s="13">
        <v>1</v>
      </c>
      <c r="S270" s="13">
        <v>20083</v>
      </c>
      <c r="T270" s="13">
        <v>-1</v>
      </c>
      <c r="U270" s="13">
        <v>-1</v>
      </c>
      <c r="V270" s="13">
        <v>20086</v>
      </c>
      <c r="W270" s="13">
        <v>2</v>
      </c>
      <c r="X270" s="70" t="s">
        <v>585</v>
      </c>
    </row>
    <row r="271" spans="1:24" ht="13.5" customHeight="1">
      <c r="A271">
        <v>60092</v>
      </c>
      <c r="B271" t="s">
        <v>704</v>
      </c>
      <c r="C271" t="s">
        <v>720</v>
      </c>
      <c r="D271">
        <v>5</v>
      </c>
      <c r="E271">
        <v>50</v>
      </c>
      <c r="F271" t="s">
        <v>307</v>
      </c>
      <c r="G271" t="s">
        <v>598</v>
      </c>
      <c r="H271" t="s">
        <v>47</v>
      </c>
      <c r="I271" t="s">
        <v>49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16</v>
      </c>
      <c r="S271">
        <v>0</v>
      </c>
      <c r="T271">
        <v>85</v>
      </c>
      <c r="U271">
        <v>-1</v>
      </c>
      <c r="V271">
        <v>-1</v>
      </c>
      <c r="W271">
        <v>-1</v>
      </c>
      <c r="X271" s="71">
        <v>-1</v>
      </c>
    </row>
    <row r="272" spans="1:24" ht="13.5" customHeight="1">
      <c r="A272">
        <v>60093</v>
      </c>
      <c r="B272" t="s">
        <v>704</v>
      </c>
      <c r="C272" t="s">
        <v>721</v>
      </c>
      <c r="D272">
        <v>0</v>
      </c>
      <c r="E272">
        <v>4</v>
      </c>
      <c r="F272" t="s">
        <v>310</v>
      </c>
      <c r="G272" t="s">
        <v>722</v>
      </c>
      <c r="H272" t="s">
        <v>47</v>
      </c>
      <c r="I272" t="s">
        <v>49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16</v>
      </c>
      <c r="S272">
        <v>0</v>
      </c>
      <c r="T272">
        <v>166</v>
      </c>
      <c r="U272">
        <v>-1</v>
      </c>
      <c r="V272">
        <v>-1</v>
      </c>
      <c r="W272">
        <v>-1</v>
      </c>
      <c r="X272" s="71">
        <v>-1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3"/>
  <sheetViews>
    <sheetView topLeftCell="A28" workbookViewId="0">
      <selection activeCell="A32" sqref="A32:M33"/>
    </sheetView>
  </sheetViews>
  <sheetFormatPr defaultRowHeight="13.5"/>
  <cols>
    <col min="3" max="4" width="9" customWidth="1"/>
    <col min="9" max="9" width="9" bestFit="1" customWidth="1"/>
  </cols>
  <sheetData>
    <row r="1" spans="1:11">
      <c r="I1" t="str">
        <f>Sheet1!G1</f>
        <v>技能描述</v>
      </c>
    </row>
    <row r="2" spans="1:11">
      <c r="A2">
        <v>1</v>
      </c>
      <c r="B2" t="str">
        <f>IF(A2&lt;=COUNTIF(D$2:D$123,"&lt;&gt;0"),VLOOKUP(A2,C$2:D$123,2,FALSE),"")</f>
        <v>生命增加</v>
      </c>
      <c r="C2">
        <f>IF(D2&lt;&gt;0,COUNTIF(D$2:D2,"&lt;&gt;0"),"")</f>
        <v>1</v>
      </c>
      <c r="D2" t="str">
        <f>IF(COUNTIF(I$2:I2,I2)=1,I2,0)</f>
        <v>生命增加</v>
      </c>
      <c r="E2" t="s">
        <v>48</v>
      </c>
      <c r="F2" t="str">
        <f>"skill"&amp;G2</f>
        <v>skill119</v>
      </c>
      <c r="G2">
        <v>119</v>
      </c>
      <c r="I2" t="str">
        <f>LEFT(Sheet1!G2,4)</f>
        <v>生命增加</v>
      </c>
      <c r="J2" t="str">
        <f>VLOOKUP(I2,B$2:F$123,4,FALSE)</f>
        <v>skill1</v>
      </c>
      <c r="K2" t="str">
        <f>VLOOKUP(I2,B$2:F$123,5,FALSE)</f>
        <v>skill119</v>
      </c>
    </row>
    <row r="3" spans="1:11">
      <c r="A3">
        <v>2</v>
      </c>
      <c r="B3" t="str">
        <f t="shared" ref="B3:B66" si="0">IF(A3&lt;=COUNTIF(D$2:D$123,"&lt;&gt;0"),VLOOKUP(A3,C$2:D$123,2,FALSE),"")</f>
        <v>死亡时触</v>
      </c>
      <c r="C3">
        <f>IF(D3&lt;&gt;0,COUNTIF(D$2:D3,"&lt;&gt;0"),"")</f>
        <v>2</v>
      </c>
      <c r="D3" t="str">
        <f>IF(COUNTIF(I$2:I3,I3)=1,I3,0)</f>
        <v>死亡时触</v>
      </c>
      <c r="E3" t="s">
        <v>48</v>
      </c>
      <c r="F3" t="str">
        <f t="shared" ref="F3:F66" si="1">"skill"&amp;G3</f>
        <v>skill121</v>
      </c>
      <c r="G3">
        <v>121</v>
      </c>
      <c r="I3" t="str">
        <f>LEFT(Sheet1!G3,4)</f>
        <v>死亡时触</v>
      </c>
      <c r="J3" t="str">
        <f t="shared" ref="J3:J66" si="2">VLOOKUP(I3,B$2:F$123,4,FALSE)</f>
        <v>skill1</v>
      </c>
      <c r="K3" t="str">
        <f t="shared" ref="K3:K66" si="3">VLOOKUP(I3,B$2:F$123,5,FALSE)</f>
        <v>skill121</v>
      </c>
    </row>
    <row r="4" spans="1:11">
      <c r="A4">
        <v>3</v>
      </c>
      <c r="B4" t="str">
        <f t="shared" si="0"/>
        <v>死亡时随</v>
      </c>
      <c r="C4" t="str">
        <f>IF(D4&lt;&gt;0,COUNTIF(D$2:D4,"&lt;&gt;0"),"")</f>
        <v/>
      </c>
      <c r="D4">
        <f>IF(COUNTIF(I$2:I4,I4)=1,I4,0)</f>
        <v>0</v>
      </c>
      <c r="E4" t="s">
        <v>48</v>
      </c>
      <c r="F4" t="str">
        <f t="shared" si="1"/>
        <v>skill121</v>
      </c>
      <c r="G4">
        <v>121</v>
      </c>
      <c r="I4" t="str">
        <f>LEFT(Sheet1!G4,4)</f>
        <v>生命增加</v>
      </c>
      <c r="J4" t="str">
        <f t="shared" si="2"/>
        <v>skill1</v>
      </c>
      <c r="K4" t="str">
        <f t="shared" si="3"/>
        <v>skill119</v>
      </c>
    </row>
    <row r="5" spans="1:11">
      <c r="A5">
        <v>4</v>
      </c>
      <c r="B5" t="str">
        <f t="shared" si="0"/>
        <v>释放怒气</v>
      </c>
      <c r="C5" t="str">
        <f>IF(D5&lt;&gt;0,COUNTIF(D$2:D5,"&lt;&gt;0"),"")</f>
        <v/>
      </c>
      <c r="D5">
        <f>IF(COUNTIF(I$2:I5,I5)=1,I5,0)</f>
        <v>0</v>
      </c>
      <c r="E5" t="s">
        <v>48</v>
      </c>
      <c r="F5" t="str">
        <f t="shared" si="1"/>
        <v>skill119</v>
      </c>
      <c r="G5">
        <v>119</v>
      </c>
      <c r="I5" t="str">
        <f>LEFT(Sheet1!G5,4)</f>
        <v>死亡时触</v>
      </c>
      <c r="J5" t="str">
        <f t="shared" si="2"/>
        <v>skill1</v>
      </c>
      <c r="K5" t="str">
        <f t="shared" si="3"/>
        <v>skill121</v>
      </c>
    </row>
    <row r="6" spans="1:11">
      <c r="A6">
        <v>5</v>
      </c>
      <c r="B6" t="e">
        <f t="shared" si="0"/>
        <v>#N/A</v>
      </c>
      <c r="C6">
        <f>IF(D6&lt;&gt;0,COUNTIF(D$2:D6,"&lt;&gt;0"),"")</f>
        <v>3</v>
      </c>
      <c r="D6" t="str">
        <f>IF(COUNTIF(I$2:I6,I6)=1,I6,0)</f>
        <v>死亡时随</v>
      </c>
      <c r="E6" t="s">
        <v>48</v>
      </c>
      <c r="F6" t="str">
        <f t="shared" si="1"/>
        <v>skill119</v>
      </c>
      <c r="G6">
        <v>119</v>
      </c>
      <c r="I6" t="str">
        <f>LEFT(Sheet1!G6,4)</f>
        <v>死亡时随</v>
      </c>
      <c r="J6" t="str">
        <f t="shared" si="2"/>
        <v>skill1</v>
      </c>
      <c r="K6" t="str">
        <f t="shared" si="3"/>
        <v>skill121</v>
      </c>
    </row>
    <row r="7" spans="1:11">
      <c r="A7">
        <v>6</v>
      </c>
      <c r="B7" t="str">
        <f t="shared" si="0"/>
        <v>闪避时小</v>
      </c>
      <c r="C7">
        <f>IF(D7&lt;&gt;0,COUNTIF(D$2:D7,"&lt;&gt;0"),"")</f>
        <v>4</v>
      </c>
      <c r="D7" t="str">
        <f>IF(COUNTIF(I$2:I7,I7)=1,I7,0)</f>
        <v>释放怒气</v>
      </c>
      <c r="E7" t="s">
        <v>48</v>
      </c>
      <c r="F7" t="str">
        <f t="shared" si="1"/>
        <v>skill119</v>
      </c>
      <c r="G7">
        <v>119</v>
      </c>
      <c r="I7" t="str">
        <f>LEFT(Sheet1!G7,4)</f>
        <v>释放怒气</v>
      </c>
      <c r="J7" t="str">
        <f t="shared" si="2"/>
        <v>skill1</v>
      </c>
      <c r="K7" t="str">
        <f t="shared" si="3"/>
        <v>skill119</v>
      </c>
    </row>
    <row r="8" spans="1:11">
      <c r="A8">
        <v>7</v>
      </c>
      <c r="B8" t="str">
        <f t="shared" si="0"/>
        <v>格挡时小</v>
      </c>
      <c r="C8" t="e">
        <f>IF(D8&lt;&gt;0,COUNTIF(D$2:D8,"&lt;&gt;0"),"")</f>
        <v>#REF!</v>
      </c>
      <c r="D8" t="e">
        <f>IF(COUNTIF(I$2:I8,I8)=1,I8,0)</f>
        <v>#REF!</v>
      </c>
      <c r="E8" t="s">
        <v>48</v>
      </c>
      <c r="F8" t="str">
        <f t="shared" si="1"/>
        <v>skill120</v>
      </c>
      <c r="G8">
        <v>120</v>
      </c>
      <c r="I8" t="e">
        <f>LEFT(Sheet1!#REF!,4)</f>
        <v>#REF!</v>
      </c>
      <c r="J8" t="e">
        <f t="shared" si="2"/>
        <v>#REF!</v>
      </c>
      <c r="K8" t="e">
        <f t="shared" si="3"/>
        <v>#REF!</v>
      </c>
    </row>
    <row r="9" spans="1:11">
      <c r="A9">
        <v>8</v>
      </c>
      <c r="B9" t="str">
        <f t="shared" si="0"/>
        <v>死亡时对</v>
      </c>
      <c r="C9" t="str">
        <f>IF(D9&lt;&gt;0,COUNTIF(D$2:D9,"&lt;&gt;0"),"")</f>
        <v/>
      </c>
      <c r="D9">
        <f>IF(COUNTIF(I$2:I9,I9)=1,I9,0)</f>
        <v>0</v>
      </c>
      <c r="E9" t="s">
        <v>48</v>
      </c>
      <c r="F9" t="str">
        <f t="shared" si="1"/>
        <v>skill120</v>
      </c>
      <c r="G9">
        <v>120</v>
      </c>
      <c r="I9" t="e">
        <f>LEFT(Sheet1!#REF!,4)</f>
        <v>#REF!</v>
      </c>
      <c r="J9" t="e">
        <f t="shared" si="2"/>
        <v>#REF!</v>
      </c>
      <c r="K9" t="e">
        <f t="shared" si="3"/>
        <v>#REF!</v>
      </c>
    </row>
    <row r="10" spans="1:11">
      <c r="A10">
        <v>9</v>
      </c>
      <c r="B10" t="str">
        <f t="shared" si="0"/>
        <v>初始怒气</v>
      </c>
      <c r="C10" t="str">
        <f>IF(D10&lt;&gt;0,COUNTIF(D$2:D10,"&lt;&gt;0"),"")</f>
        <v/>
      </c>
      <c r="D10">
        <f>IF(COUNTIF(I$2:I10,I10)=1,I10,0)</f>
        <v>0</v>
      </c>
      <c r="E10" t="s">
        <v>48</v>
      </c>
      <c r="F10" t="str">
        <f t="shared" si="1"/>
        <v>skill120</v>
      </c>
      <c r="G10">
        <v>120</v>
      </c>
      <c r="I10" t="e">
        <f>LEFT(Sheet1!#REF!,4)</f>
        <v>#REF!</v>
      </c>
      <c r="J10" t="e">
        <f t="shared" si="2"/>
        <v>#REF!</v>
      </c>
      <c r="K10" t="e">
        <f t="shared" si="3"/>
        <v>#REF!</v>
      </c>
    </row>
    <row r="11" spans="1:11">
      <c r="A11">
        <v>10</v>
      </c>
      <c r="B11" t="str">
        <f t="shared" si="0"/>
        <v>暴击时造</v>
      </c>
      <c r="C11" t="str">
        <f>IF(D11&lt;&gt;0,COUNTIF(D$2:D11,"&lt;&gt;0"),"")</f>
        <v/>
      </c>
      <c r="D11">
        <f>IF(COUNTIF(I$2:I11,I11)=1,I11,0)</f>
        <v>0</v>
      </c>
      <c r="E11" t="s">
        <v>48</v>
      </c>
      <c r="F11" t="str">
        <f t="shared" si="1"/>
        <v>skill120</v>
      </c>
      <c r="G11">
        <v>120</v>
      </c>
      <c r="I11" t="e">
        <f>LEFT(Sheet1!#REF!,4)</f>
        <v>#REF!</v>
      </c>
      <c r="J11" t="e">
        <f t="shared" si="2"/>
        <v>#REF!</v>
      </c>
      <c r="K11" t="e">
        <f t="shared" si="3"/>
        <v>#REF!</v>
      </c>
    </row>
    <row r="12" spans="1:11">
      <c r="A12">
        <v>11</v>
      </c>
      <c r="B12" t="str">
        <f t="shared" si="0"/>
        <v>韧性增加</v>
      </c>
      <c r="C12" t="str">
        <f>IF(D12&lt;&gt;0,COUNTIF(D$2:D12,"&lt;&gt;0"),"")</f>
        <v/>
      </c>
      <c r="D12">
        <f>IF(COUNTIF(I$2:I12,I12)=1,I12,0)</f>
        <v>0</v>
      </c>
      <c r="E12" t="s">
        <v>48</v>
      </c>
      <c r="F12" t="str">
        <f t="shared" si="1"/>
        <v>skill119</v>
      </c>
      <c r="G12">
        <v>119</v>
      </c>
      <c r="I12" t="e">
        <f>LEFT(Sheet1!#REF!,4)</f>
        <v>#REF!</v>
      </c>
      <c r="J12" t="e">
        <f t="shared" si="2"/>
        <v>#REF!</v>
      </c>
      <c r="K12" t="e">
        <f t="shared" si="3"/>
        <v>#REF!</v>
      </c>
    </row>
    <row r="13" spans="1:11">
      <c r="A13">
        <v>12</v>
      </c>
      <c r="B13" t="str">
        <f t="shared" si="0"/>
        <v>攻击增加</v>
      </c>
      <c r="C13" t="str">
        <f>IF(D13&lt;&gt;0,COUNTIF(D$2:D13,"&lt;&gt;0"),"")</f>
        <v/>
      </c>
      <c r="D13">
        <f>IF(COUNTIF(I$2:I13,I13)=1,I13,0)</f>
        <v>0</v>
      </c>
      <c r="E13" t="s">
        <v>48</v>
      </c>
      <c r="F13" t="str">
        <f t="shared" si="1"/>
        <v>skill119</v>
      </c>
      <c r="G13">
        <v>119</v>
      </c>
      <c r="I13" t="e">
        <f>LEFT(Sheet1!#REF!,4)</f>
        <v>#REF!</v>
      </c>
      <c r="J13" t="e">
        <f t="shared" si="2"/>
        <v>#REF!</v>
      </c>
      <c r="K13" t="e">
        <f t="shared" si="3"/>
        <v>#REF!</v>
      </c>
    </row>
    <row r="14" spans="1:11">
      <c r="A14">
        <v>13</v>
      </c>
      <c r="B14" t="str">
        <f t="shared" si="0"/>
        <v>暴击时额</v>
      </c>
      <c r="C14" t="str">
        <f>IF(D14&lt;&gt;0,COUNTIF(D$2:D14,"&lt;&gt;0"),"")</f>
        <v/>
      </c>
      <c r="D14">
        <f>IF(COUNTIF(I$2:I14,I14)=1,I14,0)</f>
        <v>0</v>
      </c>
      <c r="E14" t="s">
        <v>48</v>
      </c>
      <c r="F14" t="str">
        <f t="shared" si="1"/>
        <v>skill120</v>
      </c>
      <c r="G14">
        <v>120</v>
      </c>
      <c r="I14" t="e">
        <f>LEFT(Sheet1!#REF!,4)</f>
        <v>#REF!</v>
      </c>
      <c r="J14" t="e">
        <f t="shared" si="2"/>
        <v>#REF!</v>
      </c>
      <c r="K14" t="e">
        <f t="shared" si="3"/>
        <v>#REF!</v>
      </c>
    </row>
    <row r="15" spans="1:11">
      <c r="A15">
        <v>14</v>
      </c>
      <c r="B15" t="str">
        <f t="shared" si="0"/>
        <v>格挡时对</v>
      </c>
      <c r="C15" t="str">
        <f>IF(D15&lt;&gt;0,COUNTIF(D$2:D15,"&lt;&gt;0"),"")</f>
        <v/>
      </c>
      <c r="D15">
        <f>IF(COUNTIF(I$2:I15,I15)=1,I15,0)</f>
        <v>0</v>
      </c>
      <c r="E15" t="s">
        <v>48</v>
      </c>
      <c r="F15" t="str">
        <f t="shared" si="1"/>
        <v>skill120</v>
      </c>
      <c r="G15">
        <v>120</v>
      </c>
      <c r="I15" t="e">
        <f>LEFT(Sheet1!#REF!,4)</f>
        <v>#REF!</v>
      </c>
      <c r="J15" t="e">
        <f t="shared" si="2"/>
        <v>#REF!</v>
      </c>
      <c r="K15" t="e">
        <f t="shared" si="3"/>
        <v>#REF!</v>
      </c>
    </row>
    <row r="16" spans="1:11">
      <c r="A16">
        <v>15</v>
      </c>
      <c r="B16" t="str">
        <f t="shared" si="0"/>
        <v>暴击时对</v>
      </c>
      <c r="C16" t="str">
        <f>IF(D16&lt;&gt;0,COUNTIF(D$2:D16,"&lt;&gt;0"),"")</f>
        <v/>
      </c>
      <c r="D16">
        <f>IF(COUNTIF(I$2:I16,I16)=1,I16,0)</f>
        <v>0</v>
      </c>
      <c r="E16" t="s">
        <v>47</v>
      </c>
      <c r="F16" t="str">
        <f t="shared" si="1"/>
        <v>skill</v>
      </c>
      <c r="I16" t="e">
        <f>LEFT(Sheet1!#REF!,4)</f>
        <v>#REF!</v>
      </c>
      <c r="J16" t="e">
        <f t="shared" si="2"/>
        <v>#REF!</v>
      </c>
      <c r="K16" t="e">
        <f t="shared" si="3"/>
        <v>#REF!</v>
      </c>
    </row>
    <row r="17" spans="1:11">
      <c r="A17">
        <v>16</v>
      </c>
      <c r="B17" t="str">
        <f t="shared" si="0"/>
        <v>进入战斗</v>
      </c>
      <c r="C17" t="str">
        <f>IF(D17&lt;&gt;0,COUNTIF(D$2:D17,"&lt;&gt;0"),"")</f>
        <v/>
      </c>
      <c r="D17">
        <f>IF(COUNTIF(I$2:I17,I17)=1,I17,0)</f>
        <v>0</v>
      </c>
      <c r="E17" t="s">
        <v>47</v>
      </c>
      <c r="F17" t="str">
        <f t="shared" si="1"/>
        <v>skill</v>
      </c>
      <c r="I17" t="e">
        <f>LEFT(Sheet1!#REF!,4)</f>
        <v>#REF!</v>
      </c>
      <c r="J17" t="e">
        <f t="shared" si="2"/>
        <v>#REF!</v>
      </c>
      <c r="K17" t="e">
        <f t="shared" si="3"/>
        <v>#REF!</v>
      </c>
    </row>
    <row r="18" spans="1:11">
      <c r="A18">
        <v>17</v>
      </c>
      <c r="B18" t="str">
        <f t="shared" si="0"/>
        <v>格挡时己</v>
      </c>
      <c r="C18" t="str">
        <f>IF(D18&lt;&gt;0,COUNTIF(D$2:D18,"&lt;&gt;0"),"")</f>
        <v/>
      </c>
      <c r="D18">
        <f>IF(COUNTIF(I$2:I18,I18)=1,I18,0)</f>
        <v>0</v>
      </c>
      <c r="E18" t="s">
        <v>47</v>
      </c>
      <c r="F18" t="str">
        <f t="shared" si="1"/>
        <v>skill</v>
      </c>
      <c r="I18" t="e">
        <f>LEFT(Sheet1!#REF!,4)</f>
        <v>#REF!</v>
      </c>
      <c r="J18" t="e">
        <f t="shared" si="2"/>
        <v>#REF!</v>
      </c>
      <c r="K18" t="e">
        <f t="shared" si="3"/>
        <v>#REF!</v>
      </c>
    </row>
    <row r="19" spans="1:11">
      <c r="A19">
        <v>18</v>
      </c>
      <c r="B19" t="str">
        <f t="shared" si="0"/>
        <v>闪避时己</v>
      </c>
      <c r="C19" t="str">
        <f>IF(D19&lt;&gt;0,COUNTIF(D$2:D19,"&lt;&gt;0"),"")</f>
        <v/>
      </c>
      <c r="D19">
        <f>IF(COUNTIF(I$2:I19,I19)=1,I19,0)</f>
        <v>0</v>
      </c>
      <c r="E19" t="s">
        <v>47</v>
      </c>
      <c r="F19" t="str">
        <f t="shared" si="1"/>
        <v>skill</v>
      </c>
      <c r="I19" t="e">
        <f>LEFT(Sheet1!#REF!,4)</f>
        <v>#REF!</v>
      </c>
      <c r="J19" t="e">
        <f t="shared" si="2"/>
        <v>#REF!</v>
      </c>
      <c r="K19" t="e">
        <f t="shared" si="3"/>
        <v>#REF!</v>
      </c>
    </row>
    <row r="20" spans="1:11">
      <c r="A20">
        <v>19</v>
      </c>
      <c r="B20" t="str">
        <f t="shared" si="0"/>
        <v>死亡时给</v>
      </c>
      <c r="C20" t="str">
        <f>IF(D20&lt;&gt;0,COUNTIF(D$2:D20,"&lt;&gt;0"),"")</f>
        <v/>
      </c>
      <c r="D20">
        <f>IF(COUNTIF(I$2:I20,I20)=1,I20,0)</f>
        <v>0</v>
      </c>
      <c r="E20" t="s">
        <v>47</v>
      </c>
      <c r="F20" t="str">
        <f t="shared" si="1"/>
        <v>skill</v>
      </c>
      <c r="I20" t="e">
        <f>LEFT(Sheet1!#REF!,4)</f>
        <v>#REF!</v>
      </c>
      <c r="J20" t="e">
        <f t="shared" si="2"/>
        <v>#REF!</v>
      </c>
      <c r="K20" t="e">
        <f t="shared" si="3"/>
        <v>#REF!</v>
      </c>
    </row>
    <row r="21" spans="1:11">
      <c r="A21">
        <v>20</v>
      </c>
      <c r="B21" t="str">
        <f t="shared" si="0"/>
        <v>暴击时给</v>
      </c>
      <c r="C21" t="str">
        <f>IF(D21&lt;&gt;0,COUNTIF(D$2:D21,"&lt;&gt;0"),"")</f>
        <v/>
      </c>
      <c r="D21">
        <f>IF(COUNTIF(I$2:I21,I21)=1,I21,0)</f>
        <v>0</v>
      </c>
      <c r="E21" t="s">
        <v>47</v>
      </c>
      <c r="F21" t="str">
        <f t="shared" si="1"/>
        <v>skill</v>
      </c>
      <c r="I21" t="e">
        <f>LEFT(Sheet1!#REF!,4)</f>
        <v>#REF!</v>
      </c>
      <c r="J21" t="e">
        <f t="shared" si="2"/>
        <v>#REF!</v>
      </c>
      <c r="K21" t="e">
        <f t="shared" si="3"/>
        <v>#REF!</v>
      </c>
    </row>
    <row r="22" spans="1:11">
      <c r="A22">
        <v>21</v>
      </c>
      <c r="B22" t="str">
        <f t="shared" si="0"/>
        <v>暴击增加</v>
      </c>
      <c r="C22" t="str">
        <f>IF(D22&lt;&gt;0,COUNTIF(D$2:D22,"&lt;&gt;0"),"")</f>
        <v/>
      </c>
      <c r="D22">
        <f>IF(COUNTIF(I$2:I22,I22)=1,I22,0)</f>
        <v>0</v>
      </c>
      <c r="E22" t="s">
        <v>47</v>
      </c>
      <c r="F22" t="str">
        <f t="shared" si="1"/>
        <v>skill</v>
      </c>
      <c r="I22" t="e">
        <f>LEFT(Sheet1!#REF!,4)</f>
        <v>#REF!</v>
      </c>
      <c r="J22" t="e">
        <f t="shared" si="2"/>
        <v>#REF!</v>
      </c>
      <c r="K22" t="e">
        <f t="shared" si="3"/>
        <v>#REF!</v>
      </c>
    </row>
    <row r="23" spans="1:11">
      <c r="A23">
        <v>22</v>
      </c>
      <c r="B23" t="str">
        <f t="shared" si="0"/>
        <v>免疫冰冻</v>
      </c>
      <c r="C23" t="str">
        <f>IF(D23&lt;&gt;0,COUNTIF(D$2:D23,"&lt;&gt;0"),"")</f>
        <v/>
      </c>
      <c r="D23">
        <f>IF(COUNTIF(I$2:I23,I23)=1,I23,0)</f>
        <v>0</v>
      </c>
      <c r="E23" t="s">
        <v>47</v>
      </c>
      <c r="F23" t="str">
        <f t="shared" si="1"/>
        <v>skill</v>
      </c>
      <c r="I23" t="e">
        <f>LEFT(Sheet1!#REF!,4)</f>
        <v>#REF!</v>
      </c>
      <c r="J23" t="e">
        <f t="shared" si="2"/>
        <v>#REF!</v>
      </c>
      <c r="K23" t="e">
        <f t="shared" si="3"/>
        <v>#REF!</v>
      </c>
    </row>
    <row r="24" spans="1:11">
      <c r="A24">
        <v>23</v>
      </c>
      <c r="B24" t="str">
        <f t="shared" si="0"/>
        <v>作为后援</v>
      </c>
      <c r="C24">
        <f>IF(D24&lt;&gt;0,COUNTIF(D$2:D24,"&lt;&gt;0"),"")</f>
        <v>6</v>
      </c>
      <c r="D24" t="str">
        <f>IF(COUNTIF(I$2:I24,I24)=1,I24,0)</f>
        <v>闪避时小</v>
      </c>
      <c r="E24" t="s">
        <v>47</v>
      </c>
      <c r="F24" t="str">
        <f t="shared" si="1"/>
        <v>skill</v>
      </c>
      <c r="I24" t="str">
        <f>LEFT(Sheet1!G9,4)</f>
        <v>闪避时小</v>
      </c>
      <c r="J24" t="str">
        <f t="shared" si="2"/>
        <v>skill1</v>
      </c>
      <c r="K24" t="str">
        <f t="shared" si="3"/>
        <v>skill119</v>
      </c>
    </row>
    <row r="25" spans="1:11">
      <c r="A25">
        <v>24</v>
      </c>
      <c r="B25" t="str">
        <f t="shared" si="0"/>
        <v>死亡时为</v>
      </c>
      <c r="C25">
        <f>IF(D25&lt;&gt;0,COUNTIF(D$2:D25,"&lt;&gt;0"),"")</f>
        <v>7</v>
      </c>
      <c r="D25" t="str">
        <f>IF(COUNTIF(I$2:I25,I25)=1,I25,0)</f>
        <v>格挡时小</v>
      </c>
      <c r="E25" t="s">
        <v>47</v>
      </c>
      <c r="F25" t="str">
        <f t="shared" si="1"/>
        <v>skill</v>
      </c>
      <c r="I25" t="str">
        <f>LEFT(Sheet1!G10,4)</f>
        <v>格挡时小</v>
      </c>
      <c r="J25" t="str">
        <f t="shared" si="2"/>
        <v>skill1</v>
      </c>
      <c r="K25" t="str">
        <f t="shared" si="3"/>
        <v>skill120</v>
      </c>
    </row>
    <row r="26" spans="1:11">
      <c r="A26">
        <v>25</v>
      </c>
      <c r="B26" t="str">
        <f t="shared" si="0"/>
        <v>格挡时降</v>
      </c>
      <c r="C26">
        <f>IF(D26&lt;&gt;0,COUNTIF(D$2:D26,"&lt;&gt;0"),"")</f>
        <v>8</v>
      </c>
      <c r="D26" t="str">
        <f>IF(COUNTIF(I$2:I26,I26)=1,I26,0)</f>
        <v>死亡时对</v>
      </c>
      <c r="E26" t="s">
        <v>47</v>
      </c>
      <c r="F26" t="str">
        <f t="shared" si="1"/>
        <v>skill</v>
      </c>
      <c r="I26" t="str">
        <f>LEFT(Sheet1!G12,4)</f>
        <v>死亡时对</v>
      </c>
      <c r="J26" t="str">
        <f t="shared" si="2"/>
        <v>skill1</v>
      </c>
      <c r="K26" t="str">
        <f t="shared" si="3"/>
        <v>skill120</v>
      </c>
    </row>
    <row r="27" spans="1:11">
      <c r="A27">
        <v>26</v>
      </c>
      <c r="B27" t="str">
        <f t="shared" si="0"/>
        <v/>
      </c>
      <c r="C27" t="str">
        <f>IF(D27&lt;&gt;0,COUNTIF(D$2:D27,"&lt;&gt;0"),"")</f>
        <v/>
      </c>
      <c r="D27">
        <f>IF(COUNTIF(I$2:I27,I27)=1,I27,0)</f>
        <v>0</v>
      </c>
      <c r="E27" t="s">
        <v>47</v>
      </c>
      <c r="F27" t="str">
        <f t="shared" si="1"/>
        <v>skill</v>
      </c>
      <c r="I27" t="str">
        <f>LEFT(Sheet1!G13,4)</f>
        <v>生命增加</v>
      </c>
      <c r="J27" t="str">
        <f t="shared" si="2"/>
        <v>skill1</v>
      </c>
      <c r="K27" t="str">
        <f t="shared" si="3"/>
        <v>skill119</v>
      </c>
    </row>
    <row r="28" spans="1:11">
      <c r="A28">
        <v>27</v>
      </c>
      <c r="B28" t="str">
        <f t="shared" si="0"/>
        <v/>
      </c>
      <c r="C28">
        <f>IF(D28&lt;&gt;0,COUNTIF(D$2:D28,"&lt;&gt;0"),"")</f>
        <v>9</v>
      </c>
      <c r="D28" t="str">
        <f>IF(COUNTIF(I$2:I28,I28)=1,I28,0)</f>
        <v>初始怒气</v>
      </c>
      <c r="E28" t="s">
        <v>47</v>
      </c>
      <c r="F28" t="str">
        <f t="shared" si="1"/>
        <v>skill</v>
      </c>
      <c r="I28" t="str">
        <f>LEFT(Sheet1!G15,4)</f>
        <v>初始怒气</v>
      </c>
      <c r="J28" t="str">
        <f t="shared" si="2"/>
        <v>skill1</v>
      </c>
      <c r="K28" t="str">
        <f t="shared" si="3"/>
        <v>skill120</v>
      </c>
    </row>
    <row r="29" spans="1:11">
      <c r="A29">
        <v>28</v>
      </c>
      <c r="B29" t="str">
        <f t="shared" si="0"/>
        <v/>
      </c>
      <c r="C29">
        <f>IF(D29&lt;&gt;0,COUNTIF(D$2:D29,"&lt;&gt;0"),"")</f>
        <v>10</v>
      </c>
      <c r="D29" t="str">
        <f>IF(COUNTIF(I$2:I29,I29)=1,I29,0)</f>
        <v>暴击时造</v>
      </c>
      <c r="E29" t="s">
        <v>47</v>
      </c>
      <c r="F29" t="str">
        <f t="shared" si="1"/>
        <v>skill</v>
      </c>
      <c r="I29" t="str">
        <f>LEFT(Sheet1!G16,4)</f>
        <v>暴击时造</v>
      </c>
      <c r="J29" t="str">
        <f t="shared" si="2"/>
        <v>skill1</v>
      </c>
      <c r="K29" t="str">
        <f t="shared" si="3"/>
        <v>skill120</v>
      </c>
    </row>
    <row r="30" spans="1:11">
      <c r="A30">
        <v>29</v>
      </c>
      <c r="B30" t="str">
        <f t="shared" si="0"/>
        <v/>
      </c>
      <c r="C30" t="str">
        <f>IF(D30&lt;&gt;0,COUNTIF(D$2:D30,"&lt;&gt;0"),"")</f>
        <v/>
      </c>
      <c r="D30">
        <f>IF(COUNTIF(I$2:I30,I30)=1,I30,0)</f>
        <v>0</v>
      </c>
      <c r="E30" t="s">
        <v>47</v>
      </c>
      <c r="F30" t="str">
        <f t="shared" si="1"/>
        <v>skill</v>
      </c>
      <c r="I30" t="str">
        <f>LEFT(Sheet1!G18,4)</f>
        <v>闪避时小</v>
      </c>
      <c r="J30" t="str">
        <f t="shared" si="2"/>
        <v>skill1</v>
      </c>
      <c r="K30" t="str">
        <f t="shared" si="3"/>
        <v>skill119</v>
      </c>
    </row>
    <row r="31" spans="1:11">
      <c r="A31">
        <v>30</v>
      </c>
      <c r="B31" t="str">
        <f t="shared" si="0"/>
        <v/>
      </c>
      <c r="C31">
        <f>IF(D31&lt;&gt;0,COUNTIF(D$2:D31,"&lt;&gt;0"),"")</f>
        <v>11</v>
      </c>
      <c r="D31" t="str">
        <f>IF(COUNTIF(I$2:I31,I31)=1,I31,0)</f>
        <v>韧性增加</v>
      </c>
      <c r="E31" t="s">
        <v>47</v>
      </c>
      <c r="F31" t="str">
        <f t="shared" si="1"/>
        <v>skill</v>
      </c>
      <c r="I31" t="str">
        <f>LEFT(Sheet1!G19,4)</f>
        <v>韧性增加</v>
      </c>
      <c r="J31" t="str">
        <f t="shared" si="2"/>
        <v>skill1</v>
      </c>
      <c r="K31" t="str">
        <f t="shared" si="3"/>
        <v>skill119</v>
      </c>
    </row>
    <row r="32" spans="1:11">
      <c r="A32">
        <v>31</v>
      </c>
      <c r="B32" t="str">
        <f t="shared" si="0"/>
        <v/>
      </c>
      <c r="C32">
        <f>IF(D32&lt;&gt;0,COUNTIF(D$2:D32,"&lt;&gt;0"),"")</f>
        <v>12</v>
      </c>
      <c r="D32" t="str">
        <f>IF(COUNTIF(I$2:I32,I32)=1,I32,0)</f>
        <v>攻击增加</v>
      </c>
      <c r="E32" t="s">
        <v>47</v>
      </c>
      <c r="F32" t="str">
        <f t="shared" si="1"/>
        <v>skill</v>
      </c>
      <c r="I32" t="str">
        <f>LEFT(Sheet1!G22,4)</f>
        <v>攻击增加</v>
      </c>
      <c r="J32" t="str">
        <f t="shared" si="2"/>
        <v>skill1</v>
      </c>
      <c r="K32" t="str">
        <f t="shared" si="3"/>
        <v>skill119</v>
      </c>
    </row>
    <row r="33" spans="1:11">
      <c r="A33">
        <v>32</v>
      </c>
      <c r="B33" t="str">
        <f t="shared" si="0"/>
        <v/>
      </c>
      <c r="C33">
        <f>IF(D33&lt;&gt;0,COUNTIF(D$2:D33,"&lt;&gt;0"),"")</f>
        <v>13</v>
      </c>
      <c r="D33" t="str">
        <f>IF(COUNTIF(I$2:I33,I33)=1,I33,0)</f>
        <v>暴击时额</v>
      </c>
      <c r="E33" t="s">
        <v>47</v>
      </c>
      <c r="F33" t="str">
        <f t="shared" si="1"/>
        <v>skill</v>
      </c>
      <c r="I33" t="str">
        <f>LEFT(Sheet1!G21,4)</f>
        <v>暴击时额</v>
      </c>
      <c r="J33" t="str">
        <f t="shared" si="2"/>
        <v>skill1</v>
      </c>
      <c r="K33" t="str">
        <f t="shared" si="3"/>
        <v>skill120</v>
      </c>
    </row>
    <row r="34" spans="1:11">
      <c r="A34">
        <v>33</v>
      </c>
      <c r="B34" t="str">
        <f t="shared" si="0"/>
        <v/>
      </c>
      <c r="C34" t="str">
        <f>IF(D34&lt;&gt;0,COUNTIF(D$2:D34,"&lt;&gt;0"),"")</f>
        <v/>
      </c>
      <c r="D34">
        <f>IF(COUNTIF(I$2:I34,I34)=1,I34,0)</f>
        <v>0</v>
      </c>
      <c r="E34" t="s">
        <v>47</v>
      </c>
      <c r="F34" t="str">
        <f t="shared" si="1"/>
        <v>skill</v>
      </c>
      <c r="I34" t="e">
        <f>LEFT(Sheet1!#REF!,4)</f>
        <v>#REF!</v>
      </c>
      <c r="J34" t="e">
        <f t="shared" si="2"/>
        <v>#REF!</v>
      </c>
      <c r="K34" t="e">
        <f t="shared" si="3"/>
        <v>#REF!</v>
      </c>
    </row>
    <row r="35" spans="1:11">
      <c r="A35">
        <v>34</v>
      </c>
      <c r="B35" t="str">
        <f t="shared" si="0"/>
        <v/>
      </c>
      <c r="C35" t="str">
        <f>IF(D35&lt;&gt;0,COUNTIF(D$2:D35,"&lt;&gt;0"),"")</f>
        <v/>
      </c>
      <c r="D35">
        <f>IF(COUNTIF(I$2:I35,I35)=1,I35,0)</f>
        <v>0</v>
      </c>
      <c r="E35" t="s">
        <v>47</v>
      </c>
      <c r="F35" t="str">
        <f t="shared" si="1"/>
        <v>skill</v>
      </c>
      <c r="I35" t="e">
        <f>LEFT(Sheet1!#REF!,4)</f>
        <v>#REF!</v>
      </c>
      <c r="J35" t="e">
        <f t="shared" si="2"/>
        <v>#REF!</v>
      </c>
      <c r="K35" t="e">
        <f t="shared" si="3"/>
        <v>#REF!</v>
      </c>
    </row>
    <row r="36" spans="1:11">
      <c r="A36">
        <v>35</v>
      </c>
      <c r="B36" t="str">
        <f t="shared" si="0"/>
        <v/>
      </c>
      <c r="C36" t="str">
        <f>IF(D36&lt;&gt;0,COUNTIF(D$2:D36,"&lt;&gt;0"),"")</f>
        <v/>
      </c>
      <c r="D36">
        <f>IF(COUNTIF(I$2:I36,I36)=1,I36,0)</f>
        <v>0</v>
      </c>
      <c r="E36" t="s">
        <v>47</v>
      </c>
      <c r="F36" t="str">
        <f t="shared" si="1"/>
        <v>skill</v>
      </c>
      <c r="I36" t="e">
        <f>LEFT(Sheet1!#REF!,4)</f>
        <v>#REF!</v>
      </c>
      <c r="J36" t="e">
        <f t="shared" si="2"/>
        <v>#REF!</v>
      </c>
      <c r="K36" t="e">
        <f t="shared" si="3"/>
        <v>#REF!</v>
      </c>
    </row>
    <row r="37" spans="1:11">
      <c r="A37">
        <v>36</v>
      </c>
      <c r="B37" t="str">
        <f t="shared" si="0"/>
        <v/>
      </c>
      <c r="C37" t="str">
        <f>IF(D37&lt;&gt;0,COUNTIF(D$2:D37,"&lt;&gt;0"),"")</f>
        <v/>
      </c>
      <c r="D37">
        <f>IF(COUNTIF(I$2:I37,I37)=1,I37,0)</f>
        <v>0</v>
      </c>
      <c r="E37" t="s">
        <v>47</v>
      </c>
      <c r="F37" t="str">
        <f t="shared" si="1"/>
        <v>skill</v>
      </c>
      <c r="I37" t="e">
        <f>LEFT(Sheet1!#REF!,4)</f>
        <v>#REF!</v>
      </c>
      <c r="J37" t="e">
        <f t="shared" si="2"/>
        <v>#REF!</v>
      </c>
      <c r="K37" t="e">
        <f t="shared" si="3"/>
        <v>#REF!</v>
      </c>
    </row>
    <row r="38" spans="1:11">
      <c r="A38">
        <v>37</v>
      </c>
      <c r="B38" t="str">
        <f t="shared" si="0"/>
        <v/>
      </c>
      <c r="C38" t="str">
        <f>IF(D38&lt;&gt;0,COUNTIF(D$2:D38,"&lt;&gt;0"),"")</f>
        <v/>
      </c>
      <c r="D38">
        <f>IF(COUNTIF(I$2:I38,I38)=1,I38,0)</f>
        <v>0</v>
      </c>
      <c r="E38" t="s">
        <v>47</v>
      </c>
      <c r="F38" t="str">
        <f t="shared" si="1"/>
        <v>skill</v>
      </c>
      <c r="I38" t="e">
        <f>LEFT(Sheet1!#REF!,4)</f>
        <v>#REF!</v>
      </c>
      <c r="J38" t="e">
        <f t="shared" si="2"/>
        <v>#REF!</v>
      </c>
      <c r="K38" t="e">
        <f t="shared" si="3"/>
        <v>#REF!</v>
      </c>
    </row>
    <row r="39" spans="1:11">
      <c r="A39">
        <v>38</v>
      </c>
      <c r="B39" t="str">
        <f t="shared" si="0"/>
        <v/>
      </c>
      <c r="C39" t="str">
        <f>IF(D39&lt;&gt;0,COUNTIF(D$2:D39,"&lt;&gt;0"),"")</f>
        <v/>
      </c>
      <c r="D39">
        <f>IF(COUNTIF(I$2:I39,I39)=1,I39,0)</f>
        <v>0</v>
      </c>
      <c r="E39" t="s">
        <v>47</v>
      </c>
      <c r="F39" t="str">
        <f t="shared" si="1"/>
        <v>skill</v>
      </c>
      <c r="I39" t="e">
        <f>LEFT(Sheet1!#REF!,4)</f>
        <v>#REF!</v>
      </c>
      <c r="J39" t="e">
        <f t="shared" si="2"/>
        <v>#REF!</v>
      </c>
      <c r="K39" t="e">
        <f t="shared" si="3"/>
        <v>#REF!</v>
      </c>
    </row>
    <row r="40" spans="1:11">
      <c r="A40">
        <v>39</v>
      </c>
      <c r="B40" t="str">
        <f t="shared" si="0"/>
        <v/>
      </c>
      <c r="C40" t="str">
        <f>IF(D40&lt;&gt;0,COUNTIF(D$2:D40,"&lt;&gt;0"),"")</f>
        <v/>
      </c>
      <c r="D40">
        <f>IF(COUNTIF(I$2:I40,I40)=1,I40,0)</f>
        <v>0</v>
      </c>
      <c r="E40" t="s">
        <v>47</v>
      </c>
      <c r="F40" t="str">
        <f t="shared" si="1"/>
        <v>skill</v>
      </c>
      <c r="I40" t="e">
        <f>LEFT(Sheet1!#REF!,4)</f>
        <v>#REF!</v>
      </c>
      <c r="J40" t="e">
        <f t="shared" si="2"/>
        <v>#REF!</v>
      </c>
      <c r="K40" t="e">
        <f t="shared" si="3"/>
        <v>#REF!</v>
      </c>
    </row>
    <row r="41" spans="1:11">
      <c r="A41">
        <v>40</v>
      </c>
      <c r="B41" t="str">
        <f t="shared" si="0"/>
        <v/>
      </c>
      <c r="C41" t="str">
        <f>IF(D41&lt;&gt;0,COUNTIF(D$2:D41,"&lt;&gt;0"),"")</f>
        <v/>
      </c>
      <c r="D41">
        <f>IF(COUNTIF(I$2:I41,I41)=1,I41,0)</f>
        <v>0</v>
      </c>
      <c r="E41" t="s">
        <v>47</v>
      </c>
      <c r="F41" t="str">
        <f t="shared" si="1"/>
        <v>skill</v>
      </c>
      <c r="I41" t="e">
        <f>LEFT(Sheet1!#REF!,4)</f>
        <v>#REF!</v>
      </c>
      <c r="J41" t="e">
        <f t="shared" si="2"/>
        <v>#REF!</v>
      </c>
      <c r="K41" t="e">
        <f t="shared" si="3"/>
        <v>#REF!</v>
      </c>
    </row>
    <row r="42" spans="1:11">
      <c r="A42">
        <v>41</v>
      </c>
      <c r="B42" t="str">
        <f t="shared" si="0"/>
        <v/>
      </c>
      <c r="C42" t="str">
        <f>IF(D42&lt;&gt;0,COUNTIF(D$2:D42,"&lt;&gt;0"),"")</f>
        <v/>
      </c>
      <c r="D42">
        <f>IF(COUNTIF(I$2:I42,I42)=1,I42,0)</f>
        <v>0</v>
      </c>
      <c r="E42" t="s">
        <v>47</v>
      </c>
      <c r="F42" t="str">
        <f t="shared" si="1"/>
        <v>skill</v>
      </c>
      <c r="I42" t="e">
        <f>LEFT(Sheet1!#REF!,4)</f>
        <v>#REF!</v>
      </c>
      <c r="J42" t="e">
        <f t="shared" si="2"/>
        <v>#REF!</v>
      </c>
      <c r="K42" t="e">
        <f t="shared" si="3"/>
        <v>#REF!</v>
      </c>
    </row>
    <row r="43" spans="1:11">
      <c r="A43">
        <v>42</v>
      </c>
      <c r="B43" t="str">
        <f t="shared" si="0"/>
        <v/>
      </c>
      <c r="C43" t="str">
        <f>IF(D43&lt;&gt;0,COUNTIF(D$2:D43,"&lt;&gt;0"),"")</f>
        <v/>
      </c>
      <c r="D43">
        <f>IF(COUNTIF(I$2:I43,I43)=1,I43,0)</f>
        <v>0</v>
      </c>
      <c r="E43" t="s">
        <v>47</v>
      </c>
      <c r="F43" t="str">
        <f t="shared" si="1"/>
        <v>skill</v>
      </c>
      <c r="I43" t="e">
        <f>LEFT(Sheet1!#REF!,4)</f>
        <v>#REF!</v>
      </c>
      <c r="J43" t="e">
        <f t="shared" si="2"/>
        <v>#REF!</v>
      </c>
      <c r="K43" t="e">
        <f t="shared" si="3"/>
        <v>#REF!</v>
      </c>
    </row>
    <row r="44" spans="1:11">
      <c r="A44">
        <v>43</v>
      </c>
      <c r="B44" t="str">
        <f t="shared" si="0"/>
        <v/>
      </c>
      <c r="C44" t="str">
        <f>IF(D44&lt;&gt;0,COUNTIF(D$2:D44,"&lt;&gt;0"),"")</f>
        <v/>
      </c>
      <c r="D44">
        <f>IF(COUNTIF(I$2:I44,I44)=1,I44,0)</f>
        <v>0</v>
      </c>
      <c r="E44" t="s">
        <v>47</v>
      </c>
      <c r="F44" t="str">
        <f t="shared" si="1"/>
        <v>skill</v>
      </c>
      <c r="I44" t="str">
        <f>LEFT(Sheet1!G24,4)</f>
        <v>死亡时随</v>
      </c>
      <c r="J44" t="str">
        <f t="shared" si="2"/>
        <v>skill1</v>
      </c>
      <c r="K44" t="str">
        <f t="shared" si="3"/>
        <v>skill121</v>
      </c>
    </row>
    <row r="45" spans="1:11">
      <c r="A45">
        <v>44</v>
      </c>
      <c r="B45" t="str">
        <f t="shared" si="0"/>
        <v/>
      </c>
      <c r="C45" t="str">
        <f>IF(D45&lt;&gt;0,COUNTIF(D$2:D45,"&lt;&gt;0"),"")</f>
        <v/>
      </c>
      <c r="D45">
        <f>IF(COUNTIF(I$2:I45,I45)=1,I45,0)</f>
        <v>0</v>
      </c>
      <c r="E45" t="s">
        <v>47</v>
      </c>
      <c r="F45" t="str">
        <f t="shared" si="1"/>
        <v>skill</v>
      </c>
      <c r="I45" t="str">
        <f>LEFT(Sheet1!G25,4)</f>
        <v>攻击增加</v>
      </c>
      <c r="J45" t="str">
        <f t="shared" si="2"/>
        <v>skill1</v>
      </c>
      <c r="K45" t="str">
        <f t="shared" si="3"/>
        <v>skill119</v>
      </c>
    </row>
    <row r="46" spans="1:11">
      <c r="A46">
        <v>45</v>
      </c>
      <c r="B46" t="str">
        <f t="shared" si="0"/>
        <v/>
      </c>
      <c r="C46" t="str">
        <f>IF(D46&lt;&gt;0,COUNTIF(D$2:D46,"&lt;&gt;0"),"")</f>
        <v/>
      </c>
      <c r="D46">
        <f>IF(COUNTIF(I$2:I46,I46)=1,I46,0)</f>
        <v>0</v>
      </c>
      <c r="E46" t="s">
        <v>47</v>
      </c>
      <c r="F46" t="str">
        <f t="shared" si="1"/>
        <v>skill</v>
      </c>
      <c r="I46" t="str">
        <f>LEFT(Sheet1!G27,4)</f>
        <v>初始怒气</v>
      </c>
      <c r="J46" t="str">
        <f t="shared" si="2"/>
        <v>skill1</v>
      </c>
      <c r="K46" t="str">
        <f t="shared" si="3"/>
        <v>skill120</v>
      </c>
    </row>
    <row r="47" spans="1:11">
      <c r="A47">
        <v>46</v>
      </c>
      <c r="B47" t="str">
        <f t="shared" si="0"/>
        <v/>
      </c>
      <c r="C47">
        <f>IF(D47&lt;&gt;0,COUNTIF(D$2:D47,"&lt;&gt;0"),"")</f>
        <v>14</v>
      </c>
      <c r="D47" t="str">
        <f>IF(COUNTIF(I$2:I47,I47)=1,I47,0)</f>
        <v>格挡时对</v>
      </c>
      <c r="E47" t="s">
        <v>47</v>
      </c>
      <c r="F47" t="str">
        <f t="shared" si="1"/>
        <v>skill</v>
      </c>
      <c r="I47" t="str">
        <f>LEFT(Sheet1!G28,4)</f>
        <v>格挡时对</v>
      </c>
      <c r="J47" t="str">
        <f t="shared" si="2"/>
        <v>skill1</v>
      </c>
      <c r="K47" t="str">
        <f t="shared" si="3"/>
        <v>skill120</v>
      </c>
    </row>
    <row r="48" spans="1:11">
      <c r="A48">
        <v>47</v>
      </c>
      <c r="B48" t="str">
        <f t="shared" si="0"/>
        <v/>
      </c>
      <c r="C48" t="str">
        <f>IF(D48&lt;&gt;0,COUNTIF(D$2:D48,"&lt;&gt;0"),"")</f>
        <v/>
      </c>
      <c r="D48">
        <f>IF(COUNTIF(I$2:I48,I48)=1,I48,0)</f>
        <v>0</v>
      </c>
      <c r="E48" t="s">
        <v>47</v>
      </c>
      <c r="F48" t="str">
        <f t="shared" si="1"/>
        <v>skill</v>
      </c>
      <c r="I48" t="str">
        <f>LEFT(Sheet1!G30,4)</f>
        <v>初始怒气</v>
      </c>
      <c r="J48" t="str">
        <f t="shared" si="2"/>
        <v>skill1</v>
      </c>
      <c r="K48" t="str">
        <f t="shared" si="3"/>
        <v>skill120</v>
      </c>
    </row>
    <row r="49" spans="1:11">
      <c r="A49">
        <v>48</v>
      </c>
      <c r="B49" t="str">
        <f t="shared" si="0"/>
        <v/>
      </c>
      <c r="C49">
        <f>IF(D49&lt;&gt;0,COUNTIF(D$2:D49,"&lt;&gt;0"),"")</f>
        <v>15</v>
      </c>
      <c r="D49" t="str">
        <f>IF(COUNTIF(I$2:I49,I49)=1,I49,0)</f>
        <v>暴击时对</v>
      </c>
      <c r="E49" t="s">
        <v>47</v>
      </c>
      <c r="F49" t="str">
        <f t="shared" si="1"/>
        <v>skill</v>
      </c>
      <c r="I49" t="str">
        <f>LEFT(Sheet1!G31,4)</f>
        <v>暴击时对</v>
      </c>
      <c r="J49" t="str">
        <f t="shared" si="2"/>
        <v>skill1</v>
      </c>
      <c r="K49" t="str">
        <f t="shared" si="3"/>
        <v>skill</v>
      </c>
    </row>
    <row r="50" spans="1:11">
      <c r="A50">
        <v>49</v>
      </c>
      <c r="B50" t="str">
        <f t="shared" si="0"/>
        <v/>
      </c>
      <c r="C50" t="str">
        <f>IF(D50&lt;&gt;0,COUNTIF(D$2:D50,"&lt;&gt;0"),"")</f>
        <v/>
      </c>
      <c r="D50">
        <f>IF(COUNTIF(I$2:I50,I50)=1,I50,0)</f>
        <v>0</v>
      </c>
      <c r="E50" t="s">
        <v>47</v>
      </c>
      <c r="F50" t="str">
        <f t="shared" si="1"/>
        <v>skill</v>
      </c>
      <c r="I50" t="str">
        <f>LEFT(Sheet1!G33,4)</f>
        <v>初始怒气</v>
      </c>
      <c r="J50" t="str">
        <f t="shared" si="2"/>
        <v>skill1</v>
      </c>
      <c r="K50" t="str">
        <f t="shared" si="3"/>
        <v>skill120</v>
      </c>
    </row>
    <row r="51" spans="1:11">
      <c r="A51">
        <v>50</v>
      </c>
      <c r="B51" t="str">
        <f t="shared" si="0"/>
        <v/>
      </c>
      <c r="C51" t="str">
        <f>IF(D51&lt;&gt;0,COUNTIF(D$2:D51,"&lt;&gt;0"),"")</f>
        <v/>
      </c>
      <c r="D51">
        <f>IF(COUNTIF(I$2:I51,I51)=1,I51,0)</f>
        <v>0</v>
      </c>
      <c r="E51" t="s">
        <v>47</v>
      </c>
      <c r="F51" t="str">
        <f t="shared" si="1"/>
        <v>skill</v>
      </c>
      <c r="I51" t="str">
        <f>LEFT(Sheet1!G34,4)</f>
        <v>死亡时对</v>
      </c>
      <c r="J51" t="str">
        <f t="shared" si="2"/>
        <v>skill1</v>
      </c>
      <c r="K51" t="str">
        <f t="shared" si="3"/>
        <v>skill120</v>
      </c>
    </row>
    <row r="52" spans="1:11">
      <c r="A52">
        <v>51</v>
      </c>
      <c r="B52" t="str">
        <f t="shared" si="0"/>
        <v/>
      </c>
      <c r="C52" t="str">
        <f>IF(D52&lt;&gt;0,COUNTIF(D$2:D52,"&lt;&gt;0"),"")</f>
        <v/>
      </c>
      <c r="D52">
        <f>IF(COUNTIF(I$2:I52,I52)=1,I52,0)</f>
        <v>0</v>
      </c>
      <c r="E52" t="s">
        <v>47</v>
      </c>
      <c r="F52" t="str">
        <f t="shared" si="1"/>
        <v>skill</v>
      </c>
      <c r="I52" t="str">
        <f>LEFT(Sheet1!G37,4)</f>
        <v>攻击增加</v>
      </c>
      <c r="J52" t="str">
        <f t="shared" si="2"/>
        <v>skill1</v>
      </c>
      <c r="K52" t="str">
        <f t="shared" si="3"/>
        <v>skill119</v>
      </c>
    </row>
    <row r="53" spans="1:11">
      <c r="A53">
        <v>52</v>
      </c>
      <c r="B53" t="str">
        <f t="shared" si="0"/>
        <v/>
      </c>
      <c r="C53" t="str">
        <f>IF(D53&lt;&gt;0,COUNTIF(D$2:D53,"&lt;&gt;0"),"")</f>
        <v/>
      </c>
      <c r="D53">
        <f>IF(COUNTIF(I$2:I53,I53)=1,I53,0)</f>
        <v>0</v>
      </c>
      <c r="E53" t="s">
        <v>47</v>
      </c>
      <c r="F53" t="str">
        <f t="shared" si="1"/>
        <v>skill</v>
      </c>
      <c r="I53" t="str">
        <f>LEFT(Sheet1!G36,4)</f>
        <v>暴击时额</v>
      </c>
      <c r="J53" t="str">
        <f t="shared" si="2"/>
        <v>skill1</v>
      </c>
      <c r="K53" t="str">
        <f t="shared" si="3"/>
        <v>skill120</v>
      </c>
    </row>
    <row r="54" spans="1:11">
      <c r="A54">
        <v>53</v>
      </c>
      <c r="B54" t="str">
        <f t="shared" si="0"/>
        <v/>
      </c>
      <c r="C54" t="str">
        <f>IF(D54&lt;&gt;0,COUNTIF(D$2:D54,"&lt;&gt;0"),"")</f>
        <v/>
      </c>
      <c r="D54">
        <f>IF(COUNTIF(I$2:I54,I54)=1,I54,0)</f>
        <v>0</v>
      </c>
      <c r="E54" t="s">
        <v>47</v>
      </c>
      <c r="F54" t="str">
        <f t="shared" si="1"/>
        <v>skill</v>
      </c>
      <c r="I54" t="str">
        <f>LEFT(Sheet1!G39,4)</f>
        <v>初始怒气</v>
      </c>
      <c r="J54" t="str">
        <f t="shared" si="2"/>
        <v>skill1</v>
      </c>
      <c r="K54" t="str">
        <f t="shared" si="3"/>
        <v>skill120</v>
      </c>
    </row>
    <row r="55" spans="1:11">
      <c r="A55">
        <v>54</v>
      </c>
      <c r="B55" t="str">
        <f t="shared" si="0"/>
        <v/>
      </c>
      <c r="C55">
        <f>IF(D55&lt;&gt;0,COUNTIF(D$2:D55,"&lt;&gt;0"),"")</f>
        <v>16</v>
      </c>
      <c r="D55" t="str">
        <f>IF(COUNTIF(I$2:I55,I55)=1,I55,0)</f>
        <v>进入战斗</v>
      </c>
      <c r="E55" t="s">
        <v>47</v>
      </c>
      <c r="F55" t="str">
        <f t="shared" si="1"/>
        <v>skill</v>
      </c>
      <c r="I55" t="str">
        <f>LEFT(Sheet1!G40,4)</f>
        <v>进入战斗</v>
      </c>
      <c r="J55" t="str">
        <f t="shared" si="2"/>
        <v>skill1</v>
      </c>
      <c r="K55" t="str">
        <f t="shared" si="3"/>
        <v>skill</v>
      </c>
    </row>
    <row r="56" spans="1:11">
      <c r="A56">
        <v>55</v>
      </c>
      <c r="B56" t="str">
        <f t="shared" si="0"/>
        <v/>
      </c>
      <c r="C56">
        <f>IF(D56&lt;&gt;0,COUNTIF(D$2:D56,"&lt;&gt;0"),"")</f>
        <v>17</v>
      </c>
      <c r="D56" t="str">
        <f>IF(COUNTIF(I$2:I56,I56)=1,I56,0)</f>
        <v>格挡时己</v>
      </c>
      <c r="E56" t="s">
        <v>47</v>
      </c>
      <c r="F56" t="str">
        <f t="shared" si="1"/>
        <v>skill</v>
      </c>
      <c r="I56" t="str">
        <f>LEFT(Sheet1!G42,4)</f>
        <v>格挡时己</v>
      </c>
      <c r="J56" t="str">
        <f t="shared" si="2"/>
        <v>skill1</v>
      </c>
      <c r="K56" t="str">
        <f t="shared" si="3"/>
        <v>skill</v>
      </c>
    </row>
    <row r="57" spans="1:11">
      <c r="A57">
        <v>56</v>
      </c>
      <c r="B57" t="str">
        <f t="shared" si="0"/>
        <v/>
      </c>
      <c r="C57">
        <f>IF(D57&lt;&gt;0,COUNTIF(D$2:D57,"&lt;&gt;0"),"")</f>
        <v>18</v>
      </c>
      <c r="D57" t="str">
        <f>IF(COUNTIF(I$2:I57,I57)=1,I57,0)</f>
        <v>闪避时己</v>
      </c>
      <c r="E57" t="s">
        <v>47</v>
      </c>
      <c r="F57" t="str">
        <f t="shared" si="1"/>
        <v>skill</v>
      </c>
      <c r="I57" t="str">
        <f>LEFT(Sheet1!G43,4)</f>
        <v>闪避时己</v>
      </c>
      <c r="J57" t="str">
        <f t="shared" si="2"/>
        <v>skill1</v>
      </c>
      <c r="K57" t="str">
        <f t="shared" si="3"/>
        <v>skill</v>
      </c>
    </row>
    <row r="58" spans="1:11">
      <c r="A58">
        <v>57</v>
      </c>
      <c r="B58" t="str">
        <f t="shared" si="0"/>
        <v/>
      </c>
      <c r="C58">
        <f>IF(D58&lt;&gt;0,COUNTIF(D$2:D58,"&lt;&gt;0"),"")</f>
        <v>19</v>
      </c>
      <c r="D58" t="str">
        <f>IF(COUNTIF(I$2:I58,I58)=1,I58,0)</f>
        <v>死亡时给</v>
      </c>
      <c r="E58" t="s">
        <v>47</v>
      </c>
      <c r="F58" t="str">
        <f t="shared" si="1"/>
        <v>skill</v>
      </c>
      <c r="I58" t="str">
        <f>LEFT(Sheet1!G45,4)</f>
        <v>死亡时给</v>
      </c>
      <c r="J58" t="str">
        <f t="shared" si="2"/>
        <v>skill1</v>
      </c>
      <c r="K58" t="str">
        <f t="shared" si="3"/>
        <v>skill</v>
      </c>
    </row>
    <row r="59" spans="1:11">
      <c r="A59">
        <v>58</v>
      </c>
      <c r="B59" t="str">
        <f t="shared" si="0"/>
        <v/>
      </c>
      <c r="C59">
        <f>IF(D59&lt;&gt;0,COUNTIF(D$2:D59,"&lt;&gt;0"),"")</f>
        <v>20</v>
      </c>
      <c r="D59" t="str">
        <f>IF(COUNTIF(I$2:I59,I59)=1,I59,0)</f>
        <v>暴击时给</v>
      </c>
      <c r="E59" t="s">
        <v>47</v>
      </c>
      <c r="F59" t="str">
        <f t="shared" si="1"/>
        <v>skill</v>
      </c>
      <c r="I59" t="str">
        <f>LEFT(Sheet1!G46,4)</f>
        <v>暴击时给</v>
      </c>
      <c r="J59" t="str">
        <f t="shared" si="2"/>
        <v>skill1</v>
      </c>
      <c r="K59" t="str">
        <f t="shared" si="3"/>
        <v>skill</v>
      </c>
    </row>
    <row r="60" spans="1:11">
      <c r="A60">
        <v>59</v>
      </c>
      <c r="B60" t="str">
        <f t="shared" si="0"/>
        <v/>
      </c>
      <c r="C60" t="str">
        <f>IF(D60&lt;&gt;0,COUNTIF(D$2:D60,"&lt;&gt;0"),"")</f>
        <v/>
      </c>
      <c r="D60">
        <f>IF(COUNTIF(I$2:I60,I60)=1,I60,0)</f>
        <v>0</v>
      </c>
      <c r="E60" t="s">
        <v>47</v>
      </c>
      <c r="F60" t="str">
        <f t="shared" si="1"/>
        <v>skill</v>
      </c>
      <c r="I60" t="str">
        <f>LEFT(Sheet1!G48,4)</f>
        <v>初始怒气</v>
      </c>
      <c r="J60" t="str">
        <f t="shared" si="2"/>
        <v>skill1</v>
      </c>
      <c r="K60" t="str">
        <f t="shared" si="3"/>
        <v>skill120</v>
      </c>
    </row>
    <row r="61" spans="1:11">
      <c r="A61">
        <v>60</v>
      </c>
      <c r="B61" t="str">
        <f t="shared" si="0"/>
        <v/>
      </c>
      <c r="C61">
        <f>IF(D61&lt;&gt;0,COUNTIF(D$2:D61,"&lt;&gt;0"),"")</f>
        <v>21</v>
      </c>
      <c r="D61" t="str">
        <f>IF(COUNTIF(I$2:I61,I61)=1,I61,0)</f>
        <v>暴击增加</v>
      </c>
      <c r="E61" t="s">
        <v>47</v>
      </c>
      <c r="F61" t="str">
        <f t="shared" si="1"/>
        <v>skill</v>
      </c>
      <c r="I61" t="str">
        <f>LEFT(Sheet1!G49,4)</f>
        <v>暴击增加</v>
      </c>
      <c r="J61" t="str">
        <f t="shared" si="2"/>
        <v>skill1</v>
      </c>
      <c r="K61" t="str">
        <f t="shared" si="3"/>
        <v>skill</v>
      </c>
    </row>
    <row r="62" spans="1:11">
      <c r="A62">
        <v>61</v>
      </c>
      <c r="B62" t="str">
        <f t="shared" si="0"/>
        <v/>
      </c>
      <c r="C62" t="str">
        <f>IF(D62&lt;&gt;0,COUNTIF(D$2:D62,"&lt;&gt;0"),"")</f>
        <v/>
      </c>
      <c r="D62">
        <f>IF(COUNTIF(I$2:I62,I62)=1,I62,0)</f>
        <v>0</v>
      </c>
      <c r="E62" t="s">
        <v>47</v>
      </c>
      <c r="F62" t="str">
        <f t="shared" si="1"/>
        <v>skill</v>
      </c>
      <c r="I62" t="str">
        <f>LEFT(Sheet1!G51,4)</f>
        <v>攻击增加</v>
      </c>
      <c r="J62" t="str">
        <f t="shared" si="2"/>
        <v>skill1</v>
      </c>
      <c r="K62" t="str">
        <f t="shared" si="3"/>
        <v>skill119</v>
      </c>
    </row>
    <row r="63" spans="1:11">
      <c r="A63">
        <v>62</v>
      </c>
      <c r="B63" t="str">
        <f t="shared" si="0"/>
        <v/>
      </c>
      <c r="C63" t="str">
        <f>IF(D63&lt;&gt;0,COUNTIF(D$2:D63,"&lt;&gt;0"),"")</f>
        <v/>
      </c>
      <c r="D63">
        <f>IF(COUNTIF(I$2:I63,I63)=1,I63,0)</f>
        <v>0</v>
      </c>
      <c r="E63" t="s">
        <v>47</v>
      </c>
      <c r="F63" t="str">
        <f t="shared" si="1"/>
        <v>skill</v>
      </c>
      <c r="I63" t="str">
        <f>LEFT(Sheet1!G52,4)</f>
        <v>格挡时对</v>
      </c>
      <c r="J63" t="str">
        <f t="shared" si="2"/>
        <v>skill1</v>
      </c>
      <c r="K63" t="str">
        <f t="shared" si="3"/>
        <v>skill120</v>
      </c>
    </row>
    <row r="64" spans="1:11">
      <c r="A64">
        <v>63</v>
      </c>
      <c r="B64" t="str">
        <f t="shared" si="0"/>
        <v/>
      </c>
      <c r="C64" t="str">
        <f>IF(D64&lt;&gt;0,COUNTIF(D$2:D64,"&lt;&gt;0"),"")</f>
        <v/>
      </c>
      <c r="D64">
        <f>IF(COUNTIF(I$2:I64,I64)=1,I64,0)</f>
        <v>0</v>
      </c>
      <c r="E64" t="s">
        <v>47</v>
      </c>
      <c r="F64" t="str">
        <f t="shared" si="1"/>
        <v>skill</v>
      </c>
      <c r="I64" t="str">
        <f>LEFT(Sheet1!G55,4)</f>
        <v>死亡时对</v>
      </c>
      <c r="J64" t="str">
        <f t="shared" si="2"/>
        <v>skill1</v>
      </c>
      <c r="K64" t="str">
        <f t="shared" si="3"/>
        <v>skill120</v>
      </c>
    </row>
    <row r="65" spans="1:11">
      <c r="A65">
        <v>64</v>
      </c>
      <c r="B65" t="str">
        <f t="shared" si="0"/>
        <v/>
      </c>
      <c r="C65">
        <f>IF(D65&lt;&gt;0,COUNTIF(D$2:D65,"&lt;&gt;0"),"")</f>
        <v>22</v>
      </c>
      <c r="D65" t="str">
        <f>IF(COUNTIF(I$2:I65,I65)=1,I65,0)</f>
        <v>免疫冰冻</v>
      </c>
      <c r="E65" t="s">
        <v>47</v>
      </c>
      <c r="F65" t="str">
        <f t="shared" si="1"/>
        <v>skill</v>
      </c>
      <c r="I65" t="str">
        <f>LEFT(Sheet1!G56,4)</f>
        <v>免疫冰冻</v>
      </c>
      <c r="J65" t="str">
        <f t="shared" si="2"/>
        <v>skill1</v>
      </c>
      <c r="K65" t="str">
        <f t="shared" si="3"/>
        <v>skill</v>
      </c>
    </row>
    <row r="66" spans="1:11">
      <c r="A66">
        <v>65</v>
      </c>
      <c r="B66" t="str">
        <f t="shared" si="0"/>
        <v/>
      </c>
      <c r="C66" t="str">
        <f>IF(D66&lt;&gt;0,COUNTIF(D$2:D66,"&lt;&gt;0"),"")</f>
        <v/>
      </c>
      <c r="D66">
        <f>IF(COUNTIF(I$2:I66,I66)=1,I66,0)</f>
        <v>0</v>
      </c>
      <c r="E66" t="s">
        <v>47</v>
      </c>
      <c r="F66" t="str">
        <f t="shared" si="1"/>
        <v>skill</v>
      </c>
      <c r="I66" t="str">
        <f>LEFT(Sheet1!G57,4)</f>
        <v>初始怒气</v>
      </c>
      <c r="J66" t="str">
        <f t="shared" si="2"/>
        <v>skill1</v>
      </c>
      <c r="K66" t="str">
        <f t="shared" si="3"/>
        <v>skill120</v>
      </c>
    </row>
    <row r="67" spans="1:11">
      <c r="A67">
        <v>66</v>
      </c>
      <c r="B67" t="str">
        <f t="shared" ref="B67:B123" si="4">IF(A67&lt;=COUNTIF(D$2:D$123,"&lt;&gt;0"),VLOOKUP(A67,C$2:D$123,2,FALSE),"")</f>
        <v/>
      </c>
      <c r="C67" t="str">
        <f>IF(D67&lt;&gt;0,COUNTIF(D$2:D67,"&lt;&gt;0"),"")</f>
        <v/>
      </c>
      <c r="D67">
        <f>IF(COUNTIF(I$2:I67,I67)=1,I67,0)</f>
        <v>0</v>
      </c>
      <c r="E67" t="s">
        <v>47</v>
      </c>
      <c r="F67" t="str">
        <f t="shared" ref="F67:F123" si="5">"skill"&amp;G67</f>
        <v>skill</v>
      </c>
      <c r="I67" t="str">
        <f>LEFT(Sheet1!G58,4)</f>
        <v>生命增加</v>
      </c>
      <c r="J67" t="str">
        <f t="shared" ref="J67:J123" si="6">VLOOKUP(I67,B$2:F$123,4,FALSE)</f>
        <v>skill1</v>
      </c>
      <c r="K67" t="str">
        <f t="shared" ref="K67:K123" si="7">VLOOKUP(I67,B$2:F$123,5,FALSE)</f>
        <v>skill119</v>
      </c>
    </row>
    <row r="68" spans="1:11">
      <c r="A68">
        <v>67</v>
      </c>
      <c r="B68" t="str">
        <f t="shared" si="4"/>
        <v/>
      </c>
      <c r="C68" t="str">
        <f>IF(D68&lt;&gt;0,COUNTIF(D$2:D68,"&lt;&gt;0"),"")</f>
        <v/>
      </c>
      <c r="D68">
        <f>IF(COUNTIF(I$2:I68,I68)=1,I68,0)</f>
        <v>0</v>
      </c>
      <c r="E68" t="s">
        <v>47</v>
      </c>
      <c r="F68" t="str">
        <f t="shared" si="5"/>
        <v>skill</v>
      </c>
      <c r="I68" t="e">
        <f>LEFT(Sheet1!#REF!,4)</f>
        <v>#REF!</v>
      </c>
      <c r="J68" t="e">
        <f t="shared" si="6"/>
        <v>#REF!</v>
      </c>
      <c r="K68" t="e">
        <f t="shared" si="7"/>
        <v>#REF!</v>
      </c>
    </row>
    <row r="69" spans="1:11">
      <c r="A69">
        <v>68</v>
      </c>
      <c r="B69" t="str">
        <f t="shared" si="4"/>
        <v/>
      </c>
      <c r="C69" t="str">
        <f>IF(D69&lt;&gt;0,COUNTIF(D$2:D69,"&lt;&gt;0"),"")</f>
        <v/>
      </c>
      <c r="D69">
        <f>IF(COUNTIF(I$2:I69,I69)=1,I69,0)</f>
        <v>0</v>
      </c>
      <c r="E69" t="s">
        <v>47</v>
      </c>
      <c r="F69" t="str">
        <f t="shared" si="5"/>
        <v>skill</v>
      </c>
      <c r="I69" t="e">
        <f>LEFT(Sheet1!#REF!,4)</f>
        <v>#REF!</v>
      </c>
      <c r="J69" t="e">
        <f t="shared" si="6"/>
        <v>#REF!</v>
      </c>
      <c r="K69" t="e">
        <f t="shared" si="7"/>
        <v>#REF!</v>
      </c>
    </row>
    <row r="70" spans="1:11">
      <c r="A70">
        <v>69</v>
      </c>
      <c r="B70" t="str">
        <f t="shared" si="4"/>
        <v/>
      </c>
      <c r="C70" t="str">
        <f>IF(D70&lt;&gt;0,COUNTIF(D$2:D70,"&lt;&gt;0"),"")</f>
        <v/>
      </c>
      <c r="D70">
        <f>IF(COUNTIF(I$2:I70,I70)=1,I70,0)</f>
        <v>0</v>
      </c>
      <c r="E70" t="s">
        <v>47</v>
      </c>
      <c r="F70" t="str">
        <f t="shared" si="5"/>
        <v>skill</v>
      </c>
      <c r="I70" t="e">
        <f>LEFT(Sheet1!#REF!,4)</f>
        <v>#REF!</v>
      </c>
      <c r="J70" t="e">
        <f t="shared" si="6"/>
        <v>#REF!</v>
      </c>
      <c r="K70" t="e">
        <f t="shared" si="7"/>
        <v>#REF!</v>
      </c>
    </row>
    <row r="71" spans="1:11">
      <c r="A71">
        <v>70</v>
      </c>
      <c r="B71" t="str">
        <f t="shared" si="4"/>
        <v/>
      </c>
      <c r="C71" t="str">
        <f>IF(D71&lt;&gt;0,COUNTIF(D$2:D71,"&lt;&gt;0"),"")</f>
        <v/>
      </c>
      <c r="D71">
        <f>IF(COUNTIF(I$2:I71,I71)=1,I71,0)</f>
        <v>0</v>
      </c>
      <c r="E71" t="s">
        <v>47</v>
      </c>
      <c r="F71" t="str">
        <f t="shared" si="5"/>
        <v>skill</v>
      </c>
      <c r="I71" t="e">
        <f>LEFT(Sheet1!#REF!,4)</f>
        <v>#REF!</v>
      </c>
      <c r="J71" t="e">
        <f t="shared" si="6"/>
        <v>#REF!</v>
      </c>
      <c r="K71" t="e">
        <f t="shared" si="7"/>
        <v>#REF!</v>
      </c>
    </row>
    <row r="72" spans="1:11">
      <c r="A72">
        <v>71</v>
      </c>
      <c r="B72" t="str">
        <f t="shared" si="4"/>
        <v/>
      </c>
      <c r="C72" t="str">
        <f>IF(D72&lt;&gt;0,COUNTIF(D$2:D72,"&lt;&gt;0"),"")</f>
        <v/>
      </c>
      <c r="D72">
        <f>IF(COUNTIF(I$2:I72,I72)=1,I72,0)</f>
        <v>0</v>
      </c>
      <c r="E72" t="s">
        <v>47</v>
      </c>
      <c r="F72" t="str">
        <f t="shared" si="5"/>
        <v>skill</v>
      </c>
      <c r="I72" t="e">
        <f>LEFT(Sheet1!#REF!,4)</f>
        <v>#REF!</v>
      </c>
      <c r="J72" t="e">
        <f t="shared" si="6"/>
        <v>#REF!</v>
      </c>
      <c r="K72" t="e">
        <f t="shared" si="7"/>
        <v>#REF!</v>
      </c>
    </row>
    <row r="73" spans="1:11">
      <c r="A73">
        <v>72</v>
      </c>
      <c r="B73" t="str">
        <f t="shared" si="4"/>
        <v/>
      </c>
      <c r="C73" t="str">
        <f>IF(D73&lt;&gt;0,COUNTIF(D$2:D73,"&lt;&gt;0"),"")</f>
        <v/>
      </c>
      <c r="D73">
        <f>IF(COUNTIF(I$2:I73,I73)=1,I73,0)</f>
        <v>0</v>
      </c>
      <c r="E73" t="s">
        <v>47</v>
      </c>
      <c r="F73" t="str">
        <f t="shared" si="5"/>
        <v>skill</v>
      </c>
      <c r="I73" t="e">
        <f>LEFT(Sheet1!#REF!,4)</f>
        <v>#REF!</v>
      </c>
      <c r="J73" t="e">
        <f t="shared" si="6"/>
        <v>#REF!</v>
      </c>
      <c r="K73" t="e">
        <f t="shared" si="7"/>
        <v>#REF!</v>
      </c>
    </row>
    <row r="74" spans="1:11">
      <c r="A74">
        <v>73</v>
      </c>
      <c r="B74" t="str">
        <f t="shared" si="4"/>
        <v/>
      </c>
      <c r="C74" t="str">
        <f>IF(D74&lt;&gt;0,COUNTIF(D$2:D74,"&lt;&gt;0"),"")</f>
        <v/>
      </c>
      <c r="D74">
        <f>IF(COUNTIF(I$2:I74,I74)=1,I74,0)</f>
        <v>0</v>
      </c>
      <c r="E74" t="s">
        <v>47</v>
      </c>
      <c r="F74" t="str">
        <f t="shared" si="5"/>
        <v>skill</v>
      </c>
      <c r="I74" t="e">
        <f>LEFT(Sheet1!#REF!,4)</f>
        <v>#REF!</v>
      </c>
      <c r="J74" t="e">
        <f t="shared" si="6"/>
        <v>#REF!</v>
      </c>
      <c r="K74" t="e">
        <f t="shared" si="7"/>
        <v>#REF!</v>
      </c>
    </row>
    <row r="75" spans="1:11">
      <c r="A75">
        <v>74</v>
      </c>
      <c r="B75" t="str">
        <f t="shared" si="4"/>
        <v/>
      </c>
      <c r="C75" t="str">
        <f>IF(D75&lt;&gt;0,COUNTIF(D$2:D75,"&lt;&gt;0"),"")</f>
        <v/>
      </c>
      <c r="D75">
        <f>IF(COUNTIF(I$2:I75,I75)=1,I75,0)</f>
        <v>0</v>
      </c>
      <c r="E75" t="s">
        <v>47</v>
      </c>
      <c r="F75" t="str">
        <f t="shared" si="5"/>
        <v>skill</v>
      </c>
      <c r="I75" t="e">
        <f>LEFT(Sheet1!#REF!,4)</f>
        <v>#REF!</v>
      </c>
      <c r="J75" t="e">
        <f t="shared" si="6"/>
        <v>#REF!</v>
      </c>
      <c r="K75" t="e">
        <f t="shared" si="7"/>
        <v>#REF!</v>
      </c>
    </row>
    <row r="76" spans="1:11">
      <c r="A76">
        <v>75</v>
      </c>
      <c r="B76" t="str">
        <f t="shared" si="4"/>
        <v/>
      </c>
      <c r="C76" t="str">
        <f>IF(D76&lt;&gt;0,COUNTIF(D$2:D76,"&lt;&gt;0"),"")</f>
        <v/>
      </c>
      <c r="D76">
        <f>IF(COUNTIF(I$2:I76,I76)=1,I76,0)</f>
        <v>0</v>
      </c>
      <c r="E76" t="s">
        <v>47</v>
      </c>
      <c r="F76" t="str">
        <f t="shared" si="5"/>
        <v>skill</v>
      </c>
      <c r="I76" t="e">
        <f>LEFT(Sheet1!#REF!,4)</f>
        <v>#REF!</v>
      </c>
      <c r="J76" t="e">
        <f t="shared" si="6"/>
        <v>#REF!</v>
      </c>
      <c r="K76" t="e">
        <f t="shared" si="7"/>
        <v>#REF!</v>
      </c>
    </row>
    <row r="77" spans="1:11">
      <c r="A77">
        <v>76</v>
      </c>
      <c r="B77" t="str">
        <f t="shared" si="4"/>
        <v/>
      </c>
      <c r="C77" t="str">
        <f>IF(D77&lt;&gt;0,COUNTIF(D$2:D77,"&lt;&gt;0"),"")</f>
        <v/>
      </c>
      <c r="D77">
        <f>IF(COUNTIF(I$2:I77,I77)=1,I77,0)</f>
        <v>0</v>
      </c>
      <c r="E77" t="s">
        <v>47</v>
      </c>
      <c r="F77" t="str">
        <f t="shared" si="5"/>
        <v>skill</v>
      </c>
      <c r="I77" t="e">
        <f>LEFT(Sheet1!#REF!,4)</f>
        <v>#REF!</v>
      </c>
      <c r="J77" t="e">
        <f t="shared" si="6"/>
        <v>#REF!</v>
      </c>
      <c r="K77" t="e">
        <f t="shared" si="7"/>
        <v>#REF!</v>
      </c>
    </row>
    <row r="78" spans="1:11">
      <c r="A78">
        <v>77</v>
      </c>
      <c r="B78" t="str">
        <f t="shared" si="4"/>
        <v/>
      </c>
      <c r="C78" t="str">
        <f>IF(D78&lt;&gt;0,COUNTIF(D$2:D78,"&lt;&gt;0"),"")</f>
        <v/>
      </c>
      <c r="D78">
        <f>IF(COUNTIF(I$2:I78,I78)=1,I78,0)</f>
        <v>0</v>
      </c>
      <c r="E78" t="s">
        <v>47</v>
      </c>
      <c r="F78" t="str">
        <f t="shared" si="5"/>
        <v>skill</v>
      </c>
      <c r="I78" t="e">
        <f>LEFT(Sheet1!#REF!,4)</f>
        <v>#REF!</v>
      </c>
      <c r="J78" t="e">
        <f t="shared" si="6"/>
        <v>#REF!</v>
      </c>
      <c r="K78" t="e">
        <f t="shared" si="7"/>
        <v>#REF!</v>
      </c>
    </row>
    <row r="79" spans="1:11">
      <c r="A79">
        <v>78</v>
      </c>
      <c r="B79" t="str">
        <f t="shared" si="4"/>
        <v/>
      </c>
      <c r="C79" t="str">
        <f>IF(D79&lt;&gt;0,COUNTIF(D$2:D79,"&lt;&gt;0"),"")</f>
        <v/>
      </c>
      <c r="D79">
        <f>IF(COUNTIF(I$2:I79,I79)=1,I79,0)</f>
        <v>0</v>
      </c>
      <c r="E79" t="s">
        <v>47</v>
      </c>
      <c r="F79" t="str">
        <f t="shared" si="5"/>
        <v>skill</v>
      </c>
      <c r="I79" t="e">
        <f>LEFT(Sheet1!#REF!,4)</f>
        <v>#REF!</v>
      </c>
      <c r="J79" t="e">
        <f t="shared" si="6"/>
        <v>#REF!</v>
      </c>
      <c r="K79" t="e">
        <f t="shared" si="7"/>
        <v>#REF!</v>
      </c>
    </row>
    <row r="80" spans="1:11">
      <c r="A80">
        <v>79</v>
      </c>
      <c r="B80" t="str">
        <f t="shared" si="4"/>
        <v/>
      </c>
      <c r="C80" t="str">
        <f>IF(D80&lt;&gt;0,COUNTIF(D$2:D80,"&lt;&gt;0"),"")</f>
        <v/>
      </c>
      <c r="D80">
        <f>IF(COUNTIF(I$2:I80,I80)=1,I80,0)</f>
        <v>0</v>
      </c>
      <c r="E80" t="s">
        <v>47</v>
      </c>
      <c r="F80" t="str">
        <f t="shared" si="5"/>
        <v>skill</v>
      </c>
      <c r="I80" t="e">
        <f>LEFT(Sheet1!#REF!,4)</f>
        <v>#REF!</v>
      </c>
      <c r="J80" t="e">
        <f t="shared" si="6"/>
        <v>#REF!</v>
      </c>
      <c r="K80" t="e">
        <f t="shared" si="7"/>
        <v>#REF!</v>
      </c>
    </row>
    <row r="81" spans="1:11">
      <c r="A81">
        <v>80</v>
      </c>
      <c r="B81" t="str">
        <f t="shared" si="4"/>
        <v/>
      </c>
      <c r="C81" t="str">
        <f>IF(D81&lt;&gt;0,COUNTIF(D$2:D81,"&lt;&gt;0"),"")</f>
        <v/>
      </c>
      <c r="D81">
        <f>IF(COUNTIF(I$2:I81,I81)=1,I81,0)</f>
        <v>0</v>
      </c>
      <c r="E81" t="s">
        <v>47</v>
      </c>
      <c r="F81" t="str">
        <f t="shared" si="5"/>
        <v>skill</v>
      </c>
      <c r="I81" t="e">
        <f>LEFT(Sheet1!#REF!,4)</f>
        <v>#REF!</v>
      </c>
      <c r="J81" t="e">
        <f t="shared" si="6"/>
        <v>#REF!</v>
      </c>
      <c r="K81" t="e">
        <f t="shared" si="7"/>
        <v>#REF!</v>
      </c>
    </row>
    <row r="82" spans="1:11">
      <c r="A82">
        <v>81</v>
      </c>
      <c r="B82" t="str">
        <f t="shared" si="4"/>
        <v/>
      </c>
      <c r="C82" t="str">
        <f>IF(D82&lt;&gt;0,COUNTIF(D$2:D82,"&lt;&gt;0"),"")</f>
        <v/>
      </c>
      <c r="D82">
        <f>IF(COUNTIF(I$2:I82,I82)=1,I82,0)</f>
        <v>0</v>
      </c>
      <c r="E82" t="s">
        <v>47</v>
      </c>
      <c r="F82" t="str">
        <f t="shared" si="5"/>
        <v>skill</v>
      </c>
      <c r="I82" t="e">
        <f>LEFT(Sheet1!#REF!,4)</f>
        <v>#REF!</v>
      </c>
      <c r="J82" t="e">
        <f t="shared" si="6"/>
        <v>#REF!</v>
      </c>
      <c r="K82" t="e">
        <f t="shared" si="7"/>
        <v>#REF!</v>
      </c>
    </row>
    <row r="83" spans="1:11">
      <c r="A83">
        <v>82</v>
      </c>
      <c r="B83" t="str">
        <f t="shared" si="4"/>
        <v/>
      </c>
      <c r="C83" t="str">
        <f>IF(D83&lt;&gt;0,COUNTIF(D$2:D83,"&lt;&gt;0"),"")</f>
        <v/>
      </c>
      <c r="D83">
        <f>IF(COUNTIF(I$2:I83,I83)=1,I83,0)</f>
        <v>0</v>
      </c>
      <c r="E83" t="s">
        <v>47</v>
      </c>
      <c r="F83" t="str">
        <f t="shared" si="5"/>
        <v>skill</v>
      </c>
      <c r="I83" t="e">
        <f>LEFT(Sheet1!#REF!,4)</f>
        <v>#REF!</v>
      </c>
      <c r="J83" t="e">
        <f t="shared" si="6"/>
        <v>#REF!</v>
      </c>
      <c r="K83" t="e">
        <f t="shared" si="7"/>
        <v>#REF!</v>
      </c>
    </row>
    <row r="84" spans="1:11">
      <c r="A84">
        <v>83</v>
      </c>
      <c r="B84" t="str">
        <f t="shared" si="4"/>
        <v/>
      </c>
      <c r="C84">
        <f>IF(D84&lt;&gt;0,COUNTIF(D$2:D84,"&lt;&gt;0"),"")</f>
        <v>23</v>
      </c>
      <c r="D84" t="str">
        <f>IF(COUNTIF(I$2:I84,I84)=1,I84,0)</f>
        <v>作为后援</v>
      </c>
      <c r="E84" t="s">
        <v>47</v>
      </c>
      <c r="F84" t="str">
        <f t="shared" si="5"/>
        <v>skill</v>
      </c>
      <c r="I84" t="str">
        <f>LEFT(Sheet1!G60,4)</f>
        <v>作为后援</v>
      </c>
      <c r="J84" t="str">
        <f t="shared" si="6"/>
        <v>skill1</v>
      </c>
      <c r="K84" t="str">
        <f t="shared" si="7"/>
        <v>skill</v>
      </c>
    </row>
    <row r="85" spans="1:11">
      <c r="A85">
        <v>84</v>
      </c>
      <c r="B85" t="str">
        <f t="shared" si="4"/>
        <v/>
      </c>
      <c r="C85">
        <f>IF(D85&lt;&gt;0,COUNTIF(D$2:D85,"&lt;&gt;0"),"")</f>
        <v>24</v>
      </c>
      <c r="D85" t="str">
        <f>IF(COUNTIF(I$2:I85,I85)=1,I85,0)</f>
        <v>死亡时为</v>
      </c>
      <c r="E85" t="s">
        <v>47</v>
      </c>
      <c r="F85" t="str">
        <f t="shared" si="5"/>
        <v>skill</v>
      </c>
      <c r="I85" t="str">
        <f>LEFT(Sheet1!G61,4)</f>
        <v>死亡时为</v>
      </c>
      <c r="J85" t="str">
        <f t="shared" si="6"/>
        <v>skill1</v>
      </c>
      <c r="K85" t="str">
        <f t="shared" si="7"/>
        <v>skill</v>
      </c>
    </row>
    <row r="86" spans="1:11">
      <c r="A86">
        <v>85</v>
      </c>
      <c r="B86" t="str">
        <f t="shared" si="4"/>
        <v/>
      </c>
      <c r="C86" t="str">
        <f>IF(D86&lt;&gt;0,COUNTIF(D$2:D86,"&lt;&gt;0"),"")</f>
        <v/>
      </c>
      <c r="D86">
        <f>IF(COUNTIF(I$2:I86,I86)=1,I86,0)</f>
        <v>0</v>
      </c>
      <c r="E86" t="s">
        <v>47</v>
      </c>
      <c r="F86" t="str">
        <f t="shared" si="5"/>
        <v>skill</v>
      </c>
      <c r="I86" t="str">
        <f>LEFT(Sheet1!G63,4)</f>
        <v>作为后援</v>
      </c>
      <c r="J86" t="str">
        <f t="shared" si="6"/>
        <v>skill1</v>
      </c>
      <c r="K86" t="str">
        <f t="shared" si="7"/>
        <v>skill</v>
      </c>
    </row>
    <row r="87" spans="1:11">
      <c r="A87">
        <v>86</v>
      </c>
      <c r="B87" t="str">
        <f t="shared" si="4"/>
        <v/>
      </c>
      <c r="C87" t="str">
        <f>IF(D87&lt;&gt;0,COUNTIF(D$2:D87,"&lt;&gt;0"),"")</f>
        <v/>
      </c>
      <c r="D87">
        <f>IF(COUNTIF(I$2:I87,I87)=1,I87,0)</f>
        <v>0</v>
      </c>
      <c r="E87" t="s">
        <v>47</v>
      </c>
      <c r="F87" t="str">
        <f t="shared" si="5"/>
        <v>skill</v>
      </c>
      <c r="I87" t="str">
        <f>LEFT(Sheet1!G64,4)</f>
        <v>生命增加</v>
      </c>
      <c r="J87" t="str">
        <f t="shared" si="6"/>
        <v>skill1</v>
      </c>
      <c r="K87" t="str">
        <f t="shared" si="7"/>
        <v>skill119</v>
      </c>
    </row>
    <row r="88" spans="1:11">
      <c r="A88">
        <v>87</v>
      </c>
      <c r="B88" t="str">
        <f t="shared" si="4"/>
        <v/>
      </c>
      <c r="C88" t="str">
        <f>IF(D88&lt;&gt;0,COUNTIF(D$2:D88,"&lt;&gt;0"),"")</f>
        <v/>
      </c>
      <c r="D88">
        <f>IF(COUNTIF(I$2:I88,I88)=1,I88,0)</f>
        <v>0</v>
      </c>
      <c r="E88" t="s">
        <v>47</v>
      </c>
      <c r="F88" t="str">
        <f t="shared" si="5"/>
        <v>skill</v>
      </c>
      <c r="I88" t="str">
        <f>LEFT(Sheet1!G66,4)</f>
        <v>作为后援</v>
      </c>
      <c r="J88" t="str">
        <f t="shared" si="6"/>
        <v>skill1</v>
      </c>
      <c r="K88" t="str">
        <f t="shared" si="7"/>
        <v>skill</v>
      </c>
    </row>
    <row r="89" spans="1:11">
      <c r="A89">
        <v>88</v>
      </c>
      <c r="B89" t="str">
        <f t="shared" si="4"/>
        <v/>
      </c>
      <c r="C89" t="str">
        <f>IF(D89&lt;&gt;0,COUNTIF(D$2:D89,"&lt;&gt;0"),"")</f>
        <v/>
      </c>
      <c r="D89">
        <f>IF(COUNTIF(I$2:I89,I89)=1,I89,0)</f>
        <v>0</v>
      </c>
      <c r="E89" t="s">
        <v>47</v>
      </c>
      <c r="F89" t="str">
        <f t="shared" si="5"/>
        <v>skill</v>
      </c>
      <c r="I89" t="str">
        <f>LEFT(Sheet1!G67,4)</f>
        <v>生命增加</v>
      </c>
      <c r="J89" t="str">
        <f t="shared" si="6"/>
        <v>skill1</v>
      </c>
      <c r="K89" t="str">
        <f t="shared" si="7"/>
        <v>skill119</v>
      </c>
    </row>
    <row r="90" spans="1:11">
      <c r="A90">
        <v>89</v>
      </c>
      <c r="B90" t="str">
        <f t="shared" si="4"/>
        <v/>
      </c>
      <c r="C90" t="str">
        <f>IF(D90&lt;&gt;0,COUNTIF(D$2:D90,"&lt;&gt;0"),"")</f>
        <v/>
      </c>
      <c r="D90">
        <f>IF(COUNTIF(I$2:I90,I90)=1,I90,0)</f>
        <v>0</v>
      </c>
      <c r="E90" t="s">
        <v>47</v>
      </c>
      <c r="F90" t="str">
        <f t="shared" si="5"/>
        <v>skill</v>
      </c>
      <c r="I90" t="str">
        <f>LEFT(Sheet1!G69,4)</f>
        <v>作为后援</v>
      </c>
      <c r="J90" t="str">
        <f t="shared" si="6"/>
        <v>skill1</v>
      </c>
      <c r="K90" t="str">
        <f t="shared" si="7"/>
        <v>skill</v>
      </c>
    </row>
    <row r="91" spans="1:11">
      <c r="A91">
        <v>90</v>
      </c>
      <c r="B91" t="str">
        <f t="shared" si="4"/>
        <v/>
      </c>
      <c r="C91" t="str">
        <f>IF(D91&lt;&gt;0,COUNTIF(D$2:D91,"&lt;&gt;0"),"")</f>
        <v/>
      </c>
      <c r="D91">
        <f>IF(COUNTIF(I$2:I91,I91)=1,I91,0)</f>
        <v>0</v>
      </c>
      <c r="E91" t="s">
        <v>47</v>
      </c>
      <c r="F91" t="str">
        <f t="shared" si="5"/>
        <v>skill</v>
      </c>
      <c r="I91" t="str">
        <f>LEFT(Sheet1!G70,4)</f>
        <v>攻击增加</v>
      </c>
      <c r="J91" t="str">
        <f t="shared" si="6"/>
        <v>skill1</v>
      </c>
      <c r="K91" t="str">
        <f t="shared" si="7"/>
        <v>skill119</v>
      </c>
    </row>
    <row r="92" spans="1:11">
      <c r="A92">
        <v>91</v>
      </c>
      <c r="B92" t="str">
        <f t="shared" si="4"/>
        <v/>
      </c>
      <c r="C92" t="str">
        <f>IF(D92&lt;&gt;0,COUNTIF(D$2:D92,"&lt;&gt;0"),"")</f>
        <v/>
      </c>
      <c r="D92">
        <f>IF(COUNTIF(I$2:I92,I92)=1,I92,0)</f>
        <v>0</v>
      </c>
      <c r="E92" t="s">
        <v>47</v>
      </c>
      <c r="F92" t="str">
        <f t="shared" si="5"/>
        <v>skill</v>
      </c>
      <c r="I92" t="str">
        <f>LEFT(Sheet1!G72,4)</f>
        <v>作为后援</v>
      </c>
      <c r="J92" t="str">
        <f t="shared" si="6"/>
        <v>skill1</v>
      </c>
      <c r="K92" t="str">
        <f t="shared" si="7"/>
        <v>skill</v>
      </c>
    </row>
    <row r="93" spans="1:11">
      <c r="A93">
        <v>92</v>
      </c>
      <c r="B93" t="str">
        <f t="shared" si="4"/>
        <v/>
      </c>
      <c r="C93" t="str">
        <f>IF(D93&lt;&gt;0,COUNTIF(D$2:D93,"&lt;&gt;0"),"")</f>
        <v/>
      </c>
      <c r="D93">
        <f>IF(COUNTIF(I$2:I93,I93)=1,I93,0)</f>
        <v>0</v>
      </c>
      <c r="E93" t="s">
        <v>47</v>
      </c>
      <c r="F93" t="str">
        <f t="shared" si="5"/>
        <v>skill</v>
      </c>
      <c r="I93" t="str">
        <f>LEFT(Sheet1!G73,4)</f>
        <v>生命增加</v>
      </c>
      <c r="J93" t="str">
        <f t="shared" si="6"/>
        <v>skill1</v>
      </c>
      <c r="K93" t="str">
        <f t="shared" si="7"/>
        <v>skill119</v>
      </c>
    </row>
    <row r="94" spans="1:11">
      <c r="A94">
        <v>93</v>
      </c>
      <c r="B94" t="str">
        <f t="shared" si="4"/>
        <v/>
      </c>
      <c r="C94" t="str">
        <f>IF(D94&lt;&gt;0,COUNTIF(D$2:D94,"&lt;&gt;0"),"")</f>
        <v/>
      </c>
      <c r="D94">
        <f>IF(COUNTIF(I$2:I94,I94)=1,I94,0)</f>
        <v>0</v>
      </c>
      <c r="E94" t="s">
        <v>47</v>
      </c>
      <c r="F94" t="str">
        <f t="shared" si="5"/>
        <v>skill</v>
      </c>
      <c r="I94" t="str">
        <f>LEFT(Sheet1!G75,4)</f>
        <v>作为后援</v>
      </c>
      <c r="J94" t="str">
        <f t="shared" si="6"/>
        <v>skill1</v>
      </c>
      <c r="K94" t="str">
        <f t="shared" si="7"/>
        <v>skill</v>
      </c>
    </row>
    <row r="95" spans="1:11">
      <c r="A95">
        <v>94</v>
      </c>
      <c r="B95" t="str">
        <f t="shared" si="4"/>
        <v/>
      </c>
      <c r="C95" t="str">
        <f>IF(D95&lt;&gt;0,COUNTIF(D$2:D95,"&lt;&gt;0"),"")</f>
        <v/>
      </c>
      <c r="D95">
        <f>IF(COUNTIF(I$2:I95,I95)=1,I95,0)</f>
        <v>0</v>
      </c>
      <c r="E95" t="s">
        <v>47</v>
      </c>
      <c r="F95" t="str">
        <f t="shared" si="5"/>
        <v>skill</v>
      </c>
      <c r="I95" t="str">
        <f>LEFT(Sheet1!G76,4)</f>
        <v>生命增加</v>
      </c>
      <c r="J95" t="str">
        <f t="shared" si="6"/>
        <v>skill1</v>
      </c>
      <c r="K95" t="str">
        <f t="shared" si="7"/>
        <v>skill119</v>
      </c>
    </row>
    <row r="96" spans="1:11">
      <c r="A96">
        <v>95</v>
      </c>
      <c r="B96" t="str">
        <f t="shared" si="4"/>
        <v/>
      </c>
      <c r="C96" t="str">
        <f>IF(D96&lt;&gt;0,COUNTIF(D$2:D96,"&lt;&gt;0"),"")</f>
        <v/>
      </c>
      <c r="D96">
        <f>IF(COUNTIF(I$2:I96,I96)=1,I96,0)</f>
        <v>0</v>
      </c>
      <c r="E96" t="s">
        <v>47</v>
      </c>
      <c r="F96" t="str">
        <f t="shared" si="5"/>
        <v>skill</v>
      </c>
      <c r="I96" t="str">
        <f>LEFT(Sheet1!G78,4)</f>
        <v>初始怒气</v>
      </c>
      <c r="J96" t="str">
        <f t="shared" si="6"/>
        <v>skill1</v>
      </c>
      <c r="K96" t="str">
        <f t="shared" si="7"/>
        <v>skill120</v>
      </c>
    </row>
    <row r="97" spans="1:11">
      <c r="A97">
        <v>96</v>
      </c>
      <c r="B97" t="str">
        <f t="shared" si="4"/>
        <v/>
      </c>
      <c r="C97" t="str">
        <f>IF(D97&lt;&gt;0,COUNTIF(D$2:D97,"&lt;&gt;0"),"")</f>
        <v/>
      </c>
      <c r="D97">
        <f>IF(COUNTIF(I$2:I97,I97)=1,I97,0)</f>
        <v>0</v>
      </c>
      <c r="E97" t="s">
        <v>47</v>
      </c>
      <c r="F97" t="str">
        <f t="shared" si="5"/>
        <v>skill</v>
      </c>
      <c r="I97" t="str">
        <f>LEFT(Sheet1!G79,4)</f>
        <v>攻击增加</v>
      </c>
      <c r="J97" t="str">
        <f t="shared" si="6"/>
        <v>skill1</v>
      </c>
      <c r="K97" t="str">
        <f t="shared" si="7"/>
        <v>skill119</v>
      </c>
    </row>
    <row r="98" spans="1:11">
      <c r="A98">
        <v>97</v>
      </c>
      <c r="B98" t="str">
        <f t="shared" si="4"/>
        <v/>
      </c>
      <c r="C98" t="str">
        <f>IF(D98&lt;&gt;0,COUNTIF(D$2:D98,"&lt;&gt;0"),"")</f>
        <v/>
      </c>
      <c r="D98">
        <f>IF(COUNTIF(I$2:I98,I98)=1,I98,0)</f>
        <v>0</v>
      </c>
      <c r="E98" t="s">
        <v>47</v>
      </c>
      <c r="F98" t="str">
        <f t="shared" si="5"/>
        <v>skill</v>
      </c>
      <c r="I98" t="str">
        <f>LEFT(Sheet1!G81,4)</f>
        <v>初始怒气</v>
      </c>
      <c r="J98" t="str">
        <f t="shared" si="6"/>
        <v>skill1</v>
      </c>
      <c r="K98" t="str">
        <f t="shared" si="7"/>
        <v>skill120</v>
      </c>
    </row>
    <row r="99" spans="1:11">
      <c r="A99">
        <v>98</v>
      </c>
      <c r="B99" t="str">
        <f t="shared" si="4"/>
        <v/>
      </c>
      <c r="C99">
        <f>IF(D99&lt;&gt;0,COUNTIF(D$2:D99,"&lt;&gt;0"),"")</f>
        <v>25</v>
      </c>
      <c r="D99" t="str">
        <f>IF(COUNTIF(I$2:I99,I99)=1,I99,0)</f>
        <v>格挡时降</v>
      </c>
      <c r="E99" t="s">
        <v>47</v>
      </c>
      <c r="F99" t="str">
        <f t="shared" si="5"/>
        <v>skill</v>
      </c>
      <c r="I99" t="str">
        <f>LEFT(Sheet1!G82,4)</f>
        <v>格挡时降</v>
      </c>
      <c r="J99" t="str">
        <f t="shared" si="6"/>
        <v>skill1</v>
      </c>
      <c r="K99" t="str">
        <f t="shared" si="7"/>
        <v>skill</v>
      </c>
    </row>
    <row r="100" spans="1:11">
      <c r="A100">
        <v>99</v>
      </c>
      <c r="B100" t="str">
        <f t="shared" si="4"/>
        <v/>
      </c>
      <c r="C100" t="str">
        <f>IF(D100&lt;&gt;0,COUNTIF(D$2:D100,"&lt;&gt;0"),"")</f>
        <v/>
      </c>
      <c r="D100">
        <f>IF(COUNTIF(I$2:I100,I100)=1,I100,0)</f>
        <v>0</v>
      </c>
      <c r="E100" t="s">
        <v>47</v>
      </c>
      <c r="F100" t="str">
        <f t="shared" si="5"/>
        <v>skill</v>
      </c>
      <c r="I100" t="str">
        <f>LEFT(Sheet1!G84,4)</f>
        <v>作为后援</v>
      </c>
      <c r="J100" t="str">
        <f t="shared" si="6"/>
        <v>skill1</v>
      </c>
      <c r="K100" t="str">
        <f t="shared" si="7"/>
        <v>skill</v>
      </c>
    </row>
    <row r="101" spans="1:11">
      <c r="A101">
        <v>100</v>
      </c>
      <c r="B101" t="str">
        <f t="shared" si="4"/>
        <v/>
      </c>
      <c r="C101" t="str">
        <f>IF(D101&lt;&gt;0,COUNTIF(D$2:D101,"&lt;&gt;0"),"")</f>
        <v/>
      </c>
      <c r="D101">
        <f>IF(COUNTIF(I$2:I101,I101)=1,I101,0)</f>
        <v>0</v>
      </c>
      <c r="E101" t="s">
        <v>47</v>
      </c>
      <c r="F101" t="str">
        <f t="shared" si="5"/>
        <v>skill</v>
      </c>
      <c r="I101" t="str">
        <f>LEFT(Sheet1!G85,4)</f>
        <v>生命增加</v>
      </c>
      <c r="J101" t="str">
        <f t="shared" si="6"/>
        <v>skill1</v>
      </c>
      <c r="K101" t="str">
        <f t="shared" si="7"/>
        <v>skill119</v>
      </c>
    </row>
    <row r="102" spans="1:11">
      <c r="A102">
        <v>101</v>
      </c>
      <c r="B102" t="str">
        <f t="shared" si="4"/>
        <v/>
      </c>
      <c r="C102" t="str">
        <f>IF(D102&lt;&gt;0,COUNTIF(D$2:D102,"&lt;&gt;0"),"")</f>
        <v/>
      </c>
      <c r="D102">
        <f>IF(COUNTIF(I$2:I102,I102)=1,I102,0)</f>
        <v>0</v>
      </c>
      <c r="E102" t="s">
        <v>47</v>
      </c>
      <c r="F102" t="str">
        <f t="shared" si="5"/>
        <v>skill</v>
      </c>
      <c r="I102" t="str">
        <f>LEFT(Sheet1!G87,4)</f>
        <v>作为后援</v>
      </c>
      <c r="J102" t="str">
        <f t="shared" si="6"/>
        <v>skill1</v>
      </c>
      <c r="K102" t="str">
        <f t="shared" si="7"/>
        <v>skill</v>
      </c>
    </row>
    <row r="103" spans="1:11">
      <c r="A103">
        <v>102</v>
      </c>
      <c r="B103" t="str">
        <f t="shared" si="4"/>
        <v/>
      </c>
      <c r="C103" t="str">
        <f>IF(D103&lt;&gt;0,COUNTIF(D$2:D103,"&lt;&gt;0"),"")</f>
        <v/>
      </c>
      <c r="D103">
        <f>IF(COUNTIF(I$2:I103,I103)=1,I103,0)</f>
        <v>0</v>
      </c>
      <c r="E103" t="s">
        <v>47</v>
      </c>
      <c r="F103" t="str">
        <f t="shared" si="5"/>
        <v>skill</v>
      </c>
      <c r="I103" t="str">
        <f>LEFT(Sheet1!G88,4)</f>
        <v>格挡时降</v>
      </c>
      <c r="J103" t="str">
        <f t="shared" si="6"/>
        <v>skill1</v>
      </c>
      <c r="K103" t="str">
        <f t="shared" si="7"/>
        <v>skill</v>
      </c>
    </row>
    <row r="104" spans="1:11">
      <c r="A104">
        <v>103</v>
      </c>
      <c r="B104" t="str">
        <f t="shared" si="4"/>
        <v/>
      </c>
      <c r="C104" t="str">
        <f>IF(D104&lt;&gt;0,COUNTIF(D$2:D104,"&lt;&gt;0"),"")</f>
        <v/>
      </c>
      <c r="D104">
        <f>IF(COUNTIF(I$2:I104,I104)=1,I104,0)</f>
        <v>0</v>
      </c>
      <c r="E104" t="s">
        <v>47</v>
      </c>
      <c r="F104" t="str">
        <f t="shared" si="5"/>
        <v>skill</v>
      </c>
      <c r="I104" t="str">
        <f>LEFT(Sheet1!G90,4)</f>
        <v>初始怒气</v>
      </c>
      <c r="J104" t="str">
        <f t="shared" si="6"/>
        <v>skill1</v>
      </c>
      <c r="K104" t="str">
        <f t="shared" si="7"/>
        <v>skill120</v>
      </c>
    </row>
    <row r="105" spans="1:11">
      <c r="A105">
        <v>104</v>
      </c>
      <c r="B105" t="str">
        <f t="shared" si="4"/>
        <v/>
      </c>
      <c r="C105" t="str">
        <f>IF(D105&lt;&gt;0,COUNTIF(D$2:D105,"&lt;&gt;0"),"")</f>
        <v/>
      </c>
      <c r="D105">
        <f>IF(COUNTIF(I$2:I105,I105)=1,I105,0)</f>
        <v>0</v>
      </c>
      <c r="E105" t="s">
        <v>47</v>
      </c>
      <c r="F105" t="str">
        <f t="shared" si="5"/>
        <v>skill</v>
      </c>
      <c r="I105" t="str">
        <f>LEFT(Sheet1!G91,4)</f>
        <v>格挡时对</v>
      </c>
      <c r="J105" t="str">
        <f t="shared" si="6"/>
        <v>skill1</v>
      </c>
      <c r="K105" t="str">
        <f t="shared" si="7"/>
        <v>skill120</v>
      </c>
    </row>
    <row r="106" spans="1:11">
      <c r="A106">
        <v>105</v>
      </c>
      <c r="B106" t="str">
        <f t="shared" si="4"/>
        <v/>
      </c>
      <c r="C106" t="str">
        <f>IF(D106&lt;&gt;0,COUNTIF(D$2:D106,"&lt;&gt;0"),"")</f>
        <v/>
      </c>
      <c r="D106">
        <f>IF(COUNTIF(I$2:I106,I106)=1,I106,0)</f>
        <v>0</v>
      </c>
      <c r="E106" t="s">
        <v>47</v>
      </c>
      <c r="F106" t="str">
        <f t="shared" si="5"/>
        <v>skill</v>
      </c>
      <c r="I106" t="str">
        <f>LEFT(Sheet1!G93,4)</f>
        <v>格挡时对</v>
      </c>
      <c r="J106" t="str">
        <f t="shared" si="6"/>
        <v>skill1</v>
      </c>
      <c r="K106" t="str">
        <f t="shared" si="7"/>
        <v>skill120</v>
      </c>
    </row>
    <row r="107" spans="1:11">
      <c r="A107">
        <v>106</v>
      </c>
      <c r="B107" t="str">
        <f t="shared" si="4"/>
        <v/>
      </c>
      <c r="C107" t="str">
        <f>IF(D107&lt;&gt;0,COUNTIF(D$2:D107,"&lt;&gt;0"),"")</f>
        <v/>
      </c>
      <c r="D107">
        <f>IF(COUNTIF(I$2:I107,I107)=1,I107,0)</f>
        <v>0</v>
      </c>
      <c r="E107" t="s">
        <v>47</v>
      </c>
      <c r="F107" t="str">
        <f t="shared" si="5"/>
        <v>skill</v>
      </c>
      <c r="I107" t="str">
        <f>LEFT(Sheet1!G94,4)</f>
        <v>初始怒气</v>
      </c>
      <c r="J107" t="str">
        <f t="shared" si="6"/>
        <v>skill1</v>
      </c>
      <c r="K107" t="str">
        <f t="shared" si="7"/>
        <v>skill120</v>
      </c>
    </row>
    <row r="108" spans="1:11">
      <c r="A108">
        <v>107</v>
      </c>
      <c r="B108" t="str">
        <f t="shared" si="4"/>
        <v/>
      </c>
      <c r="C108" t="str">
        <f>IF(D108&lt;&gt;0,COUNTIF(D$2:D108,"&lt;&gt;0"),"")</f>
        <v/>
      </c>
      <c r="D108">
        <f>IF(COUNTIF(I$2:I108,I108)=1,I108,0)</f>
        <v>0</v>
      </c>
      <c r="E108" t="s">
        <v>47</v>
      </c>
      <c r="F108" t="str">
        <f t="shared" si="5"/>
        <v>skill</v>
      </c>
      <c r="I108" t="e">
        <f>LEFT(Sheet1!#REF!,4)</f>
        <v>#REF!</v>
      </c>
      <c r="J108" t="e">
        <f t="shared" si="6"/>
        <v>#REF!</v>
      </c>
      <c r="K108" t="e">
        <f t="shared" si="7"/>
        <v>#REF!</v>
      </c>
    </row>
    <row r="109" spans="1:11">
      <c r="A109">
        <v>108</v>
      </c>
      <c r="B109" t="str">
        <f t="shared" si="4"/>
        <v/>
      </c>
      <c r="C109" t="str">
        <f>IF(D109&lt;&gt;0,COUNTIF(D$2:D109,"&lt;&gt;0"),"")</f>
        <v/>
      </c>
      <c r="D109">
        <f>IF(COUNTIF(I$2:I109,I109)=1,I109,0)</f>
        <v>0</v>
      </c>
      <c r="E109" t="s">
        <v>47</v>
      </c>
      <c r="F109" t="str">
        <f t="shared" si="5"/>
        <v>skill</v>
      </c>
      <c r="I109" t="e">
        <f>LEFT(Sheet1!#REF!,4)</f>
        <v>#REF!</v>
      </c>
      <c r="J109" t="e">
        <f t="shared" si="6"/>
        <v>#REF!</v>
      </c>
      <c r="K109" t="e">
        <f t="shared" si="7"/>
        <v>#REF!</v>
      </c>
    </row>
    <row r="110" spans="1:11">
      <c r="A110">
        <v>109</v>
      </c>
      <c r="B110" t="str">
        <f t="shared" si="4"/>
        <v/>
      </c>
      <c r="C110" t="str">
        <f>IF(D110&lt;&gt;0,COUNTIF(D$2:D110,"&lt;&gt;0"),"")</f>
        <v/>
      </c>
      <c r="D110">
        <f>IF(COUNTIF(I$2:I110,I110)=1,I110,0)</f>
        <v>0</v>
      </c>
      <c r="E110" t="s">
        <v>47</v>
      </c>
      <c r="F110" t="str">
        <f t="shared" si="5"/>
        <v>skill</v>
      </c>
      <c r="I110" t="e">
        <f>LEFT(Sheet1!#REF!,4)</f>
        <v>#REF!</v>
      </c>
      <c r="J110" t="e">
        <f t="shared" si="6"/>
        <v>#REF!</v>
      </c>
      <c r="K110" t="e">
        <f t="shared" si="7"/>
        <v>#REF!</v>
      </c>
    </row>
    <row r="111" spans="1:11">
      <c r="A111">
        <v>110</v>
      </c>
      <c r="B111" t="str">
        <f t="shared" si="4"/>
        <v/>
      </c>
      <c r="C111" t="str">
        <f>IF(D111&lt;&gt;0,COUNTIF(D$2:D111,"&lt;&gt;0"),"")</f>
        <v/>
      </c>
      <c r="D111">
        <f>IF(COUNTIF(I$2:I111,I111)=1,I111,0)</f>
        <v>0</v>
      </c>
      <c r="E111" t="s">
        <v>47</v>
      </c>
      <c r="F111" t="str">
        <f t="shared" si="5"/>
        <v>skill</v>
      </c>
      <c r="I111" t="e">
        <f>LEFT(Sheet1!#REF!,4)</f>
        <v>#REF!</v>
      </c>
      <c r="J111" t="e">
        <f t="shared" si="6"/>
        <v>#REF!</v>
      </c>
      <c r="K111" t="e">
        <f t="shared" si="7"/>
        <v>#REF!</v>
      </c>
    </row>
    <row r="112" spans="1:11">
      <c r="A112">
        <v>111</v>
      </c>
      <c r="B112" t="str">
        <f t="shared" si="4"/>
        <v/>
      </c>
      <c r="C112" t="str">
        <f>IF(D112&lt;&gt;0,COUNTIF(D$2:D112,"&lt;&gt;0"),"")</f>
        <v/>
      </c>
      <c r="D112">
        <f>IF(COUNTIF(I$2:I112,I112)=1,I112,0)</f>
        <v>0</v>
      </c>
      <c r="E112" t="s">
        <v>47</v>
      </c>
      <c r="F112" t="str">
        <f t="shared" si="5"/>
        <v>skill</v>
      </c>
      <c r="I112" t="e">
        <f>LEFT(Sheet1!#REF!,4)</f>
        <v>#REF!</v>
      </c>
      <c r="J112" t="e">
        <f t="shared" si="6"/>
        <v>#REF!</v>
      </c>
      <c r="K112" t="e">
        <f t="shared" si="7"/>
        <v>#REF!</v>
      </c>
    </row>
    <row r="113" spans="1:11">
      <c r="A113">
        <v>112</v>
      </c>
      <c r="B113" t="str">
        <f t="shared" si="4"/>
        <v/>
      </c>
      <c r="C113" t="str">
        <f>IF(D113&lt;&gt;0,COUNTIF(D$2:D113,"&lt;&gt;0"),"")</f>
        <v/>
      </c>
      <c r="D113">
        <f>IF(COUNTIF(I$2:I113,I113)=1,I113,0)</f>
        <v>0</v>
      </c>
      <c r="E113" t="s">
        <v>47</v>
      </c>
      <c r="F113" t="str">
        <f t="shared" si="5"/>
        <v>skill</v>
      </c>
      <c r="I113" t="e">
        <f>LEFT(Sheet1!#REF!,4)</f>
        <v>#REF!</v>
      </c>
      <c r="J113" t="e">
        <f t="shared" si="6"/>
        <v>#REF!</v>
      </c>
      <c r="K113" t="e">
        <f t="shared" si="7"/>
        <v>#REF!</v>
      </c>
    </row>
    <row r="114" spans="1:11">
      <c r="A114">
        <v>113</v>
      </c>
      <c r="B114" t="str">
        <f t="shared" si="4"/>
        <v/>
      </c>
      <c r="C114" t="str">
        <f>IF(D114&lt;&gt;0,COUNTIF(D$2:D114,"&lt;&gt;0"),"")</f>
        <v/>
      </c>
      <c r="D114">
        <f>IF(COUNTIF(I$2:I114,I114)=1,I114,0)</f>
        <v>0</v>
      </c>
      <c r="E114" t="s">
        <v>47</v>
      </c>
      <c r="F114" t="str">
        <f t="shared" si="5"/>
        <v>skill</v>
      </c>
      <c r="I114" t="e">
        <f>LEFT(Sheet1!#REF!,4)</f>
        <v>#REF!</v>
      </c>
      <c r="J114" t="e">
        <f t="shared" si="6"/>
        <v>#REF!</v>
      </c>
      <c r="K114" t="e">
        <f t="shared" si="7"/>
        <v>#REF!</v>
      </c>
    </row>
    <row r="115" spans="1:11">
      <c r="A115">
        <v>114</v>
      </c>
      <c r="B115" t="str">
        <f t="shared" si="4"/>
        <v/>
      </c>
      <c r="C115" t="str">
        <f>IF(D115&lt;&gt;0,COUNTIF(D$2:D115,"&lt;&gt;0"),"")</f>
        <v/>
      </c>
      <c r="D115">
        <f>IF(COUNTIF(I$2:I115,I115)=1,I115,0)</f>
        <v>0</v>
      </c>
      <c r="E115" t="s">
        <v>47</v>
      </c>
      <c r="F115" t="str">
        <f t="shared" si="5"/>
        <v>skill</v>
      </c>
      <c r="I115" t="e">
        <f>LEFT(Sheet1!#REF!,4)</f>
        <v>#REF!</v>
      </c>
      <c r="J115" t="e">
        <f t="shared" si="6"/>
        <v>#REF!</v>
      </c>
      <c r="K115" t="e">
        <f t="shared" si="7"/>
        <v>#REF!</v>
      </c>
    </row>
    <row r="116" spans="1:11">
      <c r="A116">
        <v>115</v>
      </c>
      <c r="B116" t="str">
        <f t="shared" si="4"/>
        <v/>
      </c>
      <c r="C116" t="str">
        <f>IF(D116&lt;&gt;0,COUNTIF(D$2:D116,"&lt;&gt;0"),"")</f>
        <v/>
      </c>
      <c r="D116">
        <f>IF(COUNTIF(I$2:I116,I116)=1,I116,0)</f>
        <v>0</v>
      </c>
      <c r="E116" t="s">
        <v>47</v>
      </c>
      <c r="F116" t="str">
        <f t="shared" si="5"/>
        <v>skill</v>
      </c>
      <c r="I116" t="e">
        <f>LEFT(Sheet1!#REF!,4)</f>
        <v>#REF!</v>
      </c>
      <c r="J116" t="e">
        <f t="shared" si="6"/>
        <v>#REF!</v>
      </c>
      <c r="K116" t="e">
        <f t="shared" si="7"/>
        <v>#REF!</v>
      </c>
    </row>
    <row r="117" spans="1:11">
      <c r="A117">
        <v>116</v>
      </c>
      <c r="B117" t="str">
        <f t="shared" si="4"/>
        <v/>
      </c>
      <c r="C117" t="str">
        <f>IF(D117&lt;&gt;0,COUNTIF(D$2:D117,"&lt;&gt;0"),"")</f>
        <v/>
      </c>
      <c r="D117">
        <f>IF(COUNTIF(I$2:I117,I117)=1,I117,0)</f>
        <v>0</v>
      </c>
      <c r="E117" t="s">
        <v>47</v>
      </c>
      <c r="F117" t="str">
        <f t="shared" si="5"/>
        <v>skill</v>
      </c>
      <c r="I117" t="e">
        <f>LEFT(Sheet1!#REF!,4)</f>
        <v>#REF!</v>
      </c>
      <c r="J117" t="e">
        <f t="shared" si="6"/>
        <v>#REF!</v>
      </c>
      <c r="K117" t="e">
        <f t="shared" si="7"/>
        <v>#REF!</v>
      </c>
    </row>
    <row r="118" spans="1:11">
      <c r="A118">
        <v>117</v>
      </c>
      <c r="B118" t="str">
        <f t="shared" si="4"/>
        <v/>
      </c>
      <c r="C118" t="str">
        <f>IF(D118&lt;&gt;0,COUNTIF(D$2:D118,"&lt;&gt;0"),"")</f>
        <v/>
      </c>
      <c r="D118">
        <f>IF(COUNTIF(I$2:I118,I118)=1,I118,0)</f>
        <v>0</v>
      </c>
      <c r="E118" t="s">
        <v>47</v>
      </c>
      <c r="F118" t="str">
        <f t="shared" si="5"/>
        <v>skill</v>
      </c>
      <c r="I118" t="e">
        <f>LEFT(Sheet1!#REF!,4)</f>
        <v>#REF!</v>
      </c>
      <c r="J118" t="e">
        <f t="shared" si="6"/>
        <v>#REF!</v>
      </c>
      <c r="K118" t="e">
        <f t="shared" si="7"/>
        <v>#REF!</v>
      </c>
    </row>
    <row r="119" spans="1:11">
      <c r="A119">
        <v>118</v>
      </c>
      <c r="B119" t="str">
        <f t="shared" si="4"/>
        <v/>
      </c>
      <c r="C119" t="str">
        <f>IF(D119&lt;&gt;0,COUNTIF(D$2:D119,"&lt;&gt;0"),"")</f>
        <v/>
      </c>
      <c r="D119">
        <f>IF(COUNTIF(I$2:I119,I119)=1,I119,0)</f>
        <v>0</v>
      </c>
      <c r="E119" t="s">
        <v>47</v>
      </c>
      <c r="F119" t="str">
        <f t="shared" si="5"/>
        <v>skill</v>
      </c>
      <c r="I119" t="e">
        <f>LEFT(Sheet1!#REF!,4)</f>
        <v>#REF!</v>
      </c>
      <c r="J119" t="e">
        <f t="shared" si="6"/>
        <v>#REF!</v>
      </c>
      <c r="K119" t="e">
        <f t="shared" si="7"/>
        <v>#REF!</v>
      </c>
    </row>
    <row r="120" spans="1:11">
      <c r="A120">
        <v>119</v>
      </c>
      <c r="B120" t="str">
        <f t="shared" si="4"/>
        <v/>
      </c>
      <c r="C120" t="str">
        <f>IF(D120&lt;&gt;0,COUNTIF(D$2:D120,"&lt;&gt;0"),"")</f>
        <v/>
      </c>
      <c r="D120">
        <f>IF(COUNTIF(I$2:I120,I120)=1,I120,0)</f>
        <v>0</v>
      </c>
      <c r="E120" t="s">
        <v>47</v>
      </c>
      <c r="F120" t="str">
        <f t="shared" si="5"/>
        <v>skill</v>
      </c>
      <c r="I120" t="e">
        <f>LEFT(Sheet1!#REF!,4)</f>
        <v>#REF!</v>
      </c>
      <c r="J120" t="e">
        <f t="shared" si="6"/>
        <v>#REF!</v>
      </c>
      <c r="K120" t="e">
        <f t="shared" si="7"/>
        <v>#REF!</v>
      </c>
    </row>
    <row r="121" spans="1:11">
      <c r="A121">
        <v>120</v>
      </c>
      <c r="B121" t="str">
        <f t="shared" si="4"/>
        <v/>
      </c>
      <c r="C121" t="str">
        <f>IF(D121&lt;&gt;0,COUNTIF(D$2:D121,"&lt;&gt;0"),"")</f>
        <v/>
      </c>
      <c r="D121">
        <f>IF(COUNTIF(I$2:I121,I121)=1,I121,0)</f>
        <v>0</v>
      </c>
      <c r="E121" t="s">
        <v>47</v>
      </c>
      <c r="F121" t="str">
        <f t="shared" si="5"/>
        <v>skill</v>
      </c>
      <c r="I121" t="e">
        <f>LEFT(Sheet1!#REF!,4)</f>
        <v>#REF!</v>
      </c>
      <c r="J121" t="e">
        <f t="shared" si="6"/>
        <v>#REF!</v>
      </c>
      <c r="K121" t="e">
        <f t="shared" si="7"/>
        <v>#REF!</v>
      </c>
    </row>
    <row r="122" spans="1:11">
      <c r="A122">
        <v>121</v>
      </c>
      <c r="B122" t="str">
        <f t="shared" si="4"/>
        <v/>
      </c>
      <c r="C122" t="str">
        <f>IF(D122&lt;&gt;0,COUNTIF(D$2:D122,"&lt;&gt;0"),"")</f>
        <v/>
      </c>
      <c r="D122">
        <f>IF(COUNTIF(I$2:I122,I122)=1,I122,0)</f>
        <v>0</v>
      </c>
      <c r="E122" t="s">
        <v>47</v>
      </c>
      <c r="F122" t="str">
        <f t="shared" si="5"/>
        <v>skill</v>
      </c>
      <c r="I122" t="e">
        <f>LEFT(Sheet1!#REF!,4)</f>
        <v>#REF!</v>
      </c>
      <c r="J122" t="e">
        <f t="shared" si="6"/>
        <v>#REF!</v>
      </c>
      <c r="K122" t="e">
        <f t="shared" si="7"/>
        <v>#REF!</v>
      </c>
    </row>
    <row r="123" spans="1:11">
      <c r="A123">
        <v>122</v>
      </c>
      <c r="B123" t="str">
        <f t="shared" si="4"/>
        <v/>
      </c>
      <c r="C123" t="str">
        <f>IF(D123&lt;&gt;0,COUNTIF(D$2:D123,"&lt;&gt;0"),"")</f>
        <v/>
      </c>
      <c r="D123">
        <f>IF(COUNTIF(I$2:I123,I123)=1,I123,0)</f>
        <v>0</v>
      </c>
      <c r="E123" t="s">
        <v>47</v>
      </c>
      <c r="F123" t="str">
        <f t="shared" si="5"/>
        <v>skill</v>
      </c>
      <c r="I123" t="e">
        <f>LEFT(Sheet1!#REF!,4)</f>
        <v>#REF!</v>
      </c>
      <c r="J123" t="e">
        <f t="shared" si="6"/>
        <v>#REF!</v>
      </c>
      <c r="K12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41"/>
  <sheetViews>
    <sheetView topLeftCell="C4" workbookViewId="0">
      <selection activeCell="C31" sqref="C31"/>
    </sheetView>
  </sheetViews>
  <sheetFormatPr defaultRowHeight="13.5"/>
  <cols>
    <col min="1" max="1" width="5.5" bestFit="1" customWidth="1"/>
    <col min="2" max="2" width="11" bestFit="1" customWidth="1"/>
    <col min="7" max="7" width="3.5" bestFit="1" customWidth="1"/>
    <col min="8" max="8" width="3.125" bestFit="1" customWidth="1"/>
    <col min="10" max="10" width="7.125" bestFit="1" customWidth="1"/>
    <col min="11" max="11" width="13.125" bestFit="1" customWidth="1"/>
    <col min="12" max="12" width="7.125" bestFit="1" customWidth="1"/>
    <col min="13" max="13" width="13.125" bestFit="1" customWidth="1"/>
    <col min="14" max="14" width="7.125" bestFit="1" customWidth="1"/>
    <col min="15" max="15" width="13.125" bestFit="1" customWidth="1"/>
    <col min="16" max="16" width="7.125" bestFit="1" customWidth="1"/>
    <col min="17" max="17" width="13.125" customWidth="1"/>
    <col min="18" max="18" width="6.5" bestFit="1" customWidth="1"/>
    <col min="19" max="19" width="3.125" bestFit="1" customWidth="1"/>
    <col min="20" max="21" width="11" bestFit="1" customWidth="1"/>
  </cols>
  <sheetData>
    <row r="1" spans="1:23" s="9" customFormat="1" ht="73.5" customHeight="1">
      <c r="A1" s="8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8" t="s">
        <v>116</v>
      </c>
      <c r="I1" s="8" t="s">
        <v>157</v>
      </c>
      <c r="J1" s="8" t="s">
        <v>117</v>
      </c>
      <c r="K1" s="8"/>
      <c r="L1" s="8" t="s">
        <v>118</v>
      </c>
      <c r="M1" s="8"/>
      <c r="N1" s="8" t="s">
        <v>119</v>
      </c>
      <c r="O1" s="8"/>
      <c r="P1" s="8" t="s">
        <v>159</v>
      </c>
      <c r="Q1" s="8"/>
      <c r="R1" s="8" t="s">
        <v>123</v>
      </c>
      <c r="S1" s="8" t="s">
        <v>120</v>
      </c>
      <c r="T1" s="8" t="s">
        <v>121</v>
      </c>
      <c r="U1" s="8" t="s">
        <v>122</v>
      </c>
    </row>
    <row r="2" spans="1:23">
      <c r="A2" s="3">
        <v>1000</v>
      </c>
      <c r="B2" s="3" t="s">
        <v>15</v>
      </c>
      <c r="C2" s="3" t="s">
        <v>54</v>
      </c>
      <c r="D2" s="3" t="s">
        <v>15</v>
      </c>
      <c r="E2" s="3" t="s">
        <v>55</v>
      </c>
      <c r="F2" s="3" t="s">
        <v>56</v>
      </c>
      <c r="G2" s="3">
        <v>7</v>
      </c>
      <c r="H2" s="3">
        <v>1</v>
      </c>
      <c r="I2" s="5" t="s">
        <v>96</v>
      </c>
      <c r="J2" s="5" t="s">
        <v>153</v>
      </c>
      <c r="K2" s="5" t="s">
        <v>166</v>
      </c>
      <c r="L2" s="5" t="s">
        <v>152</v>
      </c>
      <c r="M2" s="5" t="s">
        <v>167</v>
      </c>
      <c r="N2" s="5" t="s">
        <v>155</v>
      </c>
      <c r="O2" s="5" t="s">
        <v>168</v>
      </c>
      <c r="P2" s="5" t="s">
        <v>151</v>
      </c>
      <c r="Q2" s="5"/>
      <c r="R2" s="5"/>
      <c r="S2" s="5"/>
      <c r="T2" s="5" t="s">
        <v>97</v>
      </c>
      <c r="U2" s="5" t="s">
        <v>99</v>
      </c>
      <c r="V2">
        <v>1</v>
      </c>
      <c r="W2" t="s">
        <v>148</v>
      </c>
    </row>
    <row r="3" spans="1:23">
      <c r="A3" s="3">
        <v>1001</v>
      </c>
      <c r="B3" s="3" t="s">
        <v>16</v>
      </c>
      <c r="C3" s="3" t="s">
        <v>54</v>
      </c>
      <c r="D3" s="3" t="s">
        <v>16</v>
      </c>
      <c r="E3" s="3" t="s">
        <v>55</v>
      </c>
      <c r="F3" s="3" t="s">
        <v>56</v>
      </c>
      <c r="G3" s="3">
        <v>7</v>
      </c>
      <c r="H3" s="3">
        <v>1</v>
      </c>
      <c r="I3" s="5" t="s">
        <v>96</v>
      </c>
      <c r="J3" s="5" t="s">
        <v>153</v>
      </c>
      <c r="K3" s="5" t="s">
        <v>166</v>
      </c>
      <c r="L3" s="5" t="s">
        <v>152</v>
      </c>
      <c r="M3" s="5" t="s">
        <v>167</v>
      </c>
      <c r="N3" s="5" t="s">
        <v>155</v>
      </c>
      <c r="O3" s="5" t="s">
        <v>168</v>
      </c>
      <c r="P3" s="5" t="s">
        <v>151</v>
      </c>
      <c r="Q3" s="5"/>
      <c r="R3" s="5"/>
      <c r="S3" s="5"/>
      <c r="T3" s="5" t="s">
        <v>97</v>
      </c>
      <c r="U3" s="5" t="s">
        <v>99</v>
      </c>
      <c r="V3">
        <v>2</v>
      </c>
      <c r="W3" t="s">
        <v>149</v>
      </c>
    </row>
    <row r="4" spans="1:23">
      <c r="A4" s="3">
        <v>2000</v>
      </c>
      <c r="B4" s="3" t="s">
        <v>17</v>
      </c>
      <c r="C4" s="3" t="s">
        <v>57</v>
      </c>
      <c r="D4" s="3" t="s">
        <v>58</v>
      </c>
      <c r="E4" s="3" t="s">
        <v>59</v>
      </c>
      <c r="F4" s="3" t="s">
        <v>60</v>
      </c>
      <c r="G4" s="3">
        <v>10</v>
      </c>
      <c r="H4" s="3">
        <v>3</v>
      </c>
      <c r="I4" s="5" t="s">
        <v>96</v>
      </c>
      <c r="J4" s="5" t="s">
        <v>153</v>
      </c>
      <c r="K4" s="5"/>
      <c r="L4" s="5" t="s">
        <v>154</v>
      </c>
      <c r="M4" s="5"/>
      <c r="N4" s="5" t="s">
        <v>101</v>
      </c>
      <c r="O4" s="5" t="s">
        <v>176</v>
      </c>
      <c r="P4" s="5" t="s">
        <v>151</v>
      </c>
      <c r="Q4" s="5"/>
      <c r="R4" s="6">
        <f>A4*10+3</f>
        <v>20003</v>
      </c>
      <c r="S4" s="6"/>
      <c r="T4" s="6" t="s">
        <v>100</v>
      </c>
      <c r="U4" s="6" t="s">
        <v>99</v>
      </c>
      <c r="V4">
        <v>3</v>
      </c>
      <c r="W4" t="s">
        <v>150</v>
      </c>
    </row>
    <row r="5" spans="1:23">
      <c r="A5" s="3">
        <v>2100</v>
      </c>
      <c r="B5" s="3" t="s">
        <v>18</v>
      </c>
      <c r="C5" s="3" t="s">
        <v>61</v>
      </c>
      <c r="D5" s="3" t="s">
        <v>62</v>
      </c>
      <c r="E5" s="3" t="s">
        <v>55</v>
      </c>
      <c r="F5" s="3" t="s">
        <v>56</v>
      </c>
      <c r="G5" s="3">
        <v>7</v>
      </c>
      <c r="H5" s="3">
        <v>1</v>
      </c>
      <c r="I5" s="5" t="s">
        <v>96</v>
      </c>
      <c r="J5" s="5" t="s">
        <v>153</v>
      </c>
      <c r="K5" s="5" t="s">
        <v>156</v>
      </c>
      <c r="L5" s="5" t="s">
        <v>154</v>
      </c>
      <c r="M5" s="5" t="s">
        <v>156</v>
      </c>
      <c r="N5" s="5" t="s">
        <v>155</v>
      </c>
      <c r="O5" s="5" t="s">
        <v>156</v>
      </c>
      <c r="P5" s="5" t="s">
        <v>151</v>
      </c>
      <c r="Q5" s="5" t="s">
        <v>156</v>
      </c>
      <c r="R5" s="5">
        <f t="shared" ref="R5:R33" si="0">A5*10+3</f>
        <v>21003</v>
      </c>
      <c r="S5" s="5"/>
      <c r="T5" s="5" t="s">
        <v>98</v>
      </c>
      <c r="U5" s="5" t="s">
        <v>97</v>
      </c>
      <c r="V5">
        <v>4</v>
      </c>
      <c r="W5" t="s">
        <v>151</v>
      </c>
    </row>
    <row r="6" spans="1:23">
      <c r="A6" s="3">
        <v>2101</v>
      </c>
      <c r="B6" s="3" t="s">
        <v>19</v>
      </c>
      <c r="C6" s="3" t="s">
        <v>61</v>
      </c>
      <c r="D6" s="3" t="s">
        <v>63</v>
      </c>
      <c r="E6" s="3" t="s">
        <v>55</v>
      </c>
      <c r="F6" s="3" t="s">
        <v>64</v>
      </c>
      <c r="G6" s="3">
        <v>7</v>
      </c>
      <c r="H6" s="3">
        <v>1</v>
      </c>
      <c r="I6" s="5" t="s">
        <v>96</v>
      </c>
      <c r="J6" s="5" t="s">
        <v>153</v>
      </c>
      <c r="K6" s="5" t="s">
        <v>173</v>
      </c>
      <c r="L6" s="5" t="s">
        <v>152</v>
      </c>
      <c r="M6" s="5" t="s">
        <v>174</v>
      </c>
      <c r="N6" s="5" t="s">
        <v>155</v>
      </c>
      <c r="O6" s="5" t="s">
        <v>173</v>
      </c>
      <c r="P6" s="5" t="s">
        <v>151</v>
      </c>
      <c r="Q6" s="5" t="s">
        <v>173</v>
      </c>
      <c r="R6" s="7">
        <f t="shared" si="0"/>
        <v>21013</v>
      </c>
      <c r="S6" s="7"/>
      <c r="T6" s="7" t="s">
        <v>102</v>
      </c>
      <c r="U6" s="7" t="s">
        <v>99</v>
      </c>
    </row>
    <row r="7" spans="1:23">
      <c r="A7" s="3">
        <v>2102</v>
      </c>
      <c r="B7" s="3" t="s">
        <v>20</v>
      </c>
      <c r="C7" s="3" t="s">
        <v>61</v>
      </c>
      <c r="D7" s="3" t="s">
        <v>65</v>
      </c>
      <c r="E7" s="3" t="s">
        <v>59</v>
      </c>
      <c r="F7" s="3" t="s">
        <v>56</v>
      </c>
      <c r="G7" s="3">
        <v>7</v>
      </c>
      <c r="H7" s="3">
        <v>1</v>
      </c>
      <c r="I7" s="5" t="s">
        <v>96</v>
      </c>
      <c r="J7" s="5" t="s">
        <v>153</v>
      </c>
      <c r="K7" s="5" t="s">
        <v>175</v>
      </c>
      <c r="L7" s="5" t="s">
        <v>152</v>
      </c>
      <c r="M7" s="5" t="s">
        <v>175</v>
      </c>
      <c r="N7" s="5" t="s">
        <v>155</v>
      </c>
      <c r="O7" s="5"/>
      <c r="P7" s="5" t="s">
        <v>151</v>
      </c>
      <c r="Q7" s="5"/>
      <c r="R7" s="5">
        <f t="shared" si="0"/>
        <v>21023</v>
      </c>
      <c r="S7" s="5"/>
      <c r="T7" s="5" t="s">
        <v>98</v>
      </c>
      <c r="U7" s="5" t="s">
        <v>103</v>
      </c>
    </row>
    <row r="8" spans="1:23">
      <c r="A8" s="3">
        <v>2103</v>
      </c>
      <c r="B8" s="3" t="s">
        <v>21</v>
      </c>
      <c r="C8" s="3" t="s">
        <v>61</v>
      </c>
      <c r="D8" s="3" t="s">
        <v>66</v>
      </c>
      <c r="E8" s="3" t="s">
        <v>55</v>
      </c>
      <c r="F8" s="3" t="s">
        <v>60</v>
      </c>
      <c r="G8" s="3">
        <v>7</v>
      </c>
      <c r="H8" s="3">
        <v>1</v>
      </c>
      <c r="I8" s="5" t="s">
        <v>96</v>
      </c>
      <c r="J8" s="5" t="s">
        <v>153</v>
      </c>
      <c r="K8" s="5"/>
      <c r="L8" s="5" t="s">
        <v>152</v>
      </c>
      <c r="M8" s="5" t="s">
        <v>160</v>
      </c>
      <c r="N8" s="5" t="s">
        <v>155</v>
      </c>
      <c r="O8" s="5" t="s">
        <v>160</v>
      </c>
      <c r="P8" s="5" t="s">
        <v>151</v>
      </c>
      <c r="Q8" s="5" t="s">
        <v>160</v>
      </c>
      <c r="R8" s="6">
        <f t="shared" si="0"/>
        <v>21033</v>
      </c>
      <c r="S8" s="6"/>
      <c r="T8" s="6" t="s">
        <v>101</v>
      </c>
      <c r="U8" s="6" t="s">
        <v>99</v>
      </c>
    </row>
    <row r="9" spans="1:23">
      <c r="A9" s="3">
        <v>2104</v>
      </c>
      <c r="B9" s="3" t="s">
        <v>22</v>
      </c>
      <c r="C9" s="3" t="s">
        <v>61</v>
      </c>
      <c r="D9" s="3" t="s">
        <v>67</v>
      </c>
      <c r="E9" s="3" t="s">
        <v>59</v>
      </c>
      <c r="F9" s="3" t="s">
        <v>56</v>
      </c>
      <c r="G9" s="3">
        <v>8</v>
      </c>
      <c r="H9" s="3">
        <v>1</v>
      </c>
      <c r="I9" s="5" t="s">
        <v>96</v>
      </c>
      <c r="J9" s="5" t="s">
        <v>153</v>
      </c>
      <c r="K9" s="5"/>
      <c r="L9" s="5" t="s">
        <v>152</v>
      </c>
      <c r="M9" s="5"/>
      <c r="N9" s="5" t="s">
        <v>155</v>
      </c>
      <c r="O9" s="5"/>
      <c r="P9" s="5" t="s">
        <v>151</v>
      </c>
      <c r="Q9" s="5"/>
      <c r="R9" s="5">
        <f t="shared" si="0"/>
        <v>21043</v>
      </c>
      <c r="S9" s="5"/>
      <c r="T9" s="5" t="s">
        <v>98</v>
      </c>
      <c r="U9" s="5" t="s">
        <v>103</v>
      </c>
    </row>
    <row r="10" spans="1:23">
      <c r="A10" s="3">
        <v>2200</v>
      </c>
      <c r="B10" s="3" t="s">
        <v>23</v>
      </c>
      <c r="C10" s="3" t="s">
        <v>68</v>
      </c>
      <c r="D10" s="3" t="s">
        <v>69</v>
      </c>
      <c r="E10" s="3" t="s">
        <v>59</v>
      </c>
      <c r="F10" s="3" t="s">
        <v>60</v>
      </c>
      <c r="G10" s="3">
        <v>9</v>
      </c>
      <c r="H10" s="3">
        <v>2</v>
      </c>
      <c r="I10" s="5" t="s">
        <v>96</v>
      </c>
      <c r="J10" s="5" t="s">
        <v>153</v>
      </c>
      <c r="K10" s="5" t="s">
        <v>176</v>
      </c>
      <c r="L10" s="5" t="s">
        <v>152</v>
      </c>
      <c r="M10" s="5"/>
      <c r="N10" s="5" t="s">
        <v>155</v>
      </c>
      <c r="O10" s="5" t="s">
        <v>176</v>
      </c>
      <c r="P10" s="5" t="s">
        <v>151</v>
      </c>
      <c r="Q10" s="5"/>
      <c r="R10" s="6">
        <f t="shared" si="0"/>
        <v>22003</v>
      </c>
      <c r="S10" s="6"/>
      <c r="T10" s="6" t="s">
        <v>104</v>
      </c>
      <c r="U10" s="6" t="s">
        <v>99</v>
      </c>
    </row>
    <row r="11" spans="1:23">
      <c r="A11" s="3">
        <v>2201</v>
      </c>
      <c r="B11" s="3" t="s">
        <v>24</v>
      </c>
      <c r="C11" s="3" t="s">
        <v>68</v>
      </c>
      <c r="D11" s="3" t="s">
        <v>70</v>
      </c>
      <c r="E11" s="3" t="s">
        <v>55</v>
      </c>
      <c r="F11" s="3" t="s">
        <v>64</v>
      </c>
      <c r="G11" s="3">
        <v>7</v>
      </c>
      <c r="H11" s="3">
        <v>1</v>
      </c>
      <c r="I11" s="5" t="s">
        <v>96</v>
      </c>
      <c r="J11" s="5" t="s">
        <v>153</v>
      </c>
      <c r="K11" s="5" t="s">
        <v>158</v>
      </c>
      <c r="L11" s="5" t="s">
        <v>152</v>
      </c>
      <c r="M11" s="5" t="s">
        <v>158</v>
      </c>
      <c r="N11" s="5" t="s">
        <v>155</v>
      </c>
      <c r="O11" s="5" t="s">
        <v>158</v>
      </c>
      <c r="P11" s="5" t="s">
        <v>151</v>
      </c>
      <c r="Q11" s="5" t="s">
        <v>158</v>
      </c>
      <c r="R11" s="7">
        <f t="shared" si="0"/>
        <v>22013</v>
      </c>
      <c r="S11" s="7"/>
      <c r="T11" s="7" t="s">
        <v>102</v>
      </c>
      <c r="U11" s="7" t="s">
        <v>99</v>
      </c>
    </row>
    <row r="12" spans="1:23">
      <c r="A12" s="3">
        <v>2202</v>
      </c>
      <c r="B12" s="3" t="s">
        <v>25</v>
      </c>
      <c r="C12" s="3" t="s">
        <v>68</v>
      </c>
      <c r="D12" s="3" t="s">
        <v>71</v>
      </c>
      <c r="E12" s="3" t="s">
        <v>59</v>
      </c>
      <c r="F12" s="3" t="s">
        <v>56</v>
      </c>
      <c r="G12" s="3">
        <v>9</v>
      </c>
      <c r="H12" s="3">
        <v>2</v>
      </c>
      <c r="I12" s="5" t="s">
        <v>96</v>
      </c>
      <c r="J12" s="5" t="s">
        <v>153</v>
      </c>
      <c r="K12" s="5" t="s">
        <v>172</v>
      </c>
      <c r="L12" s="5" t="s">
        <v>152</v>
      </c>
      <c r="M12" s="5" t="s">
        <v>172</v>
      </c>
      <c r="N12" s="5" t="s">
        <v>155</v>
      </c>
      <c r="O12" s="5"/>
      <c r="P12" s="5" t="s">
        <v>151</v>
      </c>
      <c r="Q12" s="5" t="s">
        <v>172</v>
      </c>
      <c r="R12" s="5">
        <f t="shared" si="0"/>
        <v>22023</v>
      </c>
      <c r="S12" s="5"/>
      <c r="T12" s="5" t="s">
        <v>98</v>
      </c>
      <c r="U12" s="5" t="s">
        <v>97</v>
      </c>
    </row>
    <row r="13" spans="1:23">
      <c r="A13" s="3">
        <v>2203</v>
      </c>
      <c r="B13" s="3" t="s">
        <v>26</v>
      </c>
      <c r="C13" s="3" t="s">
        <v>68</v>
      </c>
      <c r="D13" s="3" t="s">
        <v>72</v>
      </c>
      <c r="E13" s="3" t="s">
        <v>59</v>
      </c>
      <c r="F13" s="3" t="s">
        <v>56</v>
      </c>
      <c r="G13" s="3">
        <v>7</v>
      </c>
      <c r="H13" s="3">
        <v>1</v>
      </c>
      <c r="I13" s="5" t="s">
        <v>96</v>
      </c>
      <c r="J13" s="5" t="s">
        <v>153</v>
      </c>
      <c r="K13" s="5" t="s">
        <v>161</v>
      </c>
      <c r="L13" s="5" t="s">
        <v>152</v>
      </c>
      <c r="M13" s="5" t="s">
        <v>161</v>
      </c>
      <c r="N13" s="5" t="s">
        <v>155</v>
      </c>
      <c r="O13" s="5"/>
      <c r="P13" s="5" t="s">
        <v>151</v>
      </c>
      <c r="Q13" s="5"/>
      <c r="R13" s="5">
        <f t="shared" si="0"/>
        <v>22033</v>
      </c>
      <c r="S13" s="5"/>
      <c r="T13" s="5" t="s">
        <v>105</v>
      </c>
      <c r="U13" s="5" t="s">
        <v>97</v>
      </c>
    </row>
    <row r="14" spans="1:23">
      <c r="A14" s="3">
        <v>2204</v>
      </c>
      <c r="B14" s="3" t="s">
        <v>27</v>
      </c>
      <c r="C14" s="3" t="s">
        <v>68</v>
      </c>
      <c r="D14" s="3" t="s">
        <v>73</v>
      </c>
      <c r="E14" s="3" t="s">
        <v>55</v>
      </c>
      <c r="F14" s="3" t="s">
        <v>56</v>
      </c>
      <c r="G14" s="3">
        <v>9</v>
      </c>
      <c r="H14" s="3">
        <v>2</v>
      </c>
      <c r="I14" s="5" t="s">
        <v>96</v>
      </c>
      <c r="J14" s="5" t="s">
        <v>153</v>
      </c>
      <c r="K14" s="5" t="s">
        <v>177</v>
      </c>
      <c r="L14" s="5" t="s">
        <v>152</v>
      </c>
      <c r="M14" s="5" t="s">
        <v>168</v>
      </c>
      <c r="N14" s="5" t="s">
        <v>155</v>
      </c>
      <c r="O14" s="5" t="s">
        <v>174</v>
      </c>
      <c r="P14" s="5" t="s">
        <v>151</v>
      </c>
      <c r="Q14" s="5"/>
      <c r="R14" s="5">
        <f t="shared" si="0"/>
        <v>22043</v>
      </c>
      <c r="S14" s="5"/>
      <c r="T14" s="5" t="s">
        <v>98</v>
      </c>
      <c r="U14" s="5" t="s">
        <v>97</v>
      </c>
    </row>
    <row r="15" spans="1:23">
      <c r="A15" s="3">
        <v>2205</v>
      </c>
      <c r="B15" s="3" t="s">
        <v>28</v>
      </c>
      <c r="C15" s="3" t="s">
        <v>68</v>
      </c>
      <c r="D15" s="3" t="s">
        <v>74</v>
      </c>
      <c r="E15" s="3" t="s">
        <v>59</v>
      </c>
      <c r="F15" s="3" t="s">
        <v>56</v>
      </c>
      <c r="G15" s="3">
        <v>10</v>
      </c>
      <c r="H15" s="3">
        <v>3</v>
      </c>
      <c r="I15" s="5" t="s">
        <v>96</v>
      </c>
      <c r="J15" s="5" t="s">
        <v>153</v>
      </c>
      <c r="K15" s="5" t="s">
        <v>171</v>
      </c>
      <c r="L15" s="5" t="s">
        <v>152</v>
      </c>
      <c r="M15" s="5" t="s">
        <v>171</v>
      </c>
      <c r="N15" s="5" t="s">
        <v>155</v>
      </c>
      <c r="O15" s="5"/>
      <c r="P15" s="5" t="s">
        <v>151</v>
      </c>
      <c r="Q15" s="5" t="s">
        <v>171</v>
      </c>
      <c r="R15" s="5">
        <f t="shared" si="0"/>
        <v>22053</v>
      </c>
      <c r="S15" s="5"/>
      <c r="T15" s="5" t="s">
        <v>97</v>
      </c>
      <c r="U15" s="5" t="s">
        <v>103</v>
      </c>
    </row>
    <row r="16" spans="1:23">
      <c r="A16" s="3">
        <v>2206</v>
      </c>
      <c r="B16" s="3" t="s">
        <v>29</v>
      </c>
      <c r="C16" s="3" t="s">
        <v>68</v>
      </c>
      <c r="D16" s="3" t="s">
        <v>75</v>
      </c>
      <c r="E16" s="3" t="s">
        <v>55</v>
      </c>
      <c r="F16" s="3" t="s">
        <v>56</v>
      </c>
      <c r="G16" s="3">
        <v>10</v>
      </c>
      <c r="H16" s="3">
        <v>3</v>
      </c>
      <c r="I16" s="5" t="s">
        <v>96</v>
      </c>
      <c r="J16" s="5" t="s">
        <v>153</v>
      </c>
      <c r="K16" s="5"/>
      <c r="L16" s="5" t="s">
        <v>152</v>
      </c>
      <c r="M16" s="5"/>
      <c r="N16" s="5" t="s">
        <v>155</v>
      </c>
      <c r="O16" s="5" t="s">
        <v>179</v>
      </c>
      <c r="P16" s="5" t="s">
        <v>151</v>
      </c>
      <c r="Q16" s="5" t="s">
        <v>163</v>
      </c>
      <c r="R16" s="5">
        <f t="shared" si="0"/>
        <v>22063</v>
      </c>
      <c r="S16" s="5"/>
      <c r="T16" s="5" t="s">
        <v>106</v>
      </c>
      <c r="U16" s="5" t="s">
        <v>97</v>
      </c>
    </row>
    <row r="17" spans="1:21">
      <c r="A17" s="3">
        <v>2207</v>
      </c>
      <c r="B17" s="3" t="s">
        <v>30</v>
      </c>
      <c r="C17" s="3" t="s">
        <v>68</v>
      </c>
      <c r="D17" s="3" t="s">
        <v>76</v>
      </c>
      <c r="E17" s="3" t="s">
        <v>55</v>
      </c>
      <c r="F17" s="3" t="s">
        <v>56</v>
      </c>
      <c r="G17" s="3">
        <v>8</v>
      </c>
      <c r="H17" s="3">
        <v>2</v>
      </c>
      <c r="I17" s="5" t="s">
        <v>96</v>
      </c>
      <c r="J17" s="5" t="s">
        <v>153</v>
      </c>
      <c r="K17" s="5" t="s">
        <v>169</v>
      </c>
      <c r="L17" s="5" t="s">
        <v>152</v>
      </c>
      <c r="M17" s="5" t="s">
        <v>170</v>
      </c>
      <c r="N17" s="5" t="s">
        <v>155</v>
      </c>
      <c r="O17" s="5"/>
      <c r="P17" s="5" t="s">
        <v>151</v>
      </c>
      <c r="Q17" s="5" t="s">
        <v>170</v>
      </c>
      <c r="R17" s="5">
        <f t="shared" si="0"/>
        <v>22073</v>
      </c>
      <c r="S17" s="5"/>
      <c r="T17" s="5" t="s">
        <v>105</v>
      </c>
      <c r="U17" s="5" t="s">
        <v>98</v>
      </c>
    </row>
    <row r="18" spans="1:21">
      <c r="A18" s="3">
        <v>2208</v>
      </c>
      <c r="B18" s="3" t="s">
        <v>31</v>
      </c>
      <c r="C18" s="3" t="s">
        <v>68</v>
      </c>
      <c r="D18" s="3" t="s">
        <v>77</v>
      </c>
      <c r="E18" s="3" t="s">
        <v>55</v>
      </c>
      <c r="F18" s="3" t="s">
        <v>56</v>
      </c>
      <c r="G18" s="3">
        <v>9</v>
      </c>
      <c r="H18" s="3">
        <v>3</v>
      </c>
      <c r="I18" s="5" t="s">
        <v>96</v>
      </c>
      <c r="J18" s="5" t="s">
        <v>153</v>
      </c>
      <c r="K18" s="5" t="s">
        <v>166</v>
      </c>
      <c r="L18" s="5" t="s">
        <v>152</v>
      </c>
      <c r="M18" s="5" t="s">
        <v>167</v>
      </c>
      <c r="N18" s="5" t="s">
        <v>155</v>
      </c>
      <c r="O18" s="5" t="s">
        <v>168</v>
      </c>
      <c r="P18" s="5" t="s">
        <v>151</v>
      </c>
      <c r="Q18" s="5"/>
      <c r="R18" s="5">
        <f t="shared" si="0"/>
        <v>22083</v>
      </c>
      <c r="S18" s="5"/>
      <c r="T18" s="5" t="s">
        <v>105</v>
      </c>
      <c r="U18" s="5" t="s">
        <v>103</v>
      </c>
    </row>
    <row r="19" spans="1:21">
      <c r="A19" s="3">
        <v>2209</v>
      </c>
      <c r="B19" s="3" t="s">
        <v>32</v>
      </c>
      <c r="C19" s="3" t="s">
        <v>68</v>
      </c>
      <c r="D19" s="3" t="s">
        <v>78</v>
      </c>
      <c r="E19" s="3" t="s">
        <v>55</v>
      </c>
      <c r="F19" s="3" t="s">
        <v>56</v>
      </c>
      <c r="G19" s="3">
        <v>8</v>
      </c>
      <c r="H19" s="3">
        <v>2</v>
      </c>
      <c r="I19" s="5" t="s">
        <v>96</v>
      </c>
      <c r="J19" s="5" t="s">
        <v>153</v>
      </c>
      <c r="K19" s="5" t="s">
        <v>164</v>
      </c>
      <c r="L19" s="5" t="s">
        <v>152</v>
      </c>
      <c r="M19" s="5" t="s">
        <v>164</v>
      </c>
      <c r="N19" s="5" t="s">
        <v>155</v>
      </c>
      <c r="O19" s="5" t="s">
        <v>164</v>
      </c>
      <c r="P19" s="5" t="s">
        <v>151</v>
      </c>
      <c r="Q19" s="5" t="s">
        <v>164</v>
      </c>
      <c r="R19" s="5">
        <f t="shared" si="0"/>
        <v>22093</v>
      </c>
      <c r="S19" s="5"/>
      <c r="T19" s="5" t="s">
        <v>98</v>
      </c>
      <c r="U19" s="5" t="s">
        <v>99</v>
      </c>
    </row>
    <row r="20" spans="1:21">
      <c r="A20" s="3">
        <v>2210</v>
      </c>
      <c r="B20" s="3" t="s">
        <v>33</v>
      </c>
      <c r="C20" s="3" t="s">
        <v>68</v>
      </c>
      <c r="D20" s="3" t="s">
        <v>79</v>
      </c>
      <c r="E20" s="3" t="s">
        <v>59</v>
      </c>
      <c r="F20" s="3" t="s">
        <v>56</v>
      </c>
      <c r="G20" s="3">
        <v>9</v>
      </c>
      <c r="H20" s="3">
        <v>2</v>
      </c>
      <c r="I20" s="5" t="s">
        <v>96</v>
      </c>
      <c r="J20" s="5" t="s">
        <v>153</v>
      </c>
      <c r="K20" s="5" t="s">
        <v>165</v>
      </c>
      <c r="L20" s="5" t="s">
        <v>152</v>
      </c>
      <c r="M20" s="5" t="s">
        <v>165</v>
      </c>
      <c r="N20" s="5" t="s">
        <v>155</v>
      </c>
      <c r="O20" s="5" t="s">
        <v>165</v>
      </c>
      <c r="P20" s="5" t="s">
        <v>151</v>
      </c>
      <c r="Q20" s="5" t="s">
        <v>165</v>
      </c>
      <c r="R20" s="5">
        <f t="shared" si="0"/>
        <v>22103</v>
      </c>
      <c r="S20" s="5"/>
      <c r="T20" s="5" t="s">
        <v>106</v>
      </c>
      <c r="U20" s="5" t="s">
        <v>103</v>
      </c>
    </row>
    <row r="21" spans="1:21">
      <c r="A21" s="3">
        <v>2211</v>
      </c>
      <c r="B21" s="3" t="s">
        <v>34</v>
      </c>
      <c r="C21" s="3" t="s">
        <v>68</v>
      </c>
      <c r="D21" s="3" t="s">
        <v>80</v>
      </c>
      <c r="E21" s="3" t="s">
        <v>59</v>
      </c>
      <c r="F21" s="3" t="s">
        <v>56</v>
      </c>
      <c r="G21" s="3">
        <v>7</v>
      </c>
      <c r="H21" s="3">
        <v>1</v>
      </c>
      <c r="I21" s="5" t="s">
        <v>96</v>
      </c>
      <c r="J21" s="5" t="s">
        <v>153</v>
      </c>
      <c r="K21" s="5" t="s">
        <v>162</v>
      </c>
      <c r="L21" s="5" t="s">
        <v>152</v>
      </c>
      <c r="M21" s="5" t="s">
        <v>162</v>
      </c>
      <c r="N21" s="5" t="s">
        <v>155</v>
      </c>
      <c r="O21" s="5"/>
      <c r="P21" s="5" t="s">
        <v>151</v>
      </c>
      <c r="Q21" s="5" t="s">
        <v>162</v>
      </c>
      <c r="R21" s="5">
        <f t="shared" si="0"/>
        <v>22113</v>
      </c>
      <c r="S21" s="5"/>
      <c r="T21" s="5" t="s">
        <v>105</v>
      </c>
      <c r="U21" s="5" t="s">
        <v>107</v>
      </c>
    </row>
    <row r="22" spans="1:21">
      <c r="A22" s="3">
        <v>2400</v>
      </c>
      <c r="B22" s="3" t="s">
        <v>35</v>
      </c>
      <c r="C22" s="3" t="s">
        <v>81</v>
      </c>
      <c r="D22" s="3" t="s">
        <v>82</v>
      </c>
      <c r="E22" s="3" t="s">
        <v>55</v>
      </c>
      <c r="F22" s="3" t="s">
        <v>56</v>
      </c>
      <c r="G22" s="3">
        <v>8</v>
      </c>
      <c r="H22" s="3">
        <v>2</v>
      </c>
      <c r="I22" s="5" t="s">
        <v>96</v>
      </c>
      <c r="J22" s="5" t="s">
        <v>153</v>
      </c>
      <c r="K22" s="5"/>
      <c r="L22" s="5" t="s">
        <v>152</v>
      </c>
      <c r="M22" s="5"/>
      <c r="N22" s="5" t="s">
        <v>155</v>
      </c>
      <c r="O22" s="5"/>
      <c r="P22" s="5" t="s">
        <v>151</v>
      </c>
      <c r="Q22" s="5"/>
      <c r="R22" s="5">
        <f t="shared" si="0"/>
        <v>24003</v>
      </c>
      <c r="S22" s="5"/>
      <c r="T22" s="5" t="s">
        <v>98</v>
      </c>
      <c r="U22" s="5" t="s">
        <v>108</v>
      </c>
    </row>
    <row r="23" spans="1:21">
      <c r="A23" s="3">
        <v>2401</v>
      </c>
      <c r="B23" s="3" t="s">
        <v>36</v>
      </c>
      <c r="C23" s="3" t="s">
        <v>83</v>
      </c>
      <c r="D23" s="3" t="s">
        <v>84</v>
      </c>
      <c r="E23" s="3" t="s">
        <v>55</v>
      </c>
      <c r="F23" s="3" t="s">
        <v>56</v>
      </c>
      <c r="G23" s="3">
        <v>6</v>
      </c>
      <c r="H23" s="3">
        <v>1</v>
      </c>
      <c r="I23" s="5" t="s">
        <v>96</v>
      </c>
      <c r="J23" s="5" t="s">
        <v>153</v>
      </c>
      <c r="K23" s="5"/>
      <c r="L23" s="5" t="s">
        <v>152</v>
      </c>
      <c r="M23" s="5"/>
      <c r="N23" s="5" t="s">
        <v>155</v>
      </c>
      <c r="O23" s="5"/>
      <c r="P23" s="5" t="s">
        <v>151</v>
      </c>
      <c r="Q23" s="5"/>
      <c r="R23" s="5">
        <f t="shared" si="0"/>
        <v>24013</v>
      </c>
      <c r="S23" s="5"/>
      <c r="T23" s="5" t="s">
        <v>105</v>
      </c>
      <c r="U23" s="5" t="s">
        <v>106</v>
      </c>
    </row>
    <row r="24" spans="1:21">
      <c r="A24" s="3">
        <v>2402</v>
      </c>
      <c r="B24" s="3" t="s">
        <v>37</v>
      </c>
      <c r="C24" s="3" t="s">
        <v>83</v>
      </c>
      <c r="D24" s="3" t="s">
        <v>85</v>
      </c>
      <c r="E24" s="3" t="s">
        <v>55</v>
      </c>
      <c r="F24" s="3" t="s">
        <v>56</v>
      </c>
      <c r="G24" s="3">
        <v>7</v>
      </c>
      <c r="H24" s="3">
        <v>1</v>
      </c>
      <c r="I24" s="5" t="s">
        <v>96</v>
      </c>
      <c r="J24" s="5" t="s">
        <v>153</v>
      </c>
      <c r="K24" s="5"/>
      <c r="L24" s="5" t="s">
        <v>152</v>
      </c>
      <c r="M24" s="5"/>
      <c r="N24" s="5" t="s">
        <v>155</v>
      </c>
      <c r="O24" s="5"/>
      <c r="P24" s="5" t="s">
        <v>151</v>
      </c>
      <c r="Q24" s="5"/>
      <c r="R24" s="5">
        <f t="shared" si="0"/>
        <v>24023</v>
      </c>
      <c r="S24" s="5"/>
      <c r="T24" s="5" t="s">
        <v>101</v>
      </c>
      <c r="U24" s="5" t="s">
        <v>98</v>
      </c>
    </row>
    <row r="25" spans="1:21">
      <c r="A25" s="3">
        <v>2403</v>
      </c>
      <c r="B25" s="3" t="s">
        <v>38</v>
      </c>
      <c r="C25" s="3" t="s">
        <v>86</v>
      </c>
      <c r="D25" s="3" t="s">
        <v>87</v>
      </c>
      <c r="E25" s="3" t="s">
        <v>55</v>
      </c>
      <c r="F25" s="3" t="s">
        <v>56</v>
      </c>
      <c r="G25" s="3">
        <v>7</v>
      </c>
      <c r="H25" s="3">
        <v>1</v>
      </c>
      <c r="I25" s="5" t="s">
        <v>96</v>
      </c>
      <c r="J25" s="5" t="s">
        <v>153</v>
      </c>
      <c r="K25" s="5"/>
      <c r="L25" s="5" t="s">
        <v>152</v>
      </c>
      <c r="M25" s="5"/>
      <c r="N25" s="5" t="s">
        <v>155</v>
      </c>
      <c r="O25" s="5"/>
      <c r="P25" s="5" t="s">
        <v>151</v>
      </c>
      <c r="Q25" s="5"/>
      <c r="R25" s="5">
        <f t="shared" si="0"/>
        <v>24033</v>
      </c>
      <c r="S25" s="5"/>
      <c r="T25" s="5" t="s">
        <v>101</v>
      </c>
      <c r="U25" s="5" t="s">
        <v>97</v>
      </c>
    </row>
    <row r="26" spans="1:21">
      <c r="A26" s="3">
        <v>2404</v>
      </c>
      <c r="B26" s="3" t="s">
        <v>39</v>
      </c>
      <c r="C26" s="3" t="s">
        <v>86</v>
      </c>
      <c r="D26" s="3" t="s">
        <v>88</v>
      </c>
      <c r="E26" s="3" t="s">
        <v>55</v>
      </c>
      <c r="F26" s="3" t="s">
        <v>56</v>
      </c>
      <c r="G26" s="3">
        <v>7</v>
      </c>
      <c r="H26" s="3">
        <v>1</v>
      </c>
      <c r="I26" s="5" t="s">
        <v>96</v>
      </c>
      <c r="J26" s="5" t="s">
        <v>153</v>
      </c>
      <c r="K26" s="5"/>
      <c r="L26" s="5" t="s">
        <v>152</v>
      </c>
      <c r="M26" s="5"/>
      <c r="N26" s="5" t="s">
        <v>155</v>
      </c>
      <c r="O26" s="5"/>
      <c r="P26" s="5" t="s">
        <v>151</v>
      </c>
      <c r="Q26" s="5"/>
      <c r="R26" s="5">
        <f t="shared" si="0"/>
        <v>24043</v>
      </c>
      <c r="S26" s="5"/>
      <c r="T26" s="5" t="s">
        <v>102</v>
      </c>
      <c r="U26" s="5" t="s">
        <v>103</v>
      </c>
    </row>
    <row r="27" spans="1:21">
      <c r="A27" s="3">
        <v>2405</v>
      </c>
      <c r="B27" s="3" t="s">
        <v>40</v>
      </c>
      <c r="C27" s="3" t="s">
        <v>81</v>
      </c>
      <c r="D27" s="3" t="s">
        <v>89</v>
      </c>
      <c r="E27" s="3" t="s">
        <v>55</v>
      </c>
      <c r="F27" s="3" t="s">
        <v>56</v>
      </c>
      <c r="G27" s="3">
        <v>6</v>
      </c>
      <c r="H27" s="3">
        <v>1</v>
      </c>
      <c r="I27" s="5" t="s">
        <v>96</v>
      </c>
      <c r="J27" s="5" t="s">
        <v>153</v>
      </c>
      <c r="K27" s="5"/>
      <c r="L27" s="5" t="s">
        <v>152</v>
      </c>
      <c r="M27" s="5"/>
      <c r="N27" s="5" t="s">
        <v>155</v>
      </c>
      <c r="O27" s="5"/>
      <c r="P27" s="5" t="s">
        <v>151</v>
      </c>
      <c r="Q27" s="5"/>
      <c r="R27" s="5">
        <f t="shared" si="0"/>
        <v>24053</v>
      </c>
      <c r="S27" s="5"/>
      <c r="T27" s="5" t="s">
        <v>105</v>
      </c>
      <c r="U27" s="5" t="s">
        <v>97</v>
      </c>
    </row>
    <row r="28" spans="1:21">
      <c r="A28" s="3">
        <v>2406</v>
      </c>
      <c r="B28" s="3" t="s">
        <v>41</v>
      </c>
      <c r="C28" s="3" t="s">
        <v>81</v>
      </c>
      <c r="D28" s="3" t="s">
        <v>90</v>
      </c>
      <c r="E28" s="3" t="s">
        <v>55</v>
      </c>
      <c r="F28" s="3" t="s">
        <v>56</v>
      </c>
      <c r="G28" s="3">
        <v>8</v>
      </c>
      <c r="H28" s="3">
        <v>2</v>
      </c>
      <c r="I28" s="5" t="s">
        <v>96</v>
      </c>
      <c r="J28" s="5" t="s">
        <v>153</v>
      </c>
      <c r="K28" s="5"/>
      <c r="L28" s="5" t="s">
        <v>152</v>
      </c>
      <c r="M28" s="5"/>
      <c r="N28" s="5" t="s">
        <v>155</v>
      </c>
      <c r="O28" s="5"/>
      <c r="P28" s="5" t="s">
        <v>151</v>
      </c>
      <c r="Q28" s="5"/>
      <c r="R28" s="5">
        <f t="shared" si="0"/>
        <v>24063</v>
      </c>
      <c r="S28" s="5"/>
      <c r="T28" s="5" t="s">
        <v>105</v>
      </c>
      <c r="U28" s="5" t="s">
        <v>103</v>
      </c>
    </row>
    <row r="29" spans="1:21">
      <c r="A29" s="3">
        <v>2407</v>
      </c>
      <c r="B29" s="3" t="s">
        <v>42</v>
      </c>
      <c r="C29" s="3" t="s">
        <v>81</v>
      </c>
      <c r="D29" s="3" t="s">
        <v>91</v>
      </c>
      <c r="E29" s="3" t="s">
        <v>55</v>
      </c>
      <c r="F29" s="3" t="s">
        <v>56</v>
      </c>
      <c r="G29" s="3">
        <v>8</v>
      </c>
      <c r="H29" s="3">
        <v>2</v>
      </c>
      <c r="I29" s="5" t="s">
        <v>96</v>
      </c>
      <c r="J29" s="5" t="s">
        <v>153</v>
      </c>
      <c r="K29" s="5"/>
      <c r="L29" s="5" t="s">
        <v>152</v>
      </c>
      <c r="M29" s="5"/>
      <c r="N29" s="5" t="s">
        <v>155</v>
      </c>
      <c r="O29" s="5"/>
      <c r="P29" s="5" t="s">
        <v>151</v>
      </c>
      <c r="Q29" s="5"/>
      <c r="R29" s="5">
        <f t="shared" si="0"/>
        <v>24073</v>
      </c>
      <c r="S29" s="5"/>
      <c r="T29" s="5" t="s">
        <v>98</v>
      </c>
      <c r="U29" s="5" t="s">
        <v>97</v>
      </c>
    </row>
    <row r="30" spans="1:21">
      <c r="A30" s="3">
        <v>2408</v>
      </c>
      <c r="B30" s="3" t="s">
        <v>43</v>
      </c>
      <c r="C30" s="3" t="s">
        <v>83</v>
      </c>
      <c r="D30" s="3" t="s">
        <v>92</v>
      </c>
      <c r="E30" s="3" t="s">
        <v>55</v>
      </c>
      <c r="F30" s="3" t="s">
        <v>56</v>
      </c>
      <c r="G30" s="3">
        <v>7</v>
      </c>
      <c r="H30" s="3">
        <v>1</v>
      </c>
      <c r="I30" s="5" t="s">
        <v>96</v>
      </c>
      <c r="J30" s="5" t="s">
        <v>153</v>
      </c>
      <c r="K30" s="5"/>
      <c r="L30" s="5" t="s">
        <v>152</v>
      </c>
      <c r="M30" s="5"/>
      <c r="N30" s="5" t="s">
        <v>155</v>
      </c>
      <c r="O30" s="5"/>
      <c r="P30" s="5" t="s">
        <v>151</v>
      </c>
      <c r="Q30" s="5"/>
      <c r="R30" s="5">
        <f t="shared" si="0"/>
        <v>24083</v>
      </c>
      <c r="S30" s="5"/>
      <c r="T30" s="5" t="s">
        <v>101</v>
      </c>
      <c r="U30" s="5" t="s">
        <v>97</v>
      </c>
    </row>
    <row r="31" spans="1:21">
      <c r="A31" s="3">
        <v>2409</v>
      </c>
      <c r="B31" s="3" t="s">
        <v>44</v>
      </c>
      <c r="C31" s="3" t="s">
        <v>86</v>
      </c>
      <c r="D31" s="3" t="s">
        <v>93</v>
      </c>
      <c r="E31" s="3" t="s">
        <v>55</v>
      </c>
      <c r="F31" s="3" t="s">
        <v>56</v>
      </c>
      <c r="G31" s="3">
        <v>7</v>
      </c>
      <c r="H31" s="3">
        <v>1</v>
      </c>
      <c r="I31" s="5" t="s">
        <v>96</v>
      </c>
      <c r="J31" s="5" t="s">
        <v>153</v>
      </c>
      <c r="K31" s="5"/>
      <c r="L31" s="5" t="s">
        <v>152</v>
      </c>
      <c r="M31" s="5"/>
      <c r="N31" s="5" t="s">
        <v>155</v>
      </c>
      <c r="O31" s="5"/>
      <c r="P31" s="5" t="s">
        <v>151</v>
      </c>
      <c r="Q31" s="5"/>
      <c r="R31" s="5">
        <f t="shared" si="0"/>
        <v>24093</v>
      </c>
      <c r="S31" s="5"/>
      <c r="T31" s="5" t="s">
        <v>105</v>
      </c>
      <c r="U31" s="5" t="s">
        <v>99</v>
      </c>
    </row>
    <row r="32" spans="1:21">
      <c r="A32" s="3">
        <v>2410</v>
      </c>
      <c r="B32" s="3" t="s">
        <v>45</v>
      </c>
      <c r="C32" s="3" t="s">
        <v>81</v>
      </c>
      <c r="D32" s="3" t="s">
        <v>94</v>
      </c>
      <c r="E32" s="3" t="s">
        <v>59</v>
      </c>
      <c r="F32" s="3" t="s">
        <v>64</v>
      </c>
      <c r="G32" s="3">
        <v>8</v>
      </c>
      <c r="H32" s="3">
        <v>2</v>
      </c>
      <c r="I32" s="5" t="s">
        <v>96</v>
      </c>
      <c r="J32" s="5" t="s">
        <v>153</v>
      </c>
      <c r="K32" s="5"/>
      <c r="L32" s="5" t="s">
        <v>152</v>
      </c>
      <c r="M32" s="5"/>
      <c r="N32" s="5" t="s">
        <v>155</v>
      </c>
      <c r="O32" s="5"/>
      <c r="P32" s="5" t="s">
        <v>151</v>
      </c>
      <c r="Q32" s="5"/>
      <c r="R32" s="7">
        <f t="shared" si="0"/>
        <v>24103</v>
      </c>
      <c r="S32" s="7"/>
      <c r="T32" s="7" t="s">
        <v>107</v>
      </c>
      <c r="U32" s="7" t="s">
        <v>99</v>
      </c>
    </row>
    <row r="33" spans="1:21">
      <c r="A33" s="3">
        <v>2411</v>
      </c>
      <c r="B33" s="3" t="s">
        <v>46</v>
      </c>
      <c r="C33" s="3" t="s">
        <v>81</v>
      </c>
      <c r="D33" s="3" t="s">
        <v>95</v>
      </c>
      <c r="E33" s="3" t="s">
        <v>59</v>
      </c>
      <c r="F33" s="3" t="s">
        <v>56</v>
      </c>
      <c r="G33" s="3">
        <v>10</v>
      </c>
      <c r="H33" s="3">
        <v>3</v>
      </c>
      <c r="I33" s="5" t="s">
        <v>96</v>
      </c>
      <c r="J33" s="5" t="s">
        <v>153</v>
      </c>
      <c r="K33" s="5" t="s">
        <v>178</v>
      </c>
      <c r="L33" s="5" t="s">
        <v>152</v>
      </c>
      <c r="M33" s="5"/>
      <c r="N33" s="5" t="s">
        <v>155</v>
      </c>
      <c r="O33" s="5"/>
      <c r="P33" s="5" t="s">
        <v>151</v>
      </c>
      <c r="Q33" s="5"/>
      <c r="R33" s="5">
        <f t="shared" si="0"/>
        <v>24113</v>
      </c>
      <c r="S33" s="5"/>
      <c r="T33" s="5" t="s">
        <v>98</v>
      </c>
      <c r="U33" s="5" t="s">
        <v>97</v>
      </c>
    </row>
    <row r="34" spans="1:21">
      <c r="A34" s="4"/>
      <c r="B34" s="4"/>
      <c r="C34" s="4"/>
      <c r="D34" s="4"/>
      <c r="E34" s="4"/>
      <c r="F34" s="4"/>
      <c r="G34" s="4"/>
      <c r="H34" s="4"/>
    </row>
    <row r="35" spans="1:21">
      <c r="A35" s="4"/>
      <c r="B35" s="4"/>
      <c r="C35" s="4"/>
      <c r="D35" s="4"/>
      <c r="E35" s="4"/>
      <c r="F35" s="4"/>
      <c r="G35" s="4"/>
      <c r="H35" s="4"/>
    </row>
    <row r="36" spans="1:21">
      <c r="A36" s="4"/>
      <c r="B36" s="4"/>
      <c r="C36" s="4"/>
      <c r="D36" s="4"/>
      <c r="E36" s="4"/>
      <c r="F36" s="4"/>
      <c r="G36" s="4"/>
      <c r="H36" s="4"/>
    </row>
    <row r="37" spans="1:21">
      <c r="A37" s="4"/>
      <c r="B37" s="4"/>
      <c r="C37" s="4"/>
      <c r="D37" s="4"/>
      <c r="E37" s="4"/>
      <c r="F37" s="4"/>
      <c r="G37" s="4"/>
      <c r="H37" s="4"/>
    </row>
    <row r="38" spans="1:21">
      <c r="A38" s="4"/>
      <c r="B38" s="4"/>
      <c r="C38" s="4"/>
      <c r="D38" s="4"/>
      <c r="E38" s="4"/>
      <c r="F38" s="4"/>
      <c r="G38" s="4"/>
      <c r="H38" s="4"/>
    </row>
    <row r="39" spans="1:21">
      <c r="A39" s="4"/>
      <c r="B39" s="4"/>
      <c r="C39" s="4"/>
      <c r="D39" s="4"/>
      <c r="E39" s="4"/>
      <c r="F39" s="4"/>
      <c r="G39" s="4"/>
      <c r="H39" s="4"/>
    </row>
    <row r="40" spans="1:21">
      <c r="A40" s="4"/>
      <c r="B40" s="4"/>
      <c r="C40" s="4"/>
      <c r="D40" s="4"/>
      <c r="E40" s="4"/>
      <c r="F40" s="4"/>
      <c r="G40" s="4"/>
      <c r="H40" s="4"/>
    </row>
    <row r="41" spans="1:21">
      <c r="A41" s="4"/>
      <c r="B41" s="4"/>
      <c r="C41" s="4"/>
      <c r="D41" s="4"/>
      <c r="E41" s="4"/>
      <c r="F41" s="4"/>
      <c r="G41" s="4"/>
      <c r="H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3" sqref="E23"/>
    </sheetView>
  </sheetViews>
  <sheetFormatPr defaultRowHeight="13.5"/>
  <cols>
    <col min="1" max="1" width="11" bestFit="1" customWidth="1"/>
    <col min="2" max="2" width="13" bestFit="1" customWidth="1"/>
  </cols>
  <sheetData>
    <row r="1" spans="1:7">
      <c r="B1" t="s">
        <v>144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>
      <c r="A2" t="s">
        <v>129</v>
      </c>
      <c r="B2" t="s">
        <v>143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</row>
    <row r="3" spans="1:7">
      <c r="A3" t="s">
        <v>130</v>
      </c>
      <c r="B3" t="s">
        <v>145</v>
      </c>
    </row>
    <row r="4" spans="1:7">
      <c r="A4" t="s">
        <v>131</v>
      </c>
      <c r="B4" t="s">
        <v>146</v>
      </c>
    </row>
    <row r="5" spans="1:7">
      <c r="A5" t="s">
        <v>132</v>
      </c>
      <c r="B5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5" sqref="B45"/>
    </sheetView>
  </sheetViews>
  <sheetFormatPr defaultRowHeight="13.5"/>
  <cols>
    <col min="2" max="3" width="21.75" customWidth="1"/>
    <col min="4" max="4" width="45.625" customWidth="1"/>
  </cols>
  <sheetData>
    <row r="1" spans="1:5">
      <c r="A1">
        <v>1</v>
      </c>
      <c r="B1" t="s">
        <v>230</v>
      </c>
      <c r="C1" t="s">
        <v>456</v>
      </c>
      <c r="D1" t="s">
        <v>452</v>
      </c>
      <c r="E1" t="s">
        <v>484</v>
      </c>
    </row>
    <row r="2" spans="1:5">
      <c r="A2">
        <v>2</v>
      </c>
      <c r="B2" s="39" t="s">
        <v>17</v>
      </c>
      <c r="C2" s="39" t="s">
        <v>257</v>
      </c>
      <c r="D2" s="40" t="s">
        <v>490</v>
      </c>
      <c r="E2" t="s">
        <v>461</v>
      </c>
    </row>
    <row r="3" spans="1:5">
      <c r="A3">
        <v>3</v>
      </c>
      <c r="B3" t="s">
        <v>453</v>
      </c>
      <c r="C3" t="s">
        <v>495</v>
      </c>
      <c r="D3" t="s">
        <v>496</v>
      </c>
    </row>
    <row r="4" spans="1:5">
      <c r="A4">
        <v>4</v>
      </c>
      <c r="B4" t="s">
        <v>240</v>
      </c>
      <c r="C4" t="s">
        <v>457</v>
      </c>
      <c r="D4" t="s">
        <v>454</v>
      </c>
    </row>
    <row r="5" spans="1:5">
      <c r="A5">
        <v>5</v>
      </c>
      <c r="B5" t="s">
        <v>455</v>
      </c>
      <c r="C5" t="s">
        <v>503</v>
      </c>
      <c r="D5" t="s">
        <v>504</v>
      </c>
    </row>
    <row r="6" spans="1:5">
      <c r="A6">
        <v>6</v>
      </c>
      <c r="B6" t="s">
        <v>458</v>
      </c>
      <c r="C6" t="s">
        <v>459</v>
      </c>
      <c r="D6" t="s">
        <v>498</v>
      </c>
      <c r="E6" t="s">
        <v>461</v>
      </c>
    </row>
    <row r="7" spans="1:5">
      <c r="A7">
        <v>7</v>
      </c>
      <c r="B7" t="s">
        <v>462</v>
      </c>
      <c r="C7" t="s">
        <v>463</v>
      </c>
      <c r="D7" t="s">
        <v>501</v>
      </c>
    </row>
    <row r="8" spans="1:5">
      <c r="A8">
        <v>8</v>
      </c>
      <c r="B8" t="s">
        <v>465</v>
      </c>
      <c r="C8" t="s">
        <v>463</v>
      </c>
      <c r="D8" t="s">
        <v>464</v>
      </c>
    </row>
    <row r="9" spans="1:5">
      <c r="A9">
        <v>9</v>
      </c>
      <c r="B9" t="s">
        <v>466</v>
      </c>
      <c r="C9" t="s">
        <v>516</v>
      </c>
      <c r="D9" t="s">
        <v>517</v>
      </c>
    </row>
    <row r="10" spans="1:5">
      <c r="A10">
        <v>10</v>
      </c>
      <c r="B10" s="50" t="s">
        <v>44</v>
      </c>
      <c r="C10" s="50" t="s">
        <v>521</v>
      </c>
      <c r="D10" t="s">
        <v>522</v>
      </c>
    </row>
    <row r="11" spans="1:5">
      <c r="A11">
        <v>11</v>
      </c>
      <c r="B11" s="51" t="s">
        <v>194</v>
      </c>
      <c r="C11" s="52" t="s">
        <v>235</v>
      </c>
      <c r="D11" t="s">
        <v>468</v>
      </c>
    </row>
    <row r="12" spans="1:5">
      <c r="A12">
        <v>12</v>
      </c>
      <c r="B12" s="50" t="s">
        <v>470</v>
      </c>
      <c r="C12" t="s">
        <v>463</v>
      </c>
      <c r="D12" t="s">
        <v>464</v>
      </c>
      <c r="E12" t="s">
        <v>488</v>
      </c>
    </row>
    <row r="13" spans="1:5">
      <c r="A13">
        <v>13</v>
      </c>
      <c r="B13" s="50" t="s">
        <v>472</v>
      </c>
      <c r="C13" t="s">
        <v>492</v>
      </c>
      <c r="D13" t="s">
        <v>493</v>
      </c>
    </row>
    <row r="14" spans="1:5">
      <c r="A14">
        <v>14</v>
      </c>
      <c r="B14" s="50" t="s">
        <v>472</v>
      </c>
      <c r="C14" t="s">
        <v>494</v>
      </c>
      <c r="D14" t="s">
        <v>473</v>
      </c>
      <c r="E14" t="s">
        <v>461</v>
      </c>
    </row>
    <row r="15" spans="1:5">
      <c r="A15">
        <v>15</v>
      </c>
      <c r="B15" s="50" t="s">
        <v>476</v>
      </c>
      <c r="C15" t="s">
        <v>469</v>
      </c>
      <c r="D15" t="s">
        <v>467</v>
      </c>
    </row>
    <row r="16" spans="1:5">
      <c r="A16">
        <v>16</v>
      </c>
      <c r="B16" t="s">
        <v>315</v>
      </c>
      <c r="C16" t="s">
        <v>509</v>
      </c>
      <c r="D16" s="40" t="s">
        <v>510</v>
      </c>
    </row>
    <row r="17" spans="1:5">
      <c r="A17">
        <v>17</v>
      </c>
      <c r="B17" t="s">
        <v>479</v>
      </c>
      <c r="C17" t="s">
        <v>524</v>
      </c>
      <c r="D17" t="s">
        <v>480</v>
      </c>
    </row>
    <row r="18" spans="1:5">
      <c r="A18">
        <v>18</v>
      </c>
      <c r="B18" s="49" t="s">
        <v>409</v>
      </c>
      <c r="C18" s="39" t="s">
        <v>410</v>
      </c>
      <c r="D18" s="40" t="s">
        <v>482</v>
      </c>
      <c r="E18" t="s">
        <v>484</v>
      </c>
    </row>
    <row r="19" spans="1:5">
      <c r="A19">
        <v>19</v>
      </c>
      <c r="B19" s="49" t="s">
        <v>409</v>
      </c>
      <c r="C19" s="39" t="s">
        <v>526</v>
      </c>
      <c r="D19" t="s">
        <v>527</v>
      </c>
      <c r="E19" t="s">
        <v>483</v>
      </c>
    </row>
    <row r="20" spans="1:5">
      <c r="A20">
        <v>20</v>
      </c>
      <c r="B20" t="s">
        <v>263</v>
      </c>
      <c r="C20" t="s">
        <v>505</v>
      </c>
      <c r="D20" t="s">
        <v>506</v>
      </c>
      <c r="E20" t="s">
        <v>485</v>
      </c>
    </row>
    <row r="21" spans="1:5">
      <c r="A21">
        <v>21</v>
      </c>
      <c r="B21" s="53" t="s">
        <v>412</v>
      </c>
      <c r="C21" s="43" t="s">
        <v>528</v>
      </c>
      <c r="D21" t="s">
        <v>529</v>
      </c>
    </row>
    <row r="22" spans="1:5">
      <c r="A22">
        <v>22</v>
      </c>
      <c r="B22" s="54" t="s">
        <v>416</v>
      </c>
      <c r="C22" s="55" t="s">
        <v>576</v>
      </c>
      <c r="D22" t="s">
        <v>577</v>
      </c>
    </row>
    <row r="23" spans="1:5">
      <c r="A23">
        <v>23</v>
      </c>
      <c r="B23" t="s">
        <v>487</v>
      </c>
      <c r="C23" t="s">
        <v>531</v>
      </c>
      <c r="D23" t="s">
        <v>532</v>
      </c>
      <c r="E23" t="s">
        <v>554</v>
      </c>
    </row>
    <row r="24" spans="1:5">
      <c r="A24">
        <v>24</v>
      </c>
      <c r="B24" t="s">
        <v>444</v>
      </c>
      <c r="C24" t="s">
        <v>533</v>
      </c>
      <c r="D24" t="s">
        <v>535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技能图标</vt:lpstr>
      <vt:lpstr>第一版设计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2016-03-30T03:58:53Z</dcterms:modified>
</cp:coreProperties>
</file>