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616" yWindow="2616" windowWidth="14400" windowHeight="7356"/>
  </bookViews>
  <sheets>
    <sheet name="EarthTest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7" i="1" l="1"/>
  <c r="C77" i="1"/>
  <c r="D86" i="1"/>
  <c r="D38" i="1"/>
  <c r="C38" i="1"/>
</calcChain>
</file>

<file path=xl/sharedStrings.xml><?xml version="1.0" encoding="utf-8"?>
<sst xmlns="http://schemas.openxmlformats.org/spreadsheetml/2006/main" count="479" uniqueCount="147">
  <si>
    <t xml:space="preserve">epoch: 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</si>
  <si>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</si>
  <si>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</si>
  <si>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</si>
  <si>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</si>
  <si>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</si>
  <si>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</si>
  <si>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</si>
  <si>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</si>
  <si>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</si>
  <si>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</si>
  <si>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</si>
  <si>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</si>
  <si>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</si>
  <si>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</si>
  <si>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</si>
  <si>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</si>
  <si>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</si>
  <si>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</si>
  <si>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</si>
  <si>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</si>
  <si>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</si>
  <si>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</si>
  <si>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</si>
  <si>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</si>
  <si>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</si>
  <si>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</si>
  <si>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</si>
  <si>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</si>
  <si>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</si>
  <si>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</si>
  <si>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</si>
  <si>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</si>
  <si>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</si>
  <si>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</si>
  <si>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</si>
  <si>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</si>
  <si>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</si>
  <si>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</si>
  <si>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</si>
  <si>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</si>
  <si>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</si>
  <si>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</si>
  <si>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</si>
  <si>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</si>
  <si>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</si>
  <si>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</si>
  <si>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</si>
  <si>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</si>
  <si>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</si>
  <si>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</si>
  <si>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</si>
  <si>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</si>
  <si>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Facility</t>
  </si>
  <si>
    <t>Earth</t>
  </si>
  <si>
    <t>provider</t>
  </si>
  <si>
    <t>1 Day</t>
  </si>
  <si>
    <t>ASF1</t>
  </si>
  <si>
    <t>ASF2</t>
  </si>
  <si>
    <t>ASF3</t>
  </si>
  <si>
    <t>BGS</t>
  </si>
  <si>
    <t>GLC</t>
  </si>
  <si>
    <t>HBK</t>
  </si>
  <si>
    <t>KIR</t>
  </si>
  <si>
    <t>MG1</t>
  </si>
  <si>
    <t>PA1</t>
  </si>
  <si>
    <t>SG1</t>
  </si>
  <si>
    <t>SG2</t>
  </si>
  <si>
    <t>SG3</t>
  </si>
  <si>
    <t>SING</t>
  </si>
  <si>
    <t>TR2</t>
  </si>
  <si>
    <t>TR3</t>
  </si>
  <si>
    <t>USA1</t>
  </si>
  <si>
    <t>USA3</t>
  </si>
  <si>
    <t>USA4</t>
  </si>
  <si>
    <t>USA5</t>
  </si>
  <si>
    <t>USD1</t>
  </si>
  <si>
    <t>USH1</t>
  </si>
  <si>
    <t>USH2</t>
  </si>
  <si>
    <t>WG05</t>
  </si>
  <si>
    <t>WG11</t>
  </si>
  <si>
    <t>WS1</t>
  </si>
  <si>
    <t>Satellite</t>
  </si>
  <si>
    <t>ACE</t>
  </si>
  <si>
    <t>user</t>
  </si>
  <si>
    <t>AIM</t>
  </si>
  <si>
    <t>AOS-I</t>
  </si>
  <si>
    <t>AQUA</t>
  </si>
  <si>
    <t>AURA</t>
  </si>
  <si>
    <t>BurstCube</t>
  </si>
  <si>
    <t>CLICK-B</t>
  </si>
  <si>
    <t>CLICK-C</t>
  </si>
  <si>
    <t>CM-2</t>
  </si>
  <si>
    <t>COBE</t>
  </si>
  <si>
    <t>COSI</t>
  </si>
  <si>
    <t>CYGNUS</t>
  </si>
  <si>
    <t>DIONE</t>
  </si>
  <si>
    <t>DSCOVR</t>
  </si>
  <si>
    <t>FGST</t>
  </si>
  <si>
    <t>GOES (Prof.)</t>
  </si>
  <si>
    <t>GOES-16</t>
  </si>
  <si>
    <t>GOES-17</t>
  </si>
  <si>
    <t>GOES-18</t>
  </si>
  <si>
    <t>GOES-19</t>
  </si>
  <si>
    <t>GPM_CORE</t>
  </si>
  <si>
    <t>GRACE-FO1</t>
  </si>
  <si>
    <t>GRACE-FO2</t>
  </si>
  <si>
    <t>HST</t>
  </si>
  <si>
    <t>ICESAT-2</t>
  </si>
  <si>
    <t>ICON</t>
  </si>
  <si>
    <t>IRIS</t>
  </si>
  <si>
    <t>ISS</t>
  </si>
  <si>
    <t>IXPE</t>
  </si>
  <si>
    <t>LANDSAT-7</t>
  </si>
  <si>
    <t>LANDSAT-8</t>
  </si>
  <si>
    <t>LANDSAT-9</t>
  </si>
  <si>
    <t>LRO</t>
  </si>
  <si>
    <t>Moon</t>
  </si>
  <si>
    <t>MASS Ch1</t>
  </si>
  <si>
    <t>MASS Ch2</t>
  </si>
  <si>
    <t>METOP-B</t>
  </si>
  <si>
    <t>MMS</t>
  </si>
  <si>
    <t>MUSE</t>
  </si>
  <si>
    <t>My Satellite</t>
  </si>
  <si>
    <t>NUSTAR</t>
  </si>
  <si>
    <t>OCO-2</t>
  </si>
  <si>
    <t>petitSat</t>
  </si>
  <si>
    <t>SCISAT-1</t>
  </si>
  <si>
    <t>SDC</t>
  </si>
  <si>
    <t>SDO</t>
  </si>
  <si>
    <t>SEAHAWK</t>
  </si>
  <si>
    <t>SMAP</t>
  </si>
  <si>
    <t>SNOOPI</t>
  </si>
  <si>
    <t>SOLAR-B</t>
  </si>
  <si>
    <t>SOYUZ</t>
  </si>
  <si>
    <t>STPSat-6</t>
  </si>
  <si>
    <t>SWIFT</t>
  </si>
  <si>
    <t>TDRS</t>
  </si>
  <si>
    <t>user/provider</t>
  </si>
  <si>
    <t>TERRA</t>
  </si>
  <si>
    <t>THEMIS_A</t>
  </si>
  <si>
    <t>THEMIS_B</t>
  </si>
  <si>
    <t>THEMIS_C</t>
  </si>
  <si>
    <t>THEMIS_D</t>
  </si>
  <si>
    <t>THEMIS_E</t>
  </si>
  <si>
    <t>XRISM</t>
  </si>
  <si>
    <t>03-01-2022_00:00:00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</si>
</sst>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\ hh:mm:ss"/>
    <numFmt numFmtId="165" formatCode="0.0000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rgb="FF006100"/>
      <name val="Calibri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color rgb="FF000000"/>
      <name val="MS Shell Dlg 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7"/>
  </cellStyleXfs>
  <cellXfs count="56">
    <xf numFmtId="0" fontId="0" fillId="0" borderId="0" xfId="0" applyFont="1" applyAlignment="1"/>
    <xf numFmtId="15" fontId="3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3" fillId="0" borderId="4" xfId="0" applyFont="1" applyBorder="1"/>
    <xf numFmtId="0" fontId="3" fillId="0" borderId="0" xfId="0" applyFont="1"/>
    <xf numFmtId="0" fontId="3" fillId="0" borderId="1" xfId="0" applyFont="1" applyBorder="1"/>
    <xf numFmtId="0" fontId="3" fillId="0" borderId="5" xfId="0" applyFont="1" applyBorder="1"/>
    <xf numFmtId="0" fontId="3" fillId="0" borderId="6" xfId="0" applyFont="1" applyBorder="1"/>
    <xf numFmtId="0" fontId="5" fillId="3" borderId="7" xfId="0" applyFont="1" applyFill="1" applyBorder="1"/>
    <xf numFmtId="0" fontId="6" fillId="0" borderId="0" xfId="0" applyFont="1"/>
    <xf numFmtId="0" fontId="2" fillId="0" borderId="7" xfId="1"/>
    <xf numFmtId="0" fontId="3" fillId="0" borderId="7" xfId="0" applyFont="1" applyBorder="1"/>
    <xf numFmtId="0" fontId="0" fillId="0" borderId="0" xfId="0"/>
    <xf numFmtId="164" fontId="0" fillId="0" borderId="8" xfId="0" applyNumberFormat="1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3" fillId="0" borderId="1" xfId="0" applyFont="1" applyBorder="1" applyAlignment="1"/>
    <xf numFmtId="11" fontId="3" fillId="0" borderId="1" xfId="0" applyNumberFormat="1" applyFont="1" applyBorder="1"/>
    <xf numFmtId="22" fontId="3" fillId="0" borderId="1" xfId="0" applyNumberFormat="1" applyFont="1" applyBorder="1"/>
    <xf numFmtId="11" fontId="3" fillId="0" borderId="1" xfId="0" applyNumberFormat="1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6" fillId="0" borderId="0" xfId="0" applyFont="1" applyAlignment="1"/>
    <xf numFmtId="0" fontId="0" fillId="0" borderId="8" xfId="0" applyBorder="1" applyAlignment="1">
      <alignment horizontal="left"/>
    </xf>
    <xf numFmtId="0" fontId="1" fillId="0" borderId="7" xfId="1" applyFont="1"/>
    <xf numFmtId="0" fontId="0" fillId="0" borderId="8" xfId="0" applyBorder="1" applyAlignment="1">
      <alignment horizontal="center"/>
    </xf>
    <xf numFmtId="0" fontId="0" fillId="0" borderId="7" xfId="0" applyBorder="1"/>
    <xf numFmtId="0" fontId="2" fillId="0" borderId="8" xfId="1" applyBorder="1"/>
    <xf numFmtId="0" fontId="0" fillId="0" borderId="7" xfId="0" applyBorder="1" applyAlignment="1">
      <alignment horizontal="left"/>
    </xf>
    <xf numFmtId="0" fontId="3" fillId="0" borderId="8" xfId="0" applyFon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6" fillId="0" borderId="1" xfId="0" applyFont="1" applyBorder="1"/>
    <xf numFmtId="0" fontId="2" fillId="0" borderId="7" xfId="1" applyBorder="1"/>
    <xf numFmtId="0" fontId="0" fillId="0" borderId="7" xfId="1" applyFont="1" applyBorder="1"/>
    <xf numFmtId="0" fontId="1" fillId="0" borderId="8" xfId="1" applyFont="1" applyBorder="1"/>
    <xf numFmtId="0" fontId="1" fillId="0" borderId="7" xfId="1" applyFont="1" applyBorder="1"/>
    <xf numFmtId="165" fontId="7" fillId="0" borderId="1" xfId="0" applyNumberFormat="1" applyFont="1" applyBorder="1"/>
    <xf numFmtId="0" fontId="3" fillId="0" borderId="9" xfId="0" applyFont="1" applyBorder="1"/>
    <xf numFmtId="165" fontId="7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/>
    </xf>
    <xf numFmtId="0" fontId="6" fillId="0" borderId="8" xfId="0" applyFont="1" applyBorder="1"/>
    <xf numFmtId="22" fontId="3" fillId="0" borderId="8" xfId="0" applyNumberFormat="1" applyFont="1" applyBorder="1"/>
    <xf numFmtId="11" fontId="3" fillId="0" borderId="8" xfId="0" applyNumberFormat="1" applyFont="1" applyBorder="1"/>
    <xf numFmtId="11" fontId="3" fillId="0" borderId="8" xfId="0" applyNumberFormat="1" applyFont="1" applyBorder="1" applyAlignment="1"/>
    <xf numFmtId="0" fontId="7" fillId="0" borderId="1" xfId="0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5" fontId="7" fillId="0" borderId="8" xfId="0" applyNumberFormat="1" applyFont="1" applyBorder="1"/>
    <xf numFmtId="165" fontId="7" fillId="0" borderId="8" xfId="0" applyNumberFormat="1" applyFont="1" applyBorder="1" applyAlignment="1">
      <alignment wrapText="1"/>
    </xf>
    <xf numFmtId="0" fontId="3" fillId="0" borderId="8" xfId="0" applyFont="1" applyBorder="1" applyAlignment="1"/>
    <xf numFmtId="0" fontId="8" fillId="4" borderId="10" xfId="0" applyFont="1" applyFill="1" applyBorder="1" applyAlignment="1">
      <alignment horizontal="right" vertical="center" wrapText="1"/>
    </xf>
    <xf numFmtId="0" fontId="8" fillId="4" borderId="10" xfId="0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3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AC 2-1-style" pivot="0" count="3">
      <tableStyleElement type="headerRow" dxfId="33"/>
      <tableStyleElement type="firstRowStripe" dxfId="32"/>
      <tableStyleElement type="secondRowStripe" dxfId="31"/>
    </tableStyle>
    <tableStyle name="Artemis III-style" pivot="0" count="3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T87">
  <sortState ref="A3:AT90">
    <sortCondition ref="B2:B90"/>
  </sortState>
  <tableColumns count="46">
    <tableColumn id="1" name="Type"/>
    <tableColumn id="2" name="Name"/>
    <tableColumn id="3" name="Lat"/>
    <tableColumn id="4" name="Long"/>
    <tableColumn id="5" name="CentralBody"/>
    <tableColumn id="6" name="TimeInterval_start"/>
    <tableColumn id="7" name="TimeInterval_stop"/>
    <tableColumn id="8" name="AltitudeConstraint"/>
    <tableColumn id="9" name="OrbitEpoch"/>
    <tableColumn id="10" name="SemimajorAxis"/>
    <tableColumn id="11" name="Eccentricity"/>
    <tableColumn id="12" name="Inclination"/>
    <tableColumn id="13" name="Arg_of_Perigee"/>
    <tableColumn id="14" name="RAAN"/>
    <tableColumn id="15" name="MeanAnomaly"/>
    <tableColumn id="16" name="FilePath"/>
    <tableColumn id="17" name="BodyID"/>
    <tableColumn id="18" name="user_provider"/>
    <tableColumn id="19" name="Freq"/>
    <tableColumn id="20" name="DataRate"/>
    <tableColumn id="21" name="G/T"/>
    <tableColumn id="22" name="EIRP"/>
    <tableColumn id="23" name="Freq6"/>
    <tableColumn id="24" name="DataRate2"/>
    <tableColumn id="25" name="G/T8"/>
    <tableColumn id="26" name="EIRP9"/>
    <tableColumn id="27" name="Freq10"/>
    <tableColumn id="28" name="DataRate3"/>
    <tableColumn id="29" name="G/T12"/>
    <tableColumn id="30" name="EIRP13"/>
    <tableColumn id="31" name="Freq14"/>
    <tableColumn id="32" name="DataRate4"/>
    <tableColumn id="33" name="G/T16"/>
    <tableColumn id="34" name="EIRP17"/>
    <tableColumn id="35" name="Freq18"/>
    <tableColumn id="36" name="DataRate5"/>
    <tableColumn id="37" name="G/T20"/>
    <tableColumn id="38" name="EIRP21"/>
    <tableColumn id="39" name="Freq22"/>
    <tableColumn id="40" name="DataRate6"/>
    <tableColumn id="41" name="G/T24"/>
    <tableColumn id="42" name="EIRP25"/>
    <tableColumn id="43" name="Schedule Priority"/>
    <tableColumn id="44" name="Ground Priority"/>
    <tableColumn id="45" name="Service Level"/>
    <tableColumn id="46" name="Service Period"/>
  </tableColumns>
  <tableStyleInfo name="RAC 2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7"/>
  <sheetViews>
    <sheetView tabSelected="1" zoomScale="70" zoomScaleNormal="7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A61" sqref="A61:XFD61"/>
    </sheetView>
  </sheetViews>
  <sheetFormatPr defaultColWidth="14.44140625" defaultRowHeight="15" customHeight="1" x14ac:dyDescent="0.3"/>
  <cols>
    <col min="1" max="1" width="10.44140625" customWidth="1"/>
    <col min="2" max="2" width="44.44140625" customWidth="1"/>
    <col min="3" max="3" width="9.44140625" customWidth="1"/>
    <col min="4" max="4" width="9.5546875" customWidth="1"/>
    <col min="5" max="5" width="16.44140625" customWidth="1"/>
    <col min="6" max="6" width="24.44140625" customWidth="1"/>
    <col min="7" max="8" width="24.5546875" customWidth="1"/>
    <col min="9" max="9" width="25.5546875" customWidth="1"/>
    <col min="10" max="10" width="10.44140625" customWidth="1"/>
    <col min="11" max="11" width="14.5546875" customWidth="1"/>
    <col min="12" max="12" width="11.5546875" customWidth="1"/>
    <col min="13" max="14" width="10.44140625" customWidth="1"/>
    <col min="15" max="15" width="16.44140625" customWidth="1"/>
    <col min="16" max="17" width="56.44140625" customWidth="1"/>
    <col min="18" max="18" width="13.44140625" customWidth="1"/>
    <col min="19" max="19" width="9.44140625" customWidth="1"/>
    <col min="20" max="20" width="14.44140625" customWidth="1"/>
    <col min="21" max="21" width="6.44140625" customWidth="1"/>
    <col min="22" max="22" width="6.5546875" customWidth="1"/>
    <col min="23" max="24" width="14.5546875" customWidth="1"/>
    <col min="25" max="25" width="7" customWidth="1"/>
    <col min="26" max="26" width="7.5546875" customWidth="1"/>
    <col min="27" max="27" width="9.5546875" customWidth="1"/>
    <col min="28" max="28" width="11.5546875" customWidth="1"/>
    <col min="29" max="29" width="8.44140625" customWidth="1"/>
    <col min="30" max="30" width="9" customWidth="1"/>
    <col min="31" max="31" width="14.5546875" customWidth="1"/>
    <col min="32" max="32" width="11.5546875" customWidth="1"/>
    <col min="33" max="33" width="8.44140625" customWidth="1"/>
    <col min="34" max="34" width="9" customWidth="1"/>
    <col min="35" max="35" width="10.5546875" customWidth="1"/>
    <col min="36" max="36" width="11.5546875" customWidth="1"/>
    <col min="37" max="37" width="8.44140625" customWidth="1"/>
    <col min="38" max="38" width="9" customWidth="1"/>
    <col min="39" max="39" width="15.5546875" customWidth="1"/>
    <col min="40" max="40" width="11.5546875" customWidth="1"/>
    <col min="41" max="41" width="8.44140625" customWidth="1"/>
    <col min="42" max="42" width="9" customWidth="1"/>
    <col min="43" max="44" width="16.5546875" customWidth="1"/>
    <col min="45" max="45" width="13.88671875" bestFit="1" customWidth="1"/>
    <col min="46" max="46" width="15" customWidth="1"/>
    <col min="47" max="49" width="9.44140625" customWidth="1"/>
    <col min="50" max="50" width="12.109375" style="13" bestFit="1" customWidth="1"/>
    <col min="51" max="51" width="12" style="13" bestFit="1" customWidth="1"/>
    <col min="52" max="53" width="9.44140625" customWidth="1"/>
    <col min="54" max="54" width="9.88671875" customWidth="1"/>
    <col min="55" max="56" width="12.88671875" customWidth="1"/>
    <col min="57" max="66" width="9.44140625" customWidth="1"/>
  </cols>
  <sheetData>
    <row r="1" spans="1:66" ht="14.25" customHeight="1" x14ac:dyDescent="0.3">
      <c r="A1" s="5" t="s">
        <v>0</v>
      </c>
      <c r="B1" s="1" t="s">
        <v>146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 t="s">
        <v>1</v>
      </c>
      <c r="T1" s="5"/>
      <c r="U1" s="5"/>
      <c r="V1" s="6"/>
      <c r="W1" s="5" t="s">
        <v>2</v>
      </c>
      <c r="X1" s="5"/>
      <c r="Y1" s="5"/>
      <c r="Z1" s="6"/>
      <c r="AA1" s="5" t="s">
        <v>3</v>
      </c>
      <c r="AB1" s="5"/>
      <c r="AC1" s="5"/>
      <c r="AD1" s="6"/>
      <c r="AE1" s="5" t="s">
        <v>4</v>
      </c>
      <c r="AF1" s="5"/>
      <c r="AG1" s="5"/>
      <c r="AH1" s="6"/>
      <c r="AI1" s="5" t="s">
        <v>5</v>
      </c>
      <c r="AJ1" s="5"/>
      <c r="AK1" s="5"/>
      <c r="AL1" s="6"/>
      <c r="AM1" s="5" t="s">
        <v>6</v>
      </c>
      <c r="AN1" s="5"/>
      <c r="AO1" s="5"/>
      <c r="AP1" s="6"/>
      <c r="AQ1" s="5"/>
      <c r="AR1" s="5"/>
      <c r="AS1" s="5"/>
      <c r="AT1" s="5"/>
      <c r="AU1" s="5"/>
      <c r="AV1" s="5"/>
      <c r="AW1" s="5"/>
      <c r="AZ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</row>
    <row r="2" spans="1:66" ht="14.25" customHeight="1" x14ac:dyDescent="0.3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18</v>
      </c>
      <c r="M2" s="3" t="s">
        <v>19</v>
      </c>
      <c r="N2" s="3" t="s">
        <v>20</v>
      </c>
      <c r="O2" s="3" t="s">
        <v>21</v>
      </c>
      <c r="P2" s="3" t="s">
        <v>22</v>
      </c>
      <c r="Q2" s="3" t="s">
        <v>23</v>
      </c>
      <c r="R2" s="3" t="s">
        <v>24</v>
      </c>
      <c r="S2" s="4" t="s">
        <v>25</v>
      </c>
      <c r="T2" s="5" t="s">
        <v>26</v>
      </c>
      <c r="U2" s="5" t="s">
        <v>27</v>
      </c>
      <c r="V2" s="6" t="s">
        <v>28</v>
      </c>
      <c r="W2" s="5" t="s">
        <v>29</v>
      </c>
      <c r="X2" s="5" t="s">
        <v>30</v>
      </c>
      <c r="Y2" s="5" t="s">
        <v>31</v>
      </c>
      <c r="Z2" s="6" t="s">
        <v>32</v>
      </c>
      <c r="AA2" s="5" t="s">
        <v>33</v>
      </c>
      <c r="AB2" s="5" t="s">
        <v>34</v>
      </c>
      <c r="AC2" s="5" t="s">
        <v>35</v>
      </c>
      <c r="AD2" s="6" t="s">
        <v>36</v>
      </c>
      <c r="AE2" s="5" t="s">
        <v>37</v>
      </c>
      <c r="AF2" s="5" t="s">
        <v>38</v>
      </c>
      <c r="AG2" s="5" t="s">
        <v>39</v>
      </c>
      <c r="AH2" s="6" t="s">
        <v>40</v>
      </c>
      <c r="AI2" s="5" t="s">
        <v>41</v>
      </c>
      <c r="AJ2" s="5" t="s">
        <v>42</v>
      </c>
      <c r="AK2" s="5" t="s">
        <v>43</v>
      </c>
      <c r="AL2" s="6" t="s">
        <v>44</v>
      </c>
      <c r="AM2" s="5" t="s">
        <v>45</v>
      </c>
      <c r="AN2" s="5" t="s">
        <v>46</v>
      </c>
      <c r="AO2" s="5" t="s">
        <v>47</v>
      </c>
      <c r="AP2" s="6" t="s">
        <v>48</v>
      </c>
      <c r="AQ2" s="5" t="s">
        <v>49</v>
      </c>
      <c r="AR2" s="5" t="s">
        <v>50</v>
      </c>
      <c r="AS2" s="5" t="s">
        <v>51</v>
      </c>
      <c r="AT2" s="5" t="s">
        <v>52</v>
      </c>
      <c r="AU2" s="5"/>
      <c r="AV2" s="5"/>
      <c r="AW2" s="5"/>
      <c r="AZ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</row>
    <row r="3" spans="1:66" ht="14.25" customHeight="1" x14ac:dyDescent="0.3">
      <c r="A3" s="7" t="s">
        <v>82</v>
      </c>
      <c r="B3" s="11" t="s">
        <v>83</v>
      </c>
      <c r="C3" s="54">
        <v>0</v>
      </c>
      <c r="D3" s="54">
        <v>0</v>
      </c>
      <c r="E3" s="55" t="s">
        <v>54</v>
      </c>
      <c r="F3" s="54">
        <v>0</v>
      </c>
      <c r="G3" s="54">
        <v>30</v>
      </c>
      <c r="H3" s="54">
        <v>0</v>
      </c>
      <c r="I3" s="31">
        <v>44927</v>
      </c>
      <c r="J3" s="55">
        <v>914235.79200000002</v>
      </c>
      <c r="K3" s="55">
        <v>0.57903899999999997</v>
      </c>
      <c r="L3" s="55">
        <v>10.571</v>
      </c>
      <c r="M3" s="55">
        <v>353.709</v>
      </c>
      <c r="N3" s="55">
        <v>117.941</v>
      </c>
      <c r="O3" s="55">
        <v>171.738</v>
      </c>
      <c r="P3" s="6">
        <v>0</v>
      </c>
      <c r="Q3" s="6">
        <v>0</v>
      </c>
      <c r="R3" s="6" t="s">
        <v>84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5">
        <v>53</v>
      </c>
      <c r="AR3" s="5"/>
      <c r="AS3" s="5">
        <v>1.6203703703703682E-4</v>
      </c>
      <c r="AT3" s="10" t="s">
        <v>56</v>
      </c>
      <c r="AU3" s="5"/>
      <c r="AV3" s="5"/>
      <c r="AW3" s="5"/>
      <c r="AZ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9"/>
      <c r="BN3" s="9"/>
    </row>
    <row r="4" spans="1:66" ht="14.25" customHeight="1" x14ac:dyDescent="0.3">
      <c r="A4" s="7" t="s">
        <v>82</v>
      </c>
      <c r="B4" s="37" t="s">
        <v>85</v>
      </c>
      <c r="C4" s="30">
        <v>0</v>
      </c>
      <c r="D4" s="30">
        <v>0</v>
      </c>
      <c r="E4" s="44" t="s">
        <v>54</v>
      </c>
      <c r="F4" s="8">
        <v>0</v>
      </c>
      <c r="G4" s="8">
        <v>30</v>
      </c>
      <c r="H4" s="6">
        <v>0</v>
      </c>
      <c r="I4" s="31">
        <v>44197</v>
      </c>
      <c r="J4" s="33">
        <v>6890.0550000000003</v>
      </c>
      <c r="K4" s="33">
        <v>3.3779999999999999E-3</v>
      </c>
      <c r="L4" s="33">
        <v>97.778000000000006</v>
      </c>
      <c r="M4" s="33">
        <v>256.63299999999998</v>
      </c>
      <c r="N4" s="33">
        <v>77.787999999999997</v>
      </c>
      <c r="O4" s="33">
        <v>185.209</v>
      </c>
      <c r="P4" s="6">
        <v>0</v>
      </c>
      <c r="Q4" s="6">
        <v>0</v>
      </c>
      <c r="R4" s="6" t="s">
        <v>84</v>
      </c>
      <c r="S4" s="30">
        <v>0</v>
      </c>
      <c r="T4" s="6">
        <v>0</v>
      </c>
      <c r="U4" s="30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30">
        <v>0</v>
      </c>
      <c r="AB4" s="6">
        <v>0</v>
      </c>
      <c r="AC4" s="30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5">
        <v>19</v>
      </c>
      <c r="AR4" s="5"/>
      <c r="AS4" s="5">
        <v>1.6041666666666669E-2</v>
      </c>
      <c r="AT4" s="10" t="s">
        <v>56</v>
      </c>
      <c r="AU4" s="5"/>
      <c r="AV4" s="5"/>
      <c r="AW4" s="5"/>
      <c r="AZ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</row>
    <row r="5" spans="1:66" ht="14.25" customHeight="1" x14ac:dyDescent="0.3">
      <c r="A5" s="20" t="s">
        <v>82</v>
      </c>
      <c r="B5" s="38" t="s">
        <v>86</v>
      </c>
      <c r="C5" s="53">
        <v>0</v>
      </c>
      <c r="D5" s="53">
        <v>0</v>
      </c>
      <c r="E5" s="44" t="s">
        <v>54</v>
      </c>
      <c r="F5" s="21">
        <v>0</v>
      </c>
      <c r="G5" s="21">
        <v>30</v>
      </c>
      <c r="H5" s="16">
        <v>0</v>
      </c>
      <c r="I5" s="31">
        <v>47120</v>
      </c>
      <c r="J5" s="33">
        <v>6785.1369999999997</v>
      </c>
      <c r="K5" s="33">
        <v>1E-4</v>
      </c>
      <c r="L5" s="33">
        <v>55.000000099899999</v>
      </c>
      <c r="M5" s="33">
        <v>0</v>
      </c>
      <c r="N5" s="33">
        <v>0</v>
      </c>
      <c r="O5" s="33">
        <v>0</v>
      </c>
      <c r="P5" s="16">
        <v>0</v>
      </c>
      <c r="Q5" s="16">
        <v>0</v>
      </c>
      <c r="R5" s="6" t="s">
        <v>84</v>
      </c>
      <c r="S5" s="53">
        <v>0</v>
      </c>
      <c r="T5" s="16">
        <v>0</v>
      </c>
      <c r="U5" s="53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6">
        <v>0</v>
      </c>
      <c r="AH5" s="16">
        <v>0</v>
      </c>
      <c r="AI5" s="16">
        <v>0</v>
      </c>
      <c r="AJ5" s="16">
        <v>0</v>
      </c>
      <c r="AK5" s="16">
        <v>0</v>
      </c>
      <c r="AL5" s="16">
        <v>0</v>
      </c>
      <c r="AM5" s="16">
        <v>0</v>
      </c>
      <c r="AN5" s="16">
        <v>0</v>
      </c>
      <c r="AO5" s="16">
        <v>0</v>
      </c>
      <c r="AP5" s="16">
        <v>0</v>
      </c>
      <c r="AQ5" s="22">
        <v>99</v>
      </c>
      <c r="AR5" s="22"/>
      <c r="AS5" s="22">
        <v>1.6041666666666669E-2</v>
      </c>
      <c r="AT5" s="23" t="s">
        <v>56</v>
      </c>
      <c r="AU5" s="5"/>
      <c r="AV5" s="5"/>
      <c r="AW5" s="5"/>
      <c r="AZ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</row>
    <row r="6" spans="1:66" ht="14.25" customHeight="1" x14ac:dyDescent="0.3">
      <c r="A6" s="7" t="s">
        <v>82</v>
      </c>
      <c r="B6" s="37" t="s">
        <v>87</v>
      </c>
      <c r="C6" s="6">
        <v>0</v>
      </c>
      <c r="D6" s="6">
        <v>0</v>
      </c>
      <c r="E6" s="44" t="s">
        <v>54</v>
      </c>
      <c r="F6" s="8">
        <v>0</v>
      </c>
      <c r="G6" s="8">
        <v>30</v>
      </c>
      <c r="H6" s="6">
        <v>0</v>
      </c>
      <c r="I6" s="32">
        <v>44197</v>
      </c>
      <c r="J6" s="34">
        <v>7086.2520000000004</v>
      </c>
      <c r="K6" s="34">
        <v>1.0059999999999999E-3</v>
      </c>
      <c r="L6" s="34">
        <v>98.116</v>
      </c>
      <c r="M6" s="34">
        <v>306.60599999999999</v>
      </c>
      <c r="N6" s="34">
        <v>107.90900000000001</v>
      </c>
      <c r="O6" s="34">
        <v>137.523</v>
      </c>
      <c r="P6" s="6">
        <v>0</v>
      </c>
      <c r="Q6" s="6">
        <v>0</v>
      </c>
      <c r="R6" s="6" t="s">
        <v>84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5">
        <v>1</v>
      </c>
      <c r="AR6" s="5"/>
      <c r="AS6" s="5">
        <v>1</v>
      </c>
      <c r="AT6" s="10" t="s">
        <v>56</v>
      </c>
      <c r="AU6" s="5"/>
      <c r="AV6" s="5"/>
      <c r="AW6" s="5"/>
      <c r="AZ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</row>
    <row r="7" spans="1:66" ht="14.25" customHeight="1" x14ac:dyDescent="0.3">
      <c r="A7" s="7" t="s">
        <v>53</v>
      </c>
      <c r="B7" s="11" t="s">
        <v>57</v>
      </c>
      <c r="C7" s="52">
        <v>64.858718999999994</v>
      </c>
      <c r="D7" s="52">
        <v>-147.85768999999999</v>
      </c>
      <c r="E7" s="36" t="s">
        <v>54</v>
      </c>
      <c r="F7" s="8">
        <v>0</v>
      </c>
      <c r="G7" s="8">
        <v>30</v>
      </c>
      <c r="H7" s="6">
        <v>0.33111000000000002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36" t="s">
        <v>55</v>
      </c>
      <c r="S7" s="49">
        <v>2200</v>
      </c>
      <c r="T7" s="6">
        <v>0</v>
      </c>
      <c r="U7" s="50">
        <v>22</v>
      </c>
      <c r="V7" s="49">
        <v>64.599999999999994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5"/>
      <c r="AR7" s="5">
        <v>1</v>
      </c>
      <c r="AS7" s="5">
        <v>1</v>
      </c>
      <c r="AT7" s="5" t="s">
        <v>56</v>
      </c>
      <c r="AU7" s="5"/>
      <c r="AV7" s="5"/>
      <c r="AW7" s="5"/>
      <c r="AZ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</row>
    <row r="8" spans="1:66" ht="14.25" customHeight="1" x14ac:dyDescent="0.3">
      <c r="A8" s="7" t="s">
        <v>53</v>
      </c>
      <c r="B8" s="11" t="s">
        <v>58</v>
      </c>
      <c r="C8" s="52">
        <v>64.859475000000003</v>
      </c>
      <c r="D8" s="52">
        <v>-147.84952000000001</v>
      </c>
      <c r="E8" s="36" t="s">
        <v>54</v>
      </c>
      <c r="F8" s="8">
        <v>0</v>
      </c>
      <c r="G8" s="8">
        <v>30</v>
      </c>
      <c r="H8" s="6">
        <v>0.33111000000000002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36" t="s">
        <v>55</v>
      </c>
      <c r="S8" s="49">
        <v>2200</v>
      </c>
      <c r="T8" s="6">
        <v>0</v>
      </c>
      <c r="U8" s="50">
        <v>22.59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49">
        <v>8025</v>
      </c>
      <c r="AB8" s="6">
        <v>0</v>
      </c>
      <c r="AC8" s="50">
        <v>36.36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5"/>
      <c r="AR8" s="5">
        <v>4</v>
      </c>
      <c r="AS8" s="5">
        <v>1</v>
      </c>
      <c r="AT8" s="10" t="s">
        <v>56</v>
      </c>
      <c r="AU8" s="5"/>
      <c r="AV8" s="5"/>
      <c r="AW8" s="5"/>
      <c r="AZ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</row>
    <row r="9" spans="1:66" ht="14.25" customHeight="1" x14ac:dyDescent="0.3">
      <c r="A9" s="7" t="s">
        <v>53</v>
      </c>
      <c r="B9" s="11" t="s">
        <v>59</v>
      </c>
      <c r="C9" s="52">
        <v>64.858900000000006</v>
      </c>
      <c r="D9" s="52">
        <v>-147.85409999999999</v>
      </c>
      <c r="E9" s="36" t="s">
        <v>54</v>
      </c>
      <c r="F9" s="8">
        <v>0</v>
      </c>
      <c r="G9" s="8">
        <v>30</v>
      </c>
      <c r="H9" s="6">
        <v>0.33111000000000002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36" t="s">
        <v>55</v>
      </c>
      <c r="S9" s="49">
        <v>2200</v>
      </c>
      <c r="T9" s="6">
        <v>0</v>
      </c>
      <c r="U9" s="50">
        <v>22.59</v>
      </c>
      <c r="V9" s="6">
        <v>65.7</v>
      </c>
      <c r="W9" s="6">
        <v>0</v>
      </c>
      <c r="X9" s="6">
        <v>0</v>
      </c>
      <c r="Y9" s="6">
        <v>0</v>
      </c>
      <c r="Z9" s="6">
        <v>0</v>
      </c>
      <c r="AA9" s="6">
        <v>8025</v>
      </c>
      <c r="AB9" s="6">
        <v>0</v>
      </c>
      <c r="AC9" s="6">
        <v>36.200000000000003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5"/>
      <c r="AR9" s="5">
        <v>3</v>
      </c>
      <c r="AS9" s="5">
        <v>1</v>
      </c>
      <c r="AT9" s="10" t="s">
        <v>56</v>
      </c>
      <c r="AU9" s="5"/>
      <c r="AV9" s="5"/>
      <c r="AW9" s="5"/>
      <c r="AZ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</row>
    <row r="10" spans="1:66" ht="14.25" customHeight="1" x14ac:dyDescent="0.3">
      <c r="A10" s="7" t="s">
        <v>82</v>
      </c>
      <c r="B10" s="25" t="s">
        <v>88</v>
      </c>
      <c r="C10" s="42">
        <v>0</v>
      </c>
      <c r="D10" s="42">
        <v>0</v>
      </c>
      <c r="E10" s="44" t="s">
        <v>54</v>
      </c>
      <c r="F10" s="8">
        <v>0</v>
      </c>
      <c r="G10" s="8">
        <v>30</v>
      </c>
      <c r="H10" s="6">
        <v>0</v>
      </c>
      <c r="I10" s="32">
        <v>45120</v>
      </c>
      <c r="J10" s="33">
        <v>7086.2520000000004</v>
      </c>
      <c r="K10" s="33">
        <v>1.0059999999999999E-3</v>
      </c>
      <c r="L10" s="33">
        <v>98.116</v>
      </c>
      <c r="M10" s="33">
        <v>306.60599999999999</v>
      </c>
      <c r="N10" s="33">
        <v>107.90900000000001</v>
      </c>
      <c r="O10" s="33">
        <v>82.522999999999996</v>
      </c>
      <c r="P10" s="6">
        <v>0</v>
      </c>
      <c r="Q10" s="6">
        <v>0</v>
      </c>
      <c r="R10" s="6" t="s">
        <v>84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0</v>
      </c>
      <c r="AP10" s="6">
        <v>0</v>
      </c>
      <c r="AQ10" s="5">
        <v>2</v>
      </c>
      <c r="AR10" s="5"/>
      <c r="AS10" s="5">
        <v>1</v>
      </c>
      <c r="AT10" s="5" t="s">
        <v>56</v>
      </c>
      <c r="AU10" s="5"/>
      <c r="AV10" s="5"/>
      <c r="AW10" s="5"/>
      <c r="AZ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</row>
    <row r="11" spans="1:66" ht="14.25" customHeight="1" x14ac:dyDescent="0.3">
      <c r="A11" s="7" t="s">
        <v>53</v>
      </c>
      <c r="B11" s="11" t="s">
        <v>60</v>
      </c>
      <c r="C11" s="30">
        <v>37.524500000000003</v>
      </c>
      <c r="D11" s="30">
        <v>122.1434</v>
      </c>
      <c r="E11" s="36" t="s">
        <v>54</v>
      </c>
      <c r="F11" s="8">
        <v>0</v>
      </c>
      <c r="G11" s="8">
        <v>30</v>
      </c>
      <c r="H11" s="6">
        <v>3.0000000000000001E-3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36" t="s">
        <v>55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5"/>
      <c r="AR11" s="5">
        <v>15</v>
      </c>
      <c r="AS11" s="5">
        <v>1</v>
      </c>
      <c r="AT11" s="10" t="s">
        <v>56</v>
      </c>
      <c r="AU11" s="5"/>
      <c r="AV11" s="5"/>
      <c r="AW11" s="5"/>
      <c r="AZ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</row>
    <row r="12" spans="1:66" ht="14.25" customHeight="1" x14ac:dyDescent="0.3">
      <c r="A12" s="7" t="s">
        <v>82</v>
      </c>
      <c r="B12" s="25" t="s">
        <v>89</v>
      </c>
      <c r="C12" s="30">
        <v>0</v>
      </c>
      <c r="D12" s="30">
        <v>0</v>
      </c>
      <c r="E12" s="44" t="s">
        <v>54</v>
      </c>
      <c r="F12" s="8">
        <v>0</v>
      </c>
      <c r="G12" s="8">
        <v>30</v>
      </c>
      <c r="H12" s="6">
        <v>0</v>
      </c>
      <c r="I12" s="31">
        <v>44197</v>
      </c>
      <c r="J12" s="33">
        <v>7086.2520000000004</v>
      </c>
      <c r="K12" s="33">
        <v>1.0059999999999999E-3</v>
      </c>
      <c r="L12" s="33">
        <v>98.116</v>
      </c>
      <c r="M12" s="33">
        <v>306.60599999999999</v>
      </c>
      <c r="N12" s="33">
        <v>107.90900000000001</v>
      </c>
      <c r="O12" s="33">
        <v>82.522999999999996</v>
      </c>
      <c r="P12" s="6">
        <v>0</v>
      </c>
      <c r="Q12" s="6">
        <v>0</v>
      </c>
      <c r="R12" s="6" t="s">
        <v>84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6">
        <v>0</v>
      </c>
      <c r="AN12" s="6">
        <v>0</v>
      </c>
      <c r="AO12" s="6">
        <v>0</v>
      </c>
      <c r="AP12" s="6">
        <v>0</v>
      </c>
      <c r="AQ12" s="5">
        <v>99</v>
      </c>
      <c r="AR12" s="5"/>
      <c r="AS12" s="5">
        <v>7.0648148148147918E-2</v>
      </c>
      <c r="AT12" s="5" t="s">
        <v>56</v>
      </c>
      <c r="AU12" s="5"/>
      <c r="AV12" s="5"/>
      <c r="AW12" s="5"/>
      <c r="AZ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</row>
    <row r="13" spans="1:66" ht="14.25" customHeight="1" x14ac:dyDescent="0.3">
      <c r="A13" s="7" t="s">
        <v>82</v>
      </c>
      <c r="B13" s="25" t="s">
        <v>90</v>
      </c>
      <c r="C13" s="30">
        <v>0</v>
      </c>
      <c r="D13" s="30">
        <v>0</v>
      </c>
      <c r="E13" s="44" t="s">
        <v>54</v>
      </c>
      <c r="F13" s="8">
        <v>0</v>
      </c>
      <c r="G13" s="8">
        <v>30</v>
      </c>
      <c r="H13" s="6">
        <v>0</v>
      </c>
      <c r="I13" s="31">
        <v>45047</v>
      </c>
      <c r="J13" s="33">
        <v>6791.8329999999996</v>
      </c>
      <c r="K13" s="33">
        <v>1.1999999999999999E-3</v>
      </c>
      <c r="L13" s="33">
        <v>51.573</v>
      </c>
      <c r="M13" s="33">
        <v>210.881</v>
      </c>
      <c r="N13" s="33">
        <v>111.73699999999999</v>
      </c>
      <c r="O13" s="33">
        <v>131.07499999999999</v>
      </c>
      <c r="P13" s="6">
        <v>0</v>
      </c>
      <c r="Q13" s="6">
        <v>0</v>
      </c>
      <c r="R13" s="6" t="s">
        <v>84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5">
        <v>99</v>
      </c>
      <c r="AR13" s="5"/>
      <c r="AS13" s="5">
        <v>7.1296296296296524E-3</v>
      </c>
      <c r="AT13" s="10" t="s">
        <v>56</v>
      </c>
      <c r="AU13" s="5"/>
      <c r="AV13" s="5"/>
      <c r="AW13" s="5"/>
      <c r="AZ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</row>
    <row r="14" spans="1:66" ht="14.25" customHeight="1" x14ac:dyDescent="0.3">
      <c r="A14" s="7" t="s">
        <v>82</v>
      </c>
      <c r="B14" s="40" t="s">
        <v>91</v>
      </c>
      <c r="C14" s="30">
        <v>0</v>
      </c>
      <c r="D14" s="30">
        <v>0</v>
      </c>
      <c r="E14" s="44" t="s">
        <v>54</v>
      </c>
      <c r="F14" s="8">
        <v>0</v>
      </c>
      <c r="G14" s="8">
        <v>30</v>
      </c>
      <c r="H14" s="6">
        <v>0</v>
      </c>
      <c r="I14" s="31">
        <v>45047</v>
      </c>
      <c r="J14" s="33">
        <v>6791.8329999999996</v>
      </c>
      <c r="K14" s="33">
        <v>1.1999999999999999E-3</v>
      </c>
      <c r="L14" s="33">
        <v>51.573</v>
      </c>
      <c r="M14" s="33">
        <v>210.881</v>
      </c>
      <c r="N14" s="33">
        <v>111.73699999999999</v>
      </c>
      <c r="O14" s="33">
        <v>124.32899999999999</v>
      </c>
      <c r="P14" s="6">
        <v>0</v>
      </c>
      <c r="Q14" s="6">
        <v>0</v>
      </c>
      <c r="R14" s="6" t="s">
        <v>84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5">
        <v>99</v>
      </c>
      <c r="AR14" s="5"/>
      <c r="AS14" s="5">
        <v>7.1296296296296524E-3</v>
      </c>
      <c r="AT14" s="10" t="s">
        <v>56</v>
      </c>
      <c r="AU14" s="5"/>
      <c r="AV14" s="5"/>
      <c r="AW14" s="5"/>
      <c r="AZ14" s="5"/>
      <c r="BD14" s="13"/>
      <c r="BE14" s="5"/>
      <c r="BF14" s="5"/>
      <c r="BG14" s="5"/>
      <c r="BH14" s="5"/>
      <c r="BI14" s="5"/>
      <c r="BJ14" s="5"/>
      <c r="BK14" s="5"/>
      <c r="BL14" s="5"/>
      <c r="BM14" s="5"/>
      <c r="BN14" s="5"/>
    </row>
    <row r="15" spans="1:66" ht="14.25" customHeight="1" x14ac:dyDescent="0.3">
      <c r="A15" s="7" t="s">
        <v>82</v>
      </c>
      <c r="B15" s="27" t="s">
        <v>92</v>
      </c>
      <c r="C15" s="30">
        <v>0</v>
      </c>
      <c r="D15" s="30">
        <v>0</v>
      </c>
      <c r="E15" s="44" t="s">
        <v>54</v>
      </c>
      <c r="F15" s="8">
        <v>0</v>
      </c>
      <c r="G15" s="8">
        <v>30</v>
      </c>
      <c r="H15" s="6">
        <v>0</v>
      </c>
      <c r="I15" s="31">
        <v>44166</v>
      </c>
      <c r="J15" s="33">
        <v>6887.5060000000003</v>
      </c>
      <c r="K15" s="33">
        <v>1.0000000000000001E-5</v>
      </c>
      <c r="L15" s="33">
        <v>97.445539999999994</v>
      </c>
      <c r="M15" s="33">
        <v>160.05969999999999</v>
      </c>
      <c r="N15" s="33">
        <v>0</v>
      </c>
      <c r="O15" s="33">
        <v>0.10848430000000001</v>
      </c>
      <c r="P15" s="6">
        <v>0</v>
      </c>
      <c r="Q15" s="6">
        <v>0</v>
      </c>
      <c r="R15" s="6" t="s">
        <v>84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5">
        <v>99</v>
      </c>
      <c r="AR15" s="5"/>
      <c r="AS15" s="5">
        <v>7.1296296296296524E-3</v>
      </c>
      <c r="AT15" s="10" t="s">
        <v>56</v>
      </c>
      <c r="AU15" s="5"/>
      <c r="AV15" s="5"/>
      <c r="AW15" s="5"/>
      <c r="AZ15" s="5"/>
      <c r="BD15" s="13"/>
      <c r="BE15" s="5"/>
      <c r="BF15" s="5"/>
      <c r="BG15" s="5"/>
      <c r="BH15" s="5"/>
      <c r="BI15" s="5"/>
      <c r="BJ15" s="5"/>
      <c r="BK15" s="5"/>
      <c r="BL15" s="5"/>
      <c r="BM15" s="5"/>
      <c r="BN15" s="5"/>
    </row>
    <row r="16" spans="1:66" ht="14.1" customHeight="1" x14ac:dyDescent="0.3">
      <c r="A16" s="7" t="s">
        <v>82</v>
      </c>
      <c r="B16" s="27" t="s">
        <v>93</v>
      </c>
      <c r="C16" s="30">
        <v>0</v>
      </c>
      <c r="D16" s="30">
        <v>0</v>
      </c>
      <c r="E16" s="44" t="s">
        <v>54</v>
      </c>
      <c r="F16" s="8">
        <v>0</v>
      </c>
      <c r="G16" s="8">
        <v>30</v>
      </c>
      <c r="H16" s="6">
        <v>0</v>
      </c>
      <c r="I16" s="31">
        <v>44197</v>
      </c>
      <c r="J16" s="33">
        <v>7245.4040000000005</v>
      </c>
      <c r="K16" s="33">
        <v>1.7750000000000001E-3</v>
      </c>
      <c r="L16" s="33">
        <v>98.936999999999998</v>
      </c>
      <c r="M16" s="33">
        <v>16.541</v>
      </c>
      <c r="N16" s="33">
        <v>122.185</v>
      </c>
      <c r="O16" s="33">
        <v>167.37</v>
      </c>
      <c r="P16" s="6">
        <v>0</v>
      </c>
      <c r="Q16" s="6">
        <v>0</v>
      </c>
      <c r="R16" s="6" t="s">
        <v>84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5">
        <v>99</v>
      </c>
      <c r="AR16" s="5"/>
      <c r="AS16" s="5">
        <v>7.1296296296296524E-3</v>
      </c>
      <c r="AT16" s="10" t="s">
        <v>56</v>
      </c>
      <c r="AU16" s="5"/>
      <c r="AV16" s="5"/>
      <c r="AW16" s="5"/>
      <c r="AZ16" s="5"/>
      <c r="BD16" s="13"/>
      <c r="BE16" s="5"/>
      <c r="BF16" s="5"/>
      <c r="BG16" s="5"/>
      <c r="BH16" s="5"/>
      <c r="BI16" s="5"/>
      <c r="BJ16" s="5"/>
      <c r="BK16" s="5"/>
      <c r="BL16" s="5"/>
      <c r="BM16" s="5"/>
      <c r="BN16" s="5"/>
    </row>
    <row r="17" spans="1:66" ht="14.25" customHeight="1" x14ac:dyDescent="0.3">
      <c r="A17" s="7" t="s">
        <v>82</v>
      </c>
      <c r="B17" s="27" t="s">
        <v>94</v>
      </c>
      <c r="C17" s="30">
        <v>0</v>
      </c>
      <c r="D17" s="30">
        <v>0</v>
      </c>
      <c r="E17" s="44" t="s">
        <v>54</v>
      </c>
      <c r="F17" s="8">
        <v>0</v>
      </c>
      <c r="G17" s="8">
        <v>30</v>
      </c>
      <c r="H17" s="6">
        <v>0</v>
      </c>
      <c r="I17" s="31">
        <v>46388</v>
      </c>
      <c r="J17" s="33">
        <v>6928.3370000000004</v>
      </c>
      <c r="K17" s="33">
        <v>1E-4</v>
      </c>
      <c r="L17" s="33">
        <v>6</v>
      </c>
      <c r="M17" s="33">
        <v>0</v>
      </c>
      <c r="N17" s="33">
        <v>0</v>
      </c>
      <c r="O17" s="33">
        <v>0</v>
      </c>
      <c r="P17" s="6">
        <v>0</v>
      </c>
      <c r="Q17" s="6">
        <v>0</v>
      </c>
      <c r="R17" s="6" t="s">
        <v>84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5">
        <v>99</v>
      </c>
      <c r="AR17" s="5"/>
      <c r="AS17" s="5">
        <v>7.1296296296296524E-3</v>
      </c>
      <c r="AT17" s="10" t="s">
        <v>56</v>
      </c>
      <c r="AU17" s="5"/>
      <c r="AV17" s="5"/>
      <c r="AW17" s="5"/>
      <c r="AZ17" s="5"/>
      <c r="BD17" s="13"/>
      <c r="BE17" s="5"/>
      <c r="BF17" s="5"/>
      <c r="BG17" s="5"/>
      <c r="BH17" s="5"/>
      <c r="BI17" s="5"/>
      <c r="BJ17" s="5"/>
      <c r="BK17" s="5"/>
      <c r="BL17" s="5"/>
      <c r="BM17" s="5"/>
      <c r="BN17" s="5"/>
    </row>
    <row r="18" spans="1:66" ht="14.25" customHeight="1" x14ac:dyDescent="0.3">
      <c r="A18" s="7" t="s">
        <v>82</v>
      </c>
      <c r="B18" s="27" t="s">
        <v>95</v>
      </c>
      <c r="C18" s="30">
        <v>0</v>
      </c>
      <c r="D18" s="30">
        <v>0</v>
      </c>
      <c r="E18" s="44" t="s">
        <v>54</v>
      </c>
      <c r="F18" s="8">
        <v>0</v>
      </c>
      <c r="G18" s="8">
        <v>30</v>
      </c>
      <c r="H18" s="6">
        <v>0</v>
      </c>
      <c r="I18" s="31">
        <v>44652</v>
      </c>
      <c r="J18" s="33">
        <v>6794.9610000000002</v>
      </c>
      <c r="K18" s="33">
        <v>6.0400000000000004E-4</v>
      </c>
      <c r="L18" s="33">
        <v>51.637</v>
      </c>
      <c r="M18" s="33">
        <v>355.23</v>
      </c>
      <c r="N18" s="33">
        <v>81.820999999999998</v>
      </c>
      <c r="O18" s="33">
        <v>138.43</v>
      </c>
      <c r="P18" s="6">
        <v>0</v>
      </c>
      <c r="Q18" s="6">
        <v>0</v>
      </c>
      <c r="R18" s="6" t="s">
        <v>84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5">
        <v>99</v>
      </c>
      <c r="AR18" s="5"/>
      <c r="AS18" s="5">
        <v>7.1296296296296524E-3</v>
      </c>
      <c r="AT18" s="10" t="s">
        <v>56</v>
      </c>
      <c r="AU18" s="5"/>
      <c r="AV18" s="5"/>
      <c r="AW18" s="5"/>
      <c r="AZ18" s="5"/>
      <c r="BD18" s="13"/>
      <c r="BE18" s="5"/>
      <c r="BF18" s="5"/>
      <c r="BG18" s="5"/>
      <c r="BH18" s="5"/>
      <c r="BI18" s="5"/>
      <c r="BJ18" s="5"/>
      <c r="BK18" s="5"/>
      <c r="BL18" s="5"/>
      <c r="BM18" s="5"/>
      <c r="BN18" s="5"/>
    </row>
    <row r="19" spans="1:66" ht="14.25" customHeight="1" x14ac:dyDescent="0.3">
      <c r="A19" s="7" t="s">
        <v>82</v>
      </c>
      <c r="B19" s="25" t="s">
        <v>96</v>
      </c>
      <c r="C19" s="30">
        <v>0</v>
      </c>
      <c r="D19" s="30">
        <v>0</v>
      </c>
      <c r="E19" s="44" t="s">
        <v>54</v>
      </c>
      <c r="F19" s="8">
        <v>0</v>
      </c>
      <c r="G19" s="8">
        <v>30</v>
      </c>
      <c r="H19" s="6">
        <v>0</v>
      </c>
      <c r="I19" s="31">
        <v>43831</v>
      </c>
      <c r="J19" s="33">
        <v>6878.1369999999997</v>
      </c>
      <c r="K19" s="33">
        <v>1E-4</v>
      </c>
      <c r="L19" s="33">
        <v>82.108000000000004</v>
      </c>
      <c r="M19" s="33">
        <v>79.994</v>
      </c>
      <c r="N19" s="33">
        <v>0</v>
      </c>
      <c r="O19" s="33">
        <v>200.08600000000001</v>
      </c>
      <c r="P19" s="6">
        <v>0</v>
      </c>
      <c r="Q19" s="6">
        <v>0</v>
      </c>
      <c r="R19" s="6" t="s">
        <v>84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5">
        <v>99</v>
      </c>
      <c r="AR19" s="5"/>
      <c r="AS19" s="5">
        <v>9.7222222222222224E-3</v>
      </c>
      <c r="AT19" s="5" t="s">
        <v>56</v>
      </c>
      <c r="AU19" s="5"/>
      <c r="AV19" s="5"/>
      <c r="AW19" s="5"/>
      <c r="AZ19" s="5"/>
      <c r="BD19" s="13"/>
      <c r="BE19" s="5"/>
      <c r="BF19" s="5"/>
      <c r="BG19" s="5"/>
      <c r="BH19" s="5"/>
      <c r="BI19" s="5"/>
      <c r="BJ19" s="5"/>
      <c r="BK19" s="5"/>
      <c r="BL19" s="5"/>
      <c r="BM19" s="5"/>
      <c r="BN19" s="5"/>
    </row>
    <row r="20" spans="1:66" ht="14.25" customHeight="1" x14ac:dyDescent="0.3">
      <c r="A20" s="7" t="s">
        <v>82</v>
      </c>
      <c r="B20" s="11" t="s">
        <v>97</v>
      </c>
      <c r="C20" s="54">
        <v>0</v>
      </c>
      <c r="D20" s="54">
        <v>0</v>
      </c>
      <c r="E20" s="55" t="s">
        <v>54</v>
      </c>
      <c r="F20" s="54">
        <v>0</v>
      </c>
      <c r="G20" s="54">
        <v>30</v>
      </c>
      <c r="H20" s="54">
        <v>0</v>
      </c>
      <c r="I20" s="31">
        <v>46388</v>
      </c>
      <c r="J20" s="55">
        <v>899287.19499999995</v>
      </c>
      <c r="K20" s="55">
        <v>0.6331</v>
      </c>
      <c r="L20" s="55">
        <v>10.446999999999999</v>
      </c>
      <c r="M20" s="55">
        <v>24.083100000000002</v>
      </c>
      <c r="N20" s="55">
        <v>61.451999999999998</v>
      </c>
      <c r="O20" s="55">
        <v>196.13800000000001</v>
      </c>
      <c r="P20" s="6">
        <v>0</v>
      </c>
      <c r="Q20" s="6">
        <v>0</v>
      </c>
      <c r="R20" s="6" t="s">
        <v>84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5">
        <v>22</v>
      </c>
      <c r="AR20" s="5"/>
      <c r="AS20" s="5">
        <v>9.7222222222222224E-3</v>
      </c>
      <c r="AT20" s="5" t="s">
        <v>56</v>
      </c>
      <c r="AU20" s="5"/>
      <c r="AV20" s="5"/>
      <c r="AW20" s="5"/>
      <c r="AZ20" s="5"/>
      <c r="BD20" s="13"/>
      <c r="BE20" s="5"/>
      <c r="BF20" s="5"/>
      <c r="BG20" s="5"/>
      <c r="BH20" s="5"/>
      <c r="BI20" s="5"/>
      <c r="BJ20" s="5"/>
      <c r="BK20" s="5"/>
      <c r="BL20" s="5"/>
      <c r="BM20" s="5"/>
      <c r="BN20" s="5"/>
    </row>
    <row r="21" spans="1:66" ht="14.25" customHeight="1" x14ac:dyDescent="0.3">
      <c r="A21" s="7" t="s">
        <v>82</v>
      </c>
      <c r="B21" s="11" t="s">
        <v>98</v>
      </c>
      <c r="C21" s="30">
        <v>0</v>
      </c>
      <c r="D21" s="30">
        <v>0</v>
      </c>
      <c r="E21" s="44" t="s">
        <v>54</v>
      </c>
      <c r="F21" s="8">
        <v>0</v>
      </c>
      <c r="G21" s="8">
        <v>30</v>
      </c>
      <c r="H21" s="6">
        <v>0</v>
      </c>
      <c r="I21" s="31">
        <v>44197</v>
      </c>
      <c r="J21" s="33">
        <v>6913.0230000000001</v>
      </c>
      <c r="K21" s="33">
        <v>2.2759999999999998E-3</v>
      </c>
      <c r="L21" s="33">
        <v>25.539000000000001</v>
      </c>
      <c r="M21" s="33">
        <v>194.53100000000001</v>
      </c>
      <c r="N21" s="33">
        <v>107.661</v>
      </c>
      <c r="O21" s="33">
        <v>327.06</v>
      </c>
      <c r="P21" s="6">
        <v>0</v>
      </c>
      <c r="Q21" s="6">
        <v>0</v>
      </c>
      <c r="R21" s="6" t="s">
        <v>84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5">
        <v>49</v>
      </c>
      <c r="AR21" s="5"/>
      <c r="AS21" s="5">
        <v>1.6203703703703682E-4</v>
      </c>
      <c r="AT21" s="5" t="s">
        <v>56</v>
      </c>
      <c r="AU21" s="5"/>
      <c r="AV21" s="5"/>
      <c r="AW21" s="5"/>
      <c r="AZ21" s="5"/>
      <c r="BD21" s="13"/>
      <c r="BE21" s="5"/>
      <c r="BF21" s="5"/>
      <c r="BG21" s="5"/>
      <c r="BH21" s="5"/>
      <c r="BI21" s="5"/>
      <c r="BJ21" s="5"/>
      <c r="BK21" s="5"/>
      <c r="BL21" s="5"/>
      <c r="BM21" s="5"/>
      <c r="BN21" s="5"/>
    </row>
    <row r="22" spans="1:66" ht="14.25" customHeight="1" x14ac:dyDescent="0.3">
      <c r="A22" s="7" t="s">
        <v>53</v>
      </c>
      <c r="B22" s="11" t="s">
        <v>61</v>
      </c>
      <c r="C22" s="51">
        <v>64.972734000000003</v>
      </c>
      <c r="D22" s="51">
        <v>-147.50090700000001</v>
      </c>
      <c r="E22" s="36" t="s">
        <v>54</v>
      </c>
      <c r="F22" s="8">
        <v>0</v>
      </c>
      <c r="G22" s="8">
        <v>30</v>
      </c>
      <c r="H22" s="6">
        <v>0.47237000000000001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36" t="s">
        <v>55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5"/>
      <c r="AR22" s="5">
        <v>22</v>
      </c>
      <c r="AS22" s="5">
        <v>1</v>
      </c>
      <c r="AT22" s="10" t="s">
        <v>56</v>
      </c>
      <c r="AU22" s="5"/>
      <c r="AV22" s="5"/>
      <c r="AW22" s="5"/>
      <c r="AZ22" s="5"/>
      <c r="BD22" s="13"/>
      <c r="BE22" s="5"/>
      <c r="BF22" s="5"/>
      <c r="BG22" s="5"/>
      <c r="BH22" s="5"/>
      <c r="BI22" s="5"/>
      <c r="BJ22" s="5"/>
      <c r="BK22" s="5"/>
      <c r="BL22" s="5"/>
      <c r="BM22" s="5"/>
      <c r="BN22" s="5"/>
    </row>
    <row r="23" spans="1:66" ht="14.25" customHeight="1" x14ac:dyDescent="0.3">
      <c r="A23" s="7" t="s">
        <v>82</v>
      </c>
      <c r="B23" s="11" t="s">
        <v>99</v>
      </c>
      <c r="C23" s="30">
        <v>0</v>
      </c>
      <c r="D23" s="30">
        <v>0</v>
      </c>
      <c r="E23" s="44" t="s">
        <v>54</v>
      </c>
      <c r="F23" s="8">
        <v>0</v>
      </c>
      <c r="G23" s="8">
        <v>30</v>
      </c>
      <c r="H23" s="6">
        <v>0</v>
      </c>
      <c r="I23" s="31">
        <v>44197</v>
      </c>
      <c r="J23" s="33">
        <v>42165.32</v>
      </c>
      <c r="K23" s="33">
        <v>1.5899999999999999E-4</v>
      </c>
      <c r="L23" s="33">
        <v>0.123</v>
      </c>
      <c r="M23" s="33">
        <v>83.539000000000001</v>
      </c>
      <c r="N23" s="33">
        <v>237.749</v>
      </c>
      <c r="O23" s="33">
        <v>64.105000000000004</v>
      </c>
      <c r="P23" s="6">
        <v>0</v>
      </c>
      <c r="Q23" s="6">
        <v>0</v>
      </c>
      <c r="R23" s="6" t="s">
        <v>84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5">
        <v>45</v>
      </c>
      <c r="AR23" s="5"/>
      <c r="AS23" s="5">
        <v>4.861111111111111E-4</v>
      </c>
      <c r="AT23" s="10" t="s">
        <v>56</v>
      </c>
      <c r="AU23" s="5"/>
      <c r="AV23" s="5"/>
      <c r="AW23" s="5"/>
      <c r="AZ23" s="5"/>
      <c r="BD23" s="13"/>
      <c r="BE23" s="5"/>
      <c r="BF23" s="5"/>
      <c r="BG23" s="5"/>
      <c r="BH23" s="5"/>
      <c r="BI23" s="5"/>
      <c r="BJ23" s="5"/>
      <c r="BK23" s="5"/>
      <c r="BL23" s="5"/>
      <c r="BM23" s="5"/>
      <c r="BN23" s="5"/>
    </row>
    <row r="24" spans="1:66" ht="14.25" customHeight="1" x14ac:dyDescent="0.3">
      <c r="A24" s="7" t="s">
        <v>82</v>
      </c>
      <c r="B24" s="27" t="s">
        <v>100</v>
      </c>
      <c r="C24" s="30">
        <v>0</v>
      </c>
      <c r="D24" s="30">
        <v>0</v>
      </c>
      <c r="E24" s="44" t="s">
        <v>54</v>
      </c>
      <c r="F24" s="8">
        <v>0</v>
      </c>
      <c r="G24" s="8">
        <v>30</v>
      </c>
      <c r="H24" s="6">
        <v>0</v>
      </c>
      <c r="I24" s="31">
        <v>44197</v>
      </c>
      <c r="J24" s="33">
        <v>42165.32</v>
      </c>
      <c r="K24" s="33">
        <v>1.5899999999999999E-4</v>
      </c>
      <c r="L24" s="33">
        <v>0.123</v>
      </c>
      <c r="M24" s="33">
        <v>83.539000000000001</v>
      </c>
      <c r="N24" s="33">
        <v>237.749</v>
      </c>
      <c r="O24" s="33">
        <v>64.105000000000004</v>
      </c>
      <c r="P24" s="6">
        <v>0</v>
      </c>
      <c r="Q24" s="6">
        <v>0</v>
      </c>
      <c r="R24" s="6" t="s">
        <v>84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0</v>
      </c>
      <c r="AP24" s="6">
        <v>0</v>
      </c>
      <c r="AQ24" s="5">
        <v>45</v>
      </c>
      <c r="AR24" s="5"/>
      <c r="AS24" s="5">
        <v>4.861111111111111E-4</v>
      </c>
      <c r="AT24" s="10" t="s">
        <v>56</v>
      </c>
      <c r="AU24" s="5"/>
      <c r="AV24" s="5"/>
      <c r="AW24" s="5"/>
      <c r="AZ24" s="5"/>
      <c r="BD24" s="13"/>
      <c r="BE24" s="5"/>
      <c r="BF24" s="5"/>
      <c r="BG24" s="5"/>
      <c r="BH24" s="5"/>
      <c r="BI24" s="5"/>
      <c r="BJ24" s="5"/>
      <c r="BK24" s="5"/>
      <c r="BL24" s="5"/>
      <c r="BM24" s="5"/>
      <c r="BN24" s="5"/>
    </row>
    <row r="25" spans="1:66" ht="14.25" customHeight="1" x14ac:dyDescent="0.3">
      <c r="A25" s="7" t="s">
        <v>82</v>
      </c>
      <c r="B25" s="27" t="s">
        <v>101</v>
      </c>
      <c r="C25" s="30">
        <v>0</v>
      </c>
      <c r="D25" s="30">
        <v>0</v>
      </c>
      <c r="E25" s="44" t="s">
        <v>54</v>
      </c>
      <c r="F25" s="8">
        <v>0</v>
      </c>
      <c r="G25" s="8">
        <v>30</v>
      </c>
      <c r="H25" s="6">
        <v>0</v>
      </c>
      <c r="I25" s="31">
        <v>44197</v>
      </c>
      <c r="J25" s="33">
        <v>42165.32</v>
      </c>
      <c r="K25" s="33">
        <v>1.5899999999999999E-4</v>
      </c>
      <c r="L25" s="33">
        <v>0.123</v>
      </c>
      <c r="M25" s="33">
        <v>83.539000000000001</v>
      </c>
      <c r="N25" s="33">
        <v>237.749</v>
      </c>
      <c r="O25" s="33">
        <v>64.105000000000004</v>
      </c>
      <c r="P25" s="6">
        <v>0</v>
      </c>
      <c r="Q25" s="6">
        <v>0</v>
      </c>
      <c r="R25" s="6" t="s">
        <v>84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5">
        <v>45</v>
      </c>
      <c r="AR25" s="5"/>
      <c r="AS25" s="5">
        <v>4.861111111111111E-4</v>
      </c>
      <c r="AT25" s="10" t="s">
        <v>56</v>
      </c>
      <c r="AU25" s="5"/>
      <c r="AV25" s="5"/>
      <c r="AW25" s="5"/>
      <c r="AZ25" s="5"/>
      <c r="BD25" s="13"/>
      <c r="BE25" s="5"/>
      <c r="BF25" s="5"/>
      <c r="BG25" s="5"/>
      <c r="BH25" s="5"/>
      <c r="BI25" s="5"/>
      <c r="BJ25" s="5"/>
      <c r="BK25" s="5"/>
      <c r="BL25" s="5"/>
      <c r="BM25" s="5"/>
      <c r="BN25" s="5"/>
    </row>
    <row r="26" spans="1:66" ht="14.25" customHeight="1" x14ac:dyDescent="0.3">
      <c r="A26" s="7" t="s">
        <v>82</v>
      </c>
      <c r="B26" s="27" t="s">
        <v>102</v>
      </c>
      <c r="C26" s="30">
        <v>0</v>
      </c>
      <c r="D26" s="30">
        <v>0</v>
      </c>
      <c r="E26" s="44" t="s">
        <v>54</v>
      </c>
      <c r="F26" s="8">
        <v>0</v>
      </c>
      <c r="G26" s="8">
        <v>30</v>
      </c>
      <c r="H26" s="6">
        <v>0</v>
      </c>
      <c r="I26" s="31">
        <v>44197</v>
      </c>
      <c r="J26" s="33">
        <v>42165.32</v>
      </c>
      <c r="K26" s="33">
        <v>1.5899999999999999E-4</v>
      </c>
      <c r="L26" s="33">
        <v>0.123</v>
      </c>
      <c r="M26" s="33">
        <v>83.539000000000001</v>
      </c>
      <c r="N26" s="33">
        <v>237.749</v>
      </c>
      <c r="O26" s="33">
        <v>64.105000000000004</v>
      </c>
      <c r="P26" s="6">
        <v>0</v>
      </c>
      <c r="Q26" s="6">
        <v>0</v>
      </c>
      <c r="R26" s="6" t="s">
        <v>84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>
        <v>0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0</v>
      </c>
      <c r="AM26" s="6">
        <v>0</v>
      </c>
      <c r="AN26" s="6">
        <v>0</v>
      </c>
      <c r="AO26" s="6">
        <v>0</v>
      </c>
      <c r="AP26" s="6">
        <v>0</v>
      </c>
      <c r="AQ26" s="5">
        <v>45</v>
      </c>
      <c r="AR26" s="5"/>
      <c r="AS26" s="5">
        <v>4.861111111111111E-4</v>
      </c>
      <c r="AT26" s="10" t="s">
        <v>56</v>
      </c>
      <c r="AU26" s="5"/>
      <c r="AV26" s="5"/>
      <c r="AW26" s="5"/>
      <c r="AZ26" s="5"/>
      <c r="BD26" s="13"/>
      <c r="BE26" s="5"/>
      <c r="BF26" s="5"/>
      <c r="BG26" s="5"/>
      <c r="BH26" s="5"/>
      <c r="BI26" s="5"/>
      <c r="BJ26" s="5"/>
      <c r="BK26" s="5"/>
      <c r="BL26" s="5"/>
      <c r="BM26" s="5"/>
      <c r="BN26" s="5"/>
    </row>
    <row r="27" spans="1:66" ht="14.25" customHeight="1" x14ac:dyDescent="0.3">
      <c r="A27" s="7" t="s">
        <v>82</v>
      </c>
      <c r="B27" s="27" t="s">
        <v>103</v>
      </c>
      <c r="C27" s="30">
        <v>0</v>
      </c>
      <c r="D27" s="30">
        <v>0</v>
      </c>
      <c r="E27" s="44" t="s">
        <v>54</v>
      </c>
      <c r="F27" s="8">
        <v>0</v>
      </c>
      <c r="G27" s="8">
        <v>30</v>
      </c>
      <c r="H27" s="6">
        <v>0</v>
      </c>
      <c r="I27" s="31">
        <v>44197</v>
      </c>
      <c r="J27" s="33">
        <v>42165.32</v>
      </c>
      <c r="K27" s="33">
        <v>1.5899999999999999E-4</v>
      </c>
      <c r="L27" s="33">
        <v>0.123</v>
      </c>
      <c r="M27" s="33">
        <v>83.539000000000001</v>
      </c>
      <c r="N27" s="33">
        <v>237.749</v>
      </c>
      <c r="O27" s="33">
        <v>64.105000000000004</v>
      </c>
      <c r="P27" s="6">
        <v>0</v>
      </c>
      <c r="Q27" s="6">
        <v>0</v>
      </c>
      <c r="R27" s="6" t="s">
        <v>84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6">
        <v>0</v>
      </c>
      <c r="AN27" s="6">
        <v>0</v>
      </c>
      <c r="AO27" s="6">
        <v>0</v>
      </c>
      <c r="AP27" s="6">
        <v>0</v>
      </c>
      <c r="AQ27" s="5">
        <v>45</v>
      </c>
      <c r="AR27" s="5"/>
      <c r="AS27" s="5">
        <v>4.861111111111111E-4</v>
      </c>
      <c r="AT27" s="10" t="s">
        <v>56</v>
      </c>
      <c r="AU27" s="5"/>
      <c r="AV27" s="5"/>
      <c r="AW27" s="5"/>
      <c r="AZ27" s="5"/>
      <c r="BD27" s="13"/>
      <c r="BE27" s="5"/>
      <c r="BF27" s="5"/>
      <c r="BG27" s="5"/>
      <c r="BH27" s="5"/>
      <c r="BI27" s="5"/>
      <c r="BJ27" s="5"/>
      <c r="BK27" s="5"/>
      <c r="BL27" s="5"/>
      <c r="BM27" s="5"/>
      <c r="BN27" s="5"/>
    </row>
    <row r="28" spans="1:66" ht="14.25" customHeight="1" x14ac:dyDescent="0.3">
      <c r="A28" s="7" t="s">
        <v>82</v>
      </c>
      <c r="B28" s="37" t="s">
        <v>104</v>
      </c>
      <c r="C28" s="30">
        <v>0</v>
      </c>
      <c r="D28" s="30">
        <v>0</v>
      </c>
      <c r="E28" s="44" t="s">
        <v>54</v>
      </c>
      <c r="F28" s="8">
        <v>0</v>
      </c>
      <c r="G28" s="8">
        <v>30</v>
      </c>
      <c r="H28" s="6">
        <v>0</v>
      </c>
      <c r="I28" s="31">
        <v>44197</v>
      </c>
      <c r="J28" s="33">
        <v>6768.9840000000004</v>
      </c>
      <c r="K28" s="33">
        <v>1.2979999999999999E-3</v>
      </c>
      <c r="L28" s="33">
        <v>64.95</v>
      </c>
      <c r="M28" s="33">
        <v>199.392</v>
      </c>
      <c r="N28" s="33">
        <v>90.355999999999995</v>
      </c>
      <c r="O28" s="33">
        <v>183.696</v>
      </c>
      <c r="P28" s="6">
        <v>0</v>
      </c>
      <c r="Q28" s="6">
        <v>0</v>
      </c>
      <c r="R28" s="6" t="s">
        <v>84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5">
        <v>47</v>
      </c>
      <c r="AR28" s="5"/>
      <c r="AS28" s="5">
        <v>3.2407407407407434E-4</v>
      </c>
      <c r="AT28" s="10" t="s">
        <v>56</v>
      </c>
      <c r="AU28" s="5"/>
      <c r="AV28" s="5"/>
      <c r="AW28" s="5"/>
      <c r="AZ28" s="5"/>
      <c r="BD28" s="13"/>
      <c r="BE28" s="5"/>
      <c r="BF28" s="5"/>
      <c r="BG28" s="5"/>
      <c r="BH28" s="5"/>
      <c r="BI28" s="5"/>
      <c r="BJ28" s="5"/>
      <c r="BK28" s="5"/>
      <c r="BL28" s="5"/>
      <c r="BM28" s="5"/>
      <c r="BN28" s="5"/>
    </row>
    <row r="29" spans="1:66" ht="14.25" customHeight="1" x14ac:dyDescent="0.3">
      <c r="A29" s="7" t="s">
        <v>82</v>
      </c>
      <c r="B29" s="40" t="s">
        <v>105</v>
      </c>
      <c r="C29" s="6">
        <v>0</v>
      </c>
      <c r="D29" s="6">
        <v>0</v>
      </c>
      <c r="E29" s="26" t="s">
        <v>54</v>
      </c>
      <c r="F29" s="8">
        <v>0</v>
      </c>
      <c r="G29" s="8">
        <v>30</v>
      </c>
      <c r="H29" s="6">
        <v>0</v>
      </c>
      <c r="I29" s="14">
        <v>44197</v>
      </c>
      <c r="J29" s="15">
        <v>6873.8490000000002</v>
      </c>
      <c r="K29" s="15">
        <v>1.374E-3</v>
      </c>
      <c r="L29" s="15">
        <v>89.093000000000004</v>
      </c>
      <c r="M29" s="15">
        <v>110.768</v>
      </c>
      <c r="N29" s="15">
        <v>190.53800000000001</v>
      </c>
      <c r="O29" s="15">
        <v>142.15100000000001</v>
      </c>
      <c r="P29" s="6">
        <v>0</v>
      </c>
      <c r="Q29" s="6">
        <v>0</v>
      </c>
      <c r="R29" s="6" t="s">
        <v>84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5">
        <v>52</v>
      </c>
      <c r="AR29" s="5"/>
      <c r="AS29" s="5">
        <v>1.6203703703703682E-4</v>
      </c>
      <c r="AT29" s="5" t="s">
        <v>56</v>
      </c>
      <c r="AU29" s="5"/>
      <c r="AV29" s="5"/>
      <c r="AW29" s="5"/>
      <c r="AZ29" s="5"/>
      <c r="BD29" s="13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1:66" ht="14.25" customHeight="1" x14ac:dyDescent="0.3">
      <c r="A30" s="7" t="s">
        <v>82</v>
      </c>
      <c r="B30" s="37" t="s">
        <v>106</v>
      </c>
      <c r="C30" s="6">
        <v>0</v>
      </c>
      <c r="D30" s="6">
        <v>0</v>
      </c>
      <c r="E30" s="26" t="s">
        <v>54</v>
      </c>
      <c r="F30" s="8">
        <v>0</v>
      </c>
      <c r="G30" s="8">
        <v>30</v>
      </c>
      <c r="H30" s="6">
        <v>0</v>
      </c>
      <c r="I30" s="14">
        <v>44197</v>
      </c>
      <c r="J30" s="15">
        <v>6873.4229999999998</v>
      </c>
      <c r="K30" s="15">
        <v>1.421E-3</v>
      </c>
      <c r="L30" s="15">
        <v>89.093000000000004</v>
      </c>
      <c r="M30" s="15">
        <v>110.771</v>
      </c>
      <c r="N30" s="15">
        <v>188.54599999999999</v>
      </c>
      <c r="O30" s="15">
        <v>142.60499999999999</v>
      </c>
      <c r="P30" s="6">
        <v>0</v>
      </c>
      <c r="Q30" s="6">
        <v>0</v>
      </c>
      <c r="R30" s="6" t="s">
        <v>84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5">
        <v>51</v>
      </c>
      <c r="AR30" s="5"/>
      <c r="AS30" s="5">
        <v>1.6203703703703682E-4</v>
      </c>
      <c r="AT30" s="10" t="s">
        <v>56</v>
      </c>
      <c r="AU30" s="5"/>
      <c r="AV30" s="5"/>
      <c r="AW30" s="5"/>
      <c r="AZ30" s="5"/>
      <c r="BD30" s="13"/>
      <c r="BE30" s="5"/>
      <c r="BF30" s="5"/>
      <c r="BG30" s="5"/>
      <c r="BH30" s="5"/>
      <c r="BI30" s="5"/>
      <c r="BJ30" s="5"/>
      <c r="BK30" s="5"/>
      <c r="BL30" s="5"/>
      <c r="BM30" s="5"/>
      <c r="BN30" s="5"/>
    </row>
    <row r="31" spans="1:66" ht="14.25" customHeight="1" x14ac:dyDescent="0.3">
      <c r="A31" s="7" t="s">
        <v>53</v>
      </c>
      <c r="B31" s="25" t="s">
        <v>62</v>
      </c>
      <c r="C31" s="41">
        <v>27.684239999999999</v>
      </c>
      <c r="D31" s="41">
        <v>1.410029</v>
      </c>
      <c r="E31" s="45" t="s">
        <v>54</v>
      </c>
      <c r="F31" s="8">
        <v>0</v>
      </c>
      <c r="G31" s="8">
        <v>30</v>
      </c>
      <c r="H31" s="6">
        <v>1.4100299999999999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36" t="s">
        <v>55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6">
        <v>0</v>
      </c>
      <c r="AN31" s="6">
        <v>0</v>
      </c>
      <c r="AO31" s="6">
        <v>0</v>
      </c>
      <c r="AP31" s="6">
        <v>0</v>
      </c>
      <c r="AQ31" s="5"/>
      <c r="AR31" s="5">
        <v>25</v>
      </c>
      <c r="AS31" s="5">
        <v>1</v>
      </c>
      <c r="AT31" s="5" t="s">
        <v>56</v>
      </c>
      <c r="AU31" s="22"/>
      <c r="AV31" s="22"/>
      <c r="AW31" s="22"/>
      <c r="AX31"/>
      <c r="AY31"/>
      <c r="AZ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</row>
    <row r="32" spans="1:66" ht="14.1" customHeight="1" x14ac:dyDescent="0.3">
      <c r="A32" s="7" t="s">
        <v>82</v>
      </c>
      <c r="B32" s="11" t="s">
        <v>107</v>
      </c>
      <c r="C32" s="6">
        <v>0</v>
      </c>
      <c r="D32" s="6">
        <v>0</v>
      </c>
      <c r="E32" s="26" t="s">
        <v>54</v>
      </c>
      <c r="F32" s="8">
        <v>0</v>
      </c>
      <c r="G32" s="8">
        <v>30</v>
      </c>
      <c r="H32" s="6">
        <v>0</v>
      </c>
      <c r="I32" s="31">
        <v>44197</v>
      </c>
      <c r="J32" s="33">
        <v>6921.2910000000002</v>
      </c>
      <c r="K32" s="33">
        <v>1.5330000000000001E-5</v>
      </c>
      <c r="L32" s="33">
        <v>28.594999999999999</v>
      </c>
      <c r="M32" s="33">
        <v>92.662000000000006</v>
      </c>
      <c r="N32" s="33">
        <v>120.401</v>
      </c>
      <c r="O32" s="33">
        <v>32.944000000000003</v>
      </c>
      <c r="P32" s="6">
        <v>0</v>
      </c>
      <c r="Q32" s="6">
        <v>0</v>
      </c>
      <c r="R32" s="6" t="s">
        <v>84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5">
        <v>50</v>
      </c>
      <c r="AR32" s="5"/>
      <c r="AS32" s="5">
        <v>1.6203703703703682E-4</v>
      </c>
      <c r="AT32" s="5" t="s">
        <v>56</v>
      </c>
      <c r="AU32" s="5"/>
      <c r="AV32" s="5"/>
      <c r="AW32" s="5"/>
      <c r="AZ32" s="5"/>
      <c r="BD32" s="13"/>
      <c r="BE32" s="5"/>
      <c r="BF32" s="5"/>
      <c r="BG32" s="5"/>
      <c r="BH32" s="5"/>
      <c r="BI32" s="5"/>
      <c r="BJ32" s="5"/>
      <c r="BK32" s="5"/>
      <c r="BL32" s="5"/>
      <c r="BM32" s="5"/>
      <c r="BN32" s="5"/>
    </row>
    <row r="33" spans="1:66" ht="14.25" customHeight="1" x14ac:dyDescent="0.3">
      <c r="A33" s="7" t="s">
        <v>82</v>
      </c>
      <c r="B33" s="40" t="s">
        <v>108</v>
      </c>
      <c r="C33" s="6">
        <v>0</v>
      </c>
      <c r="D33" s="6">
        <v>0</v>
      </c>
      <c r="E33" s="26" t="s">
        <v>54</v>
      </c>
      <c r="F33" s="8">
        <v>0</v>
      </c>
      <c r="G33" s="8">
        <v>30</v>
      </c>
      <c r="H33" s="6">
        <v>0</v>
      </c>
      <c r="I33" s="14">
        <v>44197</v>
      </c>
      <c r="J33" s="15">
        <v>6852.6610000000001</v>
      </c>
      <c r="K33" s="15">
        <v>1.2669999999999999E-3</v>
      </c>
      <c r="L33" s="15">
        <v>92.11</v>
      </c>
      <c r="M33" s="15">
        <v>114.345</v>
      </c>
      <c r="N33" s="15">
        <v>35.68</v>
      </c>
      <c r="O33" s="15">
        <v>89.299000000000007</v>
      </c>
      <c r="P33" s="6">
        <v>0</v>
      </c>
      <c r="Q33" s="6">
        <v>0</v>
      </c>
      <c r="R33" s="6" t="s">
        <v>84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5">
        <v>99</v>
      </c>
      <c r="AR33" s="5"/>
      <c r="AS33" s="5">
        <v>3.4027777777777775E-2</v>
      </c>
      <c r="AT33" s="5" t="s">
        <v>56</v>
      </c>
      <c r="AU33" s="5"/>
      <c r="AV33" s="5"/>
      <c r="AW33" s="5"/>
      <c r="AZ33" s="5"/>
      <c r="BD33" s="13"/>
      <c r="BE33" s="5"/>
      <c r="BF33" s="5"/>
      <c r="BG33" s="5"/>
      <c r="BH33" s="5"/>
      <c r="BI33" s="5"/>
      <c r="BJ33" s="5"/>
      <c r="BK33" s="5"/>
      <c r="BL33" s="5"/>
      <c r="BM33" s="5"/>
      <c r="BN33" s="5"/>
    </row>
    <row r="34" spans="1:66" ht="14.25" customHeight="1" x14ac:dyDescent="0.3">
      <c r="A34" s="7" t="s">
        <v>82</v>
      </c>
      <c r="B34" s="37" t="s">
        <v>109</v>
      </c>
      <c r="C34" s="6">
        <v>0</v>
      </c>
      <c r="D34" s="6">
        <v>0</v>
      </c>
      <c r="E34" s="26" t="s">
        <v>54</v>
      </c>
      <c r="F34" s="8">
        <v>0</v>
      </c>
      <c r="G34" s="8">
        <v>30</v>
      </c>
      <c r="H34" s="6">
        <v>0</v>
      </c>
      <c r="I34" s="14">
        <v>44197</v>
      </c>
      <c r="J34" s="15">
        <v>6972.99</v>
      </c>
      <c r="K34" s="15">
        <v>1.2639999999999999E-3</v>
      </c>
      <c r="L34" s="15">
        <v>26.966000000000001</v>
      </c>
      <c r="M34" s="15">
        <v>184.136</v>
      </c>
      <c r="N34" s="15">
        <v>356.71300000000002</v>
      </c>
      <c r="O34" s="15">
        <v>105.886</v>
      </c>
      <c r="P34" s="6">
        <v>0</v>
      </c>
      <c r="Q34" s="6">
        <v>0</v>
      </c>
      <c r="R34" s="6" t="s">
        <v>84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5">
        <v>8</v>
      </c>
      <c r="AR34" s="5"/>
      <c r="AS34" s="5">
        <v>3.4027777777777775E-2</v>
      </c>
      <c r="AT34" s="5" t="s">
        <v>56</v>
      </c>
      <c r="AU34" s="5"/>
      <c r="AV34" s="5"/>
      <c r="AW34" s="5"/>
      <c r="AZ34" s="5"/>
      <c r="BD34" s="13"/>
      <c r="BE34" s="5"/>
      <c r="BF34" s="5"/>
      <c r="BG34" s="5"/>
      <c r="BH34" s="5"/>
      <c r="BI34" s="5"/>
      <c r="BJ34" s="5"/>
      <c r="BK34" s="5"/>
      <c r="BL34" s="5"/>
      <c r="BM34" s="5"/>
      <c r="BN34" s="5"/>
    </row>
    <row r="35" spans="1:66" ht="14.25" customHeight="1" x14ac:dyDescent="0.3">
      <c r="A35" s="7" t="s">
        <v>82</v>
      </c>
      <c r="B35" s="11" t="s">
        <v>110</v>
      </c>
      <c r="C35" s="6">
        <v>0</v>
      </c>
      <c r="D35" s="6">
        <v>0</v>
      </c>
      <c r="E35" s="26" t="s">
        <v>54</v>
      </c>
      <c r="F35" s="8">
        <v>0</v>
      </c>
      <c r="G35" s="8">
        <v>30</v>
      </c>
      <c r="H35" s="6">
        <v>0</v>
      </c>
      <c r="I35" s="14">
        <v>44197</v>
      </c>
      <c r="J35" s="15">
        <v>7002.7730000000001</v>
      </c>
      <c r="K35" s="15">
        <v>2.1020000000000001E-3</v>
      </c>
      <c r="L35" s="15">
        <v>97.948999999999998</v>
      </c>
      <c r="M35" s="15">
        <v>186.726</v>
      </c>
      <c r="N35" s="15">
        <v>296.24900000000002</v>
      </c>
      <c r="O35" s="15">
        <v>127.044</v>
      </c>
      <c r="P35" s="6">
        <v>0</v>
      </c>
      <c r="Q35" s="6">
        <v>0</v>
      </c>
      <c r="R35" s="6" t="s">
        <v>84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5">
        <v>12</v>
      </c>
      <c r="AR35" s="5"/>
      <c r="AS35" s="5">
        <v>2.8356481481481458E-2</v>
      </c>
      <c r="AT35" s="10" t="s">
        <v>56</v>
      </c>
      <c r="AU35" s="5"/>
      <c r="AV35" s="5"/>
      <c r="AW35" s="5"/>
      <c r="AZ35" s="5"/>
      <c r="BD35" s="13"/>
      <c r="BE35" s="5"/>
      <c r="BF35" s="5"/>
      <c r="BG35" s="5"/>
      <c r="BH35" s="5"/>
      <c r="BI35" s="5"/>
      <c r="BJ35" s="5"/>
      <c r="BK35" s="5"/>
      <c r="BL35" s="5"/>
      <c r="BM35" s="5"/>
      <c r="BN35" s="5"/>
    </row>
    <row r="36" spans="1:66" ht="14.25" customHeight="1" x14ac:dyDescent="0.3">
      <c r="A36" s="7" t="s">
        <v>82</v>
      </c>
      <c r="B36" s="11" t="s">
        <v>111</v>
      </c>
      <c r="C36" s="6">
        <v>0</v>
      </c>
      <c r="D36" s="6">
        <v>0</v>
      </c>
      <c r="E36" s="26" t="s">
        <v>54</v>
      </c>
      <c r="F36" s="8">
        <v>0</v>
      </c>
      <c r="G36" s="8">
        <v>30</v>
      </c>
      <c r="H36" s="6">
        <v>0</v>
      </c>
      <c r="I36" s="14">
        <v>44197</v>
      </c>
      <c r="J36" s="15">
        <v>6795.6509999999998</v>
      </c>
      <c r="K36" s="15">
        <v>1.024E-3</v>
      </c>
      <c r="L36" s="15">
        <v>51.755000000000003</v>
      </c>
      <c r="M36" s="15">
        <v>89.444000000000003</v>
      </c>
      <c r="N36" s="15">
        <v>11.3765</v>
      </c>
      <c r="O36" s="15">
        <v>30.074999999999999</v>
      </c>
      <c r="P36" s="6">
        <v>0</v>
      </c>
      <c r="Q36" s="6">
        <v>0</v>
      </c>
      <c r="R36" s="6" t="s">
        <v>84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5">
        <v>48</v>
      </c>
      <c r="AR36" s="5"/>
      <c r="AS36" s="5">
        <v>1.6203703703703682E-4</v>
      </c>
      <c r="AT36" s="10" t="s">
        <v>56</v>
      </c>
      <c r="AU36" s="5"/>
      <c r="AV36" s="5"/>
      <c r="AW36" s="5"/>
      <c r="AZ36" s="5"/>
      <c r="BD36" s="13"/>
      <c r="BE36" s="5"/>
      <c r="BF36" s="5"/>
      <c r="BG36" s="5"/>
      <c r="BH36" s="5"/>
      <c r="BI36" s="5"/>
      <c r="BJ36" s="5"/>
      <c r="BK36" s="5"/>
      <c r="BL36" s="5"/>
      <c r="BM36" s="5"/>
      <c r="BN36" s="5"/>
    </row>
    <row r="37" spans="1:66" ht="14.1" customHeight="1" x14ac:dyDescent="0.3">
      <c r="A37" s="7" t="s">
        <v>82</v>
      </c>
      <c r="B37" s="39" t="s">
        <v>112</v>
      </c>
      <c r="C37" s="6">
        <v>0</v>
      </c>
      <c r="D37" s="6">
        <v>0</v>
      </c>
      <c r="E37" s="26" t="s">
        <v>54</v>
      </c>
      <c r="F37" s="8">
        <v>0</v>
      </c>
      <c r="G37" s="8">
        <v>30</v>
      </c>
      <c r="H37" s="6">
        <v>0</v>
      </c>
      <c r="I37" s="14">
        <v>44287</v>
      </c>
      <c r="J37" s="15">
        <v>6918.2</v>
      </c>
      <c r="K37" s="15">
        <v>1E-4</v>
      </c>
      <c r="L37" s="15">
        <v>1E-4</v>
      </c>
      <c r="M37" s="33">
        <v>0</v>
      </c>
      <c r="N37" s="33">
        <v>0</v>
      </c>
      <c r="O37" s="33">
        <v>0</v>
      </c>
      <c r="P37" s="6">
        <v>0</v>
      </c>
      <c r="Q37" s="6">
        <v>0</v>
      </c>
      <c r="R37" s="6" t="s">
        <v>84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0</v>
      </c>
      <c r="AN37" s="6">
        <v>0</v>
      </c>
      <c r="AO37" s="6">
        <v>0</v>
      </c>
      <c r="AP37" s="6">
        <v>0</v>
      </c>
      <c r="AQ37" s="5">
        <v>48</v>
      </c>
      <c r="AR37" s="5"/>
      <c r="AS37" s="5">
        <v>1.6203703703703682E-4</v>
      </c>
      <c r="AT37" s="10" t="s">
        <v>56</v>
      </c>
      <c r="AU37" s="5"/>
      <c r="AV37" s="5"/>
      <c r="AW37" s="5"/>
      <c r="AZ37" s="5"/>
      <c r="BD37" s="13"/>
      <c r="BE37" s="5"/>
      <c r="BF37" s="5"/>
      <c r="BG37" s="5"/>
      <c r="BH37" s="5"/>
      <c r="BI37" s="5"/>
      <c r="BJ37" s="5"/>
      <c r="BK37" s="5"/>
      <c r="BL37" s="5"/>
      <c r="BM37" s="5"/>
      <c r="BN37" s="5"/>
    </row>
    <row r="38" spans="1:66" ht="14.1" customHeight="1" x14ac:dyDescent="0.3">
      <c r="A38" s="7" t="s">
        <v>53</v>
      </c>
      <c r="B38" s="39" t="s">
        <v>63</v>
      </c>
      <c r="C38" s="43">
        <f>67+51/60+25.66/3600</f>
        <v>67.857127777777777</v>
      </c>
      <c r="D38" s="43">
        <f>20+57/60+51.57/3600</f>
        <v>20.964324999999999</v>
      </c>
      <c r="E38" s="45" t="s">
        <v>54</v>
      </c>
      <c r="F38" s="8">
        <v>0</v>
      </c>
      <c r="G38" s="8">
        <v>30</v>
      </c>
      <c r="H38" s="6">
        <v>0.43830000000000002</v>
      </c>
      <c r="I38" s="30">
        <v>0</v>
      </c>
      <c r="J38" s="30">
        <v>0</v>
      </c>
      <c r="K38" s="30">
        <v>0</v>
      </c>
      <c r="L38" s="30">
        <v>0</v>
      </c>
      <c r="M38" s="30">
        <v>0</v>
      </c>
      <c r="N38" s="30">
        <v>0</v>
      </c>
      <c r="O38" s="30">
        <v>0</v>
      </c>
      <c r="P38" s="6">
        <v>0</v>
      </c>
      <c r="Q38" s="6">
        <v>0</v>
      </c>
      <c r="R38" s="36" t="s">
        <v>55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5"/>
      <c r="AR38" s="5">
        <v>24</v>
      </c>
      <c r="AS38" s="5">
        <v>1</v>
      </c>
      <c r="AT38" s="5" t="s">
        <v>56</v>
      </c>
      <c r="AU38" s="5"/>
      <c r="AV38" s="5"/>
      <c r="AW38" s="5"/>
      <c r="AZ38" s="5"/>
      <c r="BD38" s="13"/>
      <c r="BE38" s="5"/>
      <c r="BF38" s="5"/>
      <c r="BG38" s="5"/>
      <c r="BH38" s="5"/>
      <c r="BI38" s="5"/>
      <c r="BJ38" s="5"/>
      <c r="BK38" s="5"/>
      <c r="BL38" s="5"/>
      <c r="BM38" s="5"/>
      <c r="BN38" s="5"/>
    </row>
    <row r="39" spans="1:66" ht="14.1" customHeight="1" x14ac:dyDescent="0.3">
      <c r="A39" s="7" t="s">
        <v>82</v>
      </c>
      <c r="B39" s="28" t="s">
        <v>113</v>
      </c>
      <c r="C39" s="6">
        <v>0</v>
      </c>
      <c r="D39" s="6">
        <v>0</v>
      </c>
      <c r="E39" s="26" t="s">
        <v>54</v>
      </c>
      <c r="F39" s="8">
        <v>0</v>
      </c>
      <c r="G39" s="8">
        <v>30</v>
      </c>
      <c r="H39" s="6">
        <v>0</v>
      </c>
      <c r="I39" s="14">
        <v>44197</v>
      </c>
      <c r="J39" s="15">
        <v>7086.5829999999996</v>
      </c>
      <c r="K39" s="15">
        <v>1.297E-3</v>
      </c>
      <c r="L39" s="15">
        <v>98.156000000000006</v>
      </c>
      <c r="M39" s="15">
        <v>63.305999999999997</v>
      </c>
      <c r="N39" s="15">
        <v>107.785</v>
      </c>
      <c r="O39" s="15">
        <v>68.299000000000007</v>
      </c>
      <c r="P39" s="6">
        <v>0</v>
      </c>
      <c r="Q39" s="6">
        <v>0</v>
      </c>
      <c r="R39" s="6" t="s">
        <v>84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5">
        <v>20</v>
      </c>
      <c r="AR39" s="5"/>
      <c r="AS39" s="5">
        <v>1.4583333333333334E-2</v>
      </c>
      <c r="AT39" s="10" t="s">
        <v>56</v>
      </c>
      <c r="AU39" s="5"/>
      <c r="AV39" s="5"/>
      <c r="AW39" s="5"/>
      <c r="AZ39" s="5"/>
      <c r="BD39" s="13"/>
      <c r="BE39" s="5"/>
      <c r="BF39" s="5"/>
      <c r="BG39" s="5"/>
      <c r="BH39" s="5"/>
      <c r="BI39" s="5"/>
      <c r="BJ39" s="5"/>
      <c r="BK39" s="5"/>
      <c r="BL39" s="5"/>
      <c r="BM39" s="5"/>
      <c r="BN39" s="5"/>
    </row>
    <row r="40" spans="1:66" ht="14.25" customHeight="1" x14ac:dyDescent="0.3">
      <c r="A40" s="7" t="s">
        <v>82</v>
      </c>
      <c r="B40" s="37" t="s">
        <v>114</v>
      </c>
      <c r="C40" s="6">
        <v>0</v>
      </c>
      <c r="D40" s="6">
        <v>0</v>
      </c>
      <c r="E40" s="26" t="s">
        <v>54</v>
      </c>
      <c r="F40" s="8">
        <v>0</v>
      </c>
      <c r="G40" s="8">
        <v>30</v>
      </c>
      <c r="H40" s="6">
        <v>0</v>
      </c>
      <c r="I40" s="31">
        <v>44927</v>
      </c>
      <c r="J40" s="33">
        <v>7071.0940000000001</v>
      </c>
      <c r="K40" s="33">
        <v>2.5119999999999999E-3</v>
      </c>
      <c r="L40" s="33">
        <v>98.331999999999994</v>
      </c>
      <c r="M40" s="33">
        <v>73.281000000000006</v>
      </c>
      <c r="N40" s="33">
        <v>71.344999999999999</v>
      </c>
      <c r="O40" s="33">
        <v>177.059</v>
      </c>
      <c r="P40" s="6">
        <v>0</v>
      </c>
      <c r="Q40" s="6">
        <v>0</v>
      </c>
      <c r="R40" s="6" t="s">
        <v>84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5">
        <v>46</v>
      </c>
      <c r="AR40" s="5"/>
      <c r="AS40" s="5">
        <v>3.2407407407407434E-4</v>
      </c>
      <c r="AT40" s="5" t="s">
        <v>56</v>
      </c>
      <c r="AU40" s="5"/>
      <c r="AV40" s="5"/>
      <c r="AW40" s="5"/>
      <c r="AZ40" s="5"/>
      <c r="BD40" s="13"/>
      <c r="BE40" s="5"/>
      <c r="BF40" s="5"/>
      <c r="BG40" s="5"/>
      <c r="BH40" s="5"/>
      <c r="BI40" s="5"/>
      <c r="BJ40" s="5"/>
      <c r="BK40" s="5"/>
      <c r="BL40" s="5"/>
      <c r="BM40" s="5"/>
      <c r="BN40" s="5"/>
    </row>
    <row r="41" spans="1:66" ht="14.25" customHeight="1" x14ac:dyDescent="0.3">
      <c r="A41" s="7" t="s">
        <v>82</v>
      </c>
      <c r="B41" s="40" t="s">
        <v>115</v>
      </c>
      <c r="C41" s="6">
        <v>0</v>
      </c>
      <c r="D41" s="6">
        <v>0</v>
      </c>
      <c r="E41" s="26" t="s">
        <v>54</v>
      </c>
      <c r="F41" s="8">
        <v>0</v>
      </c>
      <c r="G41" s="8">
        <v>30</v>
      </c>
      <c r="H41" s="6">
        <v>0</v>
      </c>
      <c r="I41" s="31">
        <v>44927</v>
      </c>
      <c r="J41" s="33">
        <v>7071.0940000000001</v>
      </c>
      <c r="K41" s="33">
        <v>2.5119999999999999E-3</v>
      </c>
      <c r="L41" s="33">
        <v>98.331999999999994</v>
      </c>
      <c r="M41" s="33">
        <v>73.281000000000006</v>
      </c>
      <c r="N41" s="33">
        <v>71.344999999999999</v>
      </c>
      <c r="O41" s="33">
        <v>177.059</v>
      </c>
      <c r="P41" s="6">
        <v>0</v>
      </c>
      <c r="Q41" s="6">
        <v>0</v>
      </c>
      <c r="R41" s="6" t="s">
        <v>84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5">
        <v>46</v>
      </c>
      <c r="AR41" s="5"/>
      <c r="AS41" s="5">
        <v>3.2407407407407434E-4</v>
      </c>
      <c r="AT41" s="5" t="s">
        <v>56</v>
      </c>
      <c r="AU41" s="5"/>
      <c r="AV41" s="5"/>
      <c r="AW41" s="5"/>
      <c r="AZ41" s="5"/>
      <c r="BD41" s="13"/>
      <c r="BE41" s="5"/>
      <c r="BF41" s="5"/>
      <c r="BG41" s="5"/>
      <c r="BH41" s="5"/>
      <c r="BI41" s="5"/>
      <c r="BJ41" s="5"/>
      <c r="BK41" s="5"/>
      <c r="BL41" s="5"/>
      <c r="BM41" s="5"/>
      <c r="BN41" s="5"/>
    </row>
    <row r="42" spans="1:66" ht="14.25" customHeight="1" x14ac:dyDescent="0.3">
      <c r="A42" s="7" t="s">
        <v>82</v>
      </c>
      <c r="B42" s="11" t="s">
        <v>116</v>
      </c>
      <c r="C42" s="6">
        <v>0</v>
      </c>
      <c r="D42" s="6">
        <v>0</v>
      </c>
      <c r="E42" s="26" t="s">
        <v>117</v>
      </c>
      <c r="F42" s="8">
        <v>0</v>
      </c>
      <c r="G42" s="8">
        <v>30</v>
      </c>
      <c r="H42" s="6">
        <v>0</v>
      </c>
      <c r="I42" s="31">
        <v>45292</v>
      </c>
      <c r="J42" s="33">
        <v>1829.52</v>
      </c>
      <c r="K42" s="33">
        <v>2.2000000000000001E-3</v>
      </c>
      <c r="L42" s="33">
        <v>63.423000000000002</v>
      </c>
      <c r="M42" s="33">
        <v>167.608</v>
      </c>
      <c r="N42" s="33">
        <v>234.42699999999999</v>
      </c>
      <c r="O42" s="33">
        <v>117.619</v>
      </c>
      <c r="P42" s="6">
        <v>0</v>
      </c>
      <c r="Q42" s="6">
        <v>0</v>
      </c>
      <c r="R42" s="6" t="s">
        <v>84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0</v>
      </c>
      <c r="AO42" s="6">
        <v>0</v>
      </c>
      <c r="AP42" s="6">
        <v>0</v>
      </c>
      <c r="AQ42" s="5">
        <v>10</v>
      </c>
      <c r="AR42" s="5"/>
      <c r="AS42" s="5">
        <v>2.9814814814814794E-2</v>
      </c>
      <c r="AT42" s="10" t="s">
        <v>56</v>
      </c>
      <c r="AU42" s="5"/>
      <c r="AV42" s="5"/>
      <c r="AW42" s="5"/>
      <c r="AZ42" s="5"/>
      <c r="BD42" s="13"/>
      <c r="BE42" s="5"/>
      <c r="BF42" s="5"/>
      <c r="BG42" s="5"/>
      <c r="BH42" s="5"/>
      <c r="BI42" s="5"/>
      <c r="BJ42" s="5"/>
      <c r="BK42" s="5"/>
      <c r="BL42" s="5"/>
      <c r="BM42" s="5"/>
      <c r="BN42" s="5"/>
    </row>
    <row r="43" spans="1:66" ht="14.25" customHeight="1" x14ac:dyDescent="0.3">
      <c r="A43" s="7" t="s">
        <v>82</v>
      </c>
      <c r="B43" s="29" t="s">
        <v>118</v>
      </c>
      <c r="C43" s="6">
        <v>0</v>
      </c>
      <c r="D43" s="6">
        <v>0</v>
      </c>
      <c r="E43" s="26" t="s">
        <v>54</v>
      </c>
      <c r="F43" s="8">
        <v>0</v>
      </c>
      <c r="G43" s="8">
        <v>30</v>
      </c>
      <c r="H43" s="6">
        <v>0</v>
      </c>
      <c r="I43" s="31">
        <v>46751</v>
      </c>
      <c r="J43" s="33">
        <v>6828.6949999999997</v>
      </c>
      <c r="K43" s="33">
        <v>1E-4</v>
      </c>
      <c r="L43" s="33">
        <v>89</v>
      </c>
      <c r="M43" s="33">
        <v>9.39</v>
      </c>
      <c r="N43" s="33">
        <v>57.073</v>
      </c>
      <c r="O43" s="33">
        <v>74.747</v>
      </c>
      <c r="P43" s="6">
        <v>0</v>
      </c>
      <c r="Q43" s="6">
        <v>0</v>
      </c>
      <c r="R43" s="6" t="s">
        <v>84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5">
        <v>10</v>
      </c>
      <c r="AR43" s="5"/>
      <c r="AS43" s="5">
        <v>2.9814814814814794E-2</v>
      </c>
      <c r="AT43" s="10" t="s">
        <v>56</v>
      </c>
      <c r="AU43" s="5"/>
      <c r="AV43" s="5"/>
      <c r="AW43" s="5"/>
      <c r="AZ43" s="5"/>
      <c r="BD43" s="13"/>
      <c r="BE43" s="5"/>
      <c r="BF43" s="5"/>
      <c r="BG43" s="5"/>
      <c r="BH43" s="5"/>
      <c r="BI43" s="5"/>
      <c r="BJ43" s="5"/>
      <c r="BK43" s="5"/>
      <c r="BL43" s="5"/>
      <c r="BM43" s="5"/>
      <c r="BN43" s="5"/>
    </row>
    <row r="44" spans="1:66" ht="14.25" customHeight="1" x14ac:dyDescent="0.3">
      <c r="A44" s="7" t="s">
        <v>82</v>
      </c>
      <c r="B44" s="29" t="s">
        <v>119</v>
      </c>
      <c r="C44" s="6">
        <v>0</v>
      </c>
      <c r="D44" s="6">
        <v>0</v>
      </c>
      <c r="E44" s="26" t="s">
        <v>54</v>
      </c>
      <c r="F44" s="8">
        <v>0</v>
      </c>
      <c r="G44" s="8">
        <v>30</v>
      </c>
      <c r="H44" s="6">
        <v>0</v>
      </c>
      <c r="I44" s="31">
        <v>46751</v>
      </c>
      <c r="J44" s="33">
        <v>6828.8280000000004</v>
      </c>
      <c r="K44" s="33">
        <v>1E-4</v>
      </c>
      <c r="L44" s="33">
        <v>89</v>
      </c>
      <c r="M44" s="33">
        <v>9.39</v>
      </c>
      <c r="N44" s="33">
        <v>57.073</v>
      </c>
      <c r="O44" s="33">
        <v>73.070999999999998</v>
      </c>
      <c r="P44" s="6">
        <v>0</v>
      </c>
      <c r="Q44" s="6">
        <v>0</v>
      </c>
      <c r="R44" s="6" t="s">
        <v>84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5">
        <v>10</v>
      </c>
      <c r="AR44" s="5"/>
      <c r="AS44" s="5">
        <v>2.9814814814814794E-2</v>
      </c>
      <c r="AT44" s="10" t="s">
        <v>56</v>
      </c>
      <c r="AU44" s="5"/>
      <c r="AV44" s="5"/>
      <c r="AW44" s="5"/>
      <c r="AZ44" s="5"/>
      <c r="BD44" s="13"/>
      <c r="BE44" s="5"/>
      <c r="BF44" s="5"/>
      <c r="BG44" s="5"/>
      <c r="BH44" s="5"/>
      <c r="BI44" s="5"/>
      <c r="BJ44" s="5"/>
      <c r="BK44" s="5"/>
      <c r="BL44" s="5"/>
      <c r="BM44" s="5"/>
      <c r="BN44" s="5"/>
    </row>
    <row r="45" spans="1:66" ht="14.25" customHeight="1" x14ac:dyDescent="0.3">
      <c r="A45" s="7" t="s">
        <v>82</v>
      </c>
      <c r="B45" s="11" t="s">
        <v>120</v>
      </c>
      <c r="C45" s="6">
        <v>0</v>
      </c>
      <c r="D45" s="6">
        <v>0</v>
      </c>
      <c r="E45" s="26" t="s">
        <v>54</v>
      </c>
      <c r="F45" s="8">
        <v>0</v>
      </c>
      <c r="G45" s="8">
        <v>30</v>
      </c>
      <c r="H45" s="6">
        <v>0</v>
      </c>
      <c r="I45" s="31">
        <v>44197</v>
      </c>
      <c r="J45" s="33">
        <v>7188.6090000000004</v>
      </c>
      <c r="K45" s="33">
        <v>8.3900000000000001E-4</v>
      </c>
      <c r="L45" s="33">
        <v>98.811999999999998</v>
      </c>
      <c r="M45" s="33">
        <v>63.17</v>
      </c>
      <c r="N45" s="33">
        <v>182.52699999999999</v>
      </c>
      <c r="O45" s="33">
        <v>248.34700000000001</v>
      </c>
      <c r="P45" s="6">
        <v>0</v>
      </c>
      <c r="Q45" s="6">
        <v>0</v>
      </c>
      <c r="R45" s="6" t="s">
        <v>84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5">
        <v>3</v>
      </c>
      <c r="AR45" s="5"/>
      <c r="AS45" s="5">
        <v>6.805555555555555E-2</v>
      </c>
      <c r="AT45" s="5" t="s">
        <v>56</v>
      </c>
      <c r="AU45" s="5"/>
      <c r="AV45" s="5"/>
      <c r="AW45" s="5"/>
      <c r="AZ45" s="5"/>
      <c r="BD45" s="13"/>
      <c r="BE45" s="5"/>
      <c r="BF45" s="5"/>
      <c r="BG45" s="5"/>
      <c r="BH45" s="5"/>
      <c r="BI45" s="5"/>
      <c r="BJ45" s="5"/>
      <c r="BK45" s="5"/>
      <c r="BL45" s="5"/>
      <c r="BM45" s="5"/>
      <c r="BN45" s="5"/>
    </row>
    <row r="46" spans="1:66" ht="14.25" customHeight="1" x14ac:dyDescent="0.3">
      <c r="A46" s="7" t="s">
        <v>53</v>
      </c>
      <c r="B46" s="25" t="s">
        <v>64</v>
      </c>
      <c r="C46" s="41">
        <v>-77.839203999999995</v>
      </c>
      <c r="D46" s="41">
        <v>166.667057</v>
      </c>
      <c r="E46" s="45" t="s">
        <v>54</v>
      </c>
      <c r="F46" s="8">
        <v>0</v>
      </c>
      <c r="G46" s="8">
        <v>30</v>
      </c>
      <c r="H46" s="6">
        <v>0.153</v>
      </c>
      <c r="I46" s="30">
        <v>0</v>
      </c>
      <c r="J46" s="30">
        <v>0</v>
      </c>
      <c r="K46" s="30">
        <v>0</v>
      </c>
      <c r="L46" s="30">
        <v>0</v>
      </c>
      <c r="M46" s="30">
        <v>0</v>
      </c>
      <c r="N46" s="30">
        <v>0</v>
      </c>
      <c r="O46" s="30">
        <v>0</v>
      </c>
      <c r="P46" s="6">
        <v>0</v>
      </c>
      <c r="Q46" s="6">
        <v>0</v>
      </c>
      <c r="R46" s="36" t="s">
        <v>55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5"/>
      <c r="AR46" s="5">
        <v>7</v>
      </c>
      <c r="AS46" s="5">
        <v>1</v>
      </c>
      <c r="AT46" s="10" t="s">
        <v>56</v>
      </c>
      <c r="AU46" s="5"/>
      <c r="AV46" s="5"/>
      <c r="AW46" s="5"/>
      <c r="AZ46" s="5"/>
      <c r="BD46" s="13"/>
      <c r="BE46" s="5"/>
      <c r="BF46" s="5"/>
      <c r="BG46" s="5"/>
      <c r="BH46" s="5"/>
      <c r="BI46" s="5"/>
      <c r="BJ46" s="5"/>
      <c r="BK46" s="5"/>
      <c r="BL46" s="5"/>
      <c r="BM46" s="5"/>
      <c r="BN46" s="5"/>
    </row>
    <row r="47" spans="1:66" ht="14.25" customHeight="1" x14ac:dyDescent="0.3">
      <c r="A47" s="7" t="s">
        <v>82</v>
      </c>
      <c r="B47" s="11" t="s">
        <v>121</v>
      </c>
      <c r="C47" s="6">
        <v>0</v>
      </c>
      <c r="D47" s="6">
        <v>0</v>
      </c>
      <c r="E47" s="26" t="s">
        <v>54</v>
      </c>
      <c r="F47" s="8">
        <v>0</v>
      </c>
      <c r="G47" s="8">
        <v>30</v>
      </c>
      <c r="H47" s="6">
        <v>0</v>
      </c>
      <c r="I47" s="14">
        <v>44197</v>
      </c>
      <c r="J47" s="15">
        <v>97375.93</v>
      </c>
      <c r="K47" s="15">
        <v>0.84918300000000002</v>
      </c>
      <c r="L47" s="15">
        <v>32.359000000000002</v>
      </c>
      <c r="M47" s="15">
        <v>118.71</v>
      </c>
      <c r="N47" s="15">
        <v>26.696000000000002</v>
      </c>
      <c r="O47" s="15">
        <v>251.28800000000001</v>
      </c>
      <c r="P47" s="6">
        <v>0</v>
      </c>
      <c r="Q47" s="6">
        <v>0</v>
      </c>
      <c r="R47" s="6" t="s">
        <v>84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5">
        <v>39</v>
      </c>
      <c r="AR47" s="5"/>
      <c r="AS47" s="5">
        <v>1.4583333333333334E-3</v>
      </c>
      <c r="AT47" s="5" t="s">
        <v>56</v>
      </c>
      <c r="AU47" s="5"/>
      <c r="AV47" s="5"/>
      <c r="AW47" s="5"/>
      <c r="AZ47" s="5"/>
      <c r="BD47" s="13"/>
      <c r="BE47" s="5"/>
      <c r="BF47" s="5"/>
      <c r="BG47" s="5"/>
      <c r="BH47" s="5"/>
      <c r="BI47" s="5"/>
      <c r="BJ47" s="5"/>
      <c r="BK47" s="5"/>
      <c r="BL47" s="5"/>
      <c r="BM47" s="5"/>
      <c r="BN47" s="5"/>
    </row>
    <row r="48" spans="1:66" ht="14.25" customHeight="1" x14ac:dyDescent="0.3">
      <c r="A48" s="7" t="s">
        <v>82</v>
      </c>
      <c r="B48" s="25" t="s">
        <v>122</v>
      </c>
      <c r="C48" s="6">
        <v>0</v>
      </c>
      <c r="D48" s="6">
        <v>0</v>
      </c>
      <c r="E48" s="26" t="s">
        <v>54</v>
      </c>
      <c r="F48" s="8">
        <v>0</v>
      </c>
      <c r="G48" s="8">
        <v>30</v>
      </c>
      <c r="H48" s="6">
        <v>0</v>
      </c>
      <c r="I48" s="14">
        <v>46539.093229166669</v>
      </c>
      <c r="J48" s="15">
        <v>6990.6959999999999</v>
      </c>
      <c r="K48" s="15">
        <v>1.4E-3</v>
      </c>
      <c r="L48" s="15">
        <v>97.822999999999993</v>
      </c>
      <c r="M48" s="15">
        <v>311.25700000000001</v>
      </c>
      <c r="N48" s="15">
        <v>338.97500000000002</v>
      </c>
      <c r="O48" s="15">
        <v>156.703</v>
      </c>
      <c r="P48" s="6">
        <v>0</v>
      </c>
      <c r="Q48" s="6">
        <v>0</v>
      </c>
      <c r="R48" s="6" t="s">
        <v>84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5">
        <v>3</v>
      </c>
      <c r="AR48" s="5"/>
      <c r="AS48" s="5">
        <v>6.805555555555555E-2</v>
      </c>
      <c r="AT48" s="5" t="s">
        <v>56</v>
      </c>
      <c r="AU48" s="5"/>
      <c r="AV48" s="5"/>
      <c r="AW48" s="5"/>
      <c r="AZ48" s="5"/>
      <c r="BD48" s="13"/>
      <c r="BE48" s="5"/>
      <c r="BF48" s="5"/>
      <c r="BG48" s="5"/>
      <c r="BH48" s="5"/>
      <c r="BI48" s="5"/>
      <c r="BJ48" s="5"/>
      <c r="BK48" s="5"/>
      <c r="BL48" s="5"/>
      <c r="BM48" s="5"/>
      <c r="BN48" s="5"/>
    </row>
    <row r="49" spans="1:66" ht="14.25" customHeight="1" x14ac:dyDescent="0.3">
      <c r="A49" s="7" t="s">
        <v>82</v>
      </c>
      <c r="B49" s="37" t="s">
        <v>123</v>
      </c>
      <c r="C49" s="6">
        <v>0</v>
      </c>
      <c r="D49" s="6">
        <v>0</v>
      </c>
      <c r="E49" s="26" t="s">
        <v>54</v>
      </c>
      <c r="F49" s="8">
        <v>0</v>
      </c>
      <c r="G49" s="8">
        <v>30</v>
      </c>
      <c r="H49" s="6">
        <v>0</v>
      </c>
      <c r="I49" s="14">
        <v>46539.093229166669</v>
      </c>
      <c r="J49" s="30">
        <v>0</v>
      </c>
      <c r="K49" s="30">
        <v>0</v>
      </c>
      <c r="L49" s="30">
        <v>0</v>
      </c>
      <c r="M49" s="30">
        <v>0</v>
      </c>
      <c r="N49" s="30">
        <v>0</v>
      </c>
      <c r="O49" s="30">
        <v>0</v>
      </c>
      <c r="P49" s="6">
        <v>0</v>
      </c>
      <c r="Q49" s="6">
        <v>0</v>
      </c>
      <c r="R49" s="6" t="s">
        <v>84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5">
        <v>7</v>
      </c>
      <c r="AR49" s="5"/>
      <c r="AS49" s="5">
        <v>3.4722222222222224E-2</v>
      </c>
      <c r="AT49" s="10" t="s">
        <v>56</v>
      </c>
      <c r="AU49" s="5"/>
      <c r="AV49" s="5"/>
      <c r="AW49" s="5"/>
      <c r="AZ49" s="5"/>
      <c r="BD49" s="13"/>
      <c r="BE49" s="5"/>
      <c r="BF49" s="5"/>
      <c r="BG49" s="5"/>
      <c r="BH49" s="5"/>
      <c r="BI49" s="5"/>
      <c r="BJ49" s="5"/>
      <c r="BK49" s="5"/>
      <c r="BL49" s="5"/>
      <c r="BM49" s="5"/>
      <c r="BN49" s="5"/>
    </row>
    <row r="50" spans="1:66" ht="14.25" customHeight="1" x14ac:dyDescent="0.3">
      <c r="A50" s="7" t="s">
        <v>82</v>
      </c>
      <c r="B50" s="28" t="s">
        <v>124</v>
      </c>
      <c r="C50" s="6">
        <v>0</v>
      </c>
      <c r="D50" s="6">
        <v>0</v>
      </c>
      <c r="E50" s="26" t="s">
        <v>54</v>
      </c>
      <c r="F50" s="8">
        <v>0</v>
      </c>
      <c r="G50" s="8">
        <v>30</v>
      </c>
      <c r="H50" s="6">
        <v>0</v>
      </c>
      <c r="I50" s="14">
        <v>44197</v>
      </c>
      <c r="J50" s="15">
        <v>6987.2830000000004</v>
      </c>
      <c r="K50" s="15">
        <v>4.0200000000000001E-4</v>
      </c>
      <c r="L50" s="15">
        <v>5.915</v>
      </c>
      <c r="M50" s="15">
        <v>273.78699999999998</v>
      </c>
      <c r="N50" s="15">
        <v>326.50700000000001</v>
      </c>
      <c r="O50" s="15">
        <v>53.045000000000002</v>
      </c>
      <c r="P50" s="6">
        <v>0</v>
      </c>
      <c r="Q50" s="6">
        <v>0</v>
      </c>
      <c r="R50" s="6" t="s">
        <v>84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5">
        <v>40</v>
      </c>
      <c r="AR50" s="5"/>
      <c r="AS50" s="5">
        <v>1.2962962962962986E-3</v>
      </c>
      <c r="AT50" s="10" t="s">
        <v>56</v>
      </c>
      <c r="AU50" s="5"/>
      <c r="AV50" s="5"/>
      <c r="AW50" s="5"/>
      <c r="AZ50" s="5"/>
      <c r="BD50" s="13"/>
      <c r="BE50" s="5"/>
      <c r="BF50" s="5"/>
      <c r="BG50" s="5"/>
      <c r="BH50" s="5"/>
      <c r="BI50" s="5"/>
      <c r="BJ50" s="5"/>
      <c r="BK50" s="5"/>
      <c r="BL50" s="5"/>
      <c r="BM50" s="5"/>
      <c r="BN50" s="5"/>
    </row>
    <row r="51" spans="1:66" ht="14.1" customHeight="1" x14ac:dyDescent="0.3">
      <c r="A51" s="7" t="s">
        <v>82</v>
      </c>
      <c r="B51" s="28" t="s">
        <v>125</v>
      </c>
      <c r="C51" s="6">
        <v>0</v>
      </c>
      <c r="D51" s="6">
        <v>0</v>
      </c>
      <c r="E51" s="26" t="s">
        <v>54</v>
      </c>
      <c r="F51" s="8">
        <v>0</v>
      </c>
      <c r="G51" s="8">
        <v>30</v>
      </c>
      <c r="H51" s="6">
        <v>0</v>
      </c>
      <c r="I51" s="14">
        <v>44197</v>
      </c>
      <c r="J51" s="15">
        <v>7071.5159999999996</v>
      </c>
      <c r="K51" s="15">
        <v>2.4499999999999999E-3</v>
      </c>
      <c r="L51" s="15">
        <v>98.120999999999995</v>
      </c>
      <c r="M51" s="15">
        <v>30.454599999999999</v>
      </c>
      <c r="N51" s="15">
        <v>69.233999999999995</v>
      </c>
      <c r="O51" s="15">
        <v>177.19300000000001</v>
      </c>
      <c r="P51" s="6">
        <v>0</v>
      </c>
      <c r="Q51" s="6">
        <v>0</v>
      </c>
      <c r="R51" s="6" t="s">
        <v>84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0</v>
      </c>
      <c r="AM51" s="6">
        <v>0</v>
      </c>
      <c r="AN51" s="6">
        <v>0</v>
      </c>
      <c r="AO51" s="6">
        <v>0</v>
      </c>
      <c r="AP51" s="6">
        <v>0</v>
      </c>
      <c r="AQ51" s="5">
        <v>21</v>
      </c>
      <c r="AR51" s="5"/>
      <c r="AS51" s="5">
        <v>1.0532407407407431E-2</v>
      </c>
      <c r="AT51" s="5" t="s">
        <v>56</v>
      </c>
      <c r="AU51" s="5"/>
      <c r="AV51" s="5"/>
      <c r="AW51" s="5"/>
      <c r="AZ51" s="5"/>
      <c r="BD51" s="13"/>
      <c r="BE51" s="5"/>
      <c r="BF51" s="5"/>
      <c r="BG51" s="5"/>
      <c r="BH51" s="5"/>
      <c r="BI51" s="5"/>
      <c r="BJ51" s="5"/>
      <c r="BK51" s="5"/>
      <c r="BL51" s="5"/>
      <c r="BM51" s="5"/>
      <c r="BN51" s="5"/>
    </row>
    <row r="52" spans="1:66" ht="14.25" customHeight="1" x14ac:dyDescent="0.3">
      <c r="A52" s="7" t="s">
        <v>53</v>
      </c>
      <c r="B52" s="11" t="s">
        <v>65</v>
      </c>
      <c r="C52" s="41">
        <v>-53.15</v>
      </c>
      <c r="D52" s="41">
        <v>-70.900000000000006</v>
      </c>
      <c r="E52" s="45" t="s">
        <v>54</v>
      </c>
      <c r="F52" s="8">
        <v>0</v>
      </c>
      <c r="G52" s="8">
        <v>30</v>
      </c>
      <c r="H52" s="6">
        <v>0</v>
      </c>
      <c r="I52" s="30">
        <v>0</v>
      </c>
      <c r="J52" s="30">
        <v>0</v>
      </c>
      <c r="K52" s="30">
        <v>0</v>
      </c>
      <c r="L52" s="30">
        <v>0</v>
      </c>
      <c r="M52" s="30">
        <v>0</v>
      </c>
      <c r="N52" s="30">
        <v>0</v>
      </c>
      <c r="O52" s="30">
        <v>0</v>
      </c>
      <c r="P52" s="6">
        <v>0</v>
      </c>
      <c r="Q52" s="6">
        <v>0</v>
      </c>
      <c r="R52" s="36" t="s">
        <v>55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5"/>
      <c r="AR52" s="5">
        <v>27</v>
      </c>
      <c r="AS52" s="5">
        <v>1</v>
      </c>
      <c r="AT52" s="10" t="s">
        <v>56</v>
      </c>
      <c r="AU52" s="5"/>
      <c r="AV52" s="5"/>
      <c r="AW52" s="5"/>
      <c r="AZ52" s="5"/>
      <c r="BD52" s="13"/>
      <c r="BE52" s="5"/>
      <c r="BF52" s="5"/>
      <c r="BG52" s="5"/>
      <c r="BH52" s="5"/>
      <c r="BI52" s="5"/>
      <c r="BJ52" s="5"/>
      <c r="BK52" s="5"/>
      <c r="BL52" s="5"/>
      <c r="BM52" s="5"/>
      <c r="BN52" s="5"/>
    </row>
    <row r="53" spans="1:66" ht="14.25" customHeight="1" x14ac:dyDescent="0.3">
      <c r="A53" s="7" t="s">
        <v>82</v>
      </c>
      <c r="B53" s="25" t="s">
        <v>126</v>
      </c>
      <c r="C53" s="6">
        <v>0</v>
      </c>
      <c r="D53" s="6">
        <v>0</v>
      </c>
      <c r="E53" s="26" t="s">
        <v>54</v>
      </c>
      <c r="F53" s="8">
        <v>0</v>
      </c>
      <c r="G53" s="8">
        <v>30</v>
      </c>
      <c r="H53" s="6">
        <v>0</v>
      </c>
      <c r="I53" s="31">
        <v>44621</v>
      </c>
      <c r="J53" s="33">
        <v>6778.1369999999997</v>
      </c>
      <c r="K53" s="33">
        <v>8.9999999999999998E-4</v>
      </c>
      <c r="L53" s="33">
        <v>51.576000000000001</v>
      </c>
      <c r="M53" s="33">
        <v>140.56899999999999</v>
      </c>
      <c r="N53" s="33">
        <v>53.091000000000001</v>
      </c>
      <c r="O53" s="33">
        <v>31.978999999999999</v>
      </c>
      <c r="P53" s="6">
        <v>0</v>
      </c>
      <c r="Q53" s="6">
        <v>0</v>
      </c>
      <c r="R53" s="6" t="s">
        <v>84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0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5">
        <v>21</v>
      </c>
      <c r="AR53" s="5"/>
      <c r="AS53" s="5">
        <v>1.0532407407407431E-2</v>
      </c>
      <c r="AT53" s="5" t="s">
        <v>56</v>
      </c>
      <c r="AU53" s="5"/>
      <c r="AV53" s="5"/>
      <c r="AW53" s="5"/>
      <c r="AZ53" s="5"/>
      <c r="BD53" s="13"/>
      <c r="BE53" s="5"/>
      <c r="BF53" s="5"/>
      <c r="BG53" s="5"/>
      <c r="BH53" s="5"/>
      <c r="BI53" s="5"/>
      <c r="BJ53" s="5"/>
      <c r="BK53" s="5"/>
      <c r="BL53" s="5"/>
      <c r="BM53" s="5"/>
      <c r="BN53" s="5"/>
    </row>
    <row r="54" spans="1:66" ht="14.25" customHeight="1" x14ac:dyDescent="0.3">
      <c r="A54" s="7" t="s">
        <v>82</v>
      </c>
      <c r="B54" s="11" t="s">
        <v>127</v>
      </c>
      <c r="C54" s="6">
        <v>0</v>
      </c>
      <c r="D54" s="6">
        <v>0</v>
      </c>
      <c r="E54" s="26" t="s">
        <v>54</v>
      </c>
      <c r="F54" s="8">
        <v>0</v>
      </c>
      <c r="G54" s="8">
        <v>30</v>
      </c>
      <c r="H54" s="6">
        <v>0</v>
      </c>
      <c r="I54" s="14">
        <v>44197</v>
      </c>
      <c r="J54" s="15">
        <v>7021.5309999999999</v>
      </c>
      <c r="K54" s="15">
        <v>9.7900000000000005E-4</v>
      </c>
      <c r="L54" s="15">
        <v>73.989999999999995</v>
      </c>
      <c r="M54" s="15">
        <v>154.78700000000001</v>
      </c>
      <c r="N54" s="15">
        <v>6.3949999999999996</v>
      </c>
      <c r="O54" s="15">
        <v>342.24299999999999</v>
      </c>
      <c r="P54" s="6">
        <v>0</v>
      </c>
      <c r="Q54" s="6">
        <v>0</v>
      </c>
      <c r="R54" s="6" t="s">
        <v>84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0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0</v>
      </c>
      <c r="AM54" s="6">
        <v>0</v>
      </c>
      <c r="AN54" s="6">
        <v>0</v>
      </c>
      <c r="AO54" s="6">
        <v>0</v>
      </c>
      <c r="AP54" s="6">
        <v>0</v>
      </c>
      <c r="AQ54" s="5">
        <v>11</v>
      </c>
      <c r="AR54" s="5"/>
      <c r="AS54" s="5">
        <v>2.9004629629629654E-2</v>
      </c>
      <c r="AT54" s="10" t="s">
        <v>56</v>
      </c>
      <c r="AU54" s="5"/>
      <c r="AV54" s="5"/>
      <c r="AW54" s="5"/>
      <c r="AZ54" s="5"/>
      <c r="BA54" s="5"/>
      <c r="BD54" s="13"/>
      <c r="BE54" s="5"/>
      <c r="BF54" s="5"/>
      <c r="BG54" s="5"/>
      <c r="BH54" s="5"/>
      <c r="BI54" s="5"/>
      <c r="BJ54" s="5"/>
      <c r="BK54" s="5"/>
      <c r="BL54" s="5"/>
      <c r="BM54" s="5"/>
      <c r="BN54" s="5"/>
    </row>
    <row r="55" spans="1:66" ht="14.25" customHeight="1" x14ac:dyDescent="0.3">
      <c r="A55" s="7" t="s">
        <v>82</v>
      </c>
      <c r="B55" s="11" t="s">
        <v>128</v>
      </c>
      <c r="C55" s="54">
        <v>0</v>
      </c>
      <c r="D55" s="54">
        <v>0</v>
      </c>
      <c r="E55" s="55" t="s">
        <v>54</v>
      </c>
      <c r="F55" s="55">
        <v>0</v>
      </c>
      <c r="G55" s="54">
        <v>30</v>
      </c>
      <c r="H55" s="54">
        <v>0</v>
      </c>
      <c r="I55" s="14">
        <v>46753</v>
      </c>
      <c r="J55" s="55">
        <v>6952.7790000000005</v>
      </c>
      <c r="K55" s="55">
        <v>1.0000000000000001E-9</v>
      </c>
      <c r="L55" s="54">
        <v>97.6</v>
      </c>
      <c r="M55" s="54">
        <v>0</v>
      </c>
      <c r="N55" s="54">
        <v>279</v>
      </c>
      <c r="O55" s="54">
        <v>330</v>
      </c>
      <c r="P55" s="6">
        <v>0</v>
      </c>
      <c r="Q55" s="6">
        <v>0</v>
      </c>
      <c r="R55" s="6" t="s">
        <v>84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/>
      <c r="AB55" s="6">
        <v>0</v>
      </c>
      <c r="AC55" s="6">
        <v>0</v>
      </c>
      <c r="AD55" s="6">
        <v>0</v>
      </c>
      <c r="AE55" s="6">
        <v>0</v>
      </c>
      <c r="AF55" s="6">
        <v>0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5">
        <v>99</v>
      </c>
      <c r="AR55" s="5"/>
      <c r="AS55" s="5">
        <v>1</v>
      </c>
      <c r="AT55" s="10" t="s">
        <v>56</v>
      </c>
      <c r="AU55" s="5"/>
      <c r="AV55" s="5"/>
      <c r="AW55" s="5"/>
      <c r="AZ55" s="5"/>
      <c r="BA55" s="5"/>
      <c r="BD55" s="13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1:66" ht="14.25" customHeight="1" x14ac:dyDescent="0.3">
      <c r="A56" s="12" t="s">
        <v>82</v>
      </c>
      <c r="B56" s="11" t="s">
        <v>129</v>
      </c>
      <c r="C56" s="6">
        <v>0</v>
      </c>
      <c r="D56" s="6">
        <v>0</v>
      </c>
      <c r="E56" s="26" t="s">
        <v>54</v>
      </c>
      <c r="F56" s="8">
        <v>0</v>
      </c>
      <c r="G56" s="8">
        <v>30</v>
      </c>
      <c r="H56" s="6">
        <v>0</v>
      </c>
      <c r="I56" s="31">
        <v>44348</v>
      </c>
      <c r="J56" s="33">
        <v>42165.45</v>
      </c>
      <c r="K56" s="33">
        <v>1.05E-4</v>
      </c>
      <c r="L56" s="33">
        <v>31.03</v>
      </c>
      <c r="M56" s="33">
        <v>115.06</v>
      </c>
      <c r="N56" s="33">
        <v>354.83800000000002</v>
      </c>
      <c r="O56" s="33">
        <v>37.880000000000003</v>
      </c>
      <c r="P56" s="6">
        <v>0</v>
      </c>
      <c r="Q56" s="6">
        <v>0</v>
      </c>
      <c r="R56" s="6" t="s">
        <v>84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5">
        <v>37</v>
      </c>
      <c r="AR56" s="5"/>
      <c r="AS56" s="5">
        <v>1.6203703703703679E-3</v>
      </c>
      <c r="AT56" s="10" t="s">
        <v>56</v>
      </c>
      <c r="AU56" s="5"/>
      <c r="AV56" s="5"/>
      <c r="AW56" s="5"/>
      <c r="AZ56" s="5"/>
      <c r="BA56" s="5"/>
      <c r="BD56" s="13"/>
      <c r="BE56" s="5"/>
      <c r="BF56" s="5"/>
      <c r="BG56" s="5"/>
      <c r="BH56" s="5"/>
      <c r="BI56" s="5"/>
      <c r="BJ56" s="5"/>
      <c r="BK56" s="5"/>
      <c r="BL56" s="5"/>
      <c r="BM56" s="5"/>
      <c r="BN56" s="5"/>
    </row>
    <row r="57" spans="1:66" ht="14.25" customHeight="1" x14ac:dyDescent="0.3">
      <c r="A57" s="12" t="s">
        <v>82</v>
      </c>
      <c r="B57" s="40" t="s">
        <v>130</v>
      </c>
      <c r="C57" s="6">
        <v>0</v>
      </c>
      <c r="D57" s="6">
        <v>0</v>
      </c>
      <c r="E57" s="26" t="s">
        <v>54</v>
      </c>
      <c r="F57" s="8">
        <v>0</v>
      </c>
      <c r="G57" s="8">
        <v>30</v>
      </c>
      <c r="H57" s="6">
        <v>0</v>
      </c>
      <c r="I57" s="14">
        <v>44197</v>
      </c>
      <c r="J57" s="15">
        <v>6963.6869999999999</v>
      </c>
      <c r="K57" s="15">
        <v>1.0009999999999999E-3</v>
      </c>
      <c r="L57" s="15">
        <v>97.787999999999997</v>
      </c>
      <c r="M57" s="15">
        <v>74.644999999999996</v>
      </c>
      <c r="N57" s="15">
        <v>158.55099999999999</v>
      </c>
      <c r="O57" s="15">
        <v>9.3409999999999993</v>
      </c>
      <c r="P57" s="6">
        <v>0</v>
      </c>
      <c r="Q57" s="6">
        <v>0</v>
      </c>
      <c r="R57" s="6" t="s">
        <v>84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5">
        <v>37</v>
      </c>
      <c r="AR57" s="5"/>
      <c r="AS57" s="5">
        <v>1.6203703703703679E-3</v>
      </c>
      <c r="AT57" s="10" t="s">
        <v>56</v>
      </c>
      <c r="AU57" s="5"/>
      <c r="AV57" s="5"/>
      <c r="AW57" s="5"/>
      <c r="AZ57" s="5"/>
      <c r="BA57" s="5"/>
      <c r="BD57" s="13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ht="14.25" customHeight="1" x14ac:dyDescent="0.3">
      <c r="A58" s="12" t="s">
        <v>53</v>
      </c>
      <c r="B58" s="11" t="s">
        <v>66</v>
      </c>
      <c r="C58" s="41">
        <v>78.230839000000003</v>
      </c>
      <c r="D58" s="41">
        <v>15.389438999999999</v>
      </c>
      <c r="E58" s="45" t="s">
        <v>54</v>
      </c>
      <c r="F58" s="8">
        <v>0</v>
      </c>
      <c r="G58" s="8">
        <v>30</v>
      </c>
      <c r="H58" s="6">
        <v>0.49734</v>
      </c>
      <c r="I58" s="30">
        <v>0</v>
      </c>
      <c r="J58" s="30">
        <v>0</v>
      </c>
      <c r="K58" s="30">
        <v>0</v>
      </c>
      <c r="L58" s="30">
        <v>0</v>
      </c>
      <c r="M58" s="30">
        <v>0</v>
      </c>
      <c r="N58" s="30">
        <v>0</v>
      </c>
      <c r="O58" s="30">
        <v>0</v>
      </c>
      <c r="P58" s="6">
        <v>0</v>
      </c>
      <c r="Q58" s="6">
        <v>0</v>
      </c>
      <c r="R58" s="36" t="s">
        <v>55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5"/>
      <c r="AR58" s="5">
        <v>8</v>
      </c>
      <c r="AS58" s="5">
        <v>1</v>
      </c>
      <c r="AT58" s="10" t="s">
        <v>56</v>
      </c>
      <c r="AU58" s="5"/>
      <c r="AV58" s="5"/>
      <c r="AW58" s="5"/>
      <c r="AZ58" s="5"/>
      <c r="BA58" s="5"/>
      <c r="BD58" s="13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4.25" customHeight="1" x14ac:dyDescent="0.3">
      <c r="A59" s="12" t="s">
        <v>53</v>
      </c>
      <c r="B59" s="28" t="s">
        <v>67</v>
      </c>
      <c r="C59" s="41">
        <v>78.230839000000003</v>
      </c>
      <c r="D59" s="41">
        <v>15.389438999999999</v>
      </c>
      <c r="E59" s="45" t="s">
        <v>54</v>
      </c>
      <c r="F59" s="8">
        <v>0</v>
      </c>
      <c r="G59" s="8">
        <v>30</v>
      </c>
      <c r="H59" s="6">
        <v>0.49734</v>
      </c>
      <c r="I59" s="30">
        <v>0</v>
      </c>
      <c r="J59" s="30">
        <v>0</v>
      </c>
      <c r="K59" s="30">
        <v>0</v>
      </c>
      <c r="L59" s="30">
        <v>0</v>
      </c>
      <c r="M59" s="30">
        <v>0</v>
      </c>
      <c r="N59" s="30">
        <v>0</v>
      </c>
      <c r="O59" s="30">
        <v>0</v>
      </c>
      <c r="P59" s="6">
        <v>0</v>
      </c>
      <c r="Q59" s="6">
        <v>0</v>
      </c>
      <c r="R59" s="36" t="s">
        <v>55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5"/>
      <c r="AR59" s="5">
        <v>9</v>
      </c>
      <c r="AS59" s="5">
        <v>1</v>
      </c>
      <c r="AT59" s="5" t="s">
        <v>56</v>
      </c>
      <c r="AU59" s="5"/>
      <c r="AV59" s="5"/>
      <c r="AW59" s="5"/>
      <c r="AZ59" s="5"/>
      <c r="BA59" s="5"/>
      <c r="BD59" s="13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4.25" customHeight="1" x14ac:dyDescent="0.3">
      <c r="A60" s="12" t="s">
        <v>53</v>
      </c>
      <c r="B60" s="28" t="s">
        <v>68</v>
      </c>
      <c r="C60" s="41">
        <v>78.229722222222222</v>
      </c>
      <c r="D60" s="41">
        <v>15.408055555555556</v>
      </c>
      <c r="E60" s="45" t="s">
        <v>54</v>
      </c>
      <c r="F60" s="8">
        <v>0</v>
      </c>
      <c r="G60" s="8">
        <v>30</v>
      </c>
      <c r="H60" s="6">
        <v>0.50138000000000005</v>
      </c>
      <c r="I60" s="30">
        <v>0</v>
      </c>
      <c r="J60" s="30">
        <v>0</v>
      </c>
      <c r="K60" s="30">
        <v>0</v>
      </c>
      <c r="L60" s="30">
        <v>0</v>
      </c>
      <c r="M60" s="30">
        <v>0</v>
      </c>
      <c r="N60" s="30">
        <v>0</v>
      </c>
      <c r="O60" s="30">
        <v>0</v>
      </c>
      <c r="P60" s="6">
        <v>0</v>
      </c>
      <c r="Q60" s="6">
        <v>0</v>
      </c>
      <c r="R60" s="36" t="s">
        <v>55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5"/>
      <c r="AR60" s="5">
        <v>20</v>
      </c>
      <c r="AS60" s="5">
        <v>1</v>
      </c>
      <c r="AT60" s="10" t="s">
        <v>56</v>
      </c>
      <c r="AU60" s="5"/>
      <c r="AV60" s="5"/>
      <c r="AW60" s="5"/>
      <c r="AZ60" s="5"/>
      <c r="BA60" s="5"/>
      <c r="BD60" s="13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4.25" customHeight="1" x14ac:dyDescent="0.3">
      <c r="A61" s="12" t="s">
        <v>53</v>
      </c>
      <c r="B61" s="11" t="s">
        <v>69</v>
      </c>
      <c r="C61" s="41">
        <v>1.3961600000000001</v>
      </c>
      <c r="D61" s="41">
        <v>103.8343</v>
      </c>
      <c r="E61" s="45" t="s">
        <v>54</v>
      </c>
      <c r="F61" s="8">
        <v>0</v>
      </c>
      <c r="G61" s="8">
        <v>30</v>
      </c>
      <c r="H61" s="6">
        <v>2.5600000000000001E-2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0">
        <v>0</v>
      </c>
      <c r="P61" s="6">
        <v>0</v>
      </c>
      <c r="Q61" s="6">
        <v>0</v>
      </c>
      <c r="R61" s="36" t="s">
        <v>55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0</v>
      </c>
      <c r="AM61" s="6">
        <v>0</v>
      </c>
      <c r="AN61" s="6">
        <v>0</v>
      </c>
      <c r="AO61" s="6">
        <v>0</v>
      </c>
      <c r="AP61" s="6">
        <v>0</v>
      </c>
      <c r="AQ61" s="5"/>
      <c r="AR61" s="5">
        <v>21</v>
      </c>
      <c r="AS61" s="5">
        <v>1</v>
      </c>
      <c r="AT61" s="5" t="s">
        <v>56</v>
      </c>
      <c r="AU61" s="5"/>
      <c r="AV61" s="5"/>
      <c r="AW61" s="5"/>
      <c r="AZ61" s="5"/>
      <c r="BA61" s="5"/>
      <c r="BD61" s="13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4.25" customHeight="1" x14ac:dyDescent="0.3">
      <c r="A62" s="12" t="s">
        <v>82</v>
      </c>
      <c r="B62" s="11" t="s">
        <v>131</v>
      </c>
      <c r="C62" s="6">
        <v>0</v>
      </c>
      <c r="D62" s="6">
        <v>0</v>
      </c>
      <c r="E62" s="26" t="s">
        <v>54</v>
      </c>
      <c r="F62" s="8">
        <v>0</v>
      </c>
      <c r="G62" s="8">
        <v>30</v>
      </c>
      <c r="H62" s="6">
        <v>0</v>
      </c>
      <c r="I62" s="14">
        <v>44197</v>
      </c>
      <c r="J62" s="15">
        <v>7061.9470000000001</v>
      </c>
      <c r="K62" s="15">
        <v>1.503E-3</v>
      </c>
      <c r="L62" s="15">
        <v>98.141000000000005</v>
      </c>
      <c r="M62" s="15">
        <v>10.335000000000001</v>
      </c>
      <c r="N62" s="15">
        <v>101.883</v>
      </c>
      <c r="O62" s="15">
        <v>289.53800000000001</v>
      </c>
      <c r="P62" s="6">
        <v>0</v>
      </c>
      <c r="Q62" s="6">
        <v>0</v>
      </c>
      <c r="R62" s="6" t="s">
        <v>84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  <c r="AJ62" s="6">
        <v>0</v>
      </c>
      <c r="AK62" s="6">
        <v>0</v>
      </c>
      <c r="AL62" s="6">
        <v>0</v>
      </c>
      <c r="AM62" s="6">
        <v>0</v>
      </c>
      <c r="AN62" s="6">
        <v>0</v>
      </c>
      <c r="AO62" s="6">
        <v>0</v>
      </c>
      <c r="AP62" s="6">
        <v>0</v>
      </c>
      <c r="AQ62" s="5">
        <v>0</v>
      </c>
      <c r="AR62" s="5"/>
      <c r="AS62" s="5">
        <v>1</v>
      </c>
      <c r="AT62" s="5" t="s">
        <v>56</v>
      </c>
      <c r="AU62" s="5"/>
      <c r="AV62" s="5"/>
      <c r="AW62" s="5"/>
      <c r="AZ62" s="5"/>
      <c r="BA62" s="5"/>
      <c r="BD62" s="13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4.25" customHeight="1" x14ac:dyDescent="0.3">
      <c r="A63" s="12" t="s">
        <v>82</v>
      </c>
      <c r="B63" s="25" t="s">
        <v>132</v>
      </c>
      <c r="C63" s="6">
        <v>0</v>
      </c>
      <c r="D63" s="6">
        <v>0</v>
      </c>
      <c r="E63" s="26" t="s">
        <v>54</v>
      </c>
      <c r="F63" s="8">
        <v>0</v>
      </c>
      <c r="G63" s="8">
        <v>30</v>
      </c>
      <c r="H63" s="6">
        <v>0</v>
      </c>
      <c r="I63" s="31">
        <v>44621</v>
      </c>
      <c r="J63" s="33">
        <v>6778.1369999999997</v>
      </c>
      <c r="K63" s="33">
        <v>8.9999999999999998E-4</v>
      </c>
      <c r="L63" s="33">
        <v>51.576000000000001</v>
      </c>
      <c r="M63" s="33">
        <v>140.56899999999999</v>
      </c>
      <c r="N63" s="33">
        <v>53.091000000000001</v>
      </c>
      <c r="O63" s="33">
        <v>91.978999999999999</v>
      </c>
      <c r="P63" s="6">
        <v>0</v>
      </c>
      <c r="Q63" s="6">
        <v>0</v>
      </c>
      <c r="R63" s="6" t="s">
        <v>84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5">
        <v>99</v>
      </c>
      <c r="AR63" s="5"/>
      <c r="AS63" s="5">
        <v>9.7384259259259032E-2</v>
      </c>
      <c r="AT63" s="5" t="s">
        <v>56</v>
      </c>
      <c r="AU63" s="5"/>
      <c r="AV63" s="5"/>
      <c r="AW63" s="5"/>
      <c r="AZ63" s="5"/>
      <c r="BA63" s="5"/>
      <c r="BD63" s="13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4.25" customHeight="1" x14ac:dyDescent="0.3">
      <c r="A64" s="12" t="s">
        <v>82</v>
      </c>
      <c r="B64" s="11" t="s">
        <v>133</v>
      </c>
      <c r="C64" s="6">
        <v>0</v>
      </c>
      <c r="D64" s="6">
        <v>0</v>
      </c>
      <c r="E64" s="26" t="s">
        <v>54</v>
      </c>
      <c r="F64" s="8">
        <v>0</v>
      </c>
      <c r="G64" s="8">
        <v>30</v>
      </c>
      <c r="H64" s="6">
        <v>0</v>
      </c>
      <c r="I64" s="14">
        <v>44197</v>
      </c>
      <c r="J64" s="15">
        <v>7058.8760000000002</v>
      </c>
      <c r="K64" s="15">
        <v>2.5119999999999999E-3</v>
      </c>
      <c r="L64" s="15">
        <v>98.183999999999997</v>
      </c>
      <c r="M64" s="15">
        <v>16.925999999999998</v>
      </c>
      <c r="N64" s="15">
        <v>99.384</v>
      </c>
      <c r="O64" s="15">
        <v>240.48599999999999</v>
      </c>
      <c r="P64" s="6">
        <v>0</v>
      </c>
      <c r="Q64" s="6">
        <v>0</v>
      </c>
      <c r="R64" s="6" t="s">
        <v>84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5">
        <v>17</v>
      </c>
      <c r="AR64" s="5"/>
      <c r="AS64" s="5">
        <v>2.3981481481481461E-2</v>
      </c>
      <c r="AT64" s="10" t="s">
        <v>56</v>
      </c>
      <c r="AU64" s="5"/>
      <c r="AV64" s="5"/>
      <c r="AW64" s="5"/>
      <c r="AZ64" s="5"/>
      <c r="BA64" s="5"/>
      <c r="BD64" s="13"/>
      <c r="BE64" s="5"/>
      <c r="BF64" s="5"/>
      <c r="BG64" s="5"/>
      <c r="BH64" s="5"/>
      <c r="BI64" s="5"/>
      <c r="BJ64" s="5"/>
      <c r="BK64" s="5"/>
      <c r="BL64" s="5"/>
      <c r="BM64" s="5"/>
      <c r="BN64" s="5"/>
    </row>
    <row r="65" spans="1:66" ht="14.25" customHeight="1" x14ac:dyDescent="0.3">
      <c r="A65" s="12" t="s">
        <v>82</v>
      </c>
      <c r="B65" s="11" t="s">
        <v>134</v>
      </c>
      <c r="C65" s="6">
        <v>0</v>
      </c>
      <c r="D65" s="6">
        <v>0</v>
      </c>
      <c r="E65" s="26" t="s">
        <v>54</v>
      </c>
      <c r="F65" s="8">
        <v>0</v>
      </c>
      <c r="G65" s="8">
        <v>30</v>
      </c>
      <c r="H65" s="6">
        <v>0</v>
      </c>
      <c r="I65" s="46">
        <v>44652</v>
      </c>
      <c r="J65" s="47">
        <v>6790</v>
      </c>
      <c r="K65" s="47">
        <v>6.0400000000000004E-4</v>
      </c>
      <c r="L65" s="47">
        <v>51.6</v>
      </c>
      <c r="M65" s="48">
        <v>81.8</v>
      </c>
      <c r="N65" s="47">
        <v>355</v>
      </c>
      <c r="O65" s="47">
        <v>13.8</v>
      </c>
      <c r="P65" s="35">
        <v>0</v>
      </c>
      <c r="Q65" s="6">
        <v>0</v>
      </c>
      <c r="R65" s="6" t="s">
        <v>84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5">
        <v>41</v>
      </c>
      <c r="AR65" s="5"/>
      <c r="AS65" s="5">
        <v>1.2962962962962986E-3</v>
      </c>
      <c r="AT65" s="10" t="s">
        <v>56</v>
      </c>
      <c r="AU65" s="5"/>
      <c r="AV65" s="5"/>
      <c r="AW65" s="5"/>
      <c r="AZ65" s="5"/>
      <c r="BA65" s="5"/>
      <c r="BD65" s="13"/>
      <c r="BE65" s="5"/>
      <c r="BF65" s="5"/>
      <c r="BG65" s="5"/>
      <c r="BH65" s="5"/>
      <c r="BI65" s="5"/>
      <c r="BJ65" s="5"/>
      <c r="BK65" s="5"/>
      <c r="BL65" s="5"/>
      <c r="BM65" s="5"/>
      <c r="BN65" s="5"/>
    </row>
    <row r="66" spans="1:66" ht="14.25" customHeight="1" x14ac:dyDescent="0.3">
      <c r="A66" s="12" t="s">
        <v>82</v>
      </c>
      <c r="B66" s="37" t="s">
        <v>135</v>
      </c>
      <c r="C66" s="6">
        <v>0</v>
      </c>
      <c r="D66" s="6">
        <v>0</v>
      </c>
      <c r="E66" s="26" t="s">
        <v>54</v>
      </c>
      <c r="F66" s="8">
        <v>0</v>
      </c>
      <c r="G66" s="8">
        <v>30</v>
      </c>
      <c r="H66" s="6">
        <v>0</v>
      </c>
      <c r="I66" s="46">
        <v>44409</v>
      </c>
      <c r="J66" s="47">
        <v>42200</v>
      </c>
      <c r="K66" s="47">
        <v>1E-4</v>
      </c>
      <c r="L66" s="47">
        <v>0</v>
      </c>
      <c r="M66" s="48">
        <v>90.2</v>
      </c>
      <c r="N66" s="47">
        <v>0</v>
      </c>
      <c r="O66" s="47">
        <v>107</v>
      </c>
      <c r="P66" s="35">
        <v>0</v>
      </c>
      <c r="Q66" s="6">
        <v>0</v>
      </c>
      <c r="R66" s="6" t="s">
        <v>84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5">
        <v>99</v>
      </c>
      <c r="AR66" s="5"/>
      <c r="AS66" s="5">
        <v>1</v>
      </c>
      <c r="AT66" s="10" t="s">
        <v>56</v>
      </c>
      <c r="AU66" s="5"/>
      <c r="AV66" s="5"/>
      <c r="AW66" s="5"/>
      <c r="AZ66" s="5"/>
      <c r="BA66" s="5"/>
      <c r="BD66" s="13"/>
      <c r="BE66" s="5"/>
      <c r="BF66" s="5"/>
      <c r="BG66" s="5"/>
      <c r="BH66" s="5"/>
      <c r="BI66" s="5"/>
      <c r="BJ66" s="5"/>
      <c r="BK66" s="5"/>
      <c r="BL66" s="5"/>
      <c r="BM66" s="5"/>
      <c r="BN66" s="5"/>
    </row>
    <row r="67" spans="1:66" ht="14.25" customHeight="1" x14ac:dyDescent="0.3">
      <c r="A67" s="12" t="s">
        <v>82</v>
      </c>
      <c r="B67" s="11" t="s">
        <v>136</v>
      </c>
      <c r="C67" s="6">
        <v>0</v>
      </c>
      <c r="D67" s="6">
        <v>0</v>
      </c>
      <c r="E67" s="26" t="s">
        <v>54</v>
      </c>
      <c r="F67" s="8">
        <v>0</v>
      </c>
      <c r="G67" s="8">
        <v>30</v>
      </c>
      <c r="H67" s="6">
        <v>0</v>
      </c>
      <c r="I67" s="18">
        <v>44197</v>
      </c>
      <c r="J67" s="17">
        <v>6940</v>
      </c>
      <c r="K67" s="17">
        <v>4.2299999999999998E-4</v>
      </c>
      <c r="L67" s="17">
        <v>20.7</v>
      </c>
      <c r="M67" s="19">
        <v>104</v>
      </c>
      <c r="N67" s="17">
        <v>81.599999999999994</v>
      </c>
      <c r="O67" s="17">
        <v>107</v>
      </c>
      <c r="P67" s="35">
        <v>0</v>
      </c>
      <c r="Q67" s="6">
        <v>0</v>
      </c>
      <c r="R67" s="6" t="s">
        <v>84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5">
        <v>9</v>
      </c>
      <c r="AR67" s="5"/>
      <c r="AS67" s="5">
        <v>3.111111111111111E-2</v>
      </c>
      <c r="AT67" s="5" t="s">
        <v>56</v>
      </c>
      <c r="AU67" s="5"/>
      <c r="AV67" s="5"/>
      <c r="AW67" s="5"/>
      <c r="AZ67" s="5"/>
      <c r="BA67" s="5"/>
      <c r="BD67" s="13"/>
      <c r="BE67" s="5"/>
      <c r="BF67" s="5"/>
      <c r="BG67" s="5"/>
      <c r="BH67" s="5"/>
      <c r="BI67" s="5"/>
      <c r="BJ67" s="5"/>
      <c r="BK67" s="5"/>
      <c r="BL67" s="5"/>
      <c r="BM67" s="5"/>
      <c r="BN67" s="5"/>
    </row>
    <row r="68" spans="1:66" ht="14.25" customHeight="1" x14ac:dyDescent="0.3">
      <c r="A68" s="12" t="s">
        <v>82</v>
      </c>
      <c r="B68" s="11" t="s">
        <v>137</v>
      </c>
      <c r="C68" s="6">
        <v>0</v>
      </c>
      <c r="D68" s="6">
        <v>0</v>
      </c>
      <c r="E68" s="26" t="s">
        <v>54</v>
      </c>
      <c r="F68" s="8">
        <v>0</v>
      </c>
      <c r="G68" s="8">
        <v>30</v>
      </c>
      <c r="H68" s="6">
        <v>0</v>
      </c>
      <c r="I68" s="18">
        <v>44197</v>
      </c>
      <c r="J68" s="17">
        <v>42200</v>
      </c>
      <c r="K68" s="17">
        <v>7.1000000000000005E-5</v>
      </c>
      <c r="L68" s="17">
        <v>4.4000000000000004</v>
      </c>
      <c r="M68" s="19">
        <v>253</v>
      </c>
      <c r="N68" s="17">
        <v>341</v>
      </c>
      <c r="O68" s="17">
        <v>185</v>
      </c>
      <c r="P68" s="35">
        <v>0</v>
      </c>
      <c r="Q68" s="6">
        <v>0</v>
      </c>
      <c r="R68" s="6" t="s">
        <v>138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0</v>
      </c>
      <c r="AJ68" s="6">
        <v>0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5">
        <v>44</v>
      </c>
      <c r="AR68" s="5"/>
      <c r="AS68" s="5">
        <v>6.4814814814814791E-4</v>
      </c>
      <c r="AT68" s="5" t="s">
        <v>56</v>
      </c>
      <c r="AU68" s="5"/>
      <c r="AV68" s="5"/>
      <c r="AW68" s="5"/>
      <c r="AZ68" s="5"/>
      <c r="BA68" s="5"/>
      <c r="BD68" s="13"/>
      <c r="BE68" s="5"/>
      <c r="BF68" s="5"/>
      <c r="BG68" s="5"/>
      <c r="BH68" s="5"/>
      <c r="BI68" s="5"/>
      <c r="BJ68" s="5"/>
      <c r="BK68" s="5"/>
      <c r="BL68" s="5"/>
      <c r="BM68" s="5"/>
      <c r="BN68" s="5"/>
    </row>
    <row r="69" spans="1:66" ht="14.25" customHeight="1" x14ac:dyDescent="0.3">
      <c r="A69" s="12" t="s">
        <v>82</v>
      </c>
      <c r="B69" s="11" t="s">
        <v>139</v>
      </c>
      <c r="C69" s="6">
        <v>0</v>
      </c>
      <c r="D69" s="6">
        <v>0</v>
      </c>
      <c r="E69" s="26" t="s">
        <v>54</v>
      </c>
      <c r="F69" s="8">
        <v>0</v>
      </c>
      <c r="G69" s="8">
        <v>30</v>
      </c>
      <c r="H69" s="6">
        <v>0</v>
      </c>
      <c r="I69" s="18">
        <v>44197</v>
      </c>
      <c r="J69" s="17">
        <v>7080</v>
      </c>
      <c r="K69" s="17">
        <v>1.16E-3</v>
      </c>
      <c r="L69" s="17">
        <v>98.3</v>
      </c>
      <c r="M69" s="17">
        <v>117</v>
      </c>
      <c r="N69" s="17">
        <v>78.099999999999994</v>
      </c>
      <c r="O69" s="17">
        <v>206</v>
      </c>
      <c r="P69" s="35">
        <v>0</v>
      </c>
      <c r="Q69" s="6">
        <v>0</v>
      </c>
      <c r="R69" s="6" t="s">
        <v>84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</v>
      </c>
      <c r="AM69" s="6">
        <v>0</v>
      </c>
      <c r="AN69" s="6">
        <v>0</v>
      </c>
      <c r="AO69" s="6">
        <v>0</v>
      </c>
      <c r="AP69" s="6">
        <v>0</v>
      </c>
      <c r="AQ69" s="5">
        <v>34</v>
      </c>
      <c r="AR69" s="5"/>
      <c r="AS69" s="5">
        <v>2.5925925925925903E-3</v>
      </c>
      <c r="AT69" s="10" t="s">
        <v>56</v>
      </c>
      <c r="AU69" s="5"/>
      <c r="AV69" s="5"/>
      <c r="AW69" s="5"/>
      <c r="AZ69" s="5"/>
      <c r="BA69" s="5"/>
      <c r="BD69" s="13"/>
      <c r="BE69" s="5"/>
      <c r="BF69" s="5"/>
      <c r="BG69" s="5"/>
      <c r="BH69" s="5"/>
      <c r="BI69" s="5"/>
      <c r="BJ69" s="5"/>
      <c r="BK69" s="5"/>
      <c r="BL69" s="5"/>
      <c r="BM69" s="5"/>
      <c r="BN69" s="5"/>
    </row>
    <row r="70" spans="1:66" ht="14.25" customHeight="1" x14ac:dyDescent="0.3">
      <c r="A70" s="12" t="s">
        <v>82</v>
      </c>
      <c r="B70" s="11" t="s">
        <v>140</v>
      </c>
      <c r="C70" s="6">
        <v>0</v>
      </c>
      <c r="D70" s="6">
        <v>0</v>
      </c>
      <c r="E70" s="26" t="s">
        <v>54</v>
      </c>
      <c r="F70" s="8">
        <v>0</v>
      </c>
      <c r="G70" s="8">
        <v>30</v>
      </c>
      <c r="H70" s="6">
        <v>0</v>
      </c>
      <c r="I70" s="46">
        <v>44562</v>
      </c>
      <c r="J70" s="47">
        <v>46100</v>
      </c>
      <c r="K70" s="47">
        <v>0.84299999999999997</v>
      </c>
      <c r="L70" s="47">
        <v>16.2</v>
      </c>
      <c r="M70" s="47">
        <v>66.400000000000006</v>
      </c>
      <c r="N70" s="47">
        <v>31</v>
      </c>
      <c r="O70" s="47">
        <v>114</v>
      </c>
      <c r="P70" s="6">
        <v>0</v>
      </c>
      <c r="Q70" s="6">
        <v>0</v>
      </c>
      <c r="R70" s="6" t="s">
        <v>84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5">
        <v>32</v>
      </c>
      <c r="AR70" s="5"/>
      <c r="AS70" s="5">
        <v>6.4814814814814796E-3</v>
      </c>
      <c r="AT70" s="5" t="s">
        <v>56</v>
      </c>
      <c r="AU70" s="5"/>
      <c r="AV70" s="5"/>
      <c r="AW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</row>
    <row r="71" spans="1:66" ht="14.25" customHeight="1" x14ac:dyDescent="0.3">
      <c r="A71" s="12" t="s">
        <v>82</v>
      </c>
      <c r="B71" s="37" t="s">
        <v>141</v>
      </c>
      <c r="C71" s="6">
        <v>0</v>
      </c>
      <c r="D71" s="6">
        <v>0</v>
      </c>
      <c r="E71" s="26" t="s">
        <v>117</v>
      </c>
      <c r="F71" s="8">
        <v>0</v>
      </c>
      <c r="G71" s="8">
        <v>30</v>
      </c>
      <c r="H71" s="6">
        <v>0</v>
      </c>
      <c r="I71" s="46">
        <v>45292</v>
      </c>
      <c r="J71" s="47">
        <v>9950</v>
      </c>
      <c r="K71" s="47">
        <v>0.81100000000000005</v>
      </c>
      <c r="L71" s="47">
        <v>129</v>
      </c>
      <c r="M71" s="47">
        <v>276</v>
      </c>
      <c r="N71" s="47">
        <v>173</v>
      </c>
      <c r="O71" s="47">
        <v>137</v>
      </c>
      <c r="P71" s="6">
        <v>0</v>
      </c>
      <c r="Q71" s="6">
        <v>0</v>
      </c>
      <c r="R71" s="6" t="s">
        <v>84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0</v>
      </c>
      <c r="AQ71" s="5">
        <v>38</v>
      </c>
      <c r="AR71" s="5"/>
      <c r="AS71" s="5">
        <v>1.6203703703703679E-3</v>
      </c>
      <c r="AT71" s="5" t="s">
        <v>56</v>
      </c>
      <c r="AU71" s="5"/>
      <c r="AV71" s="5"/>
      <c r="AW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</row>
    <row r="72" spans="1:66" ht="14.25" customHeight="1" x14ac:dyDescent="0.3">
      <c r="A72" s="12" t="s">
        <v>82</v>
      </c>
      <c r="B72" s="11" t="s">
        <v>142</v>
      </c>
      <c r="C72" s="6">
        <v>0</v>
      </c>
      <c r="D72" s="6">
        <v>0</v>
      </c>
      <c r="E72" s="26" t="s">
        <v>117</v>
      </c>
      <c r="F72" s="8">
        <v>0</v>
      </c>
      <c r="G72" s="8">
        <v>30</v>
      </c>
      <c r="H72" s="6">
        <v>0</v>
      </c>
      <c r="I72" s="46">
        <v>45292</v>
      </c>
      <c r="J72" s="47">
        <v>10500</v>
      </c>
      <c r="K72" s="47">
        <v>0.77</v>
      </c>
      <c r="L72" s="47">
        <v>48.3</v>
      </c>
      <c r="M72" s="47">
        <v>46.6</v>
      </c>
      <c r="N72" s="47">
        <v>22.5</v>
      </c>
      <c r="O72" s="47">
        <v>239</v>
      </c>
      <c r="P72" s="6">
        <v>0</v>
      </c>
      <c r="Q72" s="6">
        <v>0</v>
      </c>
      <c r="R72" s="6" t="s">
        <v>84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0</v>
      </c>
      <c r="AQ72" s="5">
        <v>35</v>
      </c>
      <c r="AR72" s="5"/>
      <c r="AS72" s="5">
        <v>1.6203703703703679E-3</v>
      </c>
      <c r="AT72" s="10" t="s">
        <v>56</v>
      </c>
      <c r="AU72" s="5"/>
      <c r="AV72" s="5"/>
      <c r="AW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</row>
    <row r="73" spans="1:66" ht="14.25" customHeight="1" x14ac:dyDescent="0.3">
      <c r="A73" s="12" t="s">
        <v>82</v>
      </c>
      <c r="B73" s="11" t="s">
        <v>143</v>
      </c>
      <c r="C73" s="6">
        <v>0</v>
      </c>
      <c r="D73" s="6">
        <v>0</v>
      </c>
      <c r="E73" s="26" t="s">
        <v>54</v>
      </c>
      <c r="F73" s="8">
        <v>0</v>
      </c>
      <c r="G73" s="8">
        <v>30</v>
      </c>
      <c r="H73" s="6">
        <v>0</v>
      </c>
      <c r="I73" s="46">
        <v>44562</v>
      </c>
      <c r="J73" s="47">
        <v>46100</v>
      </c>
      <c r="K73" s="47">
        <v>0.84</v>
      </c>
      <c r="L73" s="47">
        <v>13.8</v>
      </c>
      <c r="M73" s="47">
        <v>84.4</v>
      </c>
      <c r="N73" s="47">
        <v>14.7</v>
      </c>
      <c r="O73" s="47">
        <v>119</v>
      </c>
      <c r="P73" s="6">
        <v>0</v>
      </c>
      <c r="Q73" s="6">
        <v>0</v>
      </c>
      <c r="R73" s="6" t="s">
        <v>84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5">
        <v>31</v>
      </c>
      <c r="AR73" s="5"/>
      <c r="AS73" s="5">
        <v>6.4814814814814796E-3</v>
      </c>
      <c r="AT73" s="5" t="s">
        <v>56</v>
      </c>
      <c r="AU73" s="5"/>
      <c r="AV73" s="5"/>
      <c r="AW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</row>
    <row r="74" spans="1:66" ht="14.25" customHeight="1" x14ac:dyDescent="0.3">
      <c r="A74" s="12" t="s">
        <v>82</v>
      </c>
      <c r="B74" s="11" t="s">
        <v>144</v>
      </c>
      <c r="C74" s="6">
        <v>0</v>
      </c>
      <c r="D74" s="6">
        <v>0</v>
      </c>
      <c r="E74" s="26" t="s">
        <v>54</v>
      </c>
      <c r="F74" s="8">
        <v>0</v>
      </c>
      <c r="G74" s="8">
        <v>30</v>
      </c>
      <c r="H74" s="6">
        <v>0</v>
      </c>
      <c r="I74" s="46">
        <v>44562</v>
      </c>
      <c r="J74" s="47">
        <v>46100</v>
      </c>
      <c r="K74" s="47">
        <v>0.84</v>
      </c>
      <c r="L74" s="47">
        <v>13.3</v>
      </c>
      <c r="M74" s="47">
        <v>75.7</v>
      </c>
      <c r="N74" s="47">
        <v>26.2</v>
      </c>
      <c r="O74" s="47">
        <v>102</v>
      </c>
      <c r="P74" s="6">
        <v>0</v>
      </c>
      <c r="Q74" s="6">
        <v>0</v>
      </c>
      <c r="R74" s="6" t="s">
        <v>84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5">
        <v>33</v>
      </c>
      <c r="AR74" s="5"/>
      <c r="AS74" s="5">
        <v>6.4814814814814796E-3</v>
      </c>
      <c r="AT74" s="10" t="s">
        <v>56</v>
      </c>
      <c r="AU74" s="5"/>
      <c r="AV74" s="5"/>
      <c r="AW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</row>
    <row r="75" spans="1:66" ht="14.25" customHeight="1" x14ac:dyDescent="0.3">
      <c r="A75" s="12" t="s">
        <v>53</v>
      </c>
      <c r="B75" s="11" t="s">
        <v>70</v>
      </c>
      <c r="C75" s="41">
        <v>-72.002200000000002</v>
      </c>
      <c r="D75" s="41">
        <v>2.0575000000000001</v>
      </c>
      <c r="E75" s="45" t="s">
        <v>54</v>
      </c>
      <c r="F75" s="8">
        <v>0</v>
      </c>
      <c r="G75" s="8">
        <v>30</v>
      </c>
      <c r="H75" s="6">
        <v>1.4144600000000001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36" t="s">
        <v>55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5"/>
      <c r="AR75" s="5">
        <v>18</v>
      </c>
      <c r="AS75" s="5">
        <v>1</v>
      </c>
      <c r="AT75" s="5" t="s">
        <v>56</v>
      </c>
      <c r="AU75" s="5"/>
      <c r="AV75" s="5"/>
      <c r="AW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</row>
    <row r="76" spans="1:66" ht="14.25" customHeight="1" x14ac:dyDescent="0.3">
      <c r="A76" s="12" t="s">
        <v>53</v>
      </c>
      <c r="B76" s="11" t="s">
        <v>71</v>
      </c>
      <c r="C76" s="41">
        <v>-72.001846</v>
      </c>
      <c r="D76" s="41">
        <v>2.5262009999999999</v>
      </c>
      <c r="E76" s="45" t="s">
        <v>54</v>
      </c>
      <c r="F76" s="8">
        <v>0</v>
      </c>
      <c r="G76" s="8">
        <v>30</v>
      </c>
      <c r="H76" s="6">
        <v>1.4144600000000001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36" t="s">
        <v>55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0</v>
      </c>
      <c r="AO76" s="6">
        <v>0</v>
      </c>
      <c r="AP76" s="6">
        <v>0</v>
      </c>
      <c r="AQ76" s="5"/>
      <c r="AR76" s="5">
        <v>19</v>
      </c>
      <c r="AS76" s="5">
        <v>1</v>
      </c>
      <c r="AT76" s="10" t="s">
        <v>56</v>
      </c>
      <c r="AU76" s="5"/>
      <c r="AV76" s="5"/>
      <c r="AW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</row>
    <row r="77" spans="1:66" ht="14.25" customHeight="1" x14ac:dyDescent="0.3">
      <c r="A77" s="12" t="s">
        <v>53</v>
      </c>
      <c r="B77" s="11" t="s">
        <v>72</v>
      </c>
      <c r="C77" s="41">
        <f>64+(48/60)+(15.268/3600)</f>
        <v>64.804241111111111</v>
      </c>
      <c r="D77" s="41">
        <f>-(147+(30/60)+(0.771/3600))</f>
        <v>-147.50021416666667</v>
      </c>
      <c r="E77" s="45" t="s">
        <v>54</v>
      </c>
      <c r="F77" s="8">
        <v>0</v>
      </c>
      <c r="G77" s="8">
        <v>30</v>
      </c>
      <c r="H77" s="6">
        <v>0.33111000000000002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12">
        <v>0</v>
      </c>
      <c r="Q77" s="6">
        <v>0</v>
      </c>
      <c r="R77" s="36" t="s">
        <v>55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  <c r="AP77" s="6">
        <v>0</v>
      </c>
      <c r="AQ77" s="5"/>
      <c r="AR77" s="5">
        <v>26</v>
      </c>
      <c r="AS77" s="5">
        <v>1</v>
      </c>
      <c r="AT77" s="5" t="s">
        <v>56</v>
      </c>
      <c r="AU77" s="5"/>
      <c r="AV77" s="5"/>
      <c r="AW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</row>
    <row r="78" spans="1:66" ht="14.25" customHeight="1" x14ac:dyDescent="0.3">
      <c r="A78" s="12" t="s">
        <v>53</v>
      </c>
      <c r="B78" s="11" t="s">
        <v>73</v>
      </c>
      <c r="C78" s="41">
        <v>64.804699999999997</v>
      </c>
      <c r="D78" s="41">
        <v>-147.5042</v>
      </c>
      <c r="E78" s="45" t="s">
        <v>54</v>
      </c>
      <c r="F78" s="8">
        <v>0</v>
      </c>
      <c r="G78" s="8">
        <v>30</v>
      </c>
      <c r="H78" s="6">
        <v>0.33111000000000002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12">
        <v>0</v>
      </c>
      <c r="Q78" s="6">
        <v>0</v>
      </c>
      <c r="R78" s="36" t="s">
        <v>55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  <c r="AP78" s="6">
        <v>0</v>
      </c>
      <c r="AQ78" s="5"/>
      <c r="AR78" s="5">
        <v>16</v>
      </c>
      <c r="AS78" s="5">
        <v>1</v>
      </c>
      <c r="AT78" s="10" t="s">
        <v>56</v>
      </c>
      <c r="AU78" s="5"/>
      <c r="AV78" s="5"/>
      <c r="AW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</row>
    <row r="79" spans="1:66" ht="14.25" customHeight="1" x14ac:dyDescent="0.3">
      <c r="A79" s="12" t="s">
        <v>53</v>
      </c>
      <c r="B79" s="11" t="s">
        <v>74</v>
      </c>
      <c r="C79" s="41">
        <v>64.804699999999997</v>
      </c>
      <c r="D79" s="41">
        <v>-147.5042</v>
      </c>
      <c r="E79" s="45" t="s">
        <v>54</v>
      </c>
      <c r="F79" s="8">
        <v>0</v>
      </c>
      <c r="G79" s="8">
        <v>30</v>
      </c>
      <c r="H79" s="6">
        <v>0.33111000000000002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12">
        <v>0</v>
      </c>
      <c r="Q79" s="6">
        <v>0</v>
      </c>
      <c r="R79" s="36" t="s">
        <v>55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5"/>
      <c r="AR79" s="5">
        <v>10</v>
      </c>
      <c r="AS79" s="5">
        <v>1</v>
      </c>
      <c r="AT79" s="10" t="s">
        <v>56</v>
      </c>
      <c r="AU79" s="5"/>
      <c r="AV79" s="5"/>
      <c r="AW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</row>
    <row r="80" spans="1:66" ht="14.25" customHeight="1" x14ac:dyDescent="0.3">
      <c r="A80" s="12" t="s">
        <v>53</v>
      </c>
      <c r="B80" s="11" t="s">
        <v>75</v>
      </c>
      <c r="C80" s="41">
        <v>64.803399999999996</v>
      </c>
      <c r="D80" s="41">
        <v>-147.50059999999999</v>
      </c>
      <c r="E80" s="45" t="s">
        <v>54</v>
      </c>
      <c r="F80" s="8">
        <v>0</v>
      </c>
      <c r="G80" s="8">
        <v>30</v>
      </c>
      <c r="H80" s="6">
        <v>0.33111000000000002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12">
        <v>0</v>
      </c>
      <c r="Q80" s="6">
        <v>0</v>
      </c>
      <c r="R80" s="36" t="s">
        <v>55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5"/>
      <c r="AR80" s="5">
        <v>12</v>
      </c>
      <c r="AS80" s="5">
        <v>1</v>
      </c>
      <c r="AT80" s="5" t="s">
        <v>56</v>
      </c>
      <c r="AU80" s="5"/>
      <c r="AV80" s="5"/>
      <c r="AW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</row>
    <row r="81" spans="1:66" ht="14.25" customHeight="1" x14ac:dyDescent="0.3">
      <c r="A81" s="12" t="s">
        <v>53</v>
      </c>
      <c r="B81" s="11" t="s">
        <v>76</v>
      </c>
      <c r="C81" s="41">
        <v>-29.045739999999999</v>
      </c>
      <c r="D81" s="41">
        <v>115.34871699999999</v>
      </c>
      <c r="E81" s="45" t="s">
        <v>54</v>
      </c>
      <c r="F81" s="8">
        <v>0</v>
      </c>
      <c r="G81" s="8">
        <v>30</v>
      </c>
      <c r="H81" s="6">
        <v>0.25109999999999999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12">
        <v>0</v>
      </c>
      <c r="Q81" s="6">
        <v>0</v>
      </c>
      <c r="R81" s="36" t="s">
        <v>55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5"/>
      <c r="AR81" s="5">
        <v>17</v>
      </c>
      <c r="AS81" s="5">
        <v>1</v>
      </c>
      <c r="AT81" s="5" t="s">
        <v>56</v>
      </c>
      <c r="AU81" s="5"/>
      <c r="AV81" s="5"/>
      <c r="AW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</row>
    <row r="82" spans="1:66" ht="14.25" customHeight="1" x14ac:dyDescent="0.3">
      <c r="A82" s="12" t="s">
        <v>53</v>
      </c>
      <c r="B82" s="11" t="s">
        <v>77</v>
      </c>
      <c r="C82" s="41">
        <v>19.013945</v>
      </c>
      <c r="D82" s="41">
        <v>-155.66330099999999</v>
      </c>
      <c r="E82" s="45" t="s">
        <v>54</v>
      </c>
      <c r="F82" s="8">
        <v>0</v>
      </c>
      <c r="G82" s="8">
        <v>30</v>
      </c>
      <c r="H82" s="6">
        <v>0.27431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36" t="s">
        <v>55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5"/>
      <c r="AR82" s="5">
        <v>23</v>
      </c>
      <c r="AS82" s="5">
        <v>1</v>
      </c>
      <c r="AT82" s="10" t="s">
        <v>56</v>
      </c>
      <c r="AU82" s="5"/>
      <c r="AV82" s="5"/>
      <c r="AW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</row>
    <row r="83" spans="1:66" ht="14.25" customHeight="1" x14ac:dyDescent="0.3">
      <c r="A83" s="12" t="s">
        <v>53</v>
      </c>
      <c r="B83" s="11" t="s">
        <v>78</v>
      </c>
      <c r="C83" s="41">
        <v>19.013771999999999</v>
      </c>
      <c r="D83" s="41">
        <v>-155.662903</v>
      </c>
      <c r="E83" s="45" t="s">
        <v>54</v>
      </c>
      <c r="F83" s="8">
        <v>0</v>
      </c>
      <c r="G83" s="8">
        <v>30</v>
      </c>
      <c r="H83" s="6">
        <v>0.27431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36" t="s">
        <v>55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5"/>
      <c r="AR83" s="5">
        <v>14</v>
      </c>
      <c r="AS83" s="5">
        <v>1</v>
      </c>
      <c r="AT83" s="10" t="s">
        <v>56</v>
      </c>
      <c r="AU83" s="5"/>
      <c r="AV83" s="5"/>
      <c r="AW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</row>
    <row r="84" spans="1:66" ht="14.25" customHeight="1" x14ac:dyDescent="0.3">
      <c r="A84" s="12" t="s">
        <v>53</v>
      </c>
      <c r="B84" s="11" t="s">
        <v>79</v>
      </c>
      <c r="C84" s="41">
        <v>37.922499999999999</v>
      </c>
      <c r="D84" s="41">
        <v>-75.476399999999998</v>
      </c>
      <c r="E84" s="45" t="s">
        <v>54</v>
      </c>
      <c r="F84" s="8">
        <v>0</v>
      </c>
      <c r="G84" s="8">
        <v>30</v>
      </c>
      <c r="H84" s="6">
        <v>4.4999999999999999E-4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36" t="s">
        <v>55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5"/>
      <c r="AR84" s="5">
        <v>6</v>
      </c>
      <c r="AS84" s="5">
        <v>1</v>
      </c>
      <c r="AT84" s="5" t="s">
        <v>56</v>
      </c>
      <c r="AU84" s="5"/>
      <c r="AV84" s="5"/>
      <c r="AW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</row>
    <row r="85" spans="1:66" ht="14.25" customHeight="1" x14ac:dyDescent="0.3">
      <c r="A85" s="12" t="s">
        <v>53</v>
      </c>
      <c r="B85" s="11" t="s">
        <v>80</v>
      </c>
      <c r="C85" s="41">
        <v>37.924900000000001</v>
      </c>
      <c r="D85" s="41">
        <v>-75.476500000000001</v>
      </c>
      <c r="E85" s="45" t="s">
        <v>54</v>
      </c>
      <c r="F85" s="8">
        <v>0</v>
      </c>
      <c r="G85" s="8">
        <v>30</v>
      </c>
      <c r="H85" s="6">
        <v>1.0999999999999999E-2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36" t="s">
        <v>55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5"/>
      <c r="AR85" s="5">
        <v>5</v>
      </c>
      <c r="AS85" s="5">
        <v>1</v>
      </c>
      <c r="AT85" s="5" t="s">
        <v>56</v>
      </c>
      <c r="AU85" s="5"/>
      <c r="AV85" s="5"/>
      <c r="AW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</row>
    <row r="86" spans="1:66" ht="14.25" customHeight="1" x14ac:dyDescent="0.3">
      <c r="A86" s="12" t="s">
        <v>53</v>
      </c>
      <c r="B86" s="37" t="s">
        <v>81</v>
      </c>
      <c r="C86" s="41">
        <v>32.5047</v>
      </c>
      <c r="D86" s="41">
        <f>-106.6108</f>
        <v>-106.6108</v>
      </c>
      <c r="E86" s="45" t="s">
        <v>54</v>
      </c>
      <c r="F86" s="8">
        <v>0</v>
      </c>
      <c r="G86" s="8">
        <v>30</v>
      </c>
      <c r="H86" s="6">
        <v>1.45017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36" t="s">
        <v>55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5"/>
      <c r="AR86" s="5">
        <v>2</v>
      </c>
      <c r="AS86" s="5">
        <v>1</v>
      </c>
      <c r="AT86" s="10" t="s">
        <v>56</v>
      </c>
      <c r="AU86" s="5"/>
      <c r="AV86" s="5"/>
      <c r="AW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</row>
    <row r="87" spans="1:66" ht="14.25" customHeight="1" x14ac:dyDescent="0.3">
      <c r="A87" s="12" t="s">
        <v>82</v>
      </c>
      <c r="B87" s="24" t="s">
        <v>145</v>
      </c>
      <c r="C87" s="6">
        <v>0</v>
      </c>
      <c r="D87" s="6">
        <v>0</v>
      </c>
      <c r="E87" s="26" t="s">
        <v>54</v>
      </c>
      <c r="F87" s="8">
        <v>0</v>
      </c>
      <c r="G87" s="8">
        <v>30</v>
      </c>
      <c r="H87" s="6">
        <v>0</v>
      </c>
      <c r="I87" s="14">
        <v>44613.535254629627</v>
      </c>
      <c r="J87" s="15">
        <v>6944.3919999999998</v>
      </c>
      <c r="K87" s="15">
        <v>7.5288899999999997E-4</v>
      </c>
      <c r="L87" s="15">
        <v>29.87641</v>
      </c>
      <c r="M87" s="15">
        <v>295.34870000000001</v>
      </c>
      <c r="N87" s="15">
        <v>18.71189</v>
      </c>
      <c r="O87" s="15">
        <v>187.9162</v>
      </c>
      <c r="P87" s="35">
        <v>0</v>
      </c>
      <c r="Q87" s="6">
        <v>0</v>
      </c>
      <c r="R87" s="6" t="s">
        <v>84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5">
        <v>99</v>
      </c>
      <c r="AR87" s="5"/>
      <c r="AS87" s="5">
        <v>1</v>
      </c>
      <c r="AT87" s="10" t="s">
        <v>56</v>
      </c>
      <c r="AU87" s="5"/>
      <c r="AV87" s="5"/>
      <c r="AW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</row>
  </sheetData>
  <conditionalFormatting sqref="A3:B3 C28:AP30 C47:AQ47 AS58:AT58 C58:AP58 C73:AP73 AS73:AT73 AS62:AT65 C62:AP65 C82:AP86 C48:H48 P48:AQ48 AS52:AT54 C54:AP54 A52:A54 C52:AQ53 A40:A45 AS40:AT45 C40:AQ45 C49:AQ50 AS47:AT50 A47:A50 C56:AP56 AS56:AT56 Q77:AP81 C77:O81 C75:AP76 AS75:AT86 A32:A33 AS32:AT33 C32:AQ33 C67:AP71 AS67:AT71 C7:Q19 D6:Q6 E21:E54 C21:Q27 P20:Q20 AQ4:AQ30 AS4:AT30 A4:A30 P3:AT3 R4:AP27 E4:E19 C4:Q5 R29:R86 E56:E86">
    <cfRule type="expression" dxfId="27" priority="38">
      <formula>AND($A3="Facility",$E3="Earth")</formula>
    </cfRule>
  </conditionalFormatting>
  <conditionalFormatting sqref="AS34:AT34 A34 C34:AQ34">
    <cfRule type="expression" dxfId="26" priority="37">
      <formula>AND($A34="Facility",$E34="Earth")</formula>
    </cfRule>
  </conditionalFormatting>
  <conditionalFormatting sqref="A35 AS35:AT35 C35:AQ35">
    <cfRule type="expression" dxfId="25" priority="36">
      <formula>AND($A35="Facility",$E35="Earth")</formula>
    </cfRule>
  </conditionalFormatting>
  <conditionalFormatting sqref="A36 AS36:AT36 C36:AQ36">
    <cfRule type="expression" dxfId="24" priority="35">
      <formula>AND($A36="Facility",$E36="Earth")</formula>
    </cfRule>
  </conditionalFormatting>
  <conditionalFormatting sqref="A37 AS37:AT37 C37:L37 P37:AQ37">
    <cfRule type="expression" dxfId="23" priority="34">
      <formula>AND($A37="Facility",$E37="Earth")</formula>
    </cfRule>
  </conditionalFormatting>
  <conditionalFormatting sqref="A38 AS38:AT38 C38:AQ38">
    <cfRule type="expression" dxfId="22" priority="32">
      <formula>AND($A38="Facility",$E38="Earth")</formula>
    </cfRule>
  </conditionalFormatting>
  <conditionalFormatting sqref="A46 AS46:AT46 C46:AQ46">
    <cfRule type="expression" dxfId="21" priority="30">
      <formula>AND($A46="Facility",$E46="Earth")</formula>
    </cfRule>
  </conditionalFormatting>
  <conditionalFormatting sqref="C51:AQ51 AS51:AT51 A51">
    <cfRule type="expression" dxfId="20" priority="28">
      <formula>AND($A51="Facility",$E51="Earth")</formula>
    </cfRule>
  </conditionalFormatting>
  <conditionalFormatting sqref="AS55:AT55 P55:AP55 A55">
    <cfRule type="expression" dxfId="19" priority="26">
      <formula>AND($A55="Facility",$E55="Earth")</formula>
    </cfRule>
  </conditionalFormatting>
  <conditionalFormatting sqref="C57:AP57 AS57:AT57">
    <cfRule type="expression" dxfId="18" priority="25">
      <formula>AND($A57="Facility",$E57="Earth")</formula>
    </cfRule>
  </conditionalFormatting>
  <conditionalFormatting sqref="AS66:AT66 C66:AP66">
    <cfRule type="expression" dxfId="17" priority="24">
      <formula>AND($A66="Facility",$E66="Earth")</formula>
    </cfRule>
  </conditionalFormatting>
  <conditionalFormatting sqref="AS72:AT72 C72:AP72">
    <cfRule type="expression" dxfId="16" priority="23">
      <formula>AND($A72="Facility",$E72="Earth")</formula>
    </cfRule>
  </conditionalFormatting>
  <conditionalFormatting sqref="C74:AP74 AS74:AT74">
    <cfRule type="expression" dxfId="15" priority="22">
      <formula>AND($A74="Facility",$E74="Earth")</formula>
    </cfRule>
  </conditionalFormatting>
  <conditionalFormatting sqref="AS31:AT31 A31 C31:H31 P31:AQ31">
    <cfRule type="expression" dxfId="14" priority="21">
      <formula>AND($A31="Facility",$E31="Earth")</formula>
    </cfRule>
  </conditionalFormatting>
  <conditionalFormatting sqref="A39 AS39:AT39 C39:AQ39">
    <cfRule type="expression" dxfId="13" priority="20">
      <formula>AND($A39="Facility",$E39="Earth")</formula>
    </cfRule>
  </conditionalFormatting>
  <conditionalFormatting sqref="AS59:AT59 C59:AP59">
    <cfRule type="expression" dxfId="12" priority="19">
      <formula>AND($A59="Facility",$E59="Earth")</formula>
    </cfRule>
  </conditionalFormatting>
  <conditionalFormatting sqref="AS60:AT60 C60:AP60">
    <cfRule type="expression" dxfId="11" priority="18">
      <formula>AND($A60="Facility",$E60="Earth")</formula>
    </cfRule>
  </conditionalFormatting>
  <conditionalFormatting sqref="C61:AP61 AS61:AT61">
    <cfRule type="expression" dxfId="10" priority="17">
      <formula>AND($A61="Facility",$E61="Earth")</formula>
    </cfRule>
  </conditionalFormatting>
  <conditionalFormatting sqref="C87:AP87 AS87:AT87">
    <cfRule type="expression" dxfId="9" priority="14">
      <formula>AND($A87="Facility",$E87="Earth")</formula>
    </cfRule>
  </conditionalFormatting>
  <conditionalFormatting sqref="I31:O31">
    <cfRule type="expression" dxfId="8" priority="13">
      <formula>AND($A31="Facility",$E31="Earth")</formula>
    </cfRule>
  </conditionalFormatting>
  <conditionalFormatting sqref="M37">
    <cfRule type="expression" dxfId="7" priority="12">
      <formula>AND($A37="Facility",$E37="Earth")</formula>
    </cfRule>
  </conditionalFormatting>
  <conditionalFormatting sqref="N37">
    <cfRule type="expression" dxfId="6" priority="11">
      <formula>AND($A37="Facility",$E37="Earth")</formula>
    </cfRule>
  </conditionalFormatting>
  <conditionalFormatting sqref="O37">
    <cfRule type="expression" dxfId="5" priority="10">
      <formula>AND($A37="Facility",$E37="Earth")</formula>
    </cfRule>
  </conditionalFormatting>
  <conditionalFormatting sqref="I48:O48">
    <cfRule type="expression" dxfId="4" priority="8">
      <formula>AND($A48="Facility",$E48="Earth")</formula>
    </cfRule>
  </conditionalFormatting>
  <conditionalFormatting sqref="C6">
    <cfRule type="expression" dxfId="3" priority="7">
      <formula>AND($A6="Facility",$E6="Earth")</formula>
    </cfRule>
  </conditionalFormatting>
  <conditionalFormatting sqref="I20">
    <cfRule type="expression" dxfId="2" priority="3">
      <formula>AND($A20="Facility",$E20="Earth")</formula>
    </cfRule>
  </conditionalFormatting>
  <conditionalFormatting sqref="I3">
    <cfRule type="expression" dxfId="1" priority="2">
      <formula>AND($A3="Facility",$E3="Earth")</formula>
    </cfRule>
  </conditionalFormatting>
  <conditionalFormatting sqref="I55">
    <cfRule type="expression" dxfId="0" priority="1">
      <formula>AND($A55="Facility",$E55="Earth")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c3345c-7b7a-413b-aa07-23e052f446d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7302D416A224BB8778371A8D87B81" ma:contentTypeVersion="12" ma:contentTypeDescription="Create a new document." ma:contentTypeScope="" ma:versionID="6a4c0bcf4cfe609891cb830e25733d24">
  <xsd:schema xmlns:xsd="http://www.w3.org/2001/XMLSchema" xmlns:xs="http://www.w3.org/2001/XMLSchema" xmlns:p="http://schemas.microsoft.com/office/2006/metadata/properties" xmlns:ns3="49c3345c-7b7a-413b-aa07-23e052f446d9" xmlns:ns4="4bf39036-6e1d-45aa-af81-4b66072cbcb5" targetNamespace="http://schemas.microsoft.com/office/2006/metadata/properties" ma:root="true" ma:fieldsID="d43998199a9b033708ab8e70d03f5646" ns3:_="" ns4:_="">
    <xsd:import namespace="49c3345c-7b7a-413b-aa07-23e052f446d9"/>
    <xsd:import namespace="4bf39036-6e1d-45aa-af81-4b66072cbcb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3345c-7b7a-413b-aa07-23e052f446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39036-6e1d-45aa-af81-4b66072cbcb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1655D3-F668-471E-A071-BF1BDC4FFE40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bf39036-6e1d-45aa-af81-4b66072cbcb5"/>
    <ds:schemaRef ds:uri="http://purl.org/dc/elements/1.1/"/>
    <ds:schemaRef ds:uri="http://schemas.microsoft.com/office/2006/metadata/properties"/>
    <ds:schemaRef ds:uri="49c3345c-7b7a-413b-aa07-23e052f446d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35EBE1-710D-49C6-99BB-CBA154E5C2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D80B951-C830-4EE4-BB4D-0E64C4154C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c3345c-7b7a-413b-aa07-23e052f446d9"/>
    <ds:schemaRef ds:uri="4bf39036-6e1d-45aa-af81-4b66072cbc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EarthTest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Aditya</cp:lastModifiedBy>
  <cp:revision/>
  <dcterms:created xsi:type="dcterms:W3CDTF">2023-07-25T14:45:03Z</dcterms:created>
  <dcterms:modified xsi:type="dcterms:W3CDTF">2023-08-02T20:50:48Z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0x010100D707302D416A224BB8778371A8D87B81</vt:lpwstr>
  </property>
</Properties>
</file>