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eea0eee0c91865/桌面/1141_IntroToCS_113208048/HW3_Excel1/"/>
    </mc:Choice>
  </mc:AlternateContent>
  <xr:revisionPtr revIDLastSave="0" documentId="8_{187FFB5F-85ED-4740-94A4-B4B7F674A92C}" xr6:coauthVersionLast="47" xr6:coauthVersionMax="47" xr10:uidLastSave="{00000000-0000-0000-0000-000000000000}"/>
  <bookViews>
    <workbookView xWindow="-110" yWindow="-110" windowWidth="19420" windowHeight="104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M13" i="1"/>
  <c r="H17" i="1"/>
  <c r="D17" i="1"/>
  <c r="C17" i="1"/>
  <c r="H15" i="1"/>
  <c r="J15" i="1" s="1"/>
  <c r="H14" i="1"/>
  <c r="J14" i="1" s="1"/>
  <c r="H13" i="1"/>
  <c r="J13" i="1" s="1"/>
  <c r="H12" i="1"/>
  <c r="J12" i="1" s="1"/>
  <c r="H11" i="1"/>
  <c r="J11" i="1" s="1"/>
  <c r="H10" i="1"/>
  <c r="J10" i="1" s="1"/>
  <c r="H9" i="1"/>
  <c r="J9" i="1" s="1"/>
  <c r="K9" i="1" s="1"/>
  <c r="H8" i="1"/>
  <c r="J8" i="1" s="1"/>
  <c r="H7" i="1"/>
  <c r="J7" i="1" s="1"/>
  <c r="H6" i="1"/>
  <c r="J6" i="1" s="1"/>
  <c r="H5" i="1"/>
  <c r="J5" i="1" s="1"/>
  <c r="H4" i="1"/>
  <c r="J4" i="1" s="1"/>
  <c r="H3" i="1"/>
  <c r="J3" i="1" s="1"/>
  <c r="H2" i="1"/>
  <c r="J2" i="1" s="1"/>
  <c r="J17" i="1" s="1"/>
  <c r="K10" i="1" l="1"/>
  <c r="L10" i="1"/>
  <c r="K8" i="1"/>
  <c r="L8" i="1"/>
  <c r="K7" i="1"/>
  <c r="L7" i="1"/>
  <c r="L11" i="1"/>
  <c r="K11" i="1"/>
  <c r="L12" i="1"/>
  <c r="K12" i="1"/>
  <c r="L13" i="1"/>
  <c r="K13" i="1"/>
  <c r="L14" i="1"/>
  <c r="K14" i="1"/>
  <c r="L15" i="1"/>
  <c r="K15" i="1"/>
  <c r="K3" i="1"/>
  <c r="L3" i="1"/>
  <c r="K4" i="1"/>
  <c r="L4" i="1"/>
  <c r="K5" i="1"/>
  <c r="L5" i="1"/>
  <c r="L6" i="1"/>
  <c r="K6" i="1"/>
  <c r="L9" i="1"/>
  <c r="K2" i="1"/>
  <c r="L2" i="1"/>
  <c r="K25" i="1" l="1"/>
  <c r="K29" i="1"/>
  <c r="K28" i="1"/>
  <c r="K27" i="1"/>
  <c r="K26" i="1"/>
</calcChain>
</file>

<file path=xl/sharedStrings.xml><?xml version="1.0" encoding="utf-8"?>
<sst xmlns="http://schemas.openxmlformats.org/spreadsheetml/2006/main" count="37" uniqueCount="37">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</sst>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bar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工作表1!$J$25:$J$29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工作表1!$K$25:$K$29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E-4BBD-8C14-4E793263C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66831"/>
        <c:axId val="34768751"/>
      </c:barChart>
      <c:catAx>
        <c:axId val="3476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768751"/>
        <c:crosses val="autoZero"/>
        <c:auto val="1"/>
        <c:lblAlgn val="ctr"/>
        <c:lblOffset val="100"/>
        <c:noMultiLvlLbl val="0"/>
      </c:catAx>
      <c:valAx>
        <c:axId val="3476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76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circle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工作表1!$L$12:$L$13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工作表1!$M$12:$M$13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7-488F-951E-3C731F991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23</xdr:row>
      <xdr:rowOff>203199</xdr:rowOff>
    </xdr:from>
    <xdr:to>
      <xdr:col>8</xdr:col>
      <xdr:colOff>577850</xdr:colOff>
      <xdr:row>34</xdr:row>
      <xdr:rowOff>3174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22A1D9-8AE6-152B-EDEA-46550F65A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1682750</xdr:colOff>
      <xdr:row>16</xdr:row>
      <xdr:rowOff>22225</xdr:rowOff>
    </xdr:from>
    <xdr:to>
      <xdr:col>16</xdr:col>
      <xdr:colOff>520700</xdr:colOff>
      <xdr:row>28</xdr:row>
      <xdr:rowOff>174625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18BD260-D15A-9580-309E-6A3BAC6BD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9"/>
  <sheetViews>
    <sheetView tabSelected="1" topLeftCell="A11" zoomScale="68" zoomScaleNormal="68" workbookViewId="0">
      <selection activeCell="K31" sqref="K31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3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H2*0.5+I2*0.5</f>
        <v>91.7</v>
      </c>
      <c r="K2" t="str">
        <f>_xlfn.IFS(J2&gt;=90,"A",J2&gt;=80,"B",J2&gt;=70,"C",J2&gt;=60,"D",J2&lt;60,"F")</f>
        <v>A</v>
      </c>
      <c r="L2" t="str">
        <f>IF(J2&gt;=60,"pass","fail")</f>
        <v>pass</v>
      </c>
    </row>
    <row r="3" spans="1:13">
      <c r="A3" s="1">
        <v>3</v>
      </c>
      <c r="B3" s="1" t="s">
        <v>1</v>
      </c>
      <c r="C3" s="1">
        <v>88</v>
      </c>
      <c r="D3" s="1">
        <v>88</v>
      </c>
      <c r="E3" s="1">
        <v>88</v>
      </c>
      <c r="F3" s="1">
        <v>88</v>
      </c>
      <c r="G3" s="1">
        <v>88</v>
      </c>
      <c r="H3" s="1">
        <f>AVERAGE(C3:G3)</f>
        <v>88</v>
      </c>
      <c r="I3" s="1">
        <v>94</v>
      </c>
      <c r="J3" s="5">
        <f t="shared" ref="J3:J15" si="0">H3*0.5+I3*0.5</f>
        <v>91</v>
      </c>
      <c r="K3" t="str">
        <f t="shared" ref="K3:K15" si="1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3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 s="5">
        <f t="shared" si="0"/>
        <v>81.2</v>
      </c>
      <c r="K4" t="str">
        <f t="shared" si="1"/>
        <v>B</v>
      </c>
      <c r="L4" t="str">
        <f t="shared" si="2"/>
        <v>pass</v>
      </c>
    </row>
    <row r="5" spans="1:13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 s="5">
        <f t="shared" si="0"/>
        <v>80.8</v>
      </c>
      <c r="K5" t="str">
        <f t="shared" si="1"/>
        <v>B</v>
      </c>
      <c r="L5" t="str">
        <f t="shared" si="2"/>
        <v>pass</v>
      </c>
    </row>
    <row r="6" spans="1:13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 s="5">
        <f t="shared" si="0"/>
        <v>84.7</v>
      </c>
      <c r="K6" t="str">
        <f t="shared" si="1"/>
        <v>B</v>
      </c>
      <c r="L6" t="str">
        <f t="shared" si="2"/>
        <v>pass</v>
      </c>
    </row>
    <row r="7" spans="1:13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 s="5">
        <f t="shared" si="0"/>
        <v>80.8</v>
      </c>
      <c r="K7" t="str">
        <f t="shared" si="1"/>
        <v>B</v>
      </c>
      <c r="L7" t="str">
        <f t="shared" si="2"/>
        <v>pass</v>
      </c>
    </row>
    <row r="8" spans="1:13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>
        <f t="shared" si="0"/>
        <v>77.900000000000006</v>
      </c>
      <c r="K8" t="str">
        <f t="shared" si="1"/>
        <v>C</v>
      </c>
      <c r="L8" t="str">
        <f t="shared" si="2"/>
        <v>pass</v>
      </c>
    </row>
    <row r="9" spans="1:13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 s="5">
        <f t="shared" si="0"/>
        <v>74.2</v>
      </c>
      <c r="K9" t="str">
        <f t="shared" si="1"/>
        <v>C</v>
      </c>
      <c r="L9" t="str">
        <f t="shared" si="2"/>
        <v>pass</v>
      </c>
    </row>
    <row r="10" spans="1:13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 s="5">
        <f t="shared" si="0"/>
        <v>75.2</v>
      </c>
      <c r="K10" t="str">
        <f t="shared" si="1"/>
        <v>C</v>
      </c>
      <c r="L10" t="str">
        <f t="shared" si="2"/>
        <v>pass</v>
      </c>
    </row>
    <row r="11" spans="1:13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 s="5">
        <f t="shared" si="0"/>
        <v>77.599999999999994</v>
      </c>
      <c r="K11" t="str">
        <f t="shared" si="1"/>
        <v>C</v>
      </c>
      <c r="L11" t="str">
        <f t="shared" si="2"/>
        <v>pass</v>
      </c>
    </row>
    <row r="12" spans="1:13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 s="5">
        <f t="shared" si="0"/>
        <v>80.599999999999994</v>
      </c>
      <c r="K12" t="str">
        <f t="shared" si="1"/>
        <v>B</v>
      </c>
      <c r="L12" t="str">
        <f t="shared" si="2"/>
        <v>pass</v>
      </c>
      <c r="M12">
        <f>COUNTIF(L2:L15,"pass")</f>
        <v>12</v>
      </c>
    </row>
    <row r="13" spans="1:13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>
        <f t="shared" si="0"/>
        <v>59</v>
      </c>
      <c r="K13" t="str">
        <f t="shared" si="1"/>
        <v>F</v>
      </c>
      <c r="L13" t="str">
        <f t="shared" si="2"/>
        <v>fail</v>
      </c>
      <c r="M13">
        <f>COUNTIF(L2:L15,"fail")</f>
        <v>2</v>
      </c>
    </row>
    <row r="14" spans="1:13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 s="5">
        <f t="shared" si="0"/>
        <v>66.900000000000006</v>
      </c>
      <c r="K14" t="str">
        <f t="shared" si="1"/>
        <v>D</v>
      </c>
      <c r="L14" t="str">
        <f t="shared" si="2"/>
        <v>pass</v>
      </c>
    </row>
    <row r="15" spans="1:13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 t="shared" si="0"/>
        <v>55.6</v>
      </c>
      <c r="K15" t="str">
        <f t="shared" si="1"/>
        <v>F</v>
      </c>
      <c r="L15" t="str">
        <f t="shared" si="2"/>
        <v>fail</v>
      </c>
    </row>
    <row r="16" spans="1:13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1">
      <c r="C17">
        <f>MAX(C2:C15)</f>
        <v>98</v>
      </c>
      <c r="D17">
        <f>LARGE(D2:D15,2)</f>
        <v>90</v>
      </c>
      <c r="H17" s="1">
        <f>COUNTIF(H2:H15,"&lt;80")</f>
        <v>8</v>
      </c>
      <c r="J17">
        <f>AVERAGE(J2:J15)</f>
        <v>76.94285714285715</v>
      </c>
    </row>
    <row r="24" spans="3:11">
      <c r="J24" s="4" t="s">
        <v>30</v>
      </c>
    </row>
    <row r="25" spans="3:11">
      <c r="J25" t="s">
        <v>32</v>
      </c>
      <c r="K25">
        <f>COUNTIF(K2:K15,"A")</f>
        <v>2</v>
      </c>
    </row>
    <row r="26" spans="3:11">
      <c r="J26" t="s">
        <v>33</v>
      </c>
      <c r="K26">
        <f>COUNTIF(K2:K15,"B")</f>
        <v>5</v>
      </c>
    </row>
    <row r="27" spans="3:11">
      <c r="J27" t="s">
        <v>34</v>
      </c>
      <c r="K27">
        <f>COUNTIF(K2:K15,"C")</f>
        <v>4</v>
      </c>
    </row>
    <row r="28" spans="3:11">
      <c r="J28" t="s">
        <v>35</v>
      </c>
      <c r="K28">
        <f>COUNTIF(K2:K15,"D")</f>
        <v>1</v>
      </c>
    </row>
    <row r="29" spans="3:11">
      <c r="J29" t="s">
        <v>36</v>
      </c>
      <c r="K29">
        <f>COUNTIF(K2:K15,"F")</f>
        <v>2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劉 秉諺</cp:lastModifiedBy>
  <cp:lastPrinted>2025-10-07T17:47:44Z</cp:lastPrinted>
  <dcterms:created xsi:type="dcterms:W3CDTF">2023-10-19T05:27:10Z</dcterms:created>
  <dcterms:modified xsi:type="dcterms:W3CDTF">2025-10-07T17:47:52Z</dcterms:modified>
</cp:coreProperties>
</file>