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oedu-my.sharepoint.com/personal/francisco_granados_univo_edu_sv/Documents/Escritorio/ESTUDIO DE SUELOS Y CONCRETOS LAB. 2024/FORMATOS PROGRAMA LAB/"/>
    </mc:Choice>
  </mc:AlternateContent>
  <xr:revisionPtr revIDLastSave="16" documentId="6_{A4DDFB00-E9F6-4185-AC79-52725288478A}" xr6:coauthVersionLast="47" xr6:coauthVersionMax="47" xr10:uidLastSave="{1B4559D4-A907-4B2D-9F15-4738597AFA4C}"/>
  <bookViews>
    <workbookView xWindow="-120" yWindow="-120" windowWidth="29040" windowHeight="15720" xr2:uid="{00000000-000D-0000-FFFF-FFFF00000000}"/>
  </bookViews>
  <sheets>
    <sheet name="BLOQUE" sheetId="17" r:id="rId1"/>
    <sheet name="Adoquines" sheetId="18" r:id="rId2"/>
    <sheet name="LADRILLO" sheetId="19" r:id="rId3"/>
  </sheets>
  <externalReferences>
    <externalReference r:id="rId4"/>
    <externalReference r:id="rId5"/>
  </externalReferences>
  <definedNames>
    <definedName name="\B">#N/A</definedName>
    <definedName name="\C">#N/A</definedName>
    <definedName name="\D">#N/A</definedName>
    <definedName name="\E">#N/A</definedName>
    <definedName name="A">#N/A</definedName>
    <definedName name="AAAAAAAAAAAAAAAAAAA">#N/A</definedName>
    <definedName name="_xlnm.Print_Area" localSheetId="1">Adoquines!$M$3:$U$51</definedName>
    <definedName name="_xlnm.Print_Area" localSheetId="0">BLOQUE!$B$2:$J$46</definedName>
    <definedName name="_xlnm.Print_Area" localSheetId="2">LADRILLO!$B$2:$J$50</definedName>
    <definedName name="DASD">#N/A</definedName>
    <definedName name="FACT">[1]FACTOR!$B$5:$C$56</definedName>
    <definedName name="factores">'[2]Espesor-Factor'!$B$5:$C$56</definedName>
    <definedName name="hoja3">#N/A</definedName>
    <definedName name="LIMITE">#N/A</definedName>
    <definedName name="Print_Area" localSheetId="1">#N/A</definedName>
    <definedName name="xxx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9" l="1"/>
  <c r="P42" i="19"/>
  <c r="P41" i="19"/>
  <c r="N37" i="19"/>
  <c r="R37" i="19" s="1"/>
  <c r="M37" i="19"/>
  <c r="L37" i="19"/>
  <c r="N36" i="19"/>
  <c r="M36" i="19"/>
  <c r="R36" i="19" s="1"/>
  <c r="L36" i="19"/>
  <c r="N35" i="19"/>
  <c r="M35" i="19"/>
  <c r="L35" i="19"/>
  <c r="R35" i="19" s="1"/>
  <c r="N34" i="19"/>
  <c r="M34" i="19"/>
  <c r="L34" i="19"/>
  <c r="R34" i="19" s="1"/>
  <c r="I34" i="19"/>
  <c r="H34" i="19"/>
  <c r="F34" i="19"/>
  <c r="H33" i="19"/>
  <c r="F33" i="19"/>
  <c r="I33" i="19" s="1"/>
  <c r="R32" i="19"/>
  <c r="N32" i="19"/>
  <c r="M32" i="19"/>
  <c r="L32" i="19"/>
  <c r="O32" i="19" s="1"/>
  <c r="H32" i="19"/>
  <c r="H31" i="19"/>
  <c r="F31" i="19"/>
  <c r="I31" i="19" s="1"/>
  <c r="H30" i="19"/>
  <c r="R29" i="19"/>
  <c r="O29" i="19"/>
  <c r="R28" i="19"/>
  <c r="O28" i="19"/>
  <c r="Q28" i="19" s="1"/>
  <c r="R27" i="19"/>
  <c r="O27" i="19"/>
  <c r="R26" i="19"/>
  <c r="O26" i="19"/>
  <c r="Q26" i="19" s="1"/>
  <c r="P23" i="19"/>
  <c r="H23" i="19"/>
  <c r="P22" i="19"/>
  <c r="R22" i="19" s="1"/>
  <c r="S22" i="19" s="1"/>
  <c r="G22" i="19" s="1"/>
  <c r="H22" i="19"/>
  <c r="F22" i="19"/>
  <c r="P21" i="19"/>
  <c r="R21" i="19" s="1"/>
  <c r="S21" i="19" s="1"/>
  <c r="G21" i="19" s="1"/>
  <c r="H21" i="19"/>
  <c r="F21" i="19"/>
  <c r="P20" i="19"/>
  <c r="R20" i="19" s="1"/>
  <c r="S20" i="19" s="1"/>
  <c r="G20" i="19" s="1"/>
  <c r="H20" i="19"/>
  <c r="F32" i="19" s="1"/>
  <c r="I32" i="19" s="1"/>
  <c r="F20" i="19"/>
  <c r="P19" i="19"/>
  <c r="R19" i="19" s="1"/>
  <c r="S19" i="19" s="1"/>
  <c r="G19" i="19" s="1"/>
  <c r="H19" i="19"/>
  <c r="F19" i="19"/>
  <c r="P18" i="19"/>
  <c r="R18" i="19" s="1"/>
  <c r="S18" i="19" s="1"/>
  <c r="H18" i="19"/>
  <c r="F30" i="19" s="1"/>
  <c r="I30" i="19" s="1"/>
  <c r="F18" i="19"/>
  <c r="M48" i="18"/>
  <c r="U37" i="18"/>
  <c r="Q37" i="18"/>
  <c r="U36" i="18"/>
  <c r="T36" i="18"/>
  <c r="S36" i="18"/>
  <c r="R36" i="18"/>
  <c r="Q36" i="18"/>
  <c r="P36" i="18"/>
  <c r="O36" i="18"/>
  <c r="N36" i="18"/>
  <c r="K36" i="18"/>
  <c r="H36" i="18"/>
  <c r="U35" i="18"/>
  <c r="T35" i="18"/>
  <c r="S35" i="18"/>
  <c r="R35" i="18"/>
  <c r="Q35" i="18"/>
  <c r="P35" i="18"/>
  <c r="O35" i="18"/>
  <c r="N35" i="18"/>
  <c r="K35" i="18"/>
  <c r="H35" i="18"/>
  <c r="U34" i="18"/>
  <c r="T34" i="18"/>
  <c r="S34" i="18"/>
  <c r="R34" i="18"/>
  <c r="Q34" i="18"/>
  <c r="P34" i="18"/>
  <c r="O34" i="18"/>
  <c r="N34" i="18"/>
  <c r="K34" i="18"/>
  <c r="H34" i="18"/>
  <c r="U33" i="18"/>
  <c r="T33" i="18"/>
  <c r="S33" i="18"/>
  <c r="R33" i="18"/>
  <c r="Q33" i="18"/>
  <c r="P33" i="18"/>
  <c r="O33" i="18"/>
  <c r="N33" i="18"/>
  <c r="K33" i="18"/>
  <c r="H33" i="18"/>
  <c r="U32" i="18"/>
  <c r="T32" i="18"/>
  <c r="S32" i="18"/>
  <c r="R32" i="18"/>
  <c r="Q32" i="18"/>
  <c r="P32" i="18"/>
  <c r="O32" i="18"/>
  <c r="N32" i="18"/>
  <c r="K32" i="18"/>
  <c r="H32" i="18"/>
  <c r="U31" i="18"/>
  <c r="T31" i="18"/>
  <c r="S31" i="18"/>
  <c r="R31" i="18"/>
  <c r="Q31" i="18"/>
  <c r="P31" i="18"/>
  <c r="O31" i="18"/>
  <c r="N31" i="18"/>
  <c r="K31" i="18"/>
  <c r="H31" i="18"/>
  <c r="U30" i="18"/>
  <c r="T30" i="18"/>
  <c r="S30" i="18"/>
  <c r="R30" i="18"/>
  <c r="Q30" i="18"/>
  <c r="P30" i="18"/>
  <c r="O30" i="18"/>
  <c r="N30" i="18"/>
  <c r="K30" i="18"/>
  <c r="H30" i="18"/>
  <c r="U29" i="18"/>
  <c r="T29" i="18"/>
  <c r="S29" i="18"/>
  <c r="R29" i="18"/>
  <c r="Q29" i="18"/>
  <c r="P29" i="18"/>
  <c r="O29" i="18"/>
  <c r="N29" i="18"/>
  <c r="M29" i="18"/>
  <c r="M30" i="18" s="1"/>
  <c r="M31" i="18" s="1"/>
  <c r="M32" i="18" s="1"/>
  <c r="M33" i="18" s="1"/>
  <c r="M34" i="18" s="1"/>
  <c r="M35" i="18" s="1"/>
  <c r="M36" i="18" s="1"/>
  <c r="K29" i="18"/>
  <c r="H29" i="18"/>
  <c r="U28" i="18"/>
  <c r="T28" i="18"/>
  <c r="S28" i="18"/>
  <c r="R28" i="18"/>
  <c r="Q28" i="18"/>
  <c r="P28" i="18"/>
  <c r="O28" i="18"/>
  <c r="N28" i="18"/>
  <c r="M28" i="18"/>
  <c r="K28" i="18"/>
  <c r="H28" i="18"/>
  <c r="U27" i="18"/>
  <c r="T27" i="18"/>
  <c r="S27" i="18"/>
  <c r="R27" i="18"/>
  <c r="Q27" i="18"/>
  <c r="P27" i="18"/>
  <c r="O27" i="18"/>
  <c r="N27" i="18"/>
  <c r="M27" i="18"/>
  <c r="K27" i="18"/>
  <c r="H27" i="18"/>
  <c r="U26" i="18"/>
  <c r="T26" i="18"/>
  <c r="S26" i="18"/>
  <c r="R26" i="18"/>
  <c r="Q26" i="18"/>
  <c r="P26" i="18"/>
  <c r="O26" i="18"/>
  <c r="N26" i="18"/>
  <c r="M26" i="18"/>
  <c r="K26" i="18"/>
  <c r="H26" i="18"/>
  <c r="U25" i="18"/>
  <c r="T25" i="18"/>
  <c r="S25" i="18"/>
  <c r="R25" i="18"/>
  <c r="Q25" i="18"/>
  <c r="P25" i="18"/>
  <c r="O25" i="18"/>
  <c r="N25" i="18"/>
  <c r="M25" i="18"/>
  <c r="K25" i="18"/>
  <c r="H25" i="18"/>
  <c r="U24" i="18"/>
  <c r="T24" i="18"/>
  <c r="S24" i="18"/>
  <c r="R24" i="18"/>
  <c r="Q24" i="18"/>
  <c r="P24" i="18"/>
  <c r="O24" i="18"/>
  <c r="N24" i="18"/>
  <c r="M24" i="18"/>
  <c r="K24" i="18"/>
  <c r="H24" i="18"/>
  <c r="U23" i="18"/>
  <c r="T23" i="18"/>
  <c r="S23" i="18"/>
  <c r="R23" i="18"/>
  <c r="Q23" i="18"/>
  <c r="P23" i="18"/>
  <c r="O23" i="18"/>
  <c r="N23" i="18"/>
  <c r="K23" i="18"/>
  <c r="H23" i="18"/>
  <c r="U22" i="18"/>
  <c r="T22" i="18"/>
  <c r="S22" i="18"/>
  <c r="R22" i="18"/>
  <c r="Q22" i="18"/>
  <c r="P22" i="18"/>
  <c r="O22" i="18"/>
  <c r="N22" i="18"/>
  <c r="K22" i="18"/>
  <c r="H22" i="18"/>
  <c r="G18" i="19" l="1"/>
  <c r="S24" i="19"/>
  <c r="G23" i="19" s="1"/>
  <c r="O36" i="19"/>
  <c r="O35" i="19"/>
  <c r="O34" i="19"/>
  <c r="O37" i="19"/>
  <c r="H28" i="17" l="1"/>
  <c r="F20" i="17"/>
  <c r="P20" i="17"/>
  <c r="R20" i="17" s="1"/>
  <c r="S20" i="17" s="1"/>
  <c r="G20" i="17" s="1"/>
  <c r="P18" i="17"/>
  <c r="R18" i="17" s="1"/>
  <c r="F18" i="17"/>
  <c r="B43" i="17" l="1"/>
  <c r="P38" i="17"/>
  <c r="P37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H30" i="17"/>
  <c r="J20" i="17" s="1"/>
  <c r="H29" i="17"/>
  <c r="J19" i="17" s="1"/>
  <c r="J18" i="17"/>
  <c r="R27" i="17"/>
  <c r="O27" i="17"/>
  <c r="R26" i="17"/>
  <c r="O26" i="17"/>
  <c r="R25" i="17"/>
  <c r="O25" i="17"/>
  <c r="R24" i="17"/>
  <c r="O24" i="17"/>
  <c r="Q24" i="17" s="1"/>
  <c r="P21" i="17"/>
  <c r="H20" i="17"/>
  <c r="F30" i="17" s="1"/>
  <c r="I30" i="17" s="1"/>
  <c r="I20" i="17" s="1"/>
  <c r="P19" i="17"/>
  <c r="R19" i="17" s="1"/>
  <c r="S19" i="17" s="1"/>
  <c r="G19" i="17" s="1"/>
  <c r="H19" i="17"/>
  <c r="F29" i="17" s="1"/>
  <c r="I29" i="17" s="1"/>
  <c r="I19" i="17" s="1"/>
  <c r="F19" i="17"/>
  <c r="F21" i="17" s="1"/>
  <c r="S18" i="17"/>
  <c r="H18" i="17"/>
  <c r="H21" i="17" s="1"/>
  <c r="R31" i="17" l="1"/>
  <c r="Q26" i="17"/>
  <c r="O30" i="17"/>
  <c r="R30" i="17"/>
  <c r="R33" i="17"/>
  <c r="R32" i="17"/>
  <c r="F28" i="17"/>
  <c r="G18" i="17"/>
  <c r="S22" i="17"/>
  <c r="G21" i="17" s="1"/>
  <c r="J21" i="17"/>
  <c r="O33" i="17"/>
  <c r="O32" i="17"/>
  <c r="O31" i="17"/>
  <c r="I28" i="17" l="1"/>
  <c r="I18" i="17" s="1"/>
  <c r="I21" i="17" s="1"/>
</calcChain>
</file>

<file path=xl/sharedStrings.xml><?xml version="1.0" encoding="utf-8"?>
<sst xmlns="http://schemas.openxmlformats.org/spreadsheetml/2006/main" count="245" uniqueCount="115">
  <si>
    <t>Proyecto:</t>
  </si>
  <si>
    <t>LABORATORIO DE SUELOS Y MATERIALES UNIVO.</t>
  </si>
  <si>
    <t>Solicitante:</t>
  </si>
  <si>
    <t xml:space="preserve">Procedencia del Material:  </t>
  </si>
  <si>
    <t>Fecha de Ensayo:</t>
  </si>
  <si>
    <t xml:space="preserve">Laboratorista:       </t>
  </si>
  <si>
    <t>reviso:</t>
  </si>
  <si>
    <t>Compresion</t>
  </si>
  <si>
    <t>BLOQUE No</t>
  </si>
  <si>
    <t>Long.</t>
  </si>
  <si>
    <t>Ancho</t>
  </si>
  <si>
    <t>Altura</t>
  </si>
  <si>
    <t>DENSIDAD</t>
  </si>
  <si>
    <t>Esfuerzo</t>
  </si>
  <si>
    <t>( cm)</t>
  </si>
  <si>
    <t>(%)</t>
  </si>
  <si>
    <t>(Kg/M3)</t>
  </si>
  <si>
    <t>Area Neta</t>
  </si>
  <si>
    <t>Area Bruta</t>
  </si>
  <si>
    <t>( kg/Cm² )</t>
  </si>
  <si>
    <t>Promedio</t>
  </si>
  <si>
    <t>Datos de Laboratorio</t>
  </si>
  <si>
    <t>C</t>
  </si>
  <si>
    <t>E</t>
  </si>
  <si>
    <t>F</t>
  </si>
  <si>
    <t>Vol.</t>
  </si>
  <si>
    <t>AREA</t>
  </si>
  <si>
    <t>CARGA</t>
  </si>
  <si>
    <t>peso seco</t>
  </si>
  <si>
    <t>peso SSS</t>
  </si>
  <si>
    <t>peso Sum.</t>
  </si>
  <si>
    <t>Bruto</t>
  </si>
  <si>
    <t>Neto</t>
  </si>
  <si>
    <t>Neta Prom.</t>
  </si>
  <si>
    <t>Bruta</t>
  </si>
  <si>
    <t>Neta</t>
  </si>
  <si>
    <t>( g)</t>
  </si>
  <si>
    <t>(Cm²)</t>
  </si>
  <si>
    <t>---</t>
  </si>
  <si>
    <t xml:space="preserve">    FORMULAS:</t>
  </si>
  <si>
    <t>OBSERVACIONES:</t>
  </si>
  <si>
    <t>seco</t>
  </si>
  <si>
    <t>aire</t>
  </si>
  <si>
    <t>agua</t>
  </si>
  <si>
    <t>bloque de10</t>
  </si>
  <si>
    <t>promedio</t>
  </si>
  <si>
    <t>densidad</t>
  </si>
  <si>
    <t>ampliado en su peso</t>
  </si>
  <si>
    <t>carga</t>
  </si>
  <si>
    <t>absorcion</t>
  </si>
  <si>
    <t xml:space="preserve"> </t>
  </si>
  <si>
    <t xml:space="preserve">ABSORCION Y COMPRESION EN BLOQUES ASTM C-140 </t>
  </si>
  <si>
    <t>bloque de 20</t>
  </si>
  <si>
    <t>Tec. de Laboratorio de suelos y Materiales.</t>
  </si>
  <si>
    <t>jefe Tecnico Laboratorio de suelos y Materiales.</t>
  </si>
  <si>
    <t>ING MICHELLE ZELAYA</t>
  </si>
  <si>
    <t>ING FRANCISCO GRANADOS</t>
  </si>
  <si>
    <t>(kg)</t>
  </si>
  <si>
    <t>ABSORCION</t>
  </si>
  <si>
    <t>BLOQUE NO CUMPLE CON PARAMETROS DE RESISTENCIA QUE DETERMINA LA NORMATIVA ASTM C-140.                                                                  la norma ASTM C-90 establece para estas unidades de carga de mampostería una resistencia mínima de 141 Kg/cm².</t>
  </si>
  <si>
    <r>
      <t>(Kg/m</t>
    </r>
    <r>
      <rPr>
        <b/>
        <vertAlign val="superscript"/>
        <sz val="11"/>
        <rFont val="Eras Medium ITC"/>
        <family val="2"/>
      </rPr>
      <t>3</t>
    </r>
    <r>
      <rPr>
        <b/>
        <sz val="11"/>
        <rFont val="Eras Medium ITC"/>
        <family val="2"/>
      </rPr>
      <t>)</t>
    </r>
  </si>
  <si>
    <r>
      <t>( Cm</t>
    </r>
    <r>
      <rPr>
        <b/>
        <vertAlign val="superscript"/>
        <sz val="11"/>
        <rFont val="Eras Medium ITC"/>
        <family val="2"/>
      </rPr>
      <t>3</t>
    </r>
    <r>
      <rPr>
        <b/>
        <sz val="11"/>
        <rFont val="Eras Medium ITC"/>
        <family val="2"/>
      </rPr>
      <t>)</t>
    </r>
  </si>
  <si>
    <r>
      <t>V</t>
    </r>
    <r>
      <rPr>
        <vertAlign val="subscript"/>
        <sz val="12"/>
        <rFont val="Eras Medium ITC"/>
        <family val="2"/>
      </rPr>
      <t>Neto</t>
    </r>
    <r>
      <rPr>
        <sz val="12"/>
        <rFont val="Eras Medium ITC"/>
        <family val="2"/>
      </rPr>
      <t xml:space="preserve"> = P </t>
    </r>
    <r>
      <rPr>
        <vertAlign val="subscript"/>
        <sz val="12"/>
        <rFont val="Eras Medium ITC"/>
        <family val="2"/>
      </rPr>
      <t xml:space="preserve">seco </t>
    </r>
    <r>
      <rPr>
        <sz val="12"/>
        <rFont val="Eras Medium ITC"/>
        <family val="2"/>
      </rPr>
      <t xml:space="preserve">/ ( Densidad/1,000) </t>
    </r>
  </si>
  <si>
    <r>
      <t xml:space="preserve">Densidad : P </t>
    </r>
    <r>
      <rPr>
        <vertAlign val="subscript"/>
        <sz val="12"/>
        <rFont val="Eras Medium ITC"/>
        <family val="2"/>
      </rPr>
      <t>seco</t>
    </r>
    <r>
      <rPr>
        <sz val="12"/>
        <rFont val="Eras Medium ITC"/>
        <family val="2"/>
      </rPr>
      <t xml:space="preserve"> / ( P </t>
    </r>
    <r>
      <rPr>
        <vertAlign val="subscript"/>
        <sz val="12"/>
        <rFont val="Eras Medium ITC"/>
        <family val="2"/>
      </rPr>
      <t>SSS</t>
    </r>
    <r>
      <rPr>
        <sz val="12"/>
        <rFont val="Eras Medium ITC"/>
        <family val="2"/>
      </rPr>
      <t xml:space="preserve"> - P </t>
    </r>
    <r>
      <rPr>
        <vertAlign val="subscript"/>
        <sz val="12"/>
        <rFont val="Eras Medium ITC"/>
        <family val="2"/>
      </rPr>
      <t xml:space="preserve">SUMERGIDO  </t>
    </r>
    <r>
      <rPr>
        <sz val="12"/>
        <rFont val="Eras Medium ITC"/>
        <family val="2"/>
      </rPr>
      <t>) X 1,000</t>
    </r>
  </si>
  <si>
    <r>
      <t xml:space="preserve">ABSORCION  </t>
    </r>
    <r>
      <rPr>
        <vertAlign val="subscript"/>
        <sz val="12"/>
        <rFont val="Eras Medium ITC"/>
        <family val="2"/>
      </rPr>
      <t>COMO PESO VOLUMETRICO</t>
    </r>
    <r>
      <rPr>
        <sz val="12"/>
        <rFont val="Eras Medium ITC"/>
        <family val="2"/>
      </rPr>
      <t xml:space="preserve"> : (P </t>
    </r>
    <r>
      <rPr>
        <vertAlign val="subscript"/>
        <sz val="12"/>
        <rFont val="Eras Medium ITC"/>
        <family val="2"/>
      </rPr>
      <t>SSS</t>
    </r>
    <r>
      <rPr>
        <sz val="12"/>
        <rFont val="Eras Medium ITC"/>
        <family val="2"/>
      </rPr>
      <t xml:space="preserve"> - P </t>
    </r>
    <r>
      <rPr>
        <vertAlign val="subscript"/>
        <sz val="12"/>
        <rFont val="Eras Medium ITC"/>
        <family val="2"/>
      </rPr>
      <t>seco</t>
    </r>
    <r>
      <rPr>
        <sz val="12"/>
        <rFont val="Eras Medium ITC"/>
        <family val="2"/>
      </rPr>
      <t xml:space="preserve"> )/ ( P</t>
    </r>
    <r>
      <rPr>
        <vertAlign val="subscript"/>
        <sz val="12"/>
        <rFont val="Eras Medium ITC"/>
        <family val="2"/>
      </rPr>
      <t xml:space="preserve"> SSS</t>
    </r>
    <r>
      <rPr>
        <sz val="12"/>
        <rFont val="Eras Medium ITC"/>
        <family val="2"/>
      </rPr>
      <t xml:space="preserve"> - P </t>
    </r>
    <r>
      <rPr>
        <vertAlign val="subscript"/>
        <sz val="12"/>
        <rFont val="Eras Medium ITC"/>
        <family val="2"/>
      </rPr>
      <t xml:space="preserve">sumergido </t>
    </r>
    <r>
      <rPr>
        <sz val="12"/>
        <rFont val="Eras Medium ITC"/>
        <family val="2"/>
      </rPr>
      <t xml:space="preserve"> ) x 1,000</t>
    </r>
  </si>
  <si>
    <t>LABORATORIO DE SUELOS Y MATERIALES "UNIVO"</t>
  </si>
  <si>
    <t>ABSORCION Y COMPRESION EN ADOQUINES</t>
  </si>
  <si>
    <t xml:space="preserve"> APLICANDO NORMA  ASTM C  140 </t>
  </si>
  <si>
    <t xml:space="preserve">Proyecto:                 </t>
  </si>
  <si>
    <t xml:space="preserve">Procedencia del Material:           </t>
  </si>
  <si>
    <t>Laboratorista:</t>
  </si>
  <si>
    <t>Solicita:</t>
  </si>
  <si>
    <t>Revisó:</t>
  </si>
  <si>
    <t>Ing Michelle Zelaya</t>
  </si>
  <si>
    <t xml:space="preserve">       DATOS DE LABORATORIO</t>
  </si>
  <si>
    <t xml:space="preserve">    RESULTADOS DE ENSAYOS DE LABORATORIO</t>
  </si>
  <si>
    <t>Largo</t>
  </si>
  <si>
    <t>Alto</t>
  </si>
  <si>
    <t>SSS</t>
  </si>
  <si>
    <t>SUM</t>
  </si>
  <si>
    <t>TARA</t>
  </si>
  <si>
    <t>SECO</t>
  </si>
  <si>
    <t>Cargas</t>
  </si>
  <si>
    <t>volumen</t>
  </si>
  <si>
    <t>MUESTRA</t>
  </si>
  <si>
    <t>ALTO</t>
  </si>
  <si>
    <t>ANCHO</t>
  </si>
  <si>
    <t>LARGO</t>
  </si>
  <si>
    <t>ABS.</t>
  </si>
  <si>
    <t>Densidad</t>
  </si>
  <si>
    <t>Carga</t>
  </si>
  <si>
    <t>Resistencia</t>
  </si>
  <si>
    <t>cms</t>
  </si>
  <si>
    <t>g</t>
  </si>
  <si>
    <t>(Lbs)</t>
  </si>
  <si>
    <t>(Cm3)</t>
  </si>
  <si>
    <t>No.</t>
  </si>
  <si>
    <t xml:space="preserve"> (cms.)</t>
  </si>
  <si>
    <t>( kg/m³ )</t>
  </si>
  <si>
    <r>
      <t>( kgs/m</t>
    </r>
    <r>
      <rPr>
        <b/>
        <vertAlign val="superscript"/>
        <sz val="10"/>
        <rFont val="Tahoma"/>
        <family val="2"/>
      </rPr>
      <t>3</t>
    </r>
    <r>
      <rPr>
        <b/>
        <sz val="10"/>
        <rFont val="Tahoma"/>
        <family val="2"/>
      </rPr>
      <t xml:space="preserve"> )</t>
    </r>
  </si>
  <si>
    <t>( kg )</t>
  </si>
  <si>
    <t xml:space="preserve"> ( kg/cm² )</t>
  </si>
  <si>
    <t>PROM.</t>
  </si>
  <si>
    <t>Prom.</t>
  </si>
  <si>
    <t>Observaciones:</t>
  </si>
  <si>
    <t>Ing Francisco Granados</t>
  </si>
  <si>
    <t xml:space="preserve">Tecnico de Laboratorio de suelos y Materiales. </t>
  </si>
  <si>
    <t>Jefe Técnico de Laboratorio de suelos y Materiales.</t>
  </si>
  <si>
    <t xml:space="preserve">ABSORCION Y COMPRESION EN LADRILLOS DE ARCILLA ESTRUCTURAL ASTM C-67 </t>
  </si>
  <si>
    <t>ING. MICHELLE ZELAYA</t>
  </si>
  <si>
    <t>LADRILLO No</t>
  </si>
  <si>
    <t xml:space="preserve">                     ABSORCION</t>
  </si>
  <si>
    <t>-</t>
  </si>
  <si>
    <t>(kgs)</t>
  </si>
  <si>
    <t>BLOQUE NO O CUMPLE CON PARAMETROS DE RESISTENCIA QUE DETERMINA LA NORMATIVA ASTM C-140.                                                                  la norma ASTM C-90 establece para estas unidades de carga de mampostería una resistencia mínima de 141 Kg/cm².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</si>
</sst>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Eras Medium ITC"/>
      <family val="2"/>
    </font>
    <font>
      <b/>
      <sz val="10"/>
      <name val="Eras Medium ITC"/>
      <family val="2"/>
    </font>
    <font>
      <i/>
      <sz val="10"/>
      <name val="Eras Medium ITC"/>
      <family val="2"/>
    </font>
    <font>
      <sz val="10"/>
      <name val="Eras Medium ITC"/>
      <family val="2"/>
    </font>
    <font>
      <b/>
      <i/>
      <sz val="16"/>
      <name val="Eras Medium ITC"/>
      <family val="2"/>
    </font>
    <font>
      <b/>
      <sz val="12"/>
      <name val="Eras Medium ITC"/>
      <family val="2"/>
    </font>
    <font>
      <b/>
      <sz val="11"/>
      <name val="Eras Medium ITC"/>
      <family val="2"/>
    </font>
    <font>
      <b/>
      <sz val="11"/>
      <color theme="1"/>
      <name val="Eras Medium ITC"/>
      <family val="2"/>
    </font>
    <font>
      <b/>
      <sz val="10"/>
      <color theme="1"/>
      <name val="Eras Medium ITC"/>
      <family val="2"/>
    </font>
    <font>
      <b/>
      <sz val="9"/>
      <name val="Eras Medium ITC"/>
      <family val="2"/>
    </font>
    <font>
      <sz val="12"/>
      <name val="Eras Medium ITC"/>
      <family val="2"/>
    </font>
    <font>
      <b/>
      <vertAlign val="superscript"/>
      <sz val="11"/>
      <name val="Eras Medium ITC"/>
      <family val="2"/>
    </font>
    <font>
      <sz val="11"/>
      <name val="Eras Medium ITC"/>
      <family val="2"/>
    </font>
    <font>
      <sz val="12"/>
      <color rgb="FFFF0000"/>
      <name val="Eras Medium ITC"/>
      <family val="2"/>
    </font>
    <font>
      <b/>
      <sz val="12"/>
      <color rgb="FFFF0000"/>
      <name val="Eras Medium ITC"/>
      <family val="2"/>
    </font>
    <font>
      <sz val="9"/>
      <name val="Eras Medium ITC"/>
      <family val="2"/>
    </font>
    <font>
      <sz val="8"/>
      <name val="Eras Medium ITC"/>
      <family val="2"/>
    </font>
    <font>
      <vertAlign val="subscript"/>
      <sz val="12"/>
      <name val="Eras Medium ITC"/>
      <family val="2"/>
    </font>
    <font>
      <sz val="12"/>
      <name val="Times New Roman"/>
      <family val="1"/>
    </font>
    <font>
      <b/>
      <sz val="20"/>
      <name val="Times New Roman"/>
      <family val="1"/>
    </font>
    <font>
      <b/>
      <sz val="20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b/>
      <sz val="16"/>
      <name val="Tahoma"/>
      <family val="2"/>
    </font>
    <font>
      <b/>
      <i/>
      <sz val="11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b/>
      <i/>
      <sz val="11"/>
      <name val="Times New Roman"/>
      <family val="1"/>
    </font>
    <font>
      <b/>
      <sz val="9"/>
      <color theme="1"/>
      <name val="Tahoma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vertAlign val="superscript"/>
      <sz val="10"/>
      <name val="Tahoma"/>
      <family val="2"/>
    </font>
    <font>
      <b/>
      <sz val="11"/>
      <name val="Arial"/>
      <family val="2"/>
    </font>
    <font>
      <sz val="8"/>
      <name val="Tahoma"/>
      <family val="2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Gray">
        <fgColor indexed="9"/>
        <bgColor theme="0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3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lightGray">
        <fgColor indexed="9"/>
        <bgColor theme="0" tint="-0.14999847407452621"/>
      </patternFill>
    </fill>
    <fill>
      <patternFill patternType="solid">
        <fgColor theme="0" tint="-0.14999847407452621"/>
        <bgColor indexed="3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indexed="9"/>
        <bgColor theme="0" tint="-4.9989318521683403E-2"/>
      </patternFill>
    </fill>
    <fill>
      <patternFill patternType="lightGray">
        <fgColor indexed="9"/>
        <bgColor rgb="FFFFC000"/>
      </patternFill>
    </fill>
  </fills>
  <borders count="13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auto="1"/>
      </left>
      <right/>
      <top style="double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/>
      <bottom style="hair">
        <color auto="1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theme="0" tint="-0.24994659260841701"/>
      </right>
      <top style="thin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medium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 style="double">
        <color auto="1"/>
      </top>
      <bottom style="hair">
        <color auto="1"/>
      </bottom>
      <diagonal/>
    </border>
    <border>
      <left style="medium">
        <color indexed="64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23" fillId="0" borderId="0" applyNumberFormat="0" applyFill="0" applyBorder="0" applyAlignment="0" applyProtection="0"/>
    <xf numFmtId="0" fontId="1" fillId="0" borderId="0"/>
  </cellStyleXfs>
  <cellXfs count="371">
    <xf numFmtId="0" fontId="0" fillId="0" borderId="0" xfId="0"/>
    <xf numFmtId="0" fontId="5" fillId="0" borderId="0" xfId="0" applyFont="1"/>
    <xf numFmtId="0" fontId="6" fillId="0" borderId="0" xfId="3" applyFont="1"/>
    <xf numFmtId="0" fontId="7" fillId="0" borderId="0" xfId="3" applyFont="1" applyAlignment="1">
      <alignment horizontal="centerContinuous"/>
    </xf>
    <xf numFmtId="0" fontId="8" fillId="0" borderId="0" xfId="3" applyFont="1"/>
    <xf numFmtId="0" fontId="8" fillId="0" borderId="4" xfId="3" applyFont="1" applyBorder="1"/>
    <xf numFmtId="0" fontId="13" fillId="0" borderId="4" xfId="1" applyFont="1" applyBorder="1" applyAlignment="1">
      <alignment vertical="center" wrapText="1"/>
    </xf>
    <xf numFmtId="0" fontId="13" fillId="0" borderId="0" xfId="1" applyFont="1" applyAlignment="1">
      <alignment vertical="center" wrapText="1"/>
    </xf>
    <xf numFmtId="0" fontId="13" fillId="0" borderId="4" xfId="1" applyFont="1" applyBorder="1" applyAlignment="1">
      <alignment vertical="center"/>
    </xf>
    <xf numFmtId="0" fontId="13" fillId="0" borderId="0" xfId="1" applyFont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4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11" fillId="8" borderId="37" xfId="3" applyFont="1" applyFill="1" applyBorder="1" applyAlignment="1">
      <alignment horizontal="center" vertical="center"/>
    </xf>
    <xf numFmtId="0" fontId="10" fillId="6" borderId="0" xfId="3" applyFont="1" applyFill="1" applyAlignment="1">
      <alignment horizontal="center"/>
    </xf>
    <xf numFmtId="0" fontId="11" fillId="8" borderId="39" xfId="3" applyFont="1" applyFill="1" applyBorder="1" applyAlignment="1">
      <alignment horizontal="center" vertical="center"/>
    </xf>
    <xf numFmtId="0" fontId="11" fillId="8" borderId="48" xfId="3" applyFont="1" applyFill="1" applyBorder="1" applyAlignment="1">
      <alignment horizontal="center" vertical="center"/>
    </xf>
    <xf numFmtId="0" fontId="17" fillId="9" borderId="38" xfId="3" applyFont="1" applyFill="1" applyBorder="1"/>
    <xf numFmtId="0" fontId="11" fillId="8" borderId="38" xfId="3" applyFont="1" applyFill="1" applyBorder="1" applyAlignment="1">
      <alignment horizontal="center" vertical="center"/>
    </xf>
    <xf numFmtId="0" fontId="8" fillId="2" borderId="0" xfId="3" applyFont="1" applyFill="1" applyAlignment="1">
      <alignment horizontal="center"/>
    </xf>
    <xf numFmtId="0" fontId="15" fillId="2" borderId="0" xfId="3" applyFont="1" applyFill="1" applyAlignment="1">
      <alignment horizontal="center"/>
    </xf>
    <xf numFmtId="0" fontId="15" fillId="2" borderId="31" xfId="3" applyFont="1" applyFill="1" applyBorder="1" applyAlignment="1">
      <alignment horizontal="center" vertical="center"/>
    </xf>
    <xf numFmtId="2" fontId="15" fillId="2" borderId="32" xfId="3" applyNumberFormat="1" applyFont="1" applyFill="1" applyBorder="1" applyAlignment="1">
      <alignment horizontal="center" vertical="center"/>
    </xf>
    <xf numFmtId="1" fontId="15" fillId="2" borderId="32" xfId="3" applyNumberFormat="1" applyFont="1" applyFill="1" applyBorder="1" applyAlignment="1">
      <alignment horizontal="center" vertical="center"/>
    </xf>
    <xf numFmtId="164" fontId="15" fillId="2" borderId="32" xfId="3" quotePrefix="1" applyNumberFormat="1" applyFont="1" applyFill="1" applyBorder="1" applyAlignment="1">
      <alignment horizontal="center" vertical="center"/>
    </xf>
    <xf numFmtId="164" fontId="10" fillId="2" borderId="32" xfId="3" applyNumberFormat="1" applyFont="1" applyFill="1" applyBorder="1" applyAlignment="1">
      <alignment horizontal="center" vertical="center"/>
    </xf>
    <xf numFmtId="1" fontId="15" fillId="2" borderId="33" xfId="3" applyNumberFormat="1" applyFont="1" applyFill="1" applyBorder="1" applyAlignment="1">
      <alignment horizontal="center" vertical="center"/>
    </xf>
    <xf numFmtId="1" fontId="18" fillId="0" borderId="0" xfId="3" applyNumberFormat="1" applyFont="1" applyAlignment="1">
      <alignment horizontal="center"/>
    </xf>
    <xf numFmtId="1" fontId="15" fillId="0" borderId="0" xfId="3" applyNumberFormat="1" applyFont="1" applyAlignment="1">
      <alignment horizontal="center"/>
    </xf>
    <xf numFmtId="165" fontId="15" fillId="0" borderId="0" xfId="3" applyNumberFormat="1" applyFont="1" applyAlignment="1">
      <alignment horizontal="center"/>
    </xf>
    <xf numFmtId="164" fontId="15" fillId="0" borderId="0" xfId="3" applyNumberFormat="1" applyFont="1" applyAlignment="1">
      <alignment horizontal="center"/>
    </xf>
    <xf numFmtId="0" fontId="15" fillId="2" borderId="14" xfId="3" applyFont="1" applyFill="1" applyBorder="1" applyAlignment="1">
      <alignment horizontal="center" vertical="center"/>
    </xf>
    <xf numFmtId="2" fontId="15" fillId="2" borderId="1" xfId="3" applyNumberFormat="1" applyFont="1" applyFill="1" applyBorder="1" applyAlignment="1">
      <alignment horizontal="center" vertical="center"/>
    </xf>
    <xf numFmtId="1" fontId="15" fillId="2" borderId="1" xfId="3" applyNumberFormat="1" applyFont="1" applyFill="1" applyBorder="1" applyAlignment="1">
      <alignment horizontal="center" vertical="center"/>
    </xf>
    <xf numFmtId="164" fontId="15" fillId="2" borderId="1" xfId="3" quotePrefix="1" applyNumberFormat="1" applyFont="1" applyFill="1" applyBorder="1" applyAlignment="1">
      <alignment horizontal="center" vertical="center"/>
    </xf>
    <xf numFmtId="164" fontId="10" fillId="2" borderId="1" xfId="3" applyNumberFormat="1" applyFont="1" applyFill="1" applyBorder="1" applyAlignment="1">
      <alignment horizontal="center" vertical="center"/>
    </xf>
    <xf numFmtId="1" fontId="15" fillId="2" borderId="15" xfId="3" applyNumberFormat="1" applyFont="1" applyFill="1" applyBorder="1" applyAlignment="1">
      <alignment horizontal="center" vertical="center"/>
    </xf>
    <xf numFmtId="164" fontId="15" fillId="0" borderId="1" xfId="3" applyNumberFormat="1" applyFont="1" applyBorder="1" applyAlignment="1">
      <alignment horizontal="center" vertical="center"/>
    </xf>
    <xf numFmtId="164" fontId="10" fillId="3" borderId="17" xfId="3" applyNumberFormat="1" applyFont="1" applyFill="1" applyBorder="1" applyAlignment="1">
      <alignment horizontal="center" vertical="center"/>
    </xf>
    <xf numFmtId="164" fontId="8" fillId="0" borderId="0" xfId="3" applyNumberFormat="1" applyFont="1"/>
    <xf numFmtId="0" fontId="19" fillId="0" borderId="41" xfId="3" applyFont="1" applyBorder="1" applyAlignment="1">
      <alignment horizontal="center" vertical="center"/>
    </xf>
    <xf numFmtId="0" fontId="19" fillId="7" borderId="41" xfId="3" applyFont="1" applyFill="1" applyBorder="1" applyAlignment="1">
      <alignment horizontal="center" vertical="center"/>
    </xf>
    <xf numFmtId="1" fontId="15" fillId="0" borderId="41" xfId="3" applyNumberFormat="1" applyFont="1" applyBorder="1" applyAlignment="1">
      <alignment horizontal="center" vertical="center"/>
    </xf>
    <xf numFmtId="1" fontId="10" fillId="0" borderId="41" xfId="3" applyNumberFormat="1" applyFont="1" applyBorder="1" applyAlignment="1">
      <alignment horizontal="center" vertical="center"/>
    </xf>
    <xf numFmtId="0" fontId="11" fillId="8" borderId="22" xfId="3" applyFont="1" applyFill="1" applyBorder="1" applyAlignment="1">
      <alignment horizontal="center" vertical="center"/>
    </xf>
    <xf numFmtId="0" fontId="11" fillId="8" borderId="23" xfId="3" applyFont="1" applyFill="1" applyBorder="1" applyAlignment="1">
      <alignment horizontal="center" vertical="center"/>
    </xf>
    <xf numFmtId="0" fontId="11" fillId="10" borderId="24" xfId="3" applyFont="1" applyFill="1" applyBorder="1" applyAlignment="1">
      <alignment horizontal="center" vertical="center"/>
    </xf>
    <xf numFmtId="1" fontId="15" fillId="2" borderId="31" xfId="3" applyNumberFormat="1" applyFont="1" applyFill="1" applyBorder="1" applyAlignment="1">
      <alignment horizontal="center" vertical="center"/>
    </xf>
    <xf numFmtId="0" fontId="15" fillId="2" borderId="32" xfId="3" quotePrefix="1" applyFont="1" applyFill="1" applyBorder="1" applyAlignment="1">
      <alignment horizontal="center" vertical="center"/>
    </xf>
    <xf numFmtId="1" fontId="15" fillId="2" borderId="32" xfId="3" quotePrefix="1" applyNumberFormat="1" applyFont="1" applyFill="1" applyBorder="1" applyAlignment="1">
      <alignment horizontal="center" vertical="center"/>
    </xf>
    <xf numFmtId="0" fontId="10" fillId="2" borderId="33" xfId="3" applyFont="1" applyFill="1" applyBorder="1" applyAlignment="1">
      <alignment horizontal="center" vertical="center"/>
    </xf>
    <xf numFmtId="0" fontId="15" fillId="2" borderId="1" xfId="3" quotePrefix="1" applyFont="1" applyFill="1" applyBorder="1" applyAlignment="1">
      <alignment horizontal="center" vertical="center"/>
    </xf>
    <xf numFmtId="1" fontId="15" fillId="2" borderId="1" xfId="3" quotePrefix="1" applyNumberFormat="1" applyFont="1" applyFill="1" applyBorder="1" applyAlignment="1">
      <alignment horizontal="center" vertical="center"/>
    </xf>
    <xf numFmtId="0" fontId="10" fillId="2" borderId="15" xfId="3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" fontId="15" fillId="2" borderId="14" xfId="3" applyNumberFormat="1" applyFont="1" applyFill="1" applyBorder="1" applyAlignment="1">
      <alignment horizontal="center" vertical="center"/>
    </xf>
    <xf numFmtId="1" fontId="8" fillId="0" borderId="0" xfId="3" applyNumberFormat="1" applyFont="1"/>
    <xf numFmtId="0" fontId="15" fillId="0" borderId="33" xfId="3" applyFont="1" applyBorder="1" applyAlignment="1">
      <alignment horizontal="center" vertical="center"/>
    </xf>
    <xf numFmtId="1" fontId="15" fillId="0" borderId="14" xfId="3" applyNumberFormat="1" applyFont="1" applyBorder="1" applyAlignment="1">
      <alignment horizontal="center" vertical="center"/>
    </xf>
    <xf numFmtId="1" fontId="15" fillId="0" borderId="1" xfId="3" applyNumberFormat="1" applyFont="1" applyBorder="1" applyAlignment="1">
      <alignment horizontal="center" vertical="center"/>
    </xf>
    <xf numFmtId="0" fontId="15" fillId="0" borderId="1" xfId="3" quotePrefix="1" applyFont="1" applyBorder="1" applyAlignment="1">
      <alignment horizontal="center" vertical="center"/>
    </xf>
    <xf numFmtId="1" fontId="15" fillId="0" borderId="1" xfId="3" quotePrefix="1" applyNumberFormat="1" applyFont="1" applyBorder="1" applyAlignment="1">
      <alignment horizontal="center" vertical="center"/>
    </xf>
    <xf numFmtId="0" fontId="15" fillId="0" borderId="15" xfId="3" applyFont="1" applyBorder="1" applyAlignment="1">
      <alignment horizontal="center" vertical="center"/>
    </xf>
    <xf numFmtId="0" fontId="15" fillId="0" borderId="21" xfId="3" applyFont="1" applyBorder="1" applyAlignment="1">
      <alignment horizontal="center"/>
    </xf>
    <xf numFmtId="0" fontId="15" fillId="0" borderId="2" xfId="3" applyFont="1" applyBorder="1" applyAlignment="1">
      <alignment horizontal="center"/>
    </xf>
    <xf numFmtId="0" fontId="8" fillId="0" borderId="2" xfId="3" applyFont="1" applyBorder="1"/>
    <xf numFmtId="0" fontId="8" fillId="0" borderId="3" xfId="3" applyFont="1" applyBorder="1"/>
    <xf numFmtId="0" fontId="15" fillId="0" borderId="4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8" fillId="0" borderId="5" xfId="3" applyFont="1" applyBorder="1"/>
    <xf numFmtId="0" fontId="15" fillId="0" borderId="0" xfId="3" applyFont="1"/>
    <xf numFmtId="0" fontId="15" fillId="0" borderId="4" xfId="3" applyFont="1" applyBorder="1"/>
    <xf numFmtId="0" fontId="15" fillId="0" borderId="0" xfId="4" applyFont="1" applyBorder="1"/>
    <xf numFmtId="0" fontId="15" fillId="0" borderId="5" xfId="3" applyFont="1" applyBorder="1"/>
    <xf numFmtId="0" fontId="15" fillId="4" borderId="4" xfId="3" applyFont="1" applyFill="1" applyBorder="1"/>
    <xf numFmtId="0" fontId="15" fillId="4" borderId="0" xfId="3" applyFont="1" applyFill="1"/>
    <xf numFmtId="0" fontId="15" fillId="4" borderId="0" xfId="4" applyFont="1" applyFill="1" applyBorder="1"/>
    <xf numFmtId="0" fontId="15" fillId="4" borderId="5" xfId="3" applyFont="1" applyFill="1" applyBorder="1"/>
    <xf numFmtId="0" fontId="11" fillId="0" borderId="0" xfId="2" applyFont="1" applyAlignment="1">
      <alignment vertical="center"/>
    </xf>
    <xf numFmtId="165" fontId="15" fillId="0" borderId="0" xfId="4" applyNumberFormat="1" applyFont="1" applyBorder="1"/>
    <xf numFmtId="1" fontId="15" fillId="0" borderId="0" xfId="4" applyNumberFormat="1" applyFont="1" applyBorder="1"/>
    <xf numFmtId="0" fontId="15" fillId="0" borderId="6" xfId="3" applyFont="1" applyBorder="1"/>
    <xf numFmtId="0" fontId="15" fillId="0" borderId="7" xfId="3" applyFont="1" applyBorder="1"/>
    <xf numFmtId="0" fontId="15" fillId="0" borderId="8" xfId="3" applyFont="1" applyBorder="1"/>
    <xf numFmtId="0" fontId="10" fillId="0" borderId="0" xfId="3" applyFont="1"/>
    <xf numFmtId="0" fontId="11" fillId="8" borderId="22" xfId="3" applyFont="1" applyFill="1" applyBorder="1" applyAlignment="1">
      <alignment horizontal="center" vertical="center"/>
    </xf>
    <xf numFmtId="0" fontId="10" fillId="6" borderId="0" xfId="3" applyFont="1" applyFill="1" applyAlignment="1">
      <alignment horizontal="center"/>
    </xf>
    <xf numFmtId="0" fontId="11" fillId="8" borderId="23" xfId="3" applyFont="1" applyFill="1" applyBorder="1" applyAlignment="1">
      <alignment horizontal="center" vertical="center"/>
    </xf>
    <xf numFmtId="0" fontId="15" fillId="0" borderId="0" xfId="3" applyFont="1" applyAlignment="1">
      <alignment horizontal="center"/>
    </xf>
    <xf numFmtId="0" fontId="6" fillId="0" borderId="0" xfId="3" applyFont="1" applyAlignment="1">
      <alignment horizontal="center" vertical="center"/>
    </xf>
    <xf numFmtId="0" fontId="24" fillId="0" borderId="0" xfId="10" applyFont="1" applyAlignment="1">
      <alignment horizontal="center" vertical="center"/>
    </xf>
    <xf numFmtId="0" fontId="3" fillId="0" borderId="0" xfId="3"/>
    <xf numFmtId="0" fontId="25" fillId="0" borderId="49" xfId="10" applyFont="1" applyBorder="1" applyAlignment="1">
      <alignment horizontal="center" vertical="center"/>
    </xf>
    <xf numFmtId="0" fontId="26" fillId="0" borderId="50" xfId="3" applyFont="1" applyBorder="1"/>
    <xf numFmtId="0" fontId="27" fillId="0" borderId="50" xfId="3" applyFont="1" applyBorder="1" applyAlignment="1">
      <alignment vertical="center" wrapText="1"/>
    </xf>
    <xf numFmtId="0" fontId="25" fillId="0" borderId="52" xfId="10" applyFont="1" applyBorder="1" applyAlignment="1">
      <alignment horizontal="center" vertical="center"/>
    </xf>
    <xf numFmtId="0" fontId="28" fillId="0" borderId="0" xfId="3" applyFont="1"/>
    <xf numFmtId="0" fontId="27" fillId="0" borderId="0" xfId="3" applyFont="1" applyAlignment="1">
      <alignment vertical="center" wrapText="1"/>
    </xf>
    <xf numFmtId="0" fontId="29" fillId="0" borderId="52" xfId="10" applyFont="1" applyBorder="1" applyAlignment="1">
      <alignment vertical="center" wrapText="1"/>
    </xf>
    <xf numFmtId="0" fontId="29" fillId="0" borderId="0" xfId="10" applyFont="1" applyBorder="1" applyAlignment="1">
      <alignment vertical="center" wrapText="1"/>
    </xf>
    <xf numFmtId="0" fontId="30" fillId="0" borderId="52" xfId="3" applyFont="1" applyBorder="1"/>
    <xf numFmtId="0" fontId="31" fillId="0" borderId="0" xfId="3" applyFont="1"/>
    <xf numFmtId="0" fontId="30" fillId="0" borderId="0" xfId="3" applyFont="1"/>
    <xf numFmtId="0" fontId="32" fillId="0" borderId="53" xfId="3" applyFont="1" applyBorder="1"/>
    <xf numFmtId="0" fontId="33" fillId="0" borderId="57" xfId="3" applyFont="1" applyBorder="1" applyAlignment="1">
      <alignment vertical="center"/>
    </xf>
    <xf numFmtId="0" fontId="35" fillId="0" borderId="0" xfId="10" applyFont="1" applyAlignment="1">
      <alignment horizontal="center" vertical="center"/>
    </xf>
    <xf numFmtId="0" fontId="36" fillId="0" borderId="0" xfId="10" applyFont="1" applyAlignment="1">
      <alignment horizontal="center" vertical="center" wrapText="1"/>
    </xf>
    <xf numFmtId="0" fontId="32" fillId="0" borderId="0" xfId="3" applyFont="1"/>
    <xf numFmtId="0" fontId="38" fillId="0" borderId="0" xfId="3" applyFont="1" applyAlignment="1">
      <alignment horizontal="center"/>
    </xf>
    <xf numFmtId="0" fontId="39" fillId="0" borderId="0" xfId="3" applyFont="1" applyAlignment="1">
      <alignment horizontal="center"/>
    </xf>
    <xf numFmtId="0" fontId="40" fillId="0" borderId="69" xfId="3" applyFont="1" applyBorder="1" applyAlignment="1">
      <alignment horizontal="center"/>
    </xf>
    <xf numFmtId="0" fontId="40" fillId="0" borderId="70" xfId="3" applyFont="1" applyBorder="1" applyAlignment="1">
      <alignment horizontal="center"/>
    </xf>
    <xf numFmtId="0" fontId="40" fillId="0" borderId="71" xfId="3" applyFont="1" applyBorder="1" applyAlignment="1">
      <alignment horizontal="center"/>
    </xf>
    <xf numFmtId="0" fontId="27" fillId="11" borderId="72" xfId="3" applyFont="1" applyFill="1" applyBorder="1" applyAlignment="1">
      <alignment horizontal="center" vertical="center"/>
    </xf>
    <xf numFmtId="0" fontId="27" fillId="11" borderId="73" xfId="3" applyFont="1" applyFill="1" applyBorder="1" applyAlignment="1">
      <alignment horizontal="center" vertical="center"/>
    </xf>
    <xf numFmtId="0" fontId="27" fillId="11" borderId="74" xfId="3" applyFont="1" applyFill="1" applyBorder="1" applyAlignment="1">
      <alignment horizontal="center" vertical="center"/>
    </xf>
    <xf numFmtId="0" fontId="40" fillId="0" borderId="75" xfId="3" applyFont="1" applyBorder="1" applyAlignment="1">
      <alignment horizontal="center"/>
    </xf>
    <xf numFmtId="0" fontId="40" fillId="0" borderId="76" xfId="3" applyFont="1" applyBorder="1" applyAlignment="1">
      <alignment horizontal="center"/>
    </xf>
    <xf numFmtId="0" fontId="40" fillId="0" borderId="77" xfId="3" applyFont="1" applyBorder="1" applyAlignment="1">
      <alignment horizontal="center"/>
    </xf>
    <xf numFmtId="0" fontId="27" fillId="11" borderId="78" xfId="3" applyFont="1" applyFill="1" applyBorder="1" applyAlignment="1">
      <alignment horizontal="center" vertical="center"/>
    </xf>
    <xf numFmtId="0" fontId="27" fillId="11" borderId="79" xfId="3" applyFont="1" applyFill="1" applyBorder="1" applyAlignment="1">
      <alignment horizontal="center" vertical="center"/>
    </xf>
    <xf numFmtId="0" fontId="27" fillId="11" borderId="80" xfId="3" applyFont="1" applyFill="1" applyBorder="1" applyAlignment="1">
      <alignment horizontal="center" vertical="center"/>
    </xf>
    <xf numFmtId="2" fontId="42" fillId="0" borderId="0" xfId="3" applyNumberFormat="1" applyFont="1" applyAlignment="1">
      <alignment horizontal="center"/>
    </xf>
    <xf numFmtId="0" fontId="42" fillId="0" borderId="0" xfId="3" applyFont="1" applyAlignment="1">
      <alignment horizontal="center"/>
    </xf>
    <xf numFmtId="2" fontId="38" fillId="0" borderId="0" xfId="3" applyNumberFormat="1" applyFont="1" applyAlignment="1">
      <alignment horizontal="center"/>
    </xf>
    <xf numFmtId="0" fontId="32" fillId="0" borderId="81" xfId="3" applyFont="1" applyBorder="1" applyAlignment="1">
      <alignment horizontal="center" vertical="center"/>
    </xf>
    <xf numFmtId="2" fontId="32" fillId="0" borderId="82" xfId="3" applyNumberFormat="1" applyFont="1" applyBorder="1" applyAlignment="1">
      <alignment horizontal="center" vertical="center"/>
    </xf>
    <xf numFmtId="2" fontId="32" fillId="0" borderId="83" xfId="3" applyNumberFormat="1" applyFont="1" applyBorder="1" applyAlignment="1">
      <alignment horizontal="center" vertical="center"/>
    </xf>
    <xf numFmtId="0" fontId="32" fillId="0" borderId="84" xfId="3" applyFont="1" applyBorder="1" applyAlignment="1">
      <alignment horizontal="center" vertical="center"/>
    </xf>
    <xf numFmtId="2" fontId="32" fillId="0" borderId="85" xfId="3" applyNumberFormat="1" applyFont="1" applyBorder="1" applyAlignment="1">
      <alignment horizontal="center" vertical="center"/>
    </xf>
    <xf numFmtId="2" fontId="32" fillId="0" borderId="86" xfId="3" applyNumberFormat="1" applyFont="1" applyBorder="1" applyAlignment="1">
      <alignment horizontal="center" vertical="center"/>
    </xf>
    <xf numFmtId="0" fontId="27" fillId="0" borderId="87" xfId="3" applyFont="1" applyBorder="1" applyAlignment="1">
      <alignment horizontal="center" vertical="center"/>
    </xf>
    <xf numFmtId="164" fontId="27" fillId="0" borderId="88" xfId="3" applyNumberFormat="1" applyFont="1" applyBorder="1" applyAlignment="1">
      <alignment horizontal="center" vertical="center"/>
    </xf>
    <xf numFmtId="2" fontId="27" fillId="0" borderId="89" xfId="3" applyNumberFormat="1" applyFont="1" applyBorder="1" applyAlignment="1">
      <alignment horizontal="center" vertical="center"/>
    </xf>
    <xf numFmtId="0" fontId="30" fillId="0" borderId="53" xfId="3" applyFont="1" applyBorder="1"/>
    <xf numFmtId="0" fontId="43" fillId="0" borderId="52" xfId="3" applyFont="1" applyBorder="1"/>
    <xf numFmtId="0" fontId="43" fillId="0" borderId="0" xfId="3" applyFont="1"/>
    <xf numFmtId="49" fontId="32" fillId="0" borderId="0" xfId="3" applyNumberFormat="1" applyFont="1"/>
    <xf numFmtId="165" fontId="30" fillId="0" borderId="0" xfId="10" applyNumberFormat="1" applyFont="1" applyBorder="1"/>
    <xf numFmtId="1" fontId="30" fillId="0" borderId="0" xfId="10" applyNumberFormat="1" applyFont="1" applyBorder="1"/>
    <xf numFmtId="1" fontId="30" fillId="0" borderId="53" xfId="3" applyNumberFormat="1" applyFont="1" applyBorder="1"/>
    <xf numFmtId="0" fontId="30" fillId="0" borderId="56" xfId="3" applyFont="1" applyBorder="1"/>
    <xf numFmtId="0" fontId="30" fillId="0" borderId="54" xfId="3" applyFont="1" applyBorder="1"/>
    <xf numFmtId="1" fontId="30" fillId="0" borderId="54" xfId="3" applyNumberFormat="1" applyFont="1" applyBorder="1"/>
    <xf numFmtId="0" fontId="30" fillId="0" borderId="55" xfId="3" applyFont="1" applyBorder="1"/>
    <xf numFmtId="0" fontId="11" fillId="8" borderId="111" xfId="3" applyFont="1" applyFill="1" applyBorder="1" applyAlignment="1">
      <alignment horizontal="center" vertical="center"/>
    </xf>
    <xf numFmtId="0" fontId="11" fillId="8" borderId="111" xfId="3" applyFont="1" applyFill="1" applyBorder="1" applyAlignment="1">
      <alignment horizontal="right" vertical="center"/>
    </xf>
    <xf numFmtId="0" fontId="11" fillId="8" borderId="112" xfId="3" applyFont="1" applyFill="1" applyBorder="1" applyAlignment="1">
      <alignment horizontal="center" vertical="center"/>
    </xf>
    <xf numFmtId="0" fontId="11" fillId="8" borderId="114" xfId="3" applyFont="1" applyFill="1" applyBorder="1" applyAlignment="1">
      <alignment horizontal="center" vertical="center"/>
    </xf>
    <xf numFmtId="0" fontId="11" fillId="8" borderId="116" xfId="3" applyFont="1" applyFill="1" applyBorder="1" applyAlignment="1">
      <alignment horizontal="center" vertical="center"/>
    </xf>
    <xf numFmtId="0" fontId="15" fillId="2" borderId="117" xfId="3" applyFont="1" applyFill="1" applyBorder="1" applyAlignment="1">
      <alignment horizontal="center" vertical="center"/>
    </xf>
    <xf numFmtId="1" fontId="15" fillId="2" borderId="118" xfId="3" applyNumberFormat="1" applyFont="1" applyFill="1" applyBorder="1" applyAlignment="1">
      <alignment horizontal="center" vertical="center"/>
    </xf>
    <xf numFmtId="0" fontId="15" fillId="2" borderId="101" xfId="3" applyFont="1" applyFill="1" applyBorder="1" applyAlignment="1">
      <alignment horizontal="center" vertical="center"/>
    </xf>
    <xf numFmtId="1" fontId="15" fillId="2" borderId="119" xfId="3" applyNumberFormat="1" applyFont="1" applyFill="1" applyBorder="1" applyAlignment="1">
      <alignment horizontal="center" vertical="center"/>
    </xf>
    <xf numFmtId="1" fontId="10" fillId="3" borderId="17" xfId="3" applyNumberFormat="1" applyFont="1" applyFill="1" applyBorder="1" applyAlignment="1">
      <alignment horizontal="center" vertical="center"/>
    </xf>
    <xf numFmtId="0" fontId="11" fillId="8" borderId="124" xfId="3" applyFont="1" applyFill="1" applyBorder="1" applyAlignment="1">
      <alignment horizontal="center" vertical="center"/>
    </xf>
    <xf numFmtId="0" fontId="11" fillId="8" borderId="126" xfId="3" applyFont="1" applyFill="1" applyBorder="1" applyAlignment="1">
      <alignment horizontal="center" vertical="center"/>
    </xf>
    <xf numFmtId="0" fontId="11" fillId="10" borderId="128" xfId="3" applyFont="1" applyFill="1" applyBorder="1" applyAlignment="1">
      <alignment horizontal="center" vertical="center"/>
    </xf>
    <xf numFmtId="0" fontId="11" fillId="10" borderId="129" xfId="3" applyFont="1" applyFill="1" applyBorder="1" applyAlignment="1">
      <alignment horizontal="center" vertical="center"/>
    </xf>
    <xf numFmtId="1" fontId="15" fillId="2" borderId="117" xfId="3" applyNumberFormat="1" applyFont="1" applyFill="1" applyBorder="1" applyAlignment="1">
      <alignment horizontal="center" vertical="center"/>
    </xf>
    <xf numFmtId="0" fontId="10" fillId="2" borderId="118" xfId="3" applyFont="1" applyFill="1" applyBorder="1" applyAlignment="1">
      <alignment horizontal="center" vertical="center"/>
    </xf>
    <xf numFmtId="0" fontId="10" fillId="2" borderId="119" xfId="3" applyFont="1" applyFill="1" applyBorder="1" applyAlignment="1">
      <alignment horizontal="center" vertical="center"/>
    </xf>
    <xf numFmtId="1" fontId="15" fillId="2" borderId="101" xfId="3" applyNumberFormat="1" applyFont="1" applyFill="1" applyBorder="1" applyAlignment="1">
      <alignment horizontal="center" vertical="center"/>
    </xf>
    <xf numFmtId="1" fontId="15" fillId="0" borderId="101" xfId="3" applyNumberFormat="1" applyFont="1" applyBorder="1" applyAlignment="1">
      <alignment horizontal="center" vertical="center"/>
    </xf>
    <xf numFmtId="0" fontId="15" fillId="0" borderId="119" xfId="3" applyFont="1" applyBorder="1" applyAlignment="1">
      <alignment horizontal="center" vertical="center"/>
    </xf>
    <xf numFmtId="0" fontId="15" fillId="0" borderId="122" xfId="3" applyFont="1" applyBorder="1" applyAlignment="1">
      <alignment horizontal="center"/>
    </xf>
    <xf numFmtId="0" fontId="8" fillId="0" borderId="100" xfId="3" applyFont="1" applyBorder="1"/>
    <xf numFmtId="0" fontId="15" fillId="0" borderId="95" xfId="3" applyFont="1" applyBorder="1" applyAlignment="1">
      <alignment horizontal="center"/>
    </xf>
    <xf numFmtId="0" fontId="8" fillId="0" borderId="96" xfId="3" applyFont="1" applyBorder="1"/>
    <xf numFmtId="0" fontId="15" fillId="0" borderId="95" xfId="3" applyFont="1" applyBorder="1"/>
    <xf numFmtId="0" fontId="15" fillId="0" borderId="96" xfId="3" applyFont="1" applyBorder="1"/>
    <xf numFmtId="0" fontId="15" fillId="4" borderId="95" xfId="3" applyFont="1" applyFill="1" applyBorder="1"/>
    <xf numFmtId="0" fontId="15" fillId="4" borderId="96" xfId="3" applyFont="1" applyFill="1" applyBorder="1"/>
    <xf numFmtId="0" fontId="15" fillId="0" borderId="130" xfId="3" applyFont="1" applyBorder="1"/>
    <xf numFmtId="0" fontId="15" fillId="0" borderId="131" xfId="3" applyFont="1" applyBorder="1"/>
    <xf numFmtId="0" fontId="15" fillId="0" borderId="132" xfId="3" applyFont="1" applyBorder="1"/>
    <xf numFmtId="0" fontId="12" fillId="0" borderId="12" xfId="1" applyFont="1" applyBorder="1" applyAlignment="1">
      <alignment horizontal="left" vertical="center"/>
    </xf>
    <xf numFmtId="0" fontId="12" fillId="0" borderId="13" xfId="1" applyFont="1" applyBorder="1" applyAlignment="1">
      <alignment horizontal="left" vertical="center"/>
    </xf>
    <xf numFmtId="0" fontId="12" fillId="0" borderId="14" xfId="1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3" fillId="0" borderId="25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26" xfId="1" applyFont="1" applyBorder="1" applyAlignment="1">
      <alignment horizontal="center" vertical="center" wrapText="1"/>
    </xf>
    <xf numFmtId="0" fontId="13" fillId="0" borderId="27" xfId="1" applyFont="1" applyBorder="1" applyAlignment="1">
      <alignment horizontal="center" vertical="center" wrapText="1"/>
    </xf>
    <xf numFmtId="0" fontId="13" fillId="0" borderId="46" xfId="1" applyFont="1" applyBorder="1" applyAlignment="1">
      <alignment horizontal="center" vertical="center" wrapText="1"/>
    </xf>
    <xf numFmtId="0" fontId="10" fillId="0" borderId="21" xfId="0" applyFont="1" applyBorder="1" applyAlignment="1" applyProtection="1">
      <alignment horizontal="center" vertical="center" wrapText="1"/>
      <protection hidden="1"/>
    </xf>
    <xf numFmtId="0" fontId="10" fillId="0" borderId="2" xfId="0" applyFont="1" applyBorder="1" applyAlignment="1" applyProtection="1">
      <alignment horizontal="center" vertical="center" wrapText="1"/>
      <protection hidden="1"/>
    </xf>
    <xf numFmtId="0" fontId="10" fillId="0" borderId="3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11" fillId="3" borderId="18" xfId="3" applyFont="1" applyFill="1" applyBorder="1" applyAlignment="1">
      <alignment horizontal="center" vertical="center" wrapText="1"/>
    </xf>
    <xf numFmtId="0" fontId="11" fillId="3" borderId="19" xfId="3" applyFont="1" applyFill="1" applyBorder="1" applyAlignment="1">
      <alignment horizontal="center" vertical="center" wrapText="1"/>
    </xf>
    <xf numFmtId="0" fontId="11" fillId="3" borderId="20" xfId="3" applyFont="1" applyFill="1" applyBorder="1" applyAlignment="1">
      <alignment horizontal="center" vertical="center" wrapText="1"/>
    </xf>
    <xf numFmtId="0" fontId="9" fillId="3" borderId="21" xfId="3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0" fontId="9" fillId="3" borderId="4" xfId="3" applyFont="1" applyFill="1" applyBorder="1" applyAlignment="1">
      <alignment horizontal="center" vertical="center"/>
    </xf>
    <xf numFmtId="0" fontId="9" fillId="3" borderId="0" xfId="3" applyFont="1" applyFill="1" applyBorder="1" applyAlignment="1">
      <alignment horizontal="center" vertical="center"/>
    </xf>
    <xf numFmtId="0" fontId="9" fillId="3" borderId="5" xfId="3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center"/>
    </xf>
    <xf numFmtId="0" fontId="9" fillId="3" borderId="8" xfId="3" applyFont="1" applyFill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47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46" xfId="1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6" fillId="0" borderId="14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6" xfId="1" applyFont="1" applyBorder="1" applyAlignment="1">
      <alignment horizontal="left" vertical="center" wrapText="1"/>
    </xf>
    <xf numFmtId="0" fontId="6" fillId="0" borderId="17" xfId="1" applyFont="1" applyBorder="1" applyAlignment="1">
      <alignment horizontal="left" vertical="center" wrapText="1"/>
    </xf>
    <xf numFmtId="15" fontId="6" fillId="2" borderId="28" xfId="0" applyNumberFormat="1" applyFont="1" applyFill="1" applyBorder="1" applyAlignment="1">
      <alignment horizontal="center" vertical="center" wrapText="1"/>
    </xf>
    <xf numFmtId="15" fontId="6" fillId="2" borderId="29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6" fillId="4" borderId="18" xfId="3" applyFont="1" applyFill="1" applyBorder="1" applyAlignment="1">
      <alignment horizontal="center"/>
    </xf>
    <xf numFmtId="0" fontId="6" fillId="4" borderId="19" xfId="3" applyFont="1" applyFill="1" applyBorder="1" applyAlignment="1">
      <alignment horizontal="center"/>
    </xf>
    <xf numFmtId="0" fontId="6" fillId="4" borderId="20" xfId="3" applyFont="1" applyFill="1" applyBorder="1" applyAlignment="1">
      <alignment horizontal="center"/>
    </xf>
    <xf numFmtId="0" fontId="10" fillId="5" borderId="34" xfId="3" applyFont="1" applyFill="1" applyBorder="1" applyAlignment="1">
      <alignment horizontal="center" vertical="center"/>
    </xf>
    <xf numFmtId="0" fontId="10" fillId="5" borderId="35" xfId="3" applyFont="1" applyFill="1" applyBorder="1" applyAlignment="1">
      <alignment horizontal="center" vertical="center"/>
    </xf>
    <xf numFmtId="0" fontId="10" fillId="5" borderId="36" xfId="3" applyFont="1" applyFill="1" applyBorder="1" applyAlignment="1">
      <alignment horizontal="center" vertical="center"/>
    </xf>
    <xf numFmtId="0" fontId="11" fillId="8" borderId="37" xfId="3" applyFont="1" applyFill="1" applyBorder="1" applyAlignment="1">
      <alignment horizontal="center" vertical="center" wrapText="1"/>
    </xf>
    <xf numFmtId="0" fontId="11" fillId="8" borderId="39" xfId="3" applyFont="1" applyFill="1" applyBorder="1" applyAlignment="1">
      <alignment horizontal="center" vertical="center" wrapText="1"/>
    </xf>
    <xf numFmtId="0" fontId="11" fillId="8" borderId="38" xfId="3" applyFont="1" applyFill="1" applyBorder="1" applyAlignment="1">
      <alignment horizontal="center" vertical="center" wrapText="1"/>
    </xf>
    <xf numFmtId="0" fontId="11" fillId="8" borderId="22" xfId="3" applyFont="1" applyFill="1" applyBorder="1" applyAlignment="1">
      <alignment horizontal="center" vertical="center"/>
    </xf>
    <xf numFmtId="0" fontId="11" fillId="8" borderId="24" xfId="3" applyFont="1" applyFill="1" applyBorder="1" applyAlignment="1">
      <alignment horizontal="center" vertical="center"/>
    </xf>
    <xf numFmtId="0" fontId="10" fillId="6" borderId="0" xfId="3" applyFont="1" applyFill="1" applyAlignment="1">
      <alignment horizontal="center"/>
    </xf>
    <xf numFmtId="0" fontId="11" fillId="8" borderId="18" xfId="3" applyFont="1" applyFill="1" applyBorder="1" applyAlignment="1">
      <alignment horizontal="center" vertical="center"/>
    </xf>
    <xf numFmtId="0" fontId="11" fillId="8" borderId="20" xfId="3" applyFont="1" applyFill="1" applyBorder="1" applyAlignment="1">
      <alignment horizontal="center" vertical="center"/>
    </xf>
    <xf numFmtId="1" fontId="10" fillId="8" borderId="44" xfId="3" applyNumberFormat="1" applyFont="1" applyFill="1" applyBorder="1" applyAlignment="1">
      <alignment horizontal="center" vertical="center"/>
    </xf>
    <xf numFmtId="1" fontId="10" fillId="8" borderId="45" xfId="3" applyNumberFormat="1" applyFont="1" applyFill="1" applyBorder="1" applyAlignment="1">
      <alignment horizontal="center" vertical="center"/>
    </xf>
    <xf numFmtId="0" fontId="10" fillId="0" borderId="21" xfId="3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7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8" fillId="0" borderId="41" xfId="3" applyFont="1" applyBorder="1" applyAlignment="1">
      <alignment horizontal="center" vertical="center"/>
    </xf>
    <xf numFmtId="1" fontId="6" fillId="0" borderId="41" xfId="3" applyNumberFormat="1" applyFont="1" applyBorder="1" applyAlignment="1">
      <alignment horizontal="center" vertical="center"/>
    </xf>
    <xf numFmtId="0" fontId="6" fillId="0" borderId="41" xfId="3" applyFont="1" applyBorder="1" applyAlignment="1">
      <alignment horizontal="center" vertical="center"/>
    </xf>
    <xf numFmtId="0" fontId="11" fillId="8" borderId="23" xfId="3" applyFont="1" applyFill="1" applyBorder="1" applyAlignment="1">
      <alignment horizontal="center" vertical="center"/>
    </xf>
    <xf numFmtId="0" fontId="15" fillId="0" borderId="0" xfId="3" applyFont="1" applyAlignment="1">
      <alignment horizontal="center"/>
    </xf>
    <xf numFmtId="0" fontId="10" fillId="3" borderId="42" xfId="3" applyFont="1" applyFill="1" applyBorder="1" applyAlignment="1">
      <alignment horizontal="center" vertical="center"/>
    </xf>
    <xf numFmtId="0" fontId="10" fillId="3" borderId="43" xfId="3" applyFont="1" applyFill="1" applyBorder="1" applyAlignment="1">
      <alignment horizontal="center" vertical="center"/>
    </xf>
    <xf numFmtId="164" fontId="10" fillId="8" borderId="28" xfId="3" applyNumberFormat="1" applyFont="1" applyFill="1" applyBorder="1" applyAlignment="1">
      <alignment horizontal="center" vertical="center"/>
    </xf>
    <xf numFmtId="164" fontId="10" fillId="8" borderId="29" xfId="3" applyNumberFormat="1" applyFont="1" applyFill="1" applyBorder="1" applyAlignment="1">
      <alignment horizontal="center" vertical="center"/>
    </xf>
    <xf numFmtId="1" fontId="10" fillId="8" borderId="28" xfId="3" applyNumberFormat="1" applyFont="1" applyFill="1" applyBorder="1" applyAlignment="1">
      <alignment horizontal="center" vertical="center"/>
    </xf>
    <xf numFmtId="1" fontId="10" fillId="8" borderId="29" xfId="3" applyNumberFormat="1" applyFont="1" applyFill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20" fillId="0" borderId="0" xfId="3" applyFont="1" applyAlignment="1">
      <alignment horizontal="left" wrapText="1"/>
    </xf>
    <xf numFmtId="0" fontId="21" fillId="0" borderId="0" xfId="3" applyFont="1" applyAlignment="1">
      <alignment horizontal="left"/>
    </xf>
    <xf numFmtId="0" fontId="21" fillId="0" borderId="5" xfId="3" applyFont="1" applyBorder="1" applyAlignment="1">
      <alignment horizontal="left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27" fillId="0" borderId="66" xfId="3" applyFont="1" applyBorder="1" applyAlignment="1">
      <alignment horizontal="center" vertical="center" wrapText="1"/>
    </xf>
    <xf numFmtId="0" fontId="27" fillId="0" borderId="67" xfId="3" applyFont="1" applyBorder="1" applyAlignment="1">
      <alignment horizontal="center" vertical="center" wrapText="1"/>
    </xf>
    <xf numFmtId="0" fontId="27" fillId="0" borderId="68" xfId="3" applyFont="1" applyBorder="1" applyAlignment="1">
      <alignment horizontal="center" vertical="center" wrapText="1"/>
    </xf>
    <xf numFmtId="0" fontId="30" fillId="0" borderId="52" xfId="3" applyFont="1" applyBorder="1" applyAlignment="1">
      <alignment horizontal="center"/>
    </xf>
    <xf numFmtId="0" fontId="30" fillId="0" borderId="0" xfId="3" applyFont="1" applyAlignment="1">
      <alignment horizontal="center"/>
    </xf>
    <xf numFmtId="0" fontId="30" fillId="0" borderId="53" xfId="3" applyFont="1" applyBorder="1" applyAlignment="1">
      <alignment horizontal="center"/>
    </xf>
    <xf numFmtId="0" fontId="44" fillId="0" borderId="52" xfId="3" applyFont="1" applyBorder="1" applyAlignment="1">
      <alignment horizontal="center"/>
    </xf>
    <xf numFmtId="0" fontId="44" fillId="0" borderId="0" xfId="3" applyFont="1" applyAlignment="1">
      <alignment horizontal="center"/>
    </xf>
    <xf numFmtId="0" fontId="44" fillId="0" borderId="53" xfId="3" applyFont="1" applyBorder="1" applyAlignment="1">
      <alignment horizontal="center"/>
    </xf>
    <xf numFmtId="0" fontId="33" fillId="0" borderId="60" xfId="3" applyFont="1" applyBorder="1" applyAlignment="1">
      <alignment horizontal="left" vertical="center" wrapText="1"/>
    </xf>
    <xf numFmtId="0" fontId="33" fillId="0" borderId="63" xfId="3" applyFont="1" applyBorder="1" applyAlignment="1">
      <alignment horizontal="left" vertical="center" wrapText="1"/>
    </xf>
    <xf numFmtId="15" fontId="33" fillId="2" borderId="61" xfId="3" applyNumberFormat="1" applyFont="1" applyFill="1" applyBorder="1" applyAlignment="1">
      <alignment horizontal="center" vertical="center" wrapText="1"/>
    </xf>
    <xf numFmtId="15" fontId="33" fillId="2" borderId="64" xfId="3" applyNumberFormat="1" applyFont="1" applyFill="1" applyBorder="1" applyAlignment="1">
      <alignment horizontal="center" vertical="center" wrapText="1"/>
    </xf>
    <xf numFmtId="0" fontId="33" fillId="2" borderId="58" xfId="3" applyFont="1" applyFill="1" applyBorder="1" applyAlignment="1">
      <alignment horizontal="center" vertical="center" wrapText="1"/>
    </xf>
    <xf numFmtId="0" fontId="33" fillId="2" borderId="59" xfId="3" applyFont="1" applyFill="1" applyBorder="1" applyAlignment="1">
      <alignment horizontal="center" vertical="center" wrapText="1"/>
    </xf>
    <xf numFmtId="0" fontId="37" fillId="2" borderId="57" xfId="11" applyFont="1" applyFill="1" applyBorder="1" applyAlignment="1">
      <alignment horizontal="left" vertical="center" wrapText="1"/>
    </xf>
    <xf numFmtId="0" fontId="37" fillId="2" borderId="58" xfId="11" applyFont="1" applyFill="1" applyBorder="1" applyAlignment="1">
      <alignment horizontal="left" vertical="center" wrapText="1"/>
    </xf>
    <xf numFmtId="0" fontId="37" fillId="2" borderId="58" xfId="11" applyFont="1" applyFill="1" applyBorder="1" applyAlignment="1">
      <alignment horizontal="center" vertical="center" wrapText="1"/>
    </xf>
    <xf numFmtId="0" fontId="37" fillId="2" borderId="59" xfId="11" applyFont="1" applyFill="1" applyBorder="1" applyAlignment="1">
      <alignment horizontal="center" vertical="center" wrapText="1"/>
    </xf>
    <xf numFmtId="0" fontId="27" fillId="0" borderId="50" xfId="3" applyFont="1" applyBorder="1" applyAlignment="1">
      <alignment horizontal="center" vertical="center" wrapText="1"/>
    </xf>
    <xf numFmtId="0" fontId="27" fillId="0" borderId="51" xfId="3" applyFont="1" applyBorder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0" fontId="27" fillId="0" borderId="53" xfId="3" applyFont="1" applyBorder="1" applyAlignment="1">
      <alignment horizontal="center" vertical="center" wrapText="1"/>
    </xf>
    <xf numFmtId="0" fontId="27" fillId="0" borderId="54" xfId="3" applyFont="1" applyBorder="1" applyAlignment="1">
      <alignment horizontal="center" vertical="center" wrapText="1"/>
    </xf>
    <xf numFmtId="0" fontId="27" fillId="0" borderId="55" xfId="3" applyFont="1" applyBorder="1" applyAlignment="1">
      <alignment horizontal="center" vertical="center" wrapText="1"/>
    </xf>
    <xf numFmtId="0" fontId="27" fillId="11" borderId="49" xfId="3" applyFont="1" applyFill="1" applyBorder="1" applyAlignment="1">
      <alignment horizontal="center"/>
    </xf>
    <xf numFmtId="0" fontId="27" fillId="11" borderId="50" xfId="3" applyFont="1" applyFill="1" applyBorder="1" applyAlignment="1">
      <alignment horizontal="center"/>
    </xf>
    <xf numFmtId="0" fontId="27" fillId="11" borderId="51" xfId="3" applyFont="1" applyFill="1" applyBorder="1" applyAlignment="1">
      <alignment horizontal="center"/>
    </xf>
    <xf numFmtId="0" fontId="27" fillId="11" borderId="52" xfId="3" applyFont="1" applyFill="1" applyBorder="1" applyAlignment="1">
      <alignment horizontal="center" vertical="center" wrapText="1"/>
    </xf>
    <xf numFmtId="0" fontId="27" fillId="11" borderId="0" xfId="3" applyFont="1" applyFill="1" applyAlignment="1">
      <alignment horizontal="center" vertical="center" wrapText="1"/>
    </xf>
    <xf numFmtId="0" fontId="27" fillId="11" borderId="53" xfId="3" applyFont="1" applyFill="1" applyBorder="1" applyAlignment="1">
      <alignment horizontal="center" vertical="center" wrapText="1"/>
    </xf>
    <xf numFmtId="0" fontId="27" fillId="11" borderId="56" xfId="3" applyFont="1" applyFill="1" applyBorder="1" applyAlignment="1">
      <alignment horizontal="center" vertical="center" wrapText="1"/>
    </xf>
    <xf numFmtId="0" fontId="27" fillId="11" borderId="54" xfId="3" applyFont="1" applyFill="1" applyBorder="1" applyAlignment="1">
      <alignment horizontal="center" vertical="center" wrapText="1"/>
    </xf>
    <xf numFmtId="0" fontId="27" fillId="11" borderId="55" xfId="3" applyFont="1" applyFill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34" fillId="0" borderId="0" xfId="10" applyFont="1" applyBorder="1" applyAlignment="1">
      <alignment horizontal="center" vertical="center"/>
    </xf>
    <xf numFmtId="0" fontId="33" fillId="0" borderId="61" xfId="3" applyFont="1" applyBorder="1" applyAlignment="1">
      <alignment horizontal="center" vertical="center" wrapText="1"/>
    </xf>
    <xf numFmtId="0" fontId="33" fillId="0" borderId="62" xfId="3" applyFont="1" applyBorder="1" applyAlignment="1">
      <alignment horizontal="center" vertical="center" wrapText="1"/>
    </xf>
    <xf numFmtId="0" fontId="33" fillId="0" borderId="64" xfId="3" applyFont="1" applyBorder="1" applyAlignment="1">
      <alignment horizontal="center" vertical="center" wrapText="1"/>
    </xf>
    <xf numFmtId="0" fontId="33" fillId="0" borderId="65" xfId="3" applyFont="1" applyBorder="1" applyAlignment="1">
      <alignment horizontal="center" vertical="center" wrapText="1"/>
    </xf>
    <xf numFmtId="0" fontId="35" fillId="0" borderId="0" xfId="10" applyFont="1" applyBorder="1" applyAlignment="1">
      <alignment horizontal="center" vertical="center"/>
    </xf>
    <xf numFmtId="0" fontId="6" fillId="0" borderId="95" xfId="3" applyFont="1" applyBorder="1" applyAlignment="1">
      <alignment horizontal="center" vertical="center"/>
    </xf>
    <xf numFmtId="0" fontId="21" fillId="0" borderId="96" xfId="3" applyFont="1" applyBorder="1" applyAlignment="1">
      <alignment horizontal="left"/>
    </xf>
    <xf numFmtId="0" fontId="6" fillId="0" borderId="95" xfId="2" applyFont="1" applyBorder="1" applyAlignment="1">
      <alignment horizontal="center" vertical="center"/>
    </xf>
    <xf numFmtId="0" fontId="6" fillId="0" borderId="96" xfId="2" applyFont="1" applyBorder="1" applyAlignment="1">
      <alignment horizontal="center" vertical="center"/>
    </xf>
    <xf numFmtId="1" fontId="10" fillId="8" borderId="104" xfId="3" applyNumberFormat="1" applyFont="1" applyFill="1" applyBorder="1" applyAlignment="1">
      <alignment horizontal="center" vertical="center"/>
    </xf>
    <xf numFmtId="1" fontId="10" fillId="8" borderId="106" xfId="3" applyNumberFormat="1" applyFont="1" applyFill="1" applyBorder="1" applyAlignment="1">
      <alignment horizontal="center" vertical="center"/>
    </xf>
    <xf numFmtId="0" fontId="10" fillId="0" borderId="122" xfId="3" applyFont="1" applyBorder="1" applyAlignment="1">
      <alignment horizontal="center" vertical="center"/>
    </xf>
    <xf numFmtId="0" fontId="10" fillId="0" borderId="100" xfId="3" applyFont="1" applyBorder="1" applyAlignment="1">
      <alignment horizontal="center" vertical="center"/>
    </xf>
    <xf numFmtId="0" fontId="10" fillId="0" borderId="97" xfId="3" applyFont="1" applyBorder="1" applyAlignment="1">
      <alignment horizontal="center" vertical="center"/>
    </xf>
    <xf numFmtId="0" fontId="10" fillId="0" borderId="123" xfId="3" applyFont="1" applyBorder="1" applyAlignment="1">
      <alignment horizontal="center" vertical="center"/>
    </xf>
    <xf numFmtId="0" fontId="11" fillId="8" borderId="125" xfId="3" applyFont="1" applyFill="1" applyBorder="1" applyAlignment="1">
      <alignment horizontal="center" vertical="center"/>
    </xf>
    <xf numFmtId="0" fontId="11" fillId="8" borderId="127" xfId="3" applyFont="1" applyFill="1" applyBorder="1" applyAlignment="1">
      <alignment horizontal="center" vertical="center"/>
    </xf>
    <xf numFmtId="0" fontId="6" fillId="4" borderId="107" xfId="3" applyFont="1" applyFill="1" applyBorder="1" applyAlignment="1">
      <alignment horizontal="center"/>
    </xf>
    <xf numFmtId="0" fontId="6" fillId="4" borderId="98" xfId="3" applyFont="1" applyFill="1" applyBorder="1" applyAlignment="1">
      <alignment horizontal="center"/>
    </xf>
    <xf numFmtId="0" fontId="10" fillId="5" borderId="108" xfId="3" applyFont="1" applyFill="1" applyBorder="1" applyAlignment="1">
      <alignment horizontal="center" vertical="center"/>
    </xf>
    <xf numFmtId="0" fontId="10" fillId="5" borderId="109" xfId="3" applyFont="1" applyFill="1" applyBorder="1" applyAlignment="1">
      <alignment horizontal="center" vertical="center"/>
    </xf>
    <xf numFmtId="0" fontId="11" fillId="8" borderId="110" xfId="3" applyFont="1" applyFill="1" applyBorder="1" applyAlignment="1">
      <alignment horizontal="center" vertical="center" wrapText="1"/>
    </xf>
    <xf numFmtId="0" fontId="11" fillId="8" borderId="113" xfId="3" applyFont="1" applyFill="1" applyBorder="1" applyAlignment="1">
      <alignment horizontal="center" vertical="center" wrapText="1"/>
    </xf>
    <xf numFmtId="0" fontId="11" fillId="8" borderId="115" xfId="3" applyFont="1" applyFill="1" applyBorder="1" applyAlignment="1">
      <alignment horizontal="center" vertical="center" wrapText="1"/>
    </xf>
    <xf numFmtId="0" fontId="10" fillId="3" borderId="120" xfId="3" applyFont="1" applyFill="1" applyBorder="1" applyAlignment="1">
      <alignment horizontal="center" vertical="center"/>
    </xf>
    <xf numFmtId="0" fontId="10" fillId="3" borderId="121" xfId="3" applyFont="1" applyFill="1" applyBorder="1" applyAlignment="1">
      <alignment horizontal="center" vertical="center"/>
    </xf>
    <xf numFmtId="164" fontId="10" fillId="13" borderId="28" xfId="3" applyNumberFormat="1" applyFont="1" applyFill="1" applyBorder="1" applyAlignment="1">
      <alignment horizontal="center" vertical="center"/>
    </xf>
    <xf numFmtId="164" fontId="10" fillId="13" borderId="29" xfId="3" applyNumberFormat="1" applyFont="1" applyFill="1" applyBorder="1" applyAlignment="1">
      <alignment horizontal="center" vertical="center"/>
    </xf>
    <xf numFmtId="0" fontId="11" fillId="0" borderId="101" xfId="0" applyFont="1" applyBorder="1" applyAlignment="1">
      <alignment horizontal="left" vertical="center" wrapText="1"/>
    </xf>
    <xf numFmtId="0" fontId="11" fillId="0" borderId="103" xfId="0" applyFont="1" applyBorder="1" applyAlignment="1">
      <alignment horizontal="center" vertical="center" wrapText="1"/>
    </xf>
    <xf numFmtId="0" fontId="11" fillId="0" borderId="102" xfId="0" applyFont="1" applyBorder="1" applyAlignment="1">
      <alignment horizontal="center" vertical="center" wrapText="1"/>
    </xf>
    <xf numFmtId="0" fontId="6" fillId="0" borderId="101" xfId="1" applyFont="1" applyBorder="1" applyAlignment="1">
      <alignment horizontal="left" vertical="center" wrapText="1"/>
    </xf>
    <xf numFmtId="0" fontId="6" fillId="0" borderId="105" xfId="1" applyFont="1" applyBorder="1" applyAlignment="1">
      <alignment horizontal="left" vertical="center" wrapText="1"/>
    </xf>
    <xf numFmtId="15" fontId="14" fillId="0" borderId="28" xfId="0" applyNumberFormat="1" applyFont="1" applyBorder="1" applyAlignment="1">
      <alignment horizontal="center" vertical="center" wrapText="1"/>
    </xf>
    <xf numFmtId="15" fontId="14" fillId="0" borderId="29" xfId="0" applyNumberFormat="1" applyFont="1" applyBorder="1" applyAlignment="1">
      <alignment horizontal="center" vertical="center" wrapText="1"/>
    </xf>
    <xf numFmtId="0" fontId="13" fillId="0" borderId="104" xfId="0" applyFont="1" applyBorder="1" applyAlignment="1">
      <alignment horizontal="center" vertical="center" wrapText="1"/>
    </xf>
    <xf numFmtId="0" fontId="13" fillId="0" borderId="106" xfId="0" applyFont="1" applyBorder="1" applyAlignment="1">
      <alignment horizontal="center" vertical="center" wrapText="1"/>
    </xf>
    <xf numFmtId="0" fontId="9" fillId="3" borderId="90" xfId="3" applyFont="1" applyFill="1" applyBorder="1" applyAlignment="1">
      <alignment horizontal="center" vertical="center"/>
    </xf>
    <xf numFmtId="0" fontId="9" fillId="3" borderId="91" xfId="3" applyFont="1" applyFill="1" applyBorder="1" applyAlignment="1">
      <alignment horizontal="center" vertical="center"/>
    </xf>
    <xf numFmtId="0" fontId="9" fillId="3" borderId="95" xfId="3" applyFont="1" applyFill="1" applyBorder="1" applyAlignment="1">
      <alignment horizontal="center" vertical="center"/>
    </xf>
    <xf numFmtId="0" fontId="9" fillId="3" borderId="97" xfId="3" applyFont="1" applyFill="1" applyBorder="1" applyAlignment="1">
      <alignment horizontal="center" vertical="center"/>
    </xf>
    <xf numFmtId="0" fontId="10" fillId="11" borderId="92" xfId="0" applyFont="1" applyFill="1" applyBorder="1" applyAlignment="1" applyProtection="1">
      <alignment horizontal="center" vertical="center" wrapText="1"/>
      <protection hidden="1"/>
    </xf>
    <xf numFmtId="0" fontId="10" fillId="11" borderId="93" xfId="0" applyFont="1" applyFill="1" applyBorder="1" applyAlignment="1" applyProtection="1">
      <alignment horizontal="center" vertical="center" wrapText="1"/>
      <protection hidden="1"/>
    </xf>
    <xf numFmtId="0" fontId="10" fillId="11" borderId="94" xfId="0" applyFont="1" applyFill="1" applyBorder="1" applyAlignment="1" applyProtection="1">
      <alignment horizontal="center" vertical="center" wrapText="1"/>
      <protection hidden="1"/>
    </xf>
    <xf numFmtId="0" fontId="10" fillId="11" borderId="4" xfId="0" applyFont="1" applyFill="1" applyBorder="1" applyAlignment="1" applyProtection="1">
      <alignment horizontal="center" vertical="center" wrapText="1"/>
      <protection hidden="1"/>
    </xf>
    <xf numFmtId="0" fontId="10" fillId="11" borderId="0" xfId="0" applyFont="1" applyFill="1" applyAlignment="1" applyProtection="1">
      <alignment horizontal="center" vertical="center" wrapText="1"/>
      <protection hidden="1"/>
    </xf>
    <xf numFmtId="0" fontId="10" fillId="11" borderId="96" xfId="0" applyFont="1" applyFill="1" applyBorder="1" applyAlignment="1" applyProtection="1">
      <alignment horizontal="center" vertical="center" wrapText="1"/>
      <protection hidden="1"/>
    </xf>
    <xf numFmtId="0" fontId="11" fillId="12" borderId="18" xfId="3" applyFont="1" applyFill="1" applyBorder="1" applyAlignment="1">
      <alignment horizontal="center" vertical="center" wrapText="1"/>
    </xf>
    <xf numFmtId="0" fontId="11" fillId="12" borderId="19" xfId="3" applyFont="1" applyFill="1" applyBorder="1" applyAlignment="1">
      <alignment horizontal="center" vertical="center" wrapText="1"/>
    </xf>
    <xf numFmtId="0" fontId="11" fillId="12" borderId="98" xfId="3" applyFont="1" applyFill="1" applyBorder="1" applyAlignment="1">
      <alignment horizontal="center" vertical="center" wrapText="1"/>
    </xf>
    <xf numFmtId="0" fontId="12" fillId="0" borderId="99" xfId="1" applyFont="1" applyBorder="1" applyAlignment="1">
      <alignment horizontal="left" vertical="center"/>
    </xf>
    <xf numFmtId="0" fontId="12" fillId="0" borderId="101" xfId="1" applyFont="1" applyBorder="1" applyAlignment="1">
      <alignment horizontal="left" vertical="center"/>
    </xf>
    <xf numFmtId="0" fontId="13" fillId="0" borderId="100" xfId="1" applyFont="1" applyBorder="1" applyAlignment="1">
      <alignment horizontal="center" vertical="center" wrapText="1"/>
    </xf>
    <xf numFmtId="0" fontId="13" fillId="0" borderId="102" xfId="1" applyFont="1" applyBorder="1" applyAlignment="1">
      <alignment horizontal="center" vertical="center" wrapText="1"/>
    </xf>
    <xf numFmtId="0" fontId="13" fillId="0" borderId="103" xfId="1" applyFont="1" applyBorder="1" applyAlignment="1">
      <alignment horizontal="center" vertical="center"/>
    </xf>
    <xf numFmtId="0" fontId="13" fillId="0" borderId="102" xfId="1" applyFont="1" applyBorder="1" applyAlignment="1">
      <alignment horizontal="center" vertical="center"/>
    </xf>
  </cellXfs>
  <cellStyles count="12">
    <cellStyle name="Normal" xfId="0" builtinId="0"/>
    <cellStyle name="Normal 2" xfId="3" xr:uid="{00000000-0005-0000-0000-000001000000}"/>
    <cellStyle name="normal 2 2" xfId="4" xr:uid="{00000000-0005-0000-0000-000002000000}"/>
    <cellStyle name="normal 2 3" xfId="10" xr:uid="{AEE05D55-8E0E-4FAF-80B0-82F2B705663C}"/>
    <cellStyle name="Normal 3" xfId="7" xr:uid="{5ACFD130-CB0C-45A3-A120-B6A177B4D22A}"/>
    <cellStyle name="Normal 3 2" xfId="9" xr:uid="{2DD4E00D-83C4-4B9F-AACB-BED5040486F4}"/>
    <cellStyle name="Normal 4" xfId="1" xr:uid="{00000000-0005-0000-0000-000003000000}"/>
    <cellStyle name="Normal 4 2" xfId="2" xr:uid="{00000000-0005-0000-0000-000004000000}"/>
    <cellStyle name="Normal 4 3 4 2" xfId="6" xr:uid="{A0D783A9-3E42-4303-B349-3DFB26763685}"/>
    <cellStyle name="Normal 4 5 2 3" xfId="5" xr:uid="{05D849E6-6327-4677-AB9B-453B8271D2DC}"/>
    <cellStyle name="Normal 4 7" xfId="11" xr:uid="{90E88D13-22AC-496D-931F-D1D5E2B40B25}"/>
    <cellStyle name="Normal 5 2 2" xfId="8" xr:uid="{28667944-E6CB-4B37-9317-9C931773E24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microsoft.com/office/2017/10/relationships/person" Target="persons/person0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Relationship Id="rId14" Type="http://schemas.microsoft.com/office/2017/10/relationships/person" Target="persons/pers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942975</xdr:colOff>
      <xdr:row>49</xdr:row>
      <xdr:rowOff>133350</xdr:rowOff>
    </xdr:from>
    <xdr:to>
      <xdr:col>9</xdr:col>
      <xdr:colOff>1425575</xdr:colOff>
      <xdr:row>57</xdr:row>
      <xdr:rowOff>61595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416EE02-735F-46CF-B260-35C513911237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11468100"/>
          <a:ext cx="1408430" cy="126174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942975</xdr:colOff>
      <xdr:row>46</xdr:row>
      <xdr:rowOff>85725</xdr:rowOff>
    </xdr:from>
    <xdr:to>
      <xdr:col>8</xdr:col>
      <xdr:colOff>523620</xdr:colOff>
      <xdr:row>54</xdr:row>
      <xdr:rowOff>4681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9167960-F6A6-43F3-A092-3EEA85A79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257800" y="10925175"/>
          <a:ext cx="1457070" cy="1261981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39</xdr:row>
      <xdr:rowOff>200025</xdr:rowOff>
    </xdr:from>
    <xdr:to>
      <xdr:col>24</xdr:col>
      <xdr:colOff>390525</xdr:colOff>
      <xdr:row>48</xdr:row>
      <xdr:rowOff>47624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C651D7-5237-40A8-9D5D-762D75E98F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contrast="-40000"/>
                  </a14:imgEffect>
                </a14:imgLayer>
              </a14:imgProps>
            </a:ext>
          </a:extLst>
        </a:blip>
        <a:srcRect l="28115" t="55059" r="48111" b="30852"/>
        <a:stretch/>
      </xdr:blipFill>
      <xdr:spPr>
        <a:xfrm>
          <a:off x="8524875" y="9477375"/>
          <a:ext cx="7743825" cy="1800224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1</xdr:row>
      <xdr:rowOff>91440</xdr:rowOff>
    </xdr:from>
    <xdr:to>
      <xdr:col>3</xdr:col>
      <xdr:colOff>632460</xdr:colOff>
      <xdr:row>3</xdr:row>
      <xdr:rowOff>248201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B6AA604-DCE0-4136-AA86-0C7FC43E5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" y="259080"/>
          <a:ext cx="2293620" cy="888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2</xdr:row>
      <xdr:rowOff>66675</xdr:rowOff>
    </xdr:from>
    <xdr:to>
      <xdr:col>14</xdr:col>
      <xdr:colOff>647700</xdr:colOff>
      <xdr:row>5</xdr:row>
      <xdr:rowOff>238125</xdr:rowOff>
    </xdr:to>
    <xdr:pic>
      <xdr:nvPicPr>
        <xdr:cNvPr id="2" name="Imagen 5">
          <a:extLst>
            <a:ext uri="{FF2B5EF4-FFF2-40B4-BE49-F238E27FC236}">
              <a16:creationId xmlns:a16="http://schemas.microsoft.com/office/drawing/2014/main" id="{5D03AA2A-70F6-4092-8964-69A30DF2C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19" t="28838" r="9338" b="32521"/>
        <a:stretch>
          <a:fillRect/>
        </a:stretch>
      </xdr:blipFill>
      <xdr:spPr bwMode="auto">
        <a:xfrm>
          <a:off x="8172450" y="438150"/>
          <a:ext cx="20193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43</xdr:row>
      <xdr:rowOff>200025</xdr:rowOff>
    </xdr:from>
    <xdr:to>
      <xdr:col>24</xdr:col>
      <xdr:colOff>352425</xdr:colOff>
      <xdr:row>52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CB026F-0EA9-4762-A870-2412579FAC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-40000"/>
                  </a14:imgEffect>
                </a14:imgLayer>
              </a14:imgProps>
            </a:ext>
          </a:extLst>
        </a:blip>
        <a:srcRect l="28115" t="55059" r="48111" b="30852"/>
        <a:stretch/>
      </xdr:blipFill>
      <xdr:spPr>
        <a:xfrm>
          <a:off x="9124950" y="10677525"/>
          <a:ext cx="7743825" cy="1819274"/>
        </a:xfrm>
        <a:prstGeom prst="rect">
          <a:avLst/>
        </a:prstGeom>
      </xdr:spPr>
    </xdr:pic>
    <xdr:clientData/>
  </xdr:twoCellAnchor>
  <xdr:twoCellAnchor editAs="oneCell">
    <xdr:from>
      <xdr:col>0</xdr:col>
      <xdr:colOff>297655</xdr:colOff>
      <xdr:row>1</xdr:row>
      <xdr:rowOff>254793</xdr:rowOff>
    </xdr:from>
    <xdr:to>
      <xdr:col>3</xdr:col>
      <xdr:colOff>42154</xdr:colOff>
      <xdr:row>3</xdr:row>
      <xdr:rowOff>207169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D75579-514F-48C3-8B96-E933099CD7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18" b="32751"/>
        <a:stretch/>
      </xdr:blipFill>
      <xdr:spPr>
        <a:xfrm>
          <a:off x="297655" y="426243"/>
          <a:ext cx="1839999" cy="6953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noldo\c\Mis%20documentos\Chicas%202003\A.%20Chica\INFORMES%20LABORATORIO\MEZCLA%20ASFALTICA%20CAROLINA%20-%20CIUDAD%20BARRI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VACIOS, 2+580-2+620"/>
      <sheetName val="MARSHALL, 2+580-2+620"/>
      <sheetName val="GRAN., 2+580-2+620"/>
      <sheetName val="MARSHALL, 3+140-3+180"/>
      <sheetName val="GRAN., 3+140-3+180 "/>
      <sheetName val="FACTOR"/>
      <sheetName val="% VACIOS, 3+140-3+180"/>
      <sheetName val="MARSHALL, 5+220-5+300, L.I."/>
      <sheetName val="GRAN., 5+220-5+300, L.I."/>
      <sheetName val="%VACIOS, 5+220-5+300, L.I."/>
      <sheetName val="MARSHALL, 4+700-4+770 L.D."/>
      <sheetName val="GRAN., 4+700-4+770 L.D."/>
      <sheetName val="%VACIOS, 4+700 - 4+770, L.D."/>
      <sheetName val="MARSHALL, 3+040-3+100 L.D."/>
      <sheetName val="GRAN., 3+040-3+100 L.D."/>
      <sheetName val="%VACIOS, 3+040 - 3+100 L.D."/>
      <sheetName val="MARSHALL, 4+050-4+120 L.I."/>
      <sheetName val="GRAN., 4+050-4+120 L.I."/>
      <sheetName val="%VACIOS, 4+050 - 4+120 L.I."/>
      <sheetName val="Hoja1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1.1000000000000001</v>
          </cell>
        </row>
        <row r="40">
          <cell r="B40">
            <v>6</v>
          </cell>
          <cell r="C40">
            <v>1.0900000000000001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ZCLA ASFALTICA"/>
      <sheetName val="METODO MARSHALL"/>
      <sheetName val="Espesor-Factor"/>
      <sheetName val="DISEÑO DE MEZCLAS"/>
      <sheetName val="% VACIOS"/>
      <sheetName val="FACTOR"/>
    </sheetNames>
    <sheetDataSet>
      <sheetData sheetId="0" refreshError="1"/>
      <sheetData sheetId="1" refreshError="1"/>
      <sheetData sheetId="2" refreshError="1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1.0900000000000001</v>
          </cell>
        </row>
        <row r="40">
          <cell r="B40">
            <v>5.9999999999999902</v>
          </cell>
          <cell r="C40">
            <v>1.1000000000000001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9523-EE2B-444C-8B41-0980B7C22134}">
  <sheetPr>
    <tabColor rgb="FFFF0000"/>
  </sheetPr>
  <dimension ref="A1:T50"/>
  <sheetViews>
    <sheetView tabSelected="1" view="pageBreakPreview" zoomScaleNormal="100" zoomScaleSheetLayoutView="100" workbookViewId="0"/>
  </sheetViews>
  <sheetFormatPr baseColWidth="10" defaultColWidth="9" defaultRowHeight="12.75" x14ac:dyDescent="0.2"/>
  <cols>
    <col min="1" max="1" width="4.7109375" style="4" customWidth="1"/>
    <col min="2" max="2" width="13.5703125" style="4" customWidth="1"/>
    <col min="3" max="3" width="13.140625" style="4" customWidth="1"/>
    <col min="4" max="4" width="11.140625" style="4" customWidth="1"/>
    <col min="5" max="5" width="11.5703125" style="4" customWidth="1"/>
    <col min="6" max="6" width="10.5703125" style="4" customWidth="1"/>
    <col min="7" max="7" width="15" style="4" customWidth="1"/>
    <col min="8" max="8" width="13.140625" style="4" customWidth="1"/>
    <col min="9" max="9" width="14.42578125" style="4" customWidth="1"/>
    <col min="10" max="10" width="24" style="4" customWidth="1"/>
    <col min="11" max="11" width="3.7109375" style="4" customWidth="1"/>
    <col min="12" max="12" width="8.28515625" style="4" customWidth="1"/>
    <col min="13" max="13" width="7.140625" style="4" customWidth="1"/>
    <col min="14" max="14" width="6.42578125" style="4" customWidth="1"/>
    <col min="15" max="15" width="6.28515625" style="4" customWidth="1"/>
    <col min="16" max="16" width="11.140625" style="4" customWidth="1"/>
    <col min="17" max="17" width="9.140625" style="4" customWidth="1"/>
    <col min="18" max="18" width="9.42578125" style="4" customWidth="1"/>
    <col min="19" max="246" width="9" style="4"/>
    <col min="247" max="247" width="9" style="4" customWidth="1"/>
    <col min="248" max="248" width="8.140625" style="4" customWidth="1"/>
    <col min="249" max="249" width="7.7109375" style="4" customWidth="1"/>
    <col min="250" max="250" width="6.28515625" style="4" customWidth="1"/>
    <col min="251" max="252" width="7.28515625" style="4" customWidth="1"/>
    <col min="253" max="253" width="6.5703125" style="4" customWidth="1"/>
    <col min="254" max="254" width="7.42578125" style="4" customWidth="1"/>
    <col min="255" max="256" width="9" style="4" customWidth="1"/>
    <col min="257" max="257" width="14.7109375" style="4" customWidth="1"/>
    <col min="258" max="258" width="12.42578125" style="4" customWidth="1"/>
    <col min="259" max="259" width="10.42578125" style="4" customWidth="1"/>
    <col min="260" max="260" width="10.28515625" style="4" customWidth="1"/>
    <col min="261" max="261" width="9.5703125" style="4" customWidth="1"/>
    <col min="262" max="262" width="10.5703125" style="4" customWidth="1"/>
    <col min="263" max="263" width="11.140625" style="4" customWidth="1"/>
    <col min="264" max="264" width="13.140625" style="4" customWidth="1"/>
    <col min="265" max="265" width="14.42578125" style="4" customWidth="1"/>
    <col min="266" max="266" width="16.28515625" style="4" customWidth="1"/>
    <col min="267" max="267" width="9" style="4" customWidth="1"/>
    <col min="268" max="268" width="11" style="4" customWidth="1"/>
    <col min="269" max="269" width="10.85546875" style="4" customWidth="1"/>
    <col min="270" max="270" width="11.85546875" style="4" customWidth="1"/>
    <col min="271" max="271" width="8.7109375" style="4" customWidth="1"/>
    <col min="272" max="272" width="10" style="4" customWidth="1"/>
    <col min="273" max="273" width="11" style="4" customWidth="1"/>
    <col min="274" max="274" width="10.140625" style="4" customWidth="1"/>
    <col min="275" max="502" width="9" style="4"/>
    <col min="503" max="503" width="9" style="4" customWidth="1"/>
    <col min="504" max="504" width="8.140625" style="4" customWidth="1"/>
    <col min="505" max="505" width="7.7109375" style="4" customWidth="1"/>
    <col min="506" max="506" width="6.28515625" style="4" customWidth="1"/>
    <col min="507" max="508" width="7.28515625" style="4" customWidth="1"/>
    <col min="509" max="509" width="6.5703125" style="4" customWidth="1"/>
    <col min="510" max="510" width="7.42578125" style="4" customWidth="1"/>
    <col min="511" max="512" width="9" style="4" customWidth="1"/>
    <col min="513" max="513" width="14.7109375" style="4" customWidth="1"/>
    <col min="514" max="514" width="12.42578125" style="4" customWidth="1"/>
    <col min="515" max="515" width="10.42578125" style="4" customWidth="1"/>
    <col min="516" max="516" width="10.28515625" style="4" customWidth="1"/>
    <col min="517" max="517" width="9.5703125" style="4" customWidth="1"/>
    <col min="518" max="518" width="10.5703125" style="4" customWidth="1"/>
    <col min="519" max="519" width="11.140625" style="4" customWidth="1"/>
    <col min="520" max="520" width="13.140625" style="4" customWidth="1"/>
    <col min="521" max="521" width="14.42578125" style="4" customWidth="1"/>
    <col min="522" max="522" width="16.28515625" style="4" customWidth="1"/>
    <col min="523" max="523" width="9" style="4" customWidth="1"/>
    <col min="524" max="524" width="11" style="4" customWidth="1"/>
    <col min="525" max="525" width="10.85546875" style="4" customWidth="1"/>
    <col min="526" max="526" width="11.85546875" style="4" customWidth="1"/>
    <col min="527" max="527" width="8.7109375" style="4" customWidth="1"/>
    <col min="528" max="528" width="10" style="4" customWidth="1"/>
    <col min="529" max="529" width="11" style="4" customWidth="1"/>
    <col min="530" max="530" width="10.140625" style="4" customWidth="1"/>
    <col min="531" max="758" width="9" style="4"/>
    <col min="759" max="759" width="9" style="4" customWidth="1"/>
    <col min="760" max="760" width="8.140625" style="4" customWidth="1"/>
    <col min="761" max="761" width="7.7109375" style="4" customWidth="1"/>
    <col min="762" max="762" width="6.28515625" style="4" customWidth="1"/>
    <col min="763" max="764" width="7.28515625" style="4" customWidth="1"/>
    <col min="765" max="765" width="6.5703125" style="4" customWidth="1"/>
    <col min="766" max="766" width="7.42578125" style="4" customWidth="1"/>
    <col min="767" max="768" width="9" style="4" customWidth="1"/>
    <col min="769" max="769" width="14.7109375" style="4" customWidth="1"/>
    <col min="770" max="770" width="12.42578125" style="4" customWidth="1"/>
    <col min="771" max="771" width="10.42578125" style="4" customWidth="1"/>
    <col min="772" max="772" width="10.28515625" style="4" customWidth="1"/>
    <col min="773" max="773" width="9.5703125" style="4" customWidth="1"/>
    <col min="774" max="774" width="10.5703125" style="4" customWidth="1"/>
    <col min="775" max="775" width="11.140625" style="4" customWidth="1"/>
    <col min="776" max="776" width="13.140625" style="4" customWidth="1"/>
    <col min="777" max="777" width="14.42578125" style="4" customWidth="1"/>
    <col min="778" max="778" width="16.28515625" style="4" customWidth="1"/>
    <col min="779" max="779" width="9" style="4" customWidth="1"/>
    <col min="780" max="780" width="11" style="4" customWidth="1"/>
    <col min="781" max="781" width="10.85546875" style="4" customWidth="1"/>
    <col min="782" max="782" width="11.85546875" style="4" customWidth="1"/>
    <col min="783" max="783" width="8.7109375" style="4" customWidth="1"/>
    <col min="784" max="784" width="10" style="4" customWidth="1"/>
    <col min="785" max="785" width="11" style="4" customWidth="1"/>
    <col min="786" max="786" width="10.140625" style="4" customWidth="1"/>
    <col min="787" max="1014" width="9" style="4"/>
    <col min="1015" max="1015" width="9" style="4" customWidth="1"/>
    <col min="1016" max="1016" width="8.140625" style="4" customWidth="1"/>
    <col min="1017" max="1017" width="7.7109375" style="4" customWidth="1"/>
    <col min="1018" max="1018" width="6.28515625" style="4" customWidth="1"/>
    <col min="1019" max="1020" width="7.28515625" style="4" customWidth="1"/>
    <col min="1021" max="1021" width="6.5703125" style="4" customWidth="1"/>
    <col min="1022" max="1022" width="7.42578125" style="4" customWidth="1"/>
    <col min="1023" max="1024" width="9" style="4" customWidth="1"/>
    <col min="1025" max="1025" width="14.7109375" style="4" customWidth="1"/>
    <col min="1026" max="1026" width="12.42578125" style="4" customWidth="1"/>
    <col min="1027" max="1027" width="10.42578125" style="4" customWidth="1"/>
    <col min="1028" max="1028" width="10.28515625" style="4" customWidth="1"/>
    <col min="1029" max="1029" width="9.5703125" style="4" customWidth="1"/>
    <col min="1030" max="1030" width="10.5703125" style="4" customWidth="1"/>
    <col min="1031" max="1031" width="11.140625" style="4" customWidth="1"/>
    <col min="1032" max="1032" width="13.140625" style="4" customWidth="1"/>
    <col min="1033" max="1033" width="14.42578125" style="4" customWidth="1"/>
    <col min="1034" max="1034" width="16.28515625" style="4" customWidth="1"/>
    <col min="1035" max="1035" width="9" style="4" customWidth="1"/>
    <col min="1036" max="1036" width="11" style="4" customWidth="1"/>
    <col min="1037" max="1037" width="10.85546875" style="4" customWidth="1"/>
    <col min="1038" max="1038" width="11.85546875" style="4" customWidth="1"/>
    <col min="1039" max="1039" width="8.7109375" style="4" customWidth="1"/>
    <col min="1040" max="1040" width="10" style="4" customWidth="1"/>
    <col min="1041" max="1041" width="11" style="4" customWidth="1"/>
    <col min="1042" max="1042" width="10.140625" style="4" customWidth="1"/>
    <col min="1043" max="1270" width="9" style="4"/>
    <col min="1271" max="1271" width="9" style="4" customWidth="1"/>
    <col min="1272" max="1272" width="8.140625" style="4" customWidth="1"/>
    <col min="1273" max="1273" width="7.7109375" style="4" customWidth="1"/>
    <col min="1274" max="1274" width="6.28515625" style="4" customWidth="1"/>
    <col min="1275" max="1276" width="7.28515625" style="4" customWidth="1"/>
    <col min="1277" max="1277" width="6.5703125" style="4" customWidth="1"/>
    <col min="1278" max="1278" width="7.42578125" style="4" customWidth="1"/>
    <col min="1279" max="1280" width="9" style="4" customWidth="1"/>
    <col min="1281" max="1281" width="14.7109375" style="4" customWidth="1"/>
    <col min="1282" max="1282" width="12.42578125" style="4" customWidth="1"/>
    <col min="1283" max="1283" width="10.42578125" style="4" customWidth="1"/>
    <col min="1284" max="1284" width="10.28515625" style="4" customWidth="1"/>
    <col min="1285" max="1285" width="9.5703125" style="4" customWidth="1"/>
    <col min="1286" max="1286" width="10.5703125" style="4" customWidth="1"/>
    <col min="1287" max="1287" width="11.140625" style="4" customWidth="1"/>
    <col min="1288" max="1288" width="13.140625" style="4" customWidth="1"/>
    <col min="1289" max="1289" width="14.42578125" style="4" customWidth="1"/>
    <col min="1290" max="1290" width="16.28515625" style="4" customWidth="1"/>
    <col min="1291" max="1291" width="9" style="4" customWidth="1"/>
    <col min="1292" max="1292" width="11" style="4" customWidth="1"/>
    <col min="1293" max="1293" width="10.85546875" style="4" customWidth="1"/>
    <col min="1294" max="1294" width="11.85546875" style="4" customWidth="1"/>
    <col min="1295" max="1295" width="8.7109375" style="4" customWidth="1"/>
    <col min="1296" max="1296" width="10" style="4" customWidth="1"/>
    <col min="1297" max="1297" width="11" style="4" customWidth="1"/>
    <col min="1298" max="1298" width="10.140625" style="4" customWidth="1"/>
    <col min="1299" max="1526" width="9" style="4"/>
    <col min="1527" max="1527" width="9" style="4" customWidth="1"/>
    <col min="1528" max="1528" width="8.140625" style="4" customWidth="1"/>
    <col min="1529" max="1529" width="7.7109375" style="4" customWidth="1"/>
    <col min="1530" max="1530" width="6.28515625" style="4" customWidth="1"/>
    <col min="1531" max="1532" width="7.28515625" style="4" customWidth="1"/>
    <col min="1533" max="1533" width="6.5703125" style="4" customWidth="1"/>
    <col min="1534" max="1534" width="7.42578125" style="4" customWidth="1"/>
    <col min="1535" max="1536" width="9" style="4" customWidth="1"/>
    <col min="1537" max="1537" width="14.7109375" style="4" customWidth="1"/>
    <col min="1538" max="1538" width="12.42578125" style="4" customWidth="1"/>
    <col min="1539" max="1539" width="10.42578125" style="4" customWidth="1"/>
    <col min="1540" max="1540" width="10.28515625" style="4" customWidth="1"/>
    <col min="1541" max="1541" width="9.5703125" style="4" customWidth="1"/>
    <col min="1542" max="1542" width="10.5703125" style="4" customWidth="1"/>
    <col min="1543" max="1543" width="11.140625" style="4" customWidth="1"/>
    <col min="1544" max="1544" width="13.140625" style="4" customWidth="1"/>
    <col min="1545" max="1545" width="14.42578125" style="4" customWidth="1"/>
    <col min="1546" max="1546" width="16.28515625" style="4" customWidth="1"/>
    <col min="1547" max="1547" width="9" style="4" customWidth="1"/>
    <col min="1548" max="1548" width="11" style="4" customWidth="1"/>
    <col min="1549" max="1549" width="10.85546875" style="4" customWidth="1"/>
    <col min="1550" max="1550" width="11.85546875" style="4" customWidth="1"/>
    <col min="1551" max="1551" width="8.7109375" style="4" customWidth="1"/>
    <col min="1552" max="1552" width="10" style="4" customWidth="1"/>
    <col min="1553" max="1553" width="11" style="4" customWidth="1"/>
    <col min="1554" max="1554" width="10.140625" style="4" customWidth="1"/>
    <col min="1555" max="1782" width="9" style="4"/>
    <col min="1783" max="1783" width="9" style="4" customWidth="1"/>
    <col min="1784" max="1784" width="8.140625" style="4" customWidth="1"/>
    <col min="1785" max="1785" width="7.7109375" style="4" customWidth="1"/>
    <col min="1786" max="1786" width="6.28515625" style="4" customWidth="1"/>
    <col min="1787" max="1788" width="7.28515625" style="4" customWidth="1"/>
    <col min="1789" max="1789" width="6.5703125" style="4" customWidth="1"/>
    <col min="1790" max="1790" width="7.42578125" style="4" customWidth="1"/>
    <col min="1791" max="1792" width="9" style="4" customWidth="1"/>
    <col min="1793" max="1793" width="14.7109375" style="4" customWidth="1"/>
    <col min="1794" max="1794" width="12.42578125" style="4" customWidth="1"/>
    <col min="1795" max="1795" width="10.42578125" style="4" customWidth="1"/>
    <col min="1796" max="1796" width="10.28515625" style="4" customWidth="1"/>
    <col min="1797" max="1797" width="9.5703125" style="4" customWidth="1"/>
    <col min="1798" max="1798" width="10.5703125" style="4" customWidth="1"/>
    <col min="1799" max="1799" width="11.140625" style="4" customWidth="1"/>
    <col min="1800" max="1800" width="13.140625" style="4" customWidth="1"/>
    <col min="1801" max="1801" width="14.42578125" style="4" customWidth="1"/>
    <col min="1802" max="1802" width="16.28515625" style="4" customWidth="1"/>
    <col min="1803" max="1803" width="9" style="4" customWidth="1"/>
    <col min="1804" max="1804" width="11" style="4" customWidth="1"/>
    <col min="1805" max="1805" width="10.85546875" style="4" customWidth="1"/>
    <col min="1806" max="1806" width="11.85546875" style="4" customWidth="1"/>
    <col min="1807" max="1807" width="8.7109375" style="4" customWidth="1"/>
    <col min="1808" max="1808" width="10" style="4" customWidth="1"/>
    <col min="1809" max="1809" width="11" style="4" customWidth="1"/>
    <col min="1810" max="1810" width="10.140625" style="4" customWidth="1"/>
    <col min="1811" max="2038" width="9" style="4"/>
    <col min="2039" max="2039" width="9" style="4" customWidth="1"/>
    <col min="2040" max="2040" width="8.140625" style="4" customWidth="1"/>
    <col min="2041" max="2041" width="7.7109375" style="4" customWidth="1"/>
    <col min="2042" max="2042" width="6.28515625" style="4" customWidth="1"/>
    <col min="2043" max="2044" width="7.28515625" style="4" customWidth="1"/>
    <col min="2045" max="2045" width="6.5703125" style="4" customWidth="1"/>
    <col min="2046" max="2046" width="7.42578125" style="4" customWidth="1"/>
    <col min="2047" max="2048" width="9" style="4" customWidth="1"/>
    <col min="2049" max="2049" width="14.7109375" style="4" customWidth="1"/>
    <col min="2050" max="2050" width="12.42578125" style="4" customWidth="1"/>
    <col min="2051" max="2051" width="10.42578125" style="4" customWidth="1"/>
    <col min="2052" max="2052" width="10.28515625" style="4" customWidth="1"/>
    <col min="2053" max="2053" width="9.5703125" style="4" customWidth="1"/>
    <col min="2054" max="2054" width="10.5703125" style="4" customWidth="1"/>
    <col min="2055" max="2055" width="11.140625" style="4" customWidth="1"/>
    <col min="2056" max="2056" width="13.140625" style="4" customWidth="1"/>
    <col min="2057" max="2057" width="14.42578125" style="4" customWidth="1"/>
    <col min="2058" max="2058" width="16.28515625" style="4" customWidth="1"/>
    <col min="2059" max="2059" width="9" style="4" customWidth="1"/>
    <col min="2060" max="2060" width="11" style="4" customWidth="1"/>
    <col min="2061" max="2061" width="10.85546875" style="4" customWidth="1"/>
    <col min="2062" max="2062" width="11.85546875" style="4" customWidth="1"/>
    <col min="2063" max="2063" width="8.7109375" style="4" customWidth="1"/>
    <col min="2064" max="2064" width="10" style="4" customWidth="1"/>
    <col min="2065" max="2065" width="11" style="4" customWidth="1"/>
    <col min="2066" max="2066" width="10.140625" style="4" customWidth="1"/>
    <col min="2067" max="2294" width="9" style="4"/>
    <col min="2295" max="2295" width="9" style="4" customWidth="1"/>
    <col min="2296" max="2296" width="8.140625" style="4" customWidth="1"/>
    <col min="2297" max="2297" width="7.7109375" style="4" customWidth="1"/>
    <col min="2298" max="2298" width="6.28515625" style="4" customWidth="1"/>
    <col min="2299" max="2300" width="7.28515625" style="4" customWidth="1"/>
    <col min="2301" max="2301" width="6.5703125" style="4" customWidth="1"/>
    <col min="2302" max="2302" width="7.42578125" style="4" customWidth="1"/>
    <col min="2303" max="2304" width="9" style="4" customWidth="1"/>
    <col min="2305" max="2305" width="14.7109375" style="4" customWidth="1"/>
    <col min="2306" max="2306" width="12.42578125" style="4" customWidth="1"/>
    <col min="2307" max="2307" width="10.42578125" style="4" customWidth="1"/>
    <col min="2308" max="2308" width="10.28515625" style="4" customWidth="1"/>
    <col min="2309" max="2309" width="9.5703125" style="4" customWidth="1"/>
    <col min="2310" max="2310" width="10.5703125" style="4" customWidth="1"/>
    <col min="2311" max="2311" width="11.140625" style="4" customWidth="1"/>
    <col min="2312" max="2312" width="13.140625" style="4" customWidth="1"/>
    <col min="2313" max="2313" width="14.42578125" style="4" customWidth="1"/>
    <col min="2314" max="2314" width="16.28515625" style="4" customWidth="1"/>
    <col min="2315" max="2315" width="9" style="4" customWidth="1"/>
    <col min="2316" max="2316" width="11" style="4" customWidth="1"/>
    <col min="2317" max="2317" width="10.85546875" style="4" customWidth="1"/>
    <col min="2318" max="2318" width="11.85546875" style="4" customWidth="1"/>
    <col min="2319" max="2319" width="8.7109375" style="4" customWidth="1"/>
    <col min="2320" max="2320" width="10" style="4" customWidth="1"/>
    <col min="2321" max="2321" width="11" style="4" customWidth="1"/>
    <col min="2322" max="2322" width="10.140625" style="4" customWidth="1"/>
    <col min="2323" max="2550" width="9" style="4"/>
    <col min="2551" max="2551" width="9" style="4" customWidth="1"/>
    <col min="2552" max="2552" width="8.140625" style="4" customWidth="1"/>
    <col min="2553" max="2553" width="7.7109375" style="4" customWidth="1"/>
    <col min="2554" max="2554" width="6.28515625" style="4" customWidth="1"/>
    <col min="2555" max="2556" width="7.28515625" style="4" customWidth="1"/>
    <col min="2557" max="2557" width="6.5703125" style="4" customWidth="1"/>
    <col min="2558" max="2558" width="7.42578125" style="4" customWidth="1"/>
    <col min="2559" max="2560" width="9" style="4" customWidth="1"/>
    <col min="2561" max="2561" width="14.7109375" style="4" customWidth="1"/>
    <col min="2562" max="2562" width="12.42578125" style="4" customWidth="1"/>
    <col min="2563" max="2563" width="10.42578125" style="4" customWidth="1"/>
    <col min="2564" max="2564" width="10.28515625" style="4" customWidth="1"/>
    <col min="2565" max="2565" width="9.5703125" style="4" customWidth="1"/>
    <col min="2566" max="2566" width="10.5703125" style="4" customWidth="1"/>
    <col min="2567" max="2567" width="11.140625" style="4" customWidth="1"/>
    <col min="2568" max="2568" width="13.140625" style="4" customWidth="1"/>
    <col min="2569" max="2569" width="14.42578125" style="4" customWidth="1"/>
    <col min="2570" max="2570" width="16.28515625" style="4" customWidth="1"/>
    <col min="2571" max="2571" width="9" style="4" customWidth="1"/>
    <col min="2572" max="2572" width="11" style="4" customWidth="1"/>
    <col min="2573" max="2573" width="10.85546875" style="4" customWidth="1"/>
    <col min="2574" max="2574" width="11.85546875" style="4" customWidth="1"/>
    <col min="2575" max="2575" width="8.7109375" style="4" customWidth="1"/>
    <col min="2576" max="2576" width="10" style="4" customWidth="1"/>
    <col min="2577" max="2577" width="11" style="4" customWidth="1"/>
    <col min="2578" max="2578" width="10.140625" style="4" customWidth="1"/>
    <col min="2579" max="2806" width="9" style="4"/>
    <col min="2807" max="2807" width="9" style="4" customWidth="1"/>
    <col min="2808" max="2808" width="8.140625" style="4" customWidth="1"/>
    <col min="2809" max="2809" width="7.7109375" style="4" customWidth="1"/>
    <col min="2810" max="2810" width="6.28515625" style="4" customWidth="1"/>
    <col min="2811" max="2812" width="7.28515625" style="4" customWidth="1"/>
    <col min="2813" max="2813" width="6.5703125" style="4" customWidth="1"/>
    <col min="2814" max="2814" width="7.42578125" style="4" customWidth="1"/>
    <col min="2815" max="2816" width="9" style="4" customWidth="1"/>
    <col min="2817" max="2817" width="14.7109375" style="4" customWidth="1"/>
    <col min="2818" max="2818" width="12.42578125" style="4" customWidth="1"/>
    <col min="2819" max="2819" width="10.42578125" style="4" customWidth="1"/>
    <col min="2820" max="2820" width="10.28515625" style="4" customWidth="1"/>
    <col min="2821" max="2821" width="9.5703125" style="4" customWidth="1"/>
    <col min="2822" max="2822" width="10.5703125" style="4" customWidth="1"/>
    <col min="2823" max="2823" width="11.140625" style="4" customWidth="1"/>
    <col min="2824" max="2824" width="13.140625" style="4" customWidth="1"/>
    <col min="2825" max="2825" width="14.42578125" style="4" customWidth="1"/>
    <col min="2826" max="2826" width="16.28515625" style="4" customWidth="1"/>
    <col min="2827" max="2827" width="9" style="4" customWidth="1"/>
    <col min="2828" max="2828" width="11" style="4" customWidth="1"/>
    <col min="2829" max="2829" width="10.85546875" style="4" customWidth="1"/>
    <col min="2830" max="2830" width="11.85546875" style="4" customWidth="1"/>
    <col min="2831" max="2831" width="8.7109375" style="4" customWidth="1"/>
    <col min="2832" max="2832" width="10" style="4" customWidth="1"/>
    <col min="2833" max="2833" width="11" style="4" customWidth="1"/>
    <col min="2834" max="2834" width="10.140625" style="4" customWidth="1"/>
    <col min="2835" max="3062" width="9" style="4"/>
    <col min="3063" max="3063" width="9" style="4" customWidth="1"/>
    <col min="3064" max="3064" width="8.140625" style="4" customWidth="1"/>
    <col min="3065" max="3065" width="7.7109375" style="4" customWidth="1"/>
    <col min="3066" max="3066" width="6.28515625" style="4" customWidth="1"/>
    <col min="3067" max="3068" width="7.28515625" style="4" customWidth="1"/>
    <col min="3069" max="3069" width="6.5703125" style="4" customWidth="1"/>
    <col min="3070" max="3070" width="7.42578125" style="4" customWidth="1"/>
    <col min="3071" max="3072" width="9" style="4" customWidth="1"/>
    <col min="3073" max="3073" width="14.7109375" style="4" customWidth="1"/>
    <col min="3074" max="3074" width="12.42578125" style="4" customWidth="1"/>
    <col min="3075" max="3075" width="10.42578125" style="4" customWidth="1"/>
    <col min="3076" max="3076" width="10.28515625" style="4" customWidth="1"/>
    <col min="3077" max="3077" width="9.5703125" style="4" customWidth="1"/>
    <col min="3078" max="3078" width="10.5703125" style="4" customWidth="1"/>
    <col min="3079" max="3079" width="11.140625" style="4" customWidth="1"/>
    <col min="3080" max="3080" width="13.140625" style="4" customWidth="1"/>
    <col min="3081" max="3081" width="14.42578125" style="4" customWidth="1"/>
    <col min="3082" max="3082" width="16.28515625" style="4" customWidth="1"/>
    <col min="3083" max="3083" width="9" style="4" customWidth="1"/>
    <col min="3084" max="3084" width="11" style="4" customWidth="1"/>
    <col min="3085" max="3085" width="10.85546875" style="4" customWidth="1"/>
    <col min="3086" max="3086" width="11.85546875" style="4" customWidth="1"/>
    <col min="3087" max="3087" width="8.7109375" style="4" customWidth="1"/>
    <col min="3088" max="3088" width="10" style="4" customWidth="1"/>
    <col min="3089" max="3089" width="11" style="4" customWidth="1"/>
    <col min="3090" max="3090" width="10.140625" style="4" customWidth="1"/>
    <col min="3091" max="3318" width="9" style="4"/>
    <col min="3319" max="3319" width="9" style="4" customWidth="1"/>
    <col min="3320" max="3320" width="8.140625" style="4" customWidth="1"/>
    <col min="3321" max="3321" width="7.7109375" style="4" customWidth="1"/>
    <col min="3322" max="3322" width="6.28515625" style="4" customWidth="1"/>
    <col min="3323" max="3324" width="7.28515625" style="4" customWidth="1"/>
    <col min="3325" max="3325" width="6.5703125" style="4" customWidth="1"/>
    <col min="3326" max="3326" width="7.42578125" style="4" customWidth="1"/>
    <col min="3327" max="3328" width="9" style="4" customWidth="1"/>
    <col min="3329" max="3329" width="14.7109375" style="4" customWidth="1"/>
    <col min="3330" max="3330" width="12.42578125" style="4" customWidth="1"/>
    <col min="3331" max="3331" width="10.42578125" style="4" customWidth="1"/>
    <col min="3332" max="3332" width="10.28515625" style="4" customWidth="1"/>
    <col min="3333" max="3333" width="9.5703125" style="4" customWidth="1"/>
    <col min="3334" max="3334" width="10.5703125" style="4" customWidth="1"/>
    <col min="3335" max="3335" width="11.140625" style="4" customWidth="1"/>
    <col min="3336" max="3336" width="13.140625" style="4" customWidth="1"/>
    <col min="3337" max="3337" width="14.42578125" style="4" customWidth="1"/>
    <col min="3338" max="3338" width="16.28515625" style="4" customWidth="1"/>
    <col min="3339" max="3339" width="9" style="4" customWidth="1"/>
    <col min="3340" max="3340" width="11" style="4" customWidth="1"/>
    <col min="3341" max="3341" width="10.85546875" style="4" customWidth="1"/>
    <col min="3342" max="3342" width="11.85546875" style="4" customWidth="1"/>
    <col min="3343" max="3343" width="8.7109375" style="4" customWidth="1"/>
    <col min="3344" max="3344" width="10" style="4" customWidth="1"/>
    <col min="3345" max="3345" width="11" style="4" customWidth="1"/>
    <col min="3346" max="3346" width="10.140625" style="4" customWidth="1"/>
    <col min="3347" max="3574" width="9" style="4"/>
    <col min="3575" max="3575" width="9" style="4" customWidth="1"/>
    <col min="3576" max="3576" width="8.140625" style="4" customWidth="1"/>
    <col min="3577" max="3577" width="7.7109375" style="4" customWidth="1"/>
    <col min="3578" max="3578" width="6.28515625" style="4" customWidth="1"/>
    <col min="3579" max="3580" width="7.28515625" style="4" customWidth="1"/>
    <col min="3581" max="3581" width="6.5703125" style="4" customWidth="1"/>
    <col min="3582" max="3582" width="7.42578125" style="4" customWidth="1"/>
    <col min="3583" max="3584" width="9" style="4" customWidth="1"/>
    <col min="3585" max="3585" width="14.7109375" style="4" customWidth="1"/>
    <col min="3586" max="3586" width="12.42578125" style="4" customWidth="1"/>
    <col min="3587" max="3587" width="10.42578125" style="4" customWidth="1"/>
    <col min="3588" max="3588" width="10.28515625" style="4" customWidth="1"/>
    <col min="3589" max="3589" width="9.5703125" style="4" customWidth="1"/>
    <col min="3590" max="3590" width="10.5703125" style="4" customWidth="1"/>
    <col min="3591" max="3591" width="11.140625" style="4" customWidth="1"/>
    <col min="3592" max="3592" width="13.140625" style="4" customWidth="1"/>
    <col min="3593" max="3593" width="14.42578125" style="4" customWidth="1"/>
    <col min="3594" max="3594" width="16.28515625" style="4" customWidth="1"/>
    <col min="3595" max="3595" width="9" style="4" customWidth="1"/>
    <col min="3596" max="3596" width="11" style="4" customWidth="1"/>
    <col min="3597" max="3597" width="10.85546875" style="4" customWidth="1"/>
    <col min="3598" max="3598" width="11.85546875" style="4" customWidth="1"/>
    <col min="3599" max="3599" width="8.7109375" style="4" customWidth="1"/>
    <col min="3600" max="3600" width="10" style="4" customWidth="1"/>
    <col min="3601" max="3601" width="11" style="4" customWidth="1"/>
    <col min="3602" max="3602" width="10.140625" style="4" customWidth="1"/>
    <col min="3603" max="3830" width="9" style="4"/>
    <col min="3831" max="3831" width="9" style="4" customWidth="1"/>
    <col min="3832" max="3832" width="8.140625" style="4" customWidth="1"/>
    <col min="3833" max="3833" width="7.7109375" style="4" customWidth="1"/>
    <col min="3834" max="3834" width="6.28515625" style="4" customWidth="1"/>
    <col min="3835" max="3836" width="7.28515625" style="4" customWidth="1"/>
    <col min="3837" max="3837" width="6.5703125" style="4" customWidth="1"/>
    <col min="3838" max="3838" width="7.42578125" style="4" customWidth="1"/>
    <col min="3839" max="3840" width="9" style="4" customWidth="1"/>
    <col min="3841" max="3841" width="14.7109375" style="4" customWidth="1"/>
    <col min="3842" max="3842" width="12.42578125" style="4" customWidth="1"/>
    <col min="3843" max="3843" width="10.42578125" style="4" customWidth="1"/>
    <col min="3844" max="3844" width="10.28515625" style="4" customWidth="1"/>
    <col min="3845" max="3845" width="9.5703125" style="4" customWidth="1"/>
    <col min="3846" max="3846" width="10.5703125" style="4" customWidth="1"/>
    <col min="3847" max="3847" width="11.140625" style="4" customWidth="1"/>
    <col min="3848" max="3848" width="13.140625" style="4" customWidth="1"/>
    <col min="3849" max="3849" width="14.42578125" style="4" customWidth="1"/>
    <col min="3850" max="3850" width="16.28515625" style="4" customWidth="1"/>
    <col min="3851" max="3851" width="9" style="4" customWidth="1"/>
    <col min="3852" max="3852" width="11" style="4" customWidth="1"/>
    <col min="3853" max="3853" width="10.85546875" style="4" customWidth="1"/>
    <col min="3854" max="3854" width="11.85546875" style="4" customWidth="1"/>
    <col min="3855" max="3855" width="8.7109375" style="4" customWidth="1"/>
    <col min="3856" max="3856" width="10" style="4" customWidth="1"/>
    <col min="3857" max="3857" width="11" style="4" customWidth="1"/>
    <col min="3858" max="3858" width="10.140625" style="4" customWidth="1"/>
    <col min="3859" max="4086" width="9" style="4"/>
    <col min="4087" max="4087" width="9" style="4" customWidth="1"/>
    <col min="4088" max="4088" width="8.140625" style="4" customWidth="1"/>
    <col min="4089" max="4089" width="7.7109375" style="4" customWidth="1"/>
    <col min="4090" max="4090" width="6.28515625" style="4" customWidth="1"/>
    <col min="4091" max="4092" width="7.28515625" style="4" customWidth="1"/>
    <col min="4093" max="4093" width="6.5703125" style="4" customWidth="1"/>
    <col min="4094" max="4094" width="7.42578125" style="4" customWidth="1"/>
    <col min="4095" max="4096" width="9" style="4" customWidth="1"/>
    <col min="4097" max="4097" width="14.7109375" style="4" customWidth="1"/>
    <col min="4098" max="4098" width="12.42578125" style="4" customWidth="1"/>
    <col min="4099" max="4099" width="10.42578125" style="4" customWidth="1"/>
    <col min="4100" max="4100" width="10.28515625" style="4" customWidth="1"/>
    <col min="4101" max="4101" width="9.5703125" style="4" customWidth="1"/>
    <col min="4102" max="4102" width="10.5703125" style="4" customWidth="1"/>
    <col min="4103" max="4103" width="11.140625" style="4" customWidth="1"/>
    <col min="4104" max="4104" width="13.140625" style="4" customWidth="1"/>
    <col min="4105" max="4105" width="14.42578125" style="4" customWidth="1"/>
    <col min="4106" max="4106" width="16.28515625" style="4" customWidth="1"/>
    <col min="4107" max="4107" width="9" style="4" customWidth="1"/>
    <col min="4108" max="4108" width="11" style="4" customWidth="1"/>
    <col min="4109" max="4109" width="10.85546875" style="4" customWidth="1"/>
    <col min="4110" max="4110" width="11.85546875" style="4" customWidth="1"/>
    <col min="4111" max="4111" width="8.7109375" style="4" customWidth="1"/>
    <col min="4112" max="4112" width="10" style="4" customWidth="1"/>
    <col min="4113" max="4113" width="11" style="4" customWidth="1"/>
    <col min="4114" max="4114" width="10.140625" style="4" customWidth="1"/>
    <col min="4115" max="4342" width="9" style="4"/>
    <col min="4343" max="4343" width="9" style="4" customWidth="1"/>
    <col min="4344" max="4344" width="8.140625" style="4" customWidth="1"/>
    <col min="4345" max="4345" width="7.7109375" style="4" customWidth="1"/>
    <col min="4346" max="4346" width="6.28515625" style="4" customWidth="1"/>
    <col min="4347" max="4348" width="7.28515625" style="4" customWidth="1"/>
    <col min="4349" max="4349" width="6.5703125" style="4" customWidth="1"/>
    <col min="4350" max="4350" width="7.42578125" style="4" customWidth="1"/>
    <col min="4351" max="4352" width="9" style="4" customWidth="1"/>
    <col min="4353" max="4353" width="14.7109375" style="4" customWidth="1"/>
    <col min="4354" max="4354" width="12.42578125" style="4" customWidth="1"/>
    <col min="4355" max="4355" width="10.42578125" style="4" customWidth="1"/>
    <col min="4356" max="4356" width="10.28515625" style="4" customWidth="1"/>
    <col min="4357" max="4357" width="9.5703125" style="4" customWidth="1"/>
    <col min="4358" max="4358" width="10.5703125" style="4" customWidth="1"/>
    <col min="4359" max="4359" width="11.140625" style="4" customWidth="1"/>
    <col min="4360" max="4360" width="13.140625" style="4" customWidth="1"/>
    <col min="4361" max="4361" width="14.42578125" style="4" customWidth="1"/>
    <col min="4362" max="4362" width="16.28515625" style="4" customWidth="1"/>
    <col min="4363" max="4363" width="9" style="4" customWidth="1"/>
    <col min="4364" max="4364" width="11" style="4" customWidth="1"/>
    <col min="4365" max="4365" width="10.85546875" style="4" customWidth="1"/>
    <col min="4366" max="4366" width="11.85546875" style="4" customWidth="1"/>
    <col min="4367" max="4367" width="8.7109375" style="4" customWidth="1"/>
    <col min="4368" max="4368" width="10" style="4" customWidth="1"/>
    <col min="4369" max="4369" width="11" style="4" customWidth="1"/>
    <col min="4370" max="4370" width="10.140625" style="4" customWidth="1"/>
    <col min="4371" max="4598" width="9" style="4"/>
    <col min="4599" max="4599" width="9" style="4" customWidth="1"/>
    <col min="4600" max="4600" width="8.140625" style="4" customWidth="1"/>
    <col min="4601" max="4601" width="7.7109375" style="4" customWidth="1"/>
    <col min="4602" max="4602" width="6.28515625" style="4" customWidth="1"/>
    <col min="4603" max="4604" width="7.28515625" style="4" customWidth="1"/>
    <col min="4605" max="4605" width="6.5703125" style="4" customWidth="1"/>
    <col min="4606" max="4606" width="7.42578125" style="4" customWidth="1"/>
    <col min="4607" max="4608" width="9" style="4" customWidth="1"/>
    <col min="4609" max="4609" width="14.7109375" style="4" customWidth="1"/>
    <col min="4610" max="4610" width="12.42578125" style="4" customWidth="1"/>
    <col min="4611" max="4611" width="10.42578125" style="4" customWidth="1"/>
    <col min="4612" max="4612" width="10.28515625" style="4" customWidth="1"/>
    <col min="4613" max="4613" width="9.5703125" style="4" customWidth="1"/>
    <col min="4614" max="4614" width="10.5703125" style="4" customWidth="1"/>
    <col min="4615" max="4615" width="11.140625" style="4" customWidth="1"/>
    <col min="4616" max="4616" width="13.140625" style="4" customWidth="1"/>
    <col min="4617" max="4617" width="14.42578125" style="4" customWidth="1"/>
    <col min="4618" max="4618" width="16.28515625" style="4" customWidth="1"/>
    <col min="4619" max="4619" width="9" style="4" customWidth="1"/>
    <col min="4620" max="4620" width="11" style="4" customWidth="1"/>
    <col min="4621" max="4621" width="10.85546875" style="4" customWidth="1"/>
    <col min="4622" max="4622" width="11.85546875" style="4" customWidth="1"/>
    <col min="4623" max="4623" width="8.7109375" style="4" customWidth="1"/>
    <col min="4624" max="4624" width="10" style="4" customWidth="1"/>
    <col min="4625" max="4625" width="11" style="4" customWidth="1"/>
    <col min="4626" max="4626" width="10.140625" style="4" customWidth="1"/>
    <col min="4627" max="4854" width="9" style="4"/>
    <col min="4855" max="4855" width="9" style="4" customWidth="1"/>
    <col min="4856" max="4856" width="8.140625" style="4" customWidth="1"/>
    <col min="4857" max="4857" width="7.7109375" style="4" customWidth="1"/>
    <col min="4858" max="4858" width="6.28515625" style="4" customWidth="1"/>
    <col min="4859" max="4860" width="7.28515625" style="4" customWidth="1"/>
    <col min="4861" max="4861" width="6.5703125" style="4" customWidth="1"/>
    <col min="4862" max="4862" width="7.42578125" style="4" customWidth="1"/>
    <col min="4863" max="4864" width="9" style="4" customWidth="1"/>
    <col min="4865" max="4865" width="14.7109375" style="4" customWidth="1"/>
    <col min="4866" max="4866" width="12.42578125" style="4" customWidth="1"/>
    <col min="4867" max="4867" width="10.42578125" style="4" customWidth="1"/>
    <col min="4868" max="4868" width="10.28515625" style="4" customWidth="1"/>
    <col min="4869" max="4869" width="9.5703125" style="4" customWidth="1"/>
    <col min="4870" max="4870" width="10.5703125" style="4" customWidth="1"/>
    <col min="4871" max="4871" width="11.140625" style="4" customWidth="1"/>
    <col min="4872" max="4872" width="13.140625" style="4" customWidth="1"/>
    <col min="4873" max="4873" width="14.42578125" style="4" customWidth="1"/>
    <col min="4874" max="4874" width="16.28515625" style="4" customWidth="1"/>
    <col min="4875" max="4875" width="9" style="4" customWidth="1"/>
    <col min="4876" max="4876" width="11" style="4" customWidth="1"/>
    <col min="4877" max="4877" width="10.85546875" style="4" customWidth="1"/>
    <col min="4878" max="4878" width="11.85546875" style="4" customWidth="1"/>
    <col min="4879" max="4879" width="8.7109375" style="4" customWidth="1"/>
    <col min="4880" max="4880" width="10" style="4" customWidth="1"/>
    <col min="4881" max="4881" width="11" style="4" customWidth="1"/>
    <col min="4882" max="4882" width="10.140625" style="4" customWidth="1"/>
    <col min="4883" max="5110" width="9" style="4"/>
    <col min="5111" max="5111" width="9" style="4" customWidth="1"/>
    <col min="5112" max="5112" width="8.140625" style="4" customWidth="1"/>
    <col min="5113" max="5113" width="7.7109375" style="4" customWidth="1"/>
    <col min="5114" max="5114" width="6.28515625" style="4" customWidth="1"/>
    <col min="5115" max="5116" width="7.28515625" style="4" customWidth="1"/>
    <col min="5117" max="5117" width="6.5703125" style="4" customWidth="1"/>
    <col min="5118" max="5118" width="7.42578125" style="4" customWidth="1"/>
    <col min="5119" max="5120" width="9" style="4" customWidth="1"/>
    <col min="5121" max="5121" width="14.7109375" style="4" customWidth="1"/>
    <col min="5122" max="5122" width="12.42578125" style="4" customWidth="1"/>
    <col min="5123" max="5123" width="10.42578125" style="4" customWidth="1"/>
    <col min="5124" max="5124" width="10.28515625" style="4" customWidth="1"/>
    <col min="5125" max="5125" width="9.5703125" style="4" customWidth="1"/>
    <col min="5126" max="5126" width="10.5703125" style="4" customWidth="1"/>
    <col min="5127" max="5127" width="11.140625" style="4" customWidth="1"/>
    <col min="5128" max="5128" width="13.140625" style="4" customWidth="1"/>
    <col min="5129" max="5129" width="14.42578125" style="4" customWidth="1"/>
    <col min="5130" max="5130" width="16.28515625" style="4" customWidth="1"/>
    <col min="5131" max="5131" width="9" style="4" customWidth="1"/>
    <col min="5132" max="5132" width="11" style="4" customWidth="1"/>
    <col min="5133" max="5133" width="10.85546875" style="4" customWidth="1"/>
    <col min="5134" max="5134" width="11.85546875" style="4" customWidth="1"/>
    <col min="5135" max="5135" width="8.7109375" style="4" customWidth="1"/>
    <col min="5136" max="5136" width="10" style="4" customWidth="1"/>
    <col min="5137" max="5137" width="11" style="4" customWidth="1"/>
    <col min="5138" max="5138" width="10.140625" style="4" customWidth="1"/>
    <col min="5139" max="5366" width="9" style="4"/>
    <col min="5367" max="5367" width="9" style="4" customWidth="1"/>
    <col min="5368" max="5368" width="8.140625" style="4" customWidth="1"/>
    <col min="5369" max="5369" width="7.7109375" style="4" customWidth="1"/>
    <col min="5370" max="5370" width="6.28515625" style="4" customWidth="1"/>
    <col min="5371" max="5372" width="7.28515625" style="4" customWidth="1"/>
    <col min="5373" max="5373" width="6.5703125" style="4" customWidth="1"/>
    <col min="5374" max="5374" width="7.42578125" style="4" customWidth="1"/>
    <col min="5375" max="5376" width="9" style="4" customWidth="1"/>
    <col min="5377" max="5377" width="14.7109375" style="4" customWidth="1"/>
    <col min="5378" max="5378" width="12.42578125" style="4" customWidth="1"/>
    <col min="5379" max="5379" width="10.42578125" style="4" customWidth="1"/>
    <col min="5380" max="5380" width="10.28515625" style="4" customWidth="1"/>
    <col min="5381" max="5381" width="9.5703125" style="4" customWidth="1"/>
    <col min="5382" max="5382" width="10.5703125" style="4" customWidth="1"/>
    <col min="5383" max="5383" width="11.140625" style="4" customWidth="1"/>
    <col min="5384" max="5384" width="13.140625" style="4" customWidth="1"/>
    <col min="5385" max="5385" width="14.42578125" style="4" customWidth="1"/>
    <col min="5386" max="5386" width="16.28515625" style="4" customWidth="1"/>
    <col min="5387" max="5387" width="9" style="4" customWidth="1"/>
    <col min="5388" max="5388" width="11" style="4" customWidth="1"/>
    <col min="5389" max="5389" width="10.85546875" style="4" customWidth="1"/>
    <col min="5390" max="5390" width="11.85546875" style="4" customWidth="1"/>
    <col min="5391" max="5391" width="8.7109375" style="4" customWidth="1"/>
    <col min="5392" max="5392" width="10" style="4" customWidth="1"/>
    <col min="5393" max="5393" width="11" style="4" customWidth="1"/>
    <col min="5394" max="5394" width="10.140625" style="4" customWidth="1"/>
    <col min="5395" max="5622" width="9" style="4"/>
    <col min="5623" max="5623" width="9" style="4" customWidth="1"/>
    <col min="5624" max="5624" width="8.140625" style="4" customWidth="1"/>
    <col min="5625" max="5625" width="7.7109375" style="4" customWidth="1"/>
    <col min="5626" max="5626" width="6.28515625" style="4" customWidth="1"/>
    <col min="5627" max="5628" width="7.28515625" style="4" customWidth="1"/>
    <col min="5629" max="5629" width="6.5703125" style="4" customWidth="1"/>
    <col min="5630" max="5630" width="7.42578125" style="4" customWidth="1"/>
    <col min="5631" max="5632" width="9" style="4" customWidth="1"/>
    <col min="5633" max="5633" width="14.7109375" style="4" customWidth="1"/>
    <col min="5634" max="5634" width="12.42578125" style="4" customWidth="1"/>
    <col min="5635" max="5635" width="10.42578125" style="4" customWidth="1"/>
    <col min="5636" max="5636" width="10.28515625" style="4" customWidth="1"/>
    <col min="5637" max="5637" width="9.5703125" style="4" customWidth="1"/>
    <col min="5638" max="5638" width="10.5703125" style="4" customWidth="1"/>
    <col min="5639" max="5639" width="11.140625" style="4" customWidth="1"/>
    <col min="5640" max="5640" width="13.140625" style="4" customWidth="1"/>
    <col min="5641" max="5641" width="14.42578125" style="4" customWidth="1"/>
    <col min="5642" max="5642" width="16.28515625" style="4" customWidth="1"/>
    <col min="5643" max="5643" width="9" style="4" customWidth="1"/>
    <col min="5644" max="5644" width="11" style="4" customWidth="1"/>
    <col min="5645" max="5645" width="10.85546875" style="4" customWidth="1"/>
    <col min="5646" max="5646" width="11.85546875" style="4" customWidth="1"/>
    <col min="5647" max="5647" width="8.7109375" style="4" customWidth="1"/>
    <col min="5648" max="5648" width="10" style="4" customWidth="1"/>
    <col min="5649" max="5649" width="11" style="4" customWidth="1"/>
    <col min="5650" max="5650" width="10.140625" style="4" customWidth="1"/>
    <col min="5651" max="5878" width="9" style="4"/>
    <col min="5879" max="5879" width="9" style="4" customWidth="1"/>
    <col min="5880" max="5880" width="8.140625" style="4" customWidth="1"/>
    <col min="5881" max="5881" width="7.7109375" style="4" customWidth="1"/>
    <col min="5882" max="5882" width="6.28515625" style="4" customWidth="1"/>
    <col min="5883" max="5884" width="7.28515625" style="4" customWidth="1"/>
    <col min="5885" max="5885" width="6.5703125" style="4" customWidth="1"/>
    <col min="5886" max="5886" width="7.42578125" style="4" customWidth="1"/>
    <col min="5887" max="5888" width="9" style="4" customWidth="1"/>
    <col min="5889" max="5889" width="14.7109375" style="4" customWidth="1"/>
    <col min="5890" max="5890" width="12.42578125" style="4" customWidth="1"/>
    <col min="5891" max="5891" width="10.42578125" style="4" customWidth="1"/>
    <col min="5892" max="5892" width="10.28515625" style="4" customWidth="1"/>
    <col min="5893" max="5893" width="9.5703125" style="4" customWidth="1"/>
    <col min="5894" max="5894" width="10.5703125" style="4" customWidth="1"/>
    <col min="5895" max="5895" width="11.140625" style="4" customWidth="1"/>
    <col min="5896" max="5896" width="13.140625" style="4" customWidth="1"/>
    <col min="5897" max="5897" width="14.42578125" style="4" customWidth="1"/>
    <col min="5898" max="5898" width="16.28515625" style="4" customWidth="1"/>
    <col min="5899" max="5899" width="9" style="4" customWidth="1"/>
    <col min="5900" max="5900" width="11" style="4" customWidth="1"/>
    <col min="5901" max="5901" width="10.85546875" style="4" customWidth="1"/>
    <col min="5902" max="5902" width="11.85546875" style="4" customWidth="1"/>
    <col min="5903" max="5903" width="8.7109375" style="4" customWidth="1"/>
    <col min="5904" max="5904" width="10" style="4" customWidth="1"/>
    <col min="5905" max="5905" width="11" style="4" customWidth="1"/>
    <col min="5906" max="5906" width="10.140625" style="4" customWidth="1"/>
    <col min="5907" max="6134" width="9" style="4"/>
    <col min="6135" max="6135" width="9" style="4" customWidth="1"/>
    <col min="6136" max="6136" width="8.140625" style="4" customWidth="1"/>
    <col min="6137" max="6137" width="7.7109375" style="4" customWidth="1"/>
    <col min="6138" max="6138" width="6.28515625" style="4" customWidth="1"/>
    <col min="6139" max="6140" width="7.28515625" style="4" customWidth="1"/>
    <col min="6141" max="6141" width="6.5703125" style="4" customWidth="1"/>
    <col min="6142" max="6142" width="7.42578125" style="4" customWidth="1"/>
    <col min="6143" max="6144" width="9" style="4" customWidth="1"/>
    <col min="6145" max="6145" width="14.7109375" style="4" customWidth="1"/>
    <col min="6146" max="6146" width="12.42578125" style="4" customWidth="1"/>
    <col min="6147" max="6147" width="10.42578125" style="4" customWidth="1"/>
    <col min="6148" max="6148" width="10.28515625" style="4" customWidth="1"/>
    <col min="6149" max="6149" width="9.5703125" style="4" customWidth="1"/>
    <col min="6150" max="6150" width="10.5703125" style="4" customWidth="1"/>
    <col min="6151" max="6151" width="11.140625" style="4" customWidth="1"/>
    <col min="6152" max="6152" width="13.140625" style="4" customWidth="1"/>
    <col min="6153" max="6153" width="14.42578125" style="4" customWidth="1"/>
    <col min="6154" max="6154" width="16.28515625" style="4" customWidth="1"/>
    <col min="6155" max="6155" width="9" style="4" customWidth="1"/>
    <col min="6156" max="6156" width="11" style="4" customWidth="1"/>
    <col min="6157" max="6157" width="10.85546875" style="4" customWidth="1"/>
    <col min="6158" max="6158" width="11.85546875" style="4" customWidth="1"/>
    <col min="6159" max="6159" width="8.7109375" style="4" customWidth="1"/>
    <col min="6160" max="6160" width="10" style="4" customWidth="1"/>
    <col min="6161" max="6161" width="11" style="4" customWidth="1"/>
    <col min="6162" max="6162" width="10.140625" style="4" customWidth="1"/>
    <col min="6163" max="6390" width="9" style="4"/>
    <col min="6391" max="6391" width="9" style="4" customWidth="1"/>
    <col min="6392" max="6392" width="8.140625" style="4" customWidth="1"/>
    <col min="6393" max="6393" width="7.7109375" style="4" customWidth="1"/>
    <col min="6394" max="6394" width="6.28515625" style="4" customWidth="1"/>
    <col min="6395" max="6396" width="7.28515625" style="4" customWidth="1"/>
    <col min="6397" max="6397" width="6.5703125" style="4" customWidth="1"/>
    <col min="6398" max="6398" width="7.42578125" style="4" customWidth="1"/>
    <col min="6399" max="6400" width="9" style="4" customWidth="1"/>
    <col min="6401" max="6401" width="14.7109375" style="4" customWidth="1"/>
    <col min="6402" max="6402" width="12.42578125" style="4" customWidth="1"/>
    <col min="6403" max="6403" width="10.42578125" style="4" customWidth="1"/>
    <col min="6404" max="6404" width="10.28515625" style="4" customWidth="1"/>
    <col min="6405" max="6405" width="9.5703125" style="4" customWidth="1"/>
    <col min="6406" max="6406" width="10.5703125" style="4" customWidth="1"/>
    <col min="6407" max="6407" width="11.140625" style="4" customWidth="1"/>
    <col min="6408" max="6408" width="13.140625" style="4" customWidth="1"/>
    <col min="6409" max="6409" width="14.42578125" style="4" customWidth="1"/>
    <col min="6410" max="6410" width="16.28515625" style="4" customWidth="1"/>
    <col min="6411" max="6411" width="9" style="4" customWidth="1"/>
    <col min="6412" max="6412" width="11" style="4" customWidth="1"/>
    <col min="6413" max="6413" width="10.85546875" style="4" customWidth="1"/>
    <col min="6414" max="6414" width="11.85546875" style="4" customWidth="1"/>
    <col min="6415" max="6415" width="8.7109375" style="4" customWidth="1"/>
    <col min="6416" max="6416" width="10" style="4" customWidth="1"/>
    <col min="6417" max="6417" width="11" style="4" customWidth="1"/>
    <col min="6418" max="6418" width="10.140625" style="4" customWidth="1"/>
    <col min="6419" max="6646" width="9" style="4"/>
    <col min="6647" max="6647" width="9" style="4" customWidth="1"/>
    <col min="6648" max="6648" width="8.140625" style="4" customWidth="1"/>
    <col min="6649" max="6649" width="7.7109375" style="4" customWidth="1"/>
    <col min="6650" max="6650" width="6.28515625" style="4" customWidth="1"/>
    <col min="6651" max="6652" width="7.28515625" style="4" customWidth="1"/>
    <col min="6653" max="6653" width="6.5703125" style="4" customWidth="1"/>
    <col min="6654" max="6654" width="7.42578125" style="4" customWidth="1"/>
    <col min="6655" max="6656" width="9" style="4" customWidth="1"/>
    <col min="6657" max="6657" width="14.7109375" style="4" customWidth="1"/>
    <col min="6658" max="6658" width="12.42578125" style="4" customWidth="1"/>
    <col min="6659" max="6659" width="10.42578125" style="4" customWidth="1"/>
    <col min="6660" max="6660" width="10.28515625" style="4" customWidth="1"/>
    <col min="6661" max="6661" width="9.5703125" style="4" customWidth="1"/>
    <col min="6662" max="6662" width="10.5703125" style="4" customWidth="1"/>
    <col min="6663" max="6663" width="11.140625" style="4" customWidth="1"/>
    <col min="6664" max="6664" width="13.140625" style="4" customWidth="1"/>
    <col min="6665" max="6665" width="14.42578125" style="4" customWidth="1"/>
    <col min="6666" max="6666" width="16.28515625" style="4" customWidth="1"/>
    <col min="6667" max="6667" width="9" style="4" customWidth="1"/>
    <col min="6668" max="6668" width="11" style="4" customWidth="1"/>
    <col min="6669" max="6669" width="10.85546875" style="4" customWidth="1"/>
    <col min="6670" max="6670" width="11.85546875" style="4" customWidth="1"/>
    <col min="6671" max="6671" width="8.7109375" style="4" customWidth="1"/>
    <col min="6672" max="6672" width="10" style="4" customWidth="1"/>
    <col min="6673" max="6673" width="11" style="4" customWidth="1"/>
    <col min="6674" max="6674" width="10.140625" style="4" customWidth="1"/>
    <col min="6675" max="6902" width="9" style="4"/>
    <col min="6903" max="6903" width="9" style="4" customWidth="1"/>
    <col min="6904" max="6904" width="8.140625" style="4" customWidth="1"/>
    <col min="6905" max="6905" width="7.7109375" style="4" customWidth="1"/>
    <col min="6906" max="6906" width="6.28515625" style="4" customWidth="1"/>
    <col min="6907" max="6908" width="7.28515625" style="4" customWidth="1"/>
    <col min="6909" max="6909" width="6.5703125" style="4" customWidth="1"/>
    <col min="6910" max="6910" width="7.42578125" style="4" customWidth="1"/>
    <col min="6911" max="6912" width="9" style="4" customWidth="1"/>
    <col min="6913" max="6913" width="14.7109375" style="4" customWidth="1"/>
    <col min="6914" max="6914" width="12.42578125" style="4" customWidth="1"/>
    <col min="6915" max="6915" width="10.42578125" style="4" customWidth="1"/>
    <col min="6916" max="6916" width="10.28515625" style="4" customWidth="1"/>
    <col min="6917" max="6917" width="9.5703125" style="4" customWidth="1"/>
    <col min="6918" max="6918" width="10.5703125" style="4" customWidth="1"/>
    <col min="6919" max="6919" width="11.140625" style="4" customWidth="1"/>
    <col min="6920" max="6920" width="13.140625" style="4" customWidth="1"/>
    <col min="6921" max="6921" width="14.42578125" style="4" customWidth="1"/>
    <col min="6922" max="6922" width="16.28515625" style="4" customWidth="1"/>
    <col min="6923" max="6923" width="9" style="4" customWidth="1"/>
    <col min="6924" max="6924" width="11" style="4" customWidth="1"/>
    <col min="6925" max="6925" width="10.85546875" style="4" customWidth="1"/>
    <col min="6926" max="6926" width="11.85546875" style="4" customWidth="1"/>
    <col min="6927" max="6927" width="8.7109375" style="4" customWidth="1"/>
    <col min="6928" max="6928" width="10" style="4" customWidth="1"/>
    <col min="6929" max="6929" width="11" style="4" customWidth="1"/>
    <col min="6930" max="6930" width="10.140625" style="4" customWidth="1"/>
    <col min="6931" max="7158" width="9" style="4"/>
    <col min="7159" max="7159" width="9" style="4" customWidth="1"/>
    <col min="7160" max="7160" width="8.140625" style="4" customWidth="1"/>
    <col min="7161" max="7161" width="7.7109375" style="4" customWidth="1"/>
    <col min="7162" max="7162" width="6.28515625" style="4" customWidth="1"/>
    <col min="7163" max="7164" width="7.28515625" style="4" customWidth="1"/>
    <col min="7165" max="7165" width="6.5703125" style="4" customWidth="1"/>
    <col min="7166" max="7166" width="7.42578125" style="4" customWidth="1"/>
    <col min="7167" max="7168" width="9" style="4" customWidth="1"/>
    <col min="7169" max="7169" width="14.7109375" style="4" customWidth="1"/>
    <col min="7170" max="7170" width="12.42578125" style="4" customWidth="1"/>
    <col min="7171" max="7171" width="10.42578125" style="4" customWidth="1"/>
    <col min="7172" max="7172" width="10.28515625" style="4" customWidth="1"/>
    <col min="7173" max="7173" width="9.5703125" style="4" customWidth="1"/>
    <col min="7174" max="7174" width="10.5703125" style="4" customWidth="1"/>
    <col min="7175" max="7175" width="11.140625" style="4" customWidth="1"/>
    <col min="7176" max="7176" width="13.140625" style="4" customWidth="1"/>
    <col min="7177" max="7177" width="14.42578125" style="4" customWidth="1"/>
    <col min="7178" max="7178" width="16.28515625" style="4" customWidth="1"/>
    <col min="7179" max="7179" width="9" style="4" customWidth="1"/>
    <col min="7180" max="7180" width="11" style="4" customWidth="1"/>
    <col min="7181" max="7181" width="10.85546875" style="4" customWidth="1"/>
    <col min="7182" max="7182" width="11.85546875" style="4" customWidth="1"/>
    <col min="7183" max="7183" width="8.7109375" style="4" customWidth="1"/>
    <col min="7184" max="7184" width="10" style="4" customWidth="1"/>
    <col min="7185" max="7185" width="11" style="4" customWidth="1"/>
    <col min="7186" max="7186" width="10.140625" style="4" customWidth="1"/>
    <col min="7187" max="7414" width="9" style="4"/>
    <col min="7415" max="7415" width="9" style="4" customWidth="1"/>
    <col min="7416" max="7416" width="8.140625" style="4" customWidth="1"/>
    <col min="7417" max="7417" width="7.7109375" style="4" customWidth="1"/>
    <col min="7418" max="7418" width="6.28515625" style="4" customWidth="1"/>
    <col min="7419" max="7420" width="7.28515625" style="4" customWidth="1"/>
    <col min="7421" max="7421" width="6.5703125" style="4" customWidth="1"/>
    <col min="7422" max="7422" width="7.42578125" style="4" customWidth="1"/>
    <col min="7423" max="7424" width="9" style="4" customWidth="1"/>
    <col min="7425" max="7425" width="14.7109375" style="4" customWidth="1"/>
    <col min="7426" max="7426" width="12.42578125" style="4" customWidth="1"/>
    <col min="7427" max="7427" width="10.42578125" style="4" customWidth="1"/>
    <col min="7428" max="7428" width="10.28515625" style="4" customWidth="1"/>
    <col min="7429" max="7429" width="9.5703125" style="4" customWidth="1"/>
    <col min="7430" max="7430" width="10.5703125" style="4" customWidth="1"/>
    <col min="7431" max="7431" width="11.140625" style="4" customWidth="1"/>
    <col min="7432" max="7432" width="13.140625" style="4" customWidth="1"/>
    <col min="7433" max="7433" width="14.42578125" style="4" customWidth="1"/>
    <col min="7434" max="7434" width="16.28515625" style="4" customWidth="1"/>
    <col min="7435" max="7435" width="9" style="4" customWidth="1"/>
    <col min="7436" max="7436" width="11" style="4" customWidth="1"/>
    <col min="7437" max="7437" width="10.85546875" style="4" customWidth="1"/>
    <col min="7438" max="7438" width="11.85546875" style="4" customWidth="1"/>
    <col min="7439" max="7439" width="8.7109375" style="4" customWidth="1"/>
    <col min="7440" max="7440" width="10" style="4" customWidth="1"/>
    <col min="7441" max="7441" width="11" style="4" customWidth="1"/>
    <col min="7442" max="7442" width="10.140625" style="4" customWidth="1"/>
    <col min="7443" max="7670" width="9" style="4"/>
    <col min="7671" max="7671" width="9" style="4" customWidth="1"/>
    <col min="7672" max="7672" width="8.140625" style="4" customWidth="1"/>
    <col min="7673" max="7673" width="7.7109375" style="4" customWidth="1"/>
    <col min="7674" max="7674" width="6.28515625" style="4" customWidth="1"/>
    <col min="7675" max="7676" width="7.28515625" style="4" customWidth="1"/>
    <col min="7677" max="7677" width="6.5703125" style="4" customWidth="1"/>
    <col min="7678" max="7678" width="7.42578125" style="4" customWidth="1"/>
    <col min="7679" max="7680" width="9" style="4" customWidth="1"/>
    <col min="7681" max="7681" width="14.7109375" style="4" customWidth="1"/>
    <col min="7682" max="7682" width="12.42578125" style="4" customWidth="1"/>
    <col min="7683" max="7683" width="10.42578125" style="4" customWidth="1"/>
    <col min="7684" max="7684" width="10.28515625" style="4" customWidth="1"/>
    <col min="7685" max="7685" width="9.5703125" style="4" customWidth="1"/>
    <col min="7686" max="7686" width="10.5703125" style="4" customWidth="1"/>
    <col min="7687" max="7687" width="11.140625" style="4" customWidth="1"/>
    <col min="7688" max="7688" width="13.140625" style="4" customWidth="1"/>
    <col min="7689" max="7689" width="14.42578125" style="4" customWidth="1"/>
    <col min="7690" max="7690" width="16.28515625" style="4" customWidth="1"/>
    <col min="7691" max="7691" width="9" style="4" customWidth="1"/>
    <col min="7692" max="7692" width="11" style="4" customWidth="1"/>
    <col min="7693" max="7693" width="10.85546875" style="4" customWidth="1"/>
    <col min="7694" max="7694" width="11.85546875" style="4" customWidth="1"/>
    <col min="7695" max="7695" width="8.7109375" style="4" customWidth="1"/>
    <col min="7696" max="7696" width="10" style="4" customWidth="1"/>
    <col min="7697" max="7697" width="11" style="4" customWidth="1"/>
    <col min="7698" max="7698" width="10.140625" style="4" customWidth="1"/>
    <col min="7699" max="7926" width="9" style="4"/>
    <col min="7927" max="7927" width="9" style="4" customWidth="1"/>
    <col min="7928" max="7928" width="8.140625" style="4" customWidth="1"/>
    <col min="7929" max="7929" width="7.7109375" style="4" customWidth="1"/>
    <col min="7930" max="7930" width="6.28515625" style="4" customWidth="1"/>
    <col min="7931" max="7932" width="7.28515625" style="4" customWidth="1"/>
    <col min="7933" max="7933" width="6.5703125" style="4" customWidth="1"/>
    <col min="7934" max="7934" width="7.42578125" style="4" customWidth="1"/>
    <col min="7935" max="7936" width="9" style="4" customWidth="1"/>
    <col min="7937" max="7937" width="14.7109375" style="4" customWidth="1"/>
    <col min="7938" max="7938" width="12.42578125" style="4" customWidth="1"/>
    <col min="7939" max="7939" width="10.42578125" style="4" customWidth="1"/>
    <col min="7940" max="7940" width="10.28515625" style="4" customWidth="1"/>
    <col min="7941" max="7941" width="9.5703125" style="4" customWidth="1"/>
    <col min="7942" max="7942" width="10.5703125" style="4" customWidth="1"/>
    <col min="7943" max="7943" width="11.140625" style="4" customWidth="1"/>
    <col min="7944" max="7944" width="13.140625" style="4" customWidth="1"/>
    <col min="7945" max="7945" width="14.42578125" style="4" customWidth="1"/>
    <col min="7946" max="7946" width="16.28515625" style="4" customWidth="1"/>
    <col min="7947" max="7947" width="9" style="4" customWidth="1"/>
    <col min="7948" max="7948" width="11" style="4" customWidth="1"/>
    <col min="7949" max="7949" width="10.85546875" style="4" customWidth="1"/>
    <col min="7950" max="7950" width="11.85546875" style="4" customWidth="1"/>
    <col min="7951" max="7951" width="8.7109375" style="4" customWidth="1"/>
    <col min="7952" max="7952" width="10" style="4" customWidth="1"/>
    <col min="7953" max="7953" width="11" style="4" customWidth="1"/>
    <col min="7954" max="7954" width="10.140625" style="4" customWidth="1"/>
    <col min="7955" max="8182" width="9" style="4"/>
    <col min="8183" max="8183" width="9" style="4" customWidth="1"/>
    <col min="8184" max="8184" width="8.140625" style="4" customWidth="1"/>
    <col min="8185" max="8185" width="7.7109375" style="4" customWidth="1"/>
    <col min="8186" max="8186" width="6.28515625" style="4" customWidth="1"/>
    <col min="8187" max="8188" width="7.28515625" style="4" customWidth="1"/>
    <col min="8189" max="8189" width="6.5703125" style="4" customWidth="1"/>
    <col min="8190" max="8190" width="7.42578125" style="4" customWidth="1"/>
    <col min="8191" max="8192" width="9" style="4" customWidth="1"/>
    <col min="8193" max="8193" width="14.7109375" style="4" customWidth="1"/>
    <col min="8194" max="8194" width="12.42578125" style="4" customWidth="1"/>
    <col min="8195" max="8195" width="10.42578125" style="4" customWidth="1"/>
    <col min="8196" max="8196" width="10.28515625" style="4" customWidth="1"/>
    <col min="8197" max="8197" width="9.5703125" style="4" customWidth="1"/>
    <col min="8198" max="8198" width="10.5703125" style="4" customWidth="1"/>
    <col min="8199" max="8199" width="11.140625" style="4" customWidth="1"/>
    <col min="8200" max="8200" width="13.140625" style="4" customWidth="1"/>
    <col min="8201" max="8201" width="14.42578125" style="4" customWidth="1"/>
    <col min="8202" max="8202" width="16.28515625" style="4" customWidth="1"/>
    <col min="8203" max="8203" width="9" style="4" customWidth="1"/>
    <col min="8204" max="8204" width="11" style="4" customWidth="1"/>
    <col min="8205" max="8205" width="10.85546875" style="4" customWidth="1"/>
    <col min="8206" max="8206" width="11.85546875" style="4" customWidth="1"/>
    <col min="8207" max="8207" width="8.7109375" style="4" customWidth="1"/>
    <col min="8208" max="8208" width="10" style="4" customWidth="1"/>
    <col min="8209" max="8209" width="11" style="4" customWidth="1"/>
    <col min="8210" max="8210" width="10.140625" style="4" customWidth="1"/>
    <col min="8211" max="8438" width="9" style="4"/>
    <col min="8439" max="8439" width="9" style="4" customWidth="1"/>
    <col min="8440" max="8440" width="8.140625" style="4" customWidth="1"/>
    <col min="8441" max="8441" width="7.7109375" style="4" customWidth="1"/>
    <col min="8442" max="8442" width="6.28515625" style="4" customWidth="1"/>
    <col min="8443" max="8444" width="7.28515625" style="4" customWidth="1"/>
    <col min="8445" max="8445" width="6.5703125" style="4" customWidth="1"/>
    <col min="8446" max="8446" width="7.42578125" style="4" customWidth="1"/>
    <col min="8447" max="8448" width="9" style="4" customWidth="1"/>
    <col min="8449" max="8449" width="14.7109375" style="4" customWidth="1"/>
    <col min="8450" max="8450" width="12.42578125" style="4" customWidth="1"/>
    <col min="8451" max="8451" width="10.42578125" style="4" customWidth="1"/>
    <col min="8452" max="8452" width="10.28515625" style="4" customWidth="1"/>
    <col min="8453" max="8453" width="9.5703125" style="4" customWidth="1"/>
    <col min="8454" max="8454" width="10.5703125" style="4" customWidth="1"/>
    <col min="8455" max="8455" width="11.140625" style="4" customWidth="1"/>
    <col min="8456" max="8456" width="13.140625" style="4" customWidth="1"/>
    <col min="8457" max="8457" width="14.42578125" style="4" customWidth="1"/>
    <col min="8458" max="8458" width="16.28515625" style="4" customWidth="1"/>
    <col min="8459" max="8459" width="9" style="4" customWidth="1"/>
    <col min="8460" max="8460" width="11" style="4" customWidth="1"/>
    <col min="8461" max="8461" width="10.85546875" style="4" customWidth="1"/>
    <col min="8462" max="8462" width="11.85546875" style="4" customWidth="1"/>
    <col min="8463" max="8463" width="8.7109375" style="4" customWidth="1"/>
    <col min="8464" max="8464" width="10" style="4" customWidth="1"/>
    <col min="8465" max="8465" width="11" style="4" customWidth="1"/>
    <col min="8466" max="8466" width="10.140625" style="4" customWidth="1"/>
    <col min="8467" max="8694" width="9" style="4"/>
    <col min="8695" max="8695" width="9" style="4" customWidth="1"/>
    <col min="8696" max="8696" width="8.140625" style="4" customWidth="1"/>
    <col min="8697" max="8697" width="7.7109375" style="4" customWidth="1"/>
    <col min="8698" max="8698" width="6.28515625" style="4" customWidth="1"/>
    <col min="8699" max="8700" width="7.28515625" style="4" customWidth="1"/>
    <col min="8701" max="8701" width="6.5703125" style="4" customWidth="1"/>
    <col min="8702" max="8702" width="7.42578125" style="4" customWidth="1"/>
    <col min="8703" max="8704" width="9" style="4" customWidth="1"/>
    <col min="8705" max="8705" width="14.7109375" style="4" customWidth="1"/>
    <col min="8706" max="8706" width="12.42578125" style="4" customWidth="1"/>
    <col min="8707" max="8707" width="10.42578125" style="4" customWidth="1"/>
    <col min="8708" max="8708" width="10.28515625" style="4" customWidth="1"/>
    <col min="8709" max="8709" width="9.5703125" style="4" customWidth="1"/>
    <col min="8710" max="8710" width="10.5703125" style="4" customWidth="1"/>
    <col min="8711" max="8711" width="11.140625" style="4" customWidth="1"/>
    <col min="8712" max="8712" width="13.140625" style="4" customWidth="1"/>
    <col min="8713" max="8713" width="14.42578125" style="4" customWidth="1"/>
    <col min="8714" max="8714" width="16.28515625" style="4" customWidth="1"/>
    <col min="8715" max="8715" width="9" style="4" customWidth="1"/>
    <col min="8716" max="8716" width="11" style="4" customWidth="1"/>
    <col min="8717" max="8717" width="10.85546875" style="4" customWidth="1"/>
    <col min="8718" max="8718" width="11.85546875" style="4" customWidth="1"/>
    <col min="8719" max="8719" width="8.7109375" style="4" customWidth="1"/>
    <col min="8720" max="8720" width="10" style="4" customWidth="1"/>
    <col min="8721" max="8721" width="11" style="4" customWidth="1"/>
    <col min="8722" max="8722" width="10.140625" style="4" customWidth="1"/>
    <col min="8723" max="8950" width="9" style="4"/>
    <col min="8951" max="8951" width="9" style="4" customWidth="1"/>
    <col min="8952" max="8952" width="8.140625" style="4" customWidth="1"/>
    <col min="8953" max="8953" width="7.7109375" style="4" customWidth="1"/>
    <col min="8954" max="8954" width="6.28515625" style="4" customWidth="1"/>
    <col min="8955" max="8956" width="7.28515625" style="4" customWidth="1"/>
    <col min="8957" max="8957" width="6.5703125" style="4" customWidth="1"/>
    <col min="8958" max="8958" width="7.42578125" style="4" customWidth="1"/>
    <col min="8959" max="8960" width="9" style="4" customWidth="1"/>
    <col min="8961" max="8961" width="14.7109375" style="4" customWidth="1"/>
    <col min="8962" max="8962" width="12.42578125" style="4" customWidth="1"/>
    <col min="8963" max="8963" width="10.42578125" style="4" customWidth="1"/>
    <col min="8964" max="8964" width="10.28515625" style="4" customWidth="1"/>
    <col min="8965" max="8965" width="9.5703125" style="4" customWidth="1"/>
    <col min="8966" max="8966" width="10.5703125" style="4" customWidth="1"/>
    <col min="8967" max="8967" width="11.140625" style="4" customWidth="1"/>
    <col min="8968" max="8968" width="13.140625" style="4" customWidth="1"/>
    <col min="8969" max="8969" width="14.42578125" style="4" customWidth="1"/>
    <col min="8970" max="8970" width="16.28515625" style="4" customWidth="1"/>
    <col min="8971" max="8971" width="9" style="4" customWidth="1"/>
    <col min="8972" max="8972" width="11" style="4" customWidth="1"/>
    <col min="8973" max="8973" width="10.85546875" style="4" customWidth="1"/>
    <col min="8974" max="8974" width="11.85546875" style="4" customWidth="1"/>
    <col min="8975" max="8975" width="8.7109375" style="4" customWidth="1"/>
    <col min="8976" max="8976" width="10" style="4" customWidth="1"/>
    <col min="8977" max="8977" width="11" style="4" customWidth="1"/>
    <col min="8978" max="8978" width="10.140625" style="4" customWidth="1"/>
    <col min="8979" max="9206" width="9" style="4"/>
    <col min="9207" max="9207" width="9" style="4" customWidth="1"/>
    <col min="9208" max="9208" width="8.140625" style="4" customWidth="1"/>
    <col min="9209" max="9209" width="7.7109375" style="4" customWidth="1"/>
    <col min="9210" max="9210" width="6.28515625" style="4" customWidth="1"/>
    <col min="9211" max="9212" width="7.28515625" style="4" customWidth="1"/>
    <col min="9213" max="9213" width="6.5703125" style="4" customWidth="1"/>
    <col min="9214" max="9214" width="7.42578125" style="4" customWidth="1"/>
    <col min="9215" max="9216" width="9" style="4" customWidth="1"/>
    <col min="9217" max="9217" width="14.7109375" style="4" customWidth="1"/>
    <col min="9218" max="9218" width="12.42578125" style="4" customWidth="1"/>
    <col min="9219" max="9219" width="10.42578125" style="4" customWidth="1"/>
    <col min="9220" max="9220" width="10.28515625" style="4" customWidth="1"/>
    <col min="9221" max="9221" width="9.5703125" style="4" customWidth="1"/>
    <col min="9222" max="9222" width="10.5703125" style="4" customWidth="1"/>
    <col min="9223" max="9223" width="11.140625" style="4" customWidth="1"/>
    <col min="9224" max="9224" width="13.140625" style="4" customWidth="1"/>
    <col min="9225" max="9225" width="14.42578125" style="4" customWidth="1"/>
    <col min="9226" max="9226" width="16.28515625" style="4" customWidth="1"/>
    <col min="9227" max="9227" width="9" style="4" customWidth="1"/>
    <col min="9228" max="9228" width="11" style="4" customWidth="1"/>
    <col min="9229" max="9229" width="10.85546875" style="4" customWidth="1"/>
    <col min="9230" max="9230" width="11.85546875" style="4" customWidth="1"/>
    <col min="9231" max="9231" width="8.7109375" style="4" customWidth="1"/>
    <col min="9232" max="9232" width="10" style="4" customWidth="1"/>
    <col min="9233" max="9233" width="11" style="4" customWidth="1"/>
    <col min="9234" max="9234" width="10.140625" style="4" customWidth="1"/>
    <col min="9235" max="9462" width="9" style="4"/>
    <col min="9463" max="9463" width="9" style="4" customWidth="1"/>
    <col min="9464" max="9464" width="8.140625" style="4" customWidth="1"/>
    <col min="9465" max="9465" width="7.7109375" style="4" customWidth="1"/>
    <col min="9466" max="9466" width="6.28515625" style="4" customWidth="1"/>
    <col min="9467" max="9468" width="7.28515625" style="4" customWidth="1"/>
    <col min="9469" max="9469" width="6.5703125" style="4" customWidth="1"/>
    <col min="9470" max="9470" width="7.42578125" style="4" customWidth="1"/>
    <col min="9471" max="9472" width="9" style="4" customWidth="1"/>
    <col min="9473" max="9473" width="14.7109375" style="4" customWidth="1"/>
    <col min="9474" max="9474" width="12.42578125" style="4" customWidth="1"/>
    <col min="9475" max="9475" width="10.42578125" style="4" customWidth="1"/>
    <col min="9476" max="9476" width="10.28515625" style="4" customWidth="1"/>
    <col min="9477" max="9477" width="9.5703125" style="4" customWidth="1"/>
    <col min="9478" max="9478" width="10.5703125" style="4" customWidth="1"/>
    <col min="9479" max="9479" width="11.140625" style="4" customWidth="1"/>
    <col min="9480" max="9480" width="13.140625" style="4" customWidth="1"/>
    <col min="9481" max="9481" width="14.42578125" style="4" customWidth="1"/>
    <col min="9482" max="9482" width="16.28515625" style="4" customWidth="1"/>
    <col min="9483" max="9483" width="9" style="4" customWidth="1"/>
    <col min="9484" max="9484" width="11" style="4" customWidth="1"/>
    <col min="9485" max="9485" width="10.85546875" style="4" customWidth="1"/>
    <col min="9486" max="9486" width="11.85546875" style="4" customWidth="1"/>
    <col min="9487" max="9487" width="8.7109375" style="4" customWidth="1"/>
    <col min="9488" max="9488" width="10" style="4" customWidth="1"/>
    <col min="9489" max="9489" width="11" style="4" customWidth="1"/>
    <col min="9490" max="9490" width="10.140625" style="4" customWidth="1"/>
    <col min="9491" max="9718" width="9" style="4"/>
    <col min="9719" max="9719" width="9" style="4" customWidth="1"/>
    <col min="9720" max="9720" width="8.140625" style="4" customWidth="1"/>
    <col min="9721" max="9721" width="7.7109375" style="4" customWidth="1"/>
    <col min="9722" max="9722" width="6.28515625" style="4" customWidth="1"/>
    <col min="9723" max="9724" width="7.28515625" style="4" customWidth="1"/>
    <col min="9725" max="9725" width="6.5703125" style="4" customWidth="1"/>
    <col min="9726" max="9726" width="7.42578125" style="4" customWidth="1"/>
    <col min="9727" max="9728" width="9" style="4" customWidth="1"/>
    <col min="9729" max="9729" width="14.7109375" style="4" customWidth="1"/>
    <col min="9730" max="9730" width="12.42578125" style="4" customWidth="1"/>
    <col min="9731" max="9731" width="10.42578125" style="4" customWidth="1"/>
    <col min="9732" max="9732" width="10.28515625" style="4" customWidth="1"/>
    <col min="9733" max="9733" width="9.5703125" style="4" customWidth="1"/>
    <col min="9734" max="9734" width="10.5703125" style="4" customWidth="1"/>
    <col min="9735" max="9735" width="11.140625" style="4" customWidth="1"/>
    <col min="9736" max="9736" width="13.140625" style="4" customWidth="1"/>
    <col min="9737" max="9737" width="14.42578125" style="4" customWidth="1"/>
    <col min="9738" max="9738" width="16.28515625" style="4" customWidth="1"/>
    <col min="9739" max="9739" width="9" style="4" customWidth="1"/>
    <col min="9740" max="9740" width="11" style="4" customWidth="1"/>
    <col min="9741" max="9741" width="10.85546875" style="4" customWidth="1"/>
    <col min="9742" max="9742" width="11.85546875" style="4" customWidth="1"/>
    <col min="9743" max="9743" width="8.7109375" style="4" customWidth="1"/>
    <col min="9744" max="9744" width="10" style="4" customWidth="1"/>
    <col min="9745" max="9745" width="11" style="4" customWidth="1"/>
    <col min="9746" max="9746" width="10.140625" style="4" customWidth="1"/>
    <col min="9747" max="9974" width="9" style="4"/>
    <col min="9975" max="9975" width="9" style="4" customWidth="1"/>
    <col min="9976" max="9976" width="8.140625" style="4" customWidth="1"/>
    <col min="9977" max="9977" width="7.7109375" style="4" customWidth="1"/>
    <col min="9978" max="9978" width="6.28515625" style="4" customWidth="1"/>
    <col min="9979" max="9980" width="7.28515625" style="4" customWidth="1"/>
    <col min="9981" max="9981" width="6.5703125" style="4" customWidth="1"/>
    <col min="9982" max="9982" width="7.42578125" style="4" customWidth="1"/>
    <col min="9983" max="9984" width="9" style="4" customWidth="1"/>
    <col min="9985" max="9985" width="14.7109375" style="4" customWidth="1"/>
    <col min="9986" max="9986" width="12.42578125" style="4" customWidth="1"/>
    <col min="9987" max="9987" width="10.42578125" style="4" customWidth="1"/>
    <col min="9988" max="9988" width="10.28515625" style="4" customWidth="1"/>
    <col min="9989" max="9989" width="9.5703125" style="4" customWidth="1"/>
    <col min="9990" max="9990" width="10.5703125" style="4" customWidth="1"/>
    <col min="9991" max="9991" width="11.140625" style="4" customWidth="1"/>
    <col min="9992" max="9992" width="13.140625" style="4" customWidth="1"/>
    <col min="9993" max="9993" width="14.42578125" style="4" customWidth="1"/>
    <col min="9994" max="9994" width="16.28515625" style="4" customWidth="1"/>
    <col min="9995" max="9995" width="9" style="4" customWidth="1"/>
    <col min="9996" max="9996" width="11" style="4" customWidth="1"/>
    <col min="9997" max="9997" width="10.85546875" style="4" customWidth="1"/>
    <col min="9998" max="9998" width="11.85546875" style="4" customWidth="1"/>
    <col min="9999" max="9999" width="8.7109375" style="4" customWidth="1"/>
    <col min="10000" max="10000" width="10" style="4" customWidth="1"/>
    <col min="10001" max="10001" width="11" style="4" customWidth="1"/>
    <col min="10002" max="10002" width="10.140625" style="4" customWidth="1"/>
    <col min="10003" max="10230" width="9" style="4"/>
    <col min="10231" max="10231" width="9" style="4" customWidth="1"/>
    <col min="10232" max="10232" width="8.140625" style="4" customWidth="1"/>
    <col min="10233" max="10233" width="7.7109375" style="4" customWidth="1"/>
    <col min="10234" max="10234" width="6.28515625" style="4" customWidth="1"/>
    <col min="10235" max="10236" width="7.28515625" style="4" customWidth="1"/>
    <col min="10237" max="10237" width="6.5703125" style="4" customWidth="1"/>
    <col min="10238" max="10238" width="7.42578125" style="4" customWidth="1"/>
    <col min="10239" max="10240" width="9" style="4" customWidth="1"/>
    <col min="10241" max="10241" width="14.7109375" style="4" customWidth="1"/>
    <col min="10242" max="10242" width="12.42578125" style="4" customWidth="1"/>
    <col min="10243" max="10243" width="10.42578125" style="4" customWidth="1"/>
    <col min="10244" max="10244" width="10.28515625" style="4" customWidth="1"/>
    <col min="10245" max="10245" width="9.5703125" style="4" customWidth="1"/>
    <col min="10246" max="10246" width="10.5703125" style="4" customWidth="1"/>
    <col min="10247" max="10247" width="11.140625" style="4" customWidth="1"/>
    <col min="10248" max="10248" width="13.140625" style="4" customWidth="1"/>
    <col min="10249" max="10249" width="14.42578125" style="4" customWidth="1"/>
    <col min="10250" max="10250" width="16.28515625" style="4" customWidth="1"/>
    <col min="10251" max="10251" width="9" style="4" customWidth="1"/>
    <col min="10252" max="10252" width="11" style="4" customWidth="1"/>
    <col min="10253" max="10253" width="10.85546875" style="4" customWidth="1"/>
    <col min="10254" max="10254" width="11.85546875" style="4" customWidth="1"/>
    <col min="10255" max="10255" width="8.7109375" style="4" customWidth="1"/>
    <col min="10256" max="10256" width="10" style="4" customWidth="1"/>
    <col min="10257" max="10257" width="11" style="4" customWidth="1"/>
    <col min="10258" max="10258" width="10.140625" style="4" customWidth="1"/>
    <col min="10259" max="10486" width="9" style="4"/>
    <col min="10487" max="10487" width="9" style="4" customWidth="1"/>
    <col min="10488" max="10488" width="8.140625" style="4" customWidth="1"/>
    <col min="10489" max="10489" width="7.7109375" style="4" customWidth="1"/>
    <col min="10490" max="10490" width="6.28515625" style="4" customWidth="1"/>
    <col min="10491" max="10492" width="7.28515625" style="4" customWidth="1"/>
    <col min="10493" max="10493" width="6.5703125" style="4" customWidth="1"/>
    <col min="10494" max="10494" width="7.42578125" style="4" customWidth="1"/>
    <col min="10495" max="10496" width="9" style="4" customWidth="1"/>
    <col min="10497" max="10497" width="14.7109375" style="4" customWidth="1"/>
    <col min="10498" max="10498" width="12.42578125" style="4" customWidth="1"/>
    <col min="10499" max="10499" width="10.42578125" style="4" customWidth="1"/>
    <col min="10500" max="10500" width="10.28515625" style="4" customWidth="1"/>
    <col min="10501" max="10501" width="9.5703125" style="4" customWidth="1"/>
    <col min="10502" max="10502" width="10.5703125" style="4" customWidth="1"/>
    <col min="10503" max="10503" width="11.140625" style="4" customWidth="1"/>
    <col min="10504" max="10504" width="13.140625" style="4" customWidth="1"/>
    <col min="10505" max="10505" width="14.42578125" style="4" customWidth="1"/>
    <col min="10506" max="10506" width="16.28515625" style="4" customWidth="1"/>
    <col min="10507" max="10507" width="9" style="4" customWidth="1"/>
    <col min="10508" max="10508" width="11" style="4" customWidth="1"/>
    <col min="10509" max="10509" width="10.85546875" style="4" customWidth="1"/>
    <col min="10510" max="10510" width="11.85546875" style="4" customWidth="1"/>
    <col min="10511" max="10511" width="8.7109375" style="4" customWidth="1"/>
    <col min="10512" max="10512" width="10" style="4" customWidth="1"/>
    <col min="10513" max="10513" width="11" style="4" customWidth="1"/>
    <col min="10514" max="10514" width="10.140625" style="4" customWidth="1"/>
    <col min="10515" max="10742" width="9" style="4"/>
    <col min="10743" max="10743" width="9" style="4" customWidth="1"/>
    <col min="10744" max="10744" width="8.140625" style="4" customWidth="1"/>
    <col min="10745" max="10745" width="7.7109375" style="4" customWidth="1"/>
    <col min="10746" max="10746" width="6.28515625" style="4" customWidth="1"/>
    <col min="10747" max="10748" width="7.28515625" style="4" customWidth="1"/>
    <col min="10749" max="10749" width="6.5703125" style="4" customWidth="1"/>
    <col min="10750" max="10750" width="7.42578125" style="4" customWidth="1"/>
    <col min="10751" max="10752" width="9" style="4" customWidth="1"/>
    <col min="10753" max="10753" width="14.7109375" style="4" customWidth="1"/>
    <col min="10754" max="10754" width="12.42578125" style="4" customWidth="1"/>
    <col min="10755" max="10755" width="10.42578125" style="4" customWidth="1"/>
    <col min="10756" max="10756" width="10.28515625" style="4" customWidth="1"/>
    <col min="10757" max="10757" width="9.5703125" style="4" customWidth="1"/>
    <col min="10758" max="10758" width="10.5703125" style="4" customWidth="1"/>
    <col min="10759" max="10759" width="11.140625" style="4" customWidth="1"/>
    <col min="10760" max="10760" width="13.140625" style="4" customWidth="1"/>
    <col min="10761" max="10761" width="14.42578125" style="4" customWidth="1"/>
    <col min="10762" max="10762" width="16.28515625" style="4" customWidth="1"/>
    <col min="10763" max="10763" width="9" style="4" customWidth="1"/>
    <col min="10764" max="10764" width="11" style="4" customWidth="1"/>
    <col min="10765" max="10765" width="10.85546875" style="4" customWidth="1"/>
    <col min="10766" max="10766" width="11.85546875" style="4" customWidth="1"/>
    <col min="10767" max="10767" width="8.7109375" style="4" customWidth="1"/>
    <col min="10768" max="10768" width="10" style="4" customWidth="1"/>
    <col min="10769" max="10769" width="11" style="4" customWidth="1"/>
    <col min="10770" max="10770" width="10.140625" style="4" customWidth="1"/>
    <col min="10771" max="10998" width="9" style="4"/>
    <col min="10999" max="10999" width="9" style="4" customWidth="1"/>
    <col min="11000" max="11000" width="8.140625" style="4" customWidth="1"/>
    <col min="11001" max="11001" width="7.7109375" style="4" customWidth="1"/>
    <col min="11002" max="11002" width="6.28515625" style="4" customWidth="1"/>
    <col min="11003" max="11004" width="7.28515625" style="4" customWidth="1"/>
    <col min="11005" max="11005" width="6.5703125" style="4" customWidth="1"/>
    <col min="11006" max="11006" width="7.42578125" style="4" customWidth="1"/>
    <col min="11007" max="11008" width="9" style="4" customWidth="1"/>
    <col min="11009" max="11009" width="14.7109375" style="4" customWidth="1"/>
    <col min="11010" max="11010" width="12.42578125" style="4" customWidth="1"/>
    <col min="11011" max="11011" width="10.42578125" style="4" customWidth="1"/>
    <col min="11012" max="11012" width="10.28515625" style="4" customWidth="1"/>
    <col min="11013" max="11013" width="9.5703125" style="4" customWidth="1"/>
    <col min="11014" max="11014" width="10.5703125" style="4" customWidth="1"/>
    <col min="11015" max="11015" width="11.140625" style="4" customWidth="1"/>
    <col min="11016" max="11016" width="13.140625" style="4" customWidth="1"/>
    <col min="11017" max="11017" width="14.42578125" style="4" customWidth="1"/>
    <col min="11018" max="11018" width="16.28515625" style="4" customWidth="1"/>
    <col min="11019" max="11019" width="9" style="4" customWidth="1"/>
    <col min="11020" max="11020" width="11" style="4" customWidth="1"/>
    <col min="11021" max="11021" width="10.85546875" style="4" customWidth="1"/>
    <col min="11022" max="11022" width="11.85546875" style="4" customWidth="1"/>
    <col min="11023" max="11023" width="8.7109375" style="4" customWidth="1"/>
    <col min="11024" max="11024" width="10" style="4" customWidth="1"/>
    <col min="11025" max="11025" width="11" style="4" customWidth="1"/>
    <col min="11026" max="11026" width="10.140625" style="4" customWidth="1"/>
    <col min="11027" max="11254" width="9" style="4"/>
    <col min="11255" max="11255" width="9" style="4" customWidth="1"/>
    <col min="11256" max="11256" width="8.140625" style="4" customWidth="1"/>
    <col min="11257" max="11257" width="7.7109375" style="4" customWidth="1"/>
    <col min="11258" max="11258" width="6.28515625" style="4" customWidth="1"/>
    <col min="11259" max="11260" width="7.28515625" style="4" customWidth="1"/>
    <col min="11261" max="11261" width="6.5703125" style="4" customWidth="1"/>
    <col min="11262" max="11262" width="7.42578125" style="4" customWidth="1"/>
    <col min="11263" max="11264" width="9" style="4" customWidth="1"/>
    <col min="11265" max="11265" width="14.7109375" style="4" customWidth="1"/>
    <col min="11266" max="11266" width="12.42578125" style="4" customWidth="1"/>
    <col min="11267" max="11267" width="10.42578125" style="4" customWidth="1"/>
    <col min="11268" max="11268" width="10.28515625" style="4" customWidth="1"/>
    <col min="11269" max="11269" width="9.5703125" style="4" customWidth="1"/>
    <col min="11270" max="11270" width="10.5703125" style="4" customWidth="1"/>
    <col min="11271" max="11271" width="11.140625" style="4" customWidth="1"/>
    <col min="11272" max="11272" width="13.140625" style="4" customWidth="1"/>
    <col min="11273" max="11273" width="14.42578125" style="4" customWidth="1"/>
    <col min="11274" max="11274" width="16.28515625" style="4" customWidth="1"/>
    <col min="11275" max="11275" width="9" style="4" customWidth="1"/>
    <col min="11276" max="11276" width="11" style="4" customWidth="1"/>
    <col min="11277" max="11277" width="10.85546875" style="4" customWidth="1"/>
    <col min="11278" max="11278" width="11.85546875" style="4" customWidth="1"/>
    <col min="11279" max="11279" width="8.7109375" style="4" customWidth="1"/>
    <col min="11280" max="11280" width="10" style="4" customWidth="1"/>
    <col min="11281" max="11281" width="11" style="4" customWidth="1"/>
    <col min="11282" max="11282" width="10.140625" style="4" customWidth="1"/>
    <col min="11283" max="11510" width="9" style="4"/>
    <col min="11511" max="11511" width="9" style="4" customWidth="1"/>
    <col min="11512" max="11512" width="8.140625" style="4" customWidth="1"/>
    <col min="11513" max="11513" width="7.7109375" style="4" customWidth="1"/>
    <col min="11514" max="11514" width="6.28515625" style="4" customWidth="1"/>
    <col min="11515" max="11516" width="7.28515625" style="4" customWidth="1"/>
    <col min="11517" max="11517" width="6.5703125" style="4" customWidth="1"/>
    <col min="11518" max="11518" width="7.42578125" style="4" customWidth="1"/>
    <col min="11519" max="11520" width="9" style="4" customWidth="1"/>
    <col min="11521" max="11521" width="14.7109375" style="4" customWidth="1"/>
    <col min="11522" max="11522" width="12.42578125" style="4" customWidth="1"/>
    <col min="11523" max="11523" width="10.42578125" style="4" customWidth="1"/>
    <col min="11524" max="11524" width="10.28515625" style="4" customWidth="1"/>
    <col min="11525" max="11525" width="9.5703125" style="4" customWidth="1"/>
    <col min="11526" max="11526" width="10.5703125" style="4" customWidth="1"/>
    <col min="11527" max="11527" width="11.140625" style="4" customWidth="1"/>
    <col min="11528" max="11528" width="13.140625" style="4" customWidth="1"/>
    <col min="11529" max="11529" width="14.42578125" style="4" customWidth="1"/>
    <col min="11530" max="11530" width="16.28515625" style="4" customWidth="1"/>
    <col min="11531" max="11531" width="9" style="4" customWidth="1"/>
    <col min="11532" max="11532" width="11" style="4" customWidth="1"/>
    <col min="11533" max="11533" width="10.85546875" style="4" customWidth="1"/>
    <col min="11534" max="11534" width="11.85546875" style="4" customWidth="1"/>
    <col min="11535" max="11535" width="8.7109375" style="4" customWidth="1"/>
    <col min="11536" max="11536" width="10" style="4" customWidth="1"/>
    <col min="11537" max="11537" width="11" style="4" customWidth="1"/>
    <col min="11538" max="11538" width="10.140625" style="4" customWidth="1"/>
    <col min="11539" max="11766" width="9" style="4"/>
    <col min="11767" max="11767" width="9" style="4" customWidth="1"/>
    <col min="11768" max="11768" width="8.140625" style="4" customWidth="1"/>
    <col min="11769" max="11769" width="7.7109375" style="4" customWidth="1"/>
    <col min="11770" max="11770" width="6.28515625" style="4" customWidth="1"/>
    <col min="11771" max="11772" width="7.28515625" style="4" customWidth="1"/>
    <col min="11773" max="11773" width="6.5703125" style="4" customWidth="1"/>
    <col min="11774" max="11774" width="7.42578125" style="4" customWidth="1"/>
    <col min="11775" max="11776" width="9" style="4" customWidth="1"/>
    <col min="11777" max="11777" width="14.7109375" style="4" customWidth="1"/>
    <col min="11778" max="11778" width="12.42578125" style="4" customWidth="1"/>
    <col min="11779" max="11779" width="10.42578125" style="4" customWidth="1"/>
    <col min="11780" max="11780" width="10.28515625" style="4" customWidth="1"/>
    <col min="11781" max="11781" width="9.5703125" style="4" customWidth="1"/>
    <col min="11782" max="11782" width="10.5703125" style="4" customWidth="1"/>
    <col min="11783" max="11783" width="11.140625" style="4" customWidth="1"/>
    <col min="11784" max="11784" width="13.140625" style="4" customWidth="1"/>
    <col min="11785" max="11785" width="14.42578125" style="4" customWidth="1"/>
    <col min="11786" max="11786" width="16.28515625" style="4" customWidth="1"/>
    <col min="11787" max="11787" width="9" style="4" customWidth="1"/>
    <col min="11788" max="11788" width="11" style="4" customWidth="1"/>
    <col min="11789" max="11789" width="10.85546875" style="4" customWidth="1"/>
    <col min="11790" max="11790" width="11.85546875" style="4" customWidth="1"/>
    <col min="11791" max="11791" width="8.7109375" style="4" customWidth="1"/>
    <col min="11792" max="11792" width="10" style="4" customWidth="1"/>
    <col min="11793" max="11793" width="11" style="4" customWidth="1"/>
    <col min="11794" max="11794" width="10.140625" style="4" customWidth="1"/>
    <col min="11795" max="12022" width="9" style="4"/>
    <col min="12023" max="12023" width="9" style="4" customWidth="1"/>
    <col min="12024" max="12024" width="8.140625" style="4" customWidth="1"/>
    <col min="12025" max="12025" width="7.7109375" style="4" customWidth="1"/>
    <col min="12026" max="12026" width="6.28515625" style="4" customWidth="1"/>
    <col min="12027" max="12028" width="7.28515625" style="4" customWidth="1"/>
    <col min="12029" max="12029" width="6.5703125" style="4" customWidth="1"/>
    <col min="12030" max="12030" width="7.42578125" style="4" customWidth="1"/>
    <col min="12031" max="12032" width="9" style="4" customWidth="1"/>
    <col min="12033" max="12033" width="14.7109375" style="4" customWidth="1"/>
    <col min="12034" max="12034" width="12.42578125" style="4" customWidth="1"/>
    <col min="12035" max="12035" width="10.42578125" style="4" customWidth="1"/>
    <col min="12036" max="12036" width="10.28515625" style="4" customWidth="1"/>
    <col min="12037" max="12037" width="9.5703125" style="4" customWidth="1"/>
    <col min="12038" max="12038" width="10.5703125" style="4" customWidth="1"/>
    <col min="12039" max="12039" width="11.140625" style="4" customWidth="1"/>
    <col min="12040" max="12040" width="13.140625" style="4" customWidth="1"/>
    <col min="12041" max="12041" width="14.42578125" style="4" customWidth="1"/>
    <col min="12042" max="12042" width="16.28515625" style="4" customWidth="1"/>
    <col min="12043" max="12043" width="9" style="4" customWidth="1"/>
    <col min="12044" max="12044" width="11" style="4" customWidth="1"/>
    <col min="12045" max="12045" width="10.85546875" style="4" customWidth="1"/>
    <col min="12046" max="12046" width="11.85546875" style="4" customWidth="1"/>
    <col min="12047" max="12047" width="8.7109375" style="4" customWidth="1"/>
    <col min="12048" max="12048" width="10" style="4" customWidth="1"/>
    <col min="12049" max="12049" width="11" style="4" customWidth="1"/>
    <col min="12050" max="12050" width="10.140625" style="4" customWidth="1"/>
    <col min="12051" max="12278" width="9" style="4"/>
    <col min="12279" max="12279" width="9" style="4" customWidth="1"/>
    <col min="12280" max="12280" width="8.140625" style="4" customWidth="1"/>
    <col min="12281" max="12281" width="7.7109375" style="4" customWidth="1"/>
    <col min="12282" max="12282" width="6.28515625" style="4" customWidth="1"/>
    <col min="12283" max="12284" width="7.28515625" style="4" customWidth="1"/>
    <col min="12285" max="12285" width="6.5703125" style="4" customWidth="1"/>
    <col min="12286" max="12286" width="7.42578125" style="4" customWidth="1"/>
    <col min="12287" max="12288" width="9" style="4" customWidth="1"/>
    <col min="12289" max="12289" width="14.7109375" style="4" customWidth="1"/>
    <col min="12290" max="12290" width="12.42578125" style="4" customWidth="1"/>
    <col min="12291" max="12291" width="10.42578125" style="4" customWidth="1"/>
    <col min="12292" max="12292" width="10.28515625" style="4" customWidth="1"/>
    <col min="12293" max="12293" width="9.5703125" style="4" customWidth="1"/>
    <col min="12294" max="12294" width="10.5703125" style="4" customWidth="1"/>
    <col min="12295" max="12295" width="11.140625" style="4" customWidth="1"/>
    <col min="12296" max="12296" width="13.140625" style="4" customWidth="1"/>
    <col min="12297" max="12297" width="14.42578125" style="4" customWidth="1"/>
    <col min="12298" max="12298" width="16.28515625" style="4" customWidth="1"/>
    <col min="12299" max="12299" width="9" style="4" customWidth="1"/>
    <col min="12300" max="12300" width="11" style="4" customWidth="1"/>
    <col min="12301" max="12301" width="10.85546875" style="4" customWidth="1"/>
    <col min="12302" max="12302" width="11.85546875" style="4" customWidth="1"/>
    <col min="12303" max="12303" width="8.7109375" style="4" customWidth="1"/>
    <col min="12304" max="12304" width="10" style="4" customWidth="1"/>
    <col min="12305" max="12305" width="11" style="4" customWidth="1"/>
    <col min="12306" max="12306" width="10.140625" style="4" customWidth="1"/>
    <col min="12307" max="12534" width="9" style="4"/>
    <col min="12535" max="12535" width="9" style="4" customWidth="1"/>
    <col min="12536" max="12536" width="8.140625" style="4" customWidth="1"/>
    <col min="12537" max="12537" width="7.7109375" style="4" customWidth="1"/>
    <col min="12538" max="12538" width="6.28515625" style="4" customWidth="1"/>
    <col min="12539" max="12540" width="7.28515625" style="4" customWidth="1"/>
    <col min="12541" max="12541" width="6.5703125" style="4" customWidth="1"/>
    <col min="12542" max="12542" width="7.42578125" style="4" customWidth="1"/>
    <col min="12543" max="12544" width="9" style="4" customWidth="1"/>
    <col min="12545" max="12545" width="14.7109375" style="4" customWidth="1"/>
    <col min="12546" max="12546" width="12.42578125" style="4" customWidth="1"/>
    <col min="12547" max="12547" width="10.42578125" style="4" customWidth="1"/>
    <col min="12548" max="12548" width="10.28515625" style="4" customWidth="1"/>
    <col min="12549" max="12549" width="9.5703125" style="4" customWidth="1"/>
    <col min="12550" max="12550" width="10.5703125" style="4" customWidth="1"/>
    <col min="12551" max="12551" width="11.140625" style="4" customWidth="1"/>
    <col min="12552" max="12552" width="13.140625" style="4" customWidth="1"/>
    <col min="12553" max="12553" width="14.42578125" style="4" customWidth="1"/>
    <col min="12554" max="12554" width="16.28515625" style="4" customWidth="1"/>
    <col min="12555" max="12555" width="9" style="4" customWidth="1"/>
    <col min="12556" max="12556" width="11" style="4" customWidth="1"/>
    <col min="12557" max="12557" width="10.85546875" style="4" customWidth="1"/>
    <col min="12558" max="12558" width="11.85546875" style="4" customWidth="1"/>
    <col min="12559" max="12559" width="8.7109375" style="4" customWidth="1"/>
    <col min="12560" max="12560" width="10" style="4" customWidth="1"/>
    <col min="12561" max="12561" width="11" style="4" customWidth="1"/>
    <col min="12562" max="12562" width="10.140625" style="4" customWidth="1"/>
    <col min="12563" max="12790" width="9" style="4"/>
    <col min="12791" max="12791" width="9" style="4" customWidth="1"/>
    <col min="12792" max="12792" width="8.140625" style="4" customWidth="1"/>
    <col min="12793" max="12793" width="7.7109375" style="4" customWidth="1"/>
    <col min="12794" max="12794" width="6.28515625" style="4" customWidth="1"/>
    <col min="12795" max="12796" width="7.28515625" style="4" customWidth="1"/>
    <col min="12797" max="12797" width="6.5703125" style="4" customWidth="1"/>
    <col min="12798" max="12798" width="7.42578125" style="4" customWidth="1"/>
    <col min="12799" max="12800" width="9" style="4" customWidth="1"/>
    <col min="12801" max="12801" width="14.7109375" style="4" customWidth="1"/>
    <col min="12802" max="12802" width="12.42578125" style="4" customWidth="1"/>
    <col min="12803" max="12803" width="10.42578125" style="4" customWidth="1"/>
    <col min="12804" max="12804" width="10.28515625" style="4" customWidth="1"/>
    <col min="12805" max="12805" width="9.5703125" style="4" customWidth="1"/>
    <col min="12806" max="12806" width="10.5703125" style="4" customWidth="1"/>
    <col min="12807" max="12807" width="11.140625" style="4" customWidth="1"/>
    <col min="12808" max="12808" width="13.140625" style="4" customWidth="1"/>
    <col min="12809" max="12809" width="14.42578125" style="4" customWidth="1"/>
    <col min="12810" max="12810" width="16.28515625" style="4" customWidth="1"/>
    <col min="12811" max="12811" width="9" style="4" customWidth="1"/>
    <col min="12812" max="12812" width="11" style="4" customWidth="1"/>
    <col min="12813" max="12813" width="10.85546875" style="4" customWidth="1"/>
    <col min="12814" max="12814" width="11.85546875" style="4" customWidth="1"/>
    <col min="12815" max="12815" width="8.7109375" style="4" customWidth="1"/>
    <col min="12816" max="12816" width="10" style="4" customWidth="1"/>
    <col min="12817" max="12817" width="11" style="4" customWidth="1"/>
    <col min="12818" max="12818" width="10.140625" style="4" customWidth="1"/>
    <col min="12819" max="13046" width="9" style="4"/>
    <col min="13047" max="13047" width="9" style="4" customWidth="1"/>
    <col min="13048" max="13048" width="8.140625" style="4" customWidth="1"/>
    <col min="13049" max="13049" width="7.7109375" style="4" customWidth="1"/>
    <col min="13050" max="13050" width="6.28515625" style="4" customWidth="1"/>
    <col min="13051" max="13052" width="7.28515625" style="4" customWidth="1"/>
    <col min="13053" max="13053" width="6.5703125" style="4" customWidth="1"/>
    <col min="13054" max="13054" width="7.42578125" style="4" customWidth="1"/>
    <col min="13055" max="13056" width="9" style="4" customWidth="1"/>
    <col min="13057" max="13057" width="14.7109375" style="4" customWidth="1"/>
    <col min="13058" max="13058" width="12.42578125" style="4" customWidth="1"/>
    <col min="13059" max="13059" width="10.42578125" style="4" customWidth="1"/>
    <col min="13060" max="13060" width="10.28515625" style="4" customWidth="1"/>
    <col min="13061" max="13061" width="9.5703125" style="4" customWidth="1"/>
    <col min="13062" max="13062" width="10.5703125" style="4" customWidth="1"/>
    <col min="13063" max="13063" width="11.140625" style="4" customWidth="1"/>
    <col min="13064" max="13064" width="13.140625" style="4" customWidth="1"/>
    <col min="13065" max="13065" width="14.42578125" style="4" customWidth="1"/>
    <col min="13066" max="13066" width="16.28515625" style="4" customWidth="1"/>
    <col min="13067" max="13067" width="9" style="4" customWidth="1"/>
    <col min="13068" max="13068" width="11" style="4" customWidth="1"/>
    <col min="13069" max="13069" width="10.85546875" style="4" customWidth="1"/>
    <col min="13070" max="13070" width="11.85546875" style="4" customWidth="1"/>
    <col min="13071" max="13071" width="8.7109375" style="4" customWidth="1"/>
    <col min="13072" max="13072" width="10" style="4" customWidth="1"/>
    <col min="13073" max="13073" width="11" style="4" customWidth="1"/>
    <col min="13074" max="13074" width="10.140625" style="4" customWidth="1"/>
    <col min="13075" max="13302" width="9" style="4"/>
    <col min="13303" max="13303" width="9" style="4" customWidth="1"/>
    <col min="13304" max="13304" width="8.140625" style="4" customWidth="1"/>
    <col min="13305" max="13305" width="7.7109375" style="4" customWidth="1"/>
    <col min="13306" max="13306" width="6.28515625" style="4" customWidth="1"/>
    <col min="13307" max="13308" width="7.28515625" style="4" customWidth="1"/>
    <col min="13309" max="13309" width="6.5703125" style="4" customWidth="1"/>
    <col min="13310" max="13310" width="7.42578125" style="4" customWidth="1"/>
    <col min="13311" max="13312" width="9" style="4" customWidth="1"/>
    <col min="13313" max="13313" width="14.7109375" style="4" customWidth="1"/>
    <col min="13314" max="13314" width="12.42578125" style="4" customWidth="1"/>
    <col min="13315" max="13315" width="10.42578125" style="4" customWidth="1"/>
    <col min="13316" max="13316" width="10.28515625" style="4" customWidth="1"/>
    <col min="13317" max="13317" width="9.5703125" style="4" customWidth="1"/>
    <col min="13318" max="13318" width="10.5703125" style="4" customWidth="1"/>
    <col min="13319" max="13319" width="11.140625" style="4" customWidth="1"/>
    <col min="13320" max="13320" width="13.140625" style="4" customWidth="1"/>
    <col min="13321" max="13321" width="14.42578125" style="4" customWidth="1"/>
    <col min="13322" max="13322" width="16.28515625" style="4" customWidth="1"/>
    <col min="13323" max="13323" width="9" style="4" customWidth="1"/>
    <col min="13324" max="13324" width="11" style="4" customWidth="1"/>
    <col min="13325" max="13325" width="10.85546875" style="4" customWidth="1"/>
    <col min="13326" max="13326" width="11.85546875" style="4" customWidth="1"/>
    <col min="13327" max="13327" width="8.7109375" style="4" customWidth="1"/>
    <col min="13328" max="13328" width="10" style="4" customWidth="1"/>
    <col min="13329" max="13329" width="11" style="4" customWidth="1"/>
    <col min="13330" max="13330" width="10.140625" style="4" customWidth="1"/>
    <col min="13331" max="13558" width="9" style="4"/>
    <col min="13559" max="13559" width="9" style="4" customWidth="1"/>
    <col min="13560" max="13560" width="8.140625" style="4" customWidth="1"/>
    <col min="13561" max="13561" width="7.7109375" style="4" customWidth="1"/>
    <col min="13562" max="13562" width="6.28515625" style="4" customWidth="1"/>
    <col min="13563" max="13564" width="7.28515625" style="4" customWidth="1"/>
    <col min="13565" max="13565" width="6.5703125" style="4" customWidth="1"/>
    <col min="13566" max="13566" width="7.42578125" style="4" customWidth="1"/>
    <col min="13567" max="13568" width="9" style="4" customWidth="1"/>
    <col min="13569" max="13569" width="14.7109375" style="4" customWidth="1"/>
    <col min="13570" max="13570" width="12.42578125" style="4" customWidth="1"/>
    <col min="13571" max="13571" width="10.42578125" style="4" customWidth="1"/>
    <col min="13572" max="13572" width="10.28515625" style="4" customWidth="1"/>
    <col min="13573" max="13573" width="9.5703125" style="4" customWidth="1"/>
    <col min="13574" max="13574" width="10.5703125" style="4" customWidth="1"/>
    <col min="13575" max="13575" width="11.140625" style="4" customWidth="1"/>
    <col min="13576" max="13576" width="13.140625" style="4" customWidth="1"/>
    <col min="13577" max="13577" width="14.42578125" style="4" customWidth="1"/>
    <col min="13578" max="13578" width="16.28515625" style="4" customWidth="1"/>
    <col min="13579" max="13579" width="9" style="4" customWidth="1"/>
    <col min="13580" max="13580" width="11" style="4" customWidth="1"/>
    <col min="13581" max="13581" width="10.85546875" style="4" customWidth="1"/>
    <col min="13582" max="13582" width="11.85546875" style="4" customWidth="1"/>
    <col min="13583" max="13583" width="8.7109375" style="4" customWidth="1"/>
    <col min="13584" max="13584" width="10" style="4" customWidth="1"/>
    <col min="13585" max="13585" width="11" style="4" customWidth="1"/>
    <col min="13586" max="13586" width="10.140625" style="4" customWidth="1"/>
    <col min="13587" max="13814" width="9" style="4"/>
    <col min="13815" max="13815" width="9" style="4" customWidth="1"/>
    <col min="13816" max="13816" width="8.140625" style="4" customWidth="1"/>
    <col min="13817" max="13817" width="7.7109375" style="4" customWidth="1"/>
    <col min="13818" max="13818" width="6.28515625" style="4" customWidth="1"/>
    <col min="13819" max="13820" width="7.28515625" style="4" customWidth="1"/>
    <col min="13821" max="13821" width="6.5703125" style="4" customWidth="1"/>
    <col min="13822" max="13822" width="7.42578125" style="4" customWidth="1"/>
    <col min="13823" max="13824" width="9" style="4" customWidth="1"/>
    <col min="13825" max="13825" width="14.7109375" style="4" customWidth="1"/>
    <col min="13826" max="13826" width="12.42578125" style="4" customWidth="1"/>
    <col min="13827" max="13827" width="10.42578125" style="4" customWidth="1"/>
    <col min="13828" max="13828" width="10.28515625" style="4" customWidth="1"/>
    <col min="13829" max="13829" width="9.5703125" style="4" customWidth="1"/>
    <col min="13830" max="13830" width="10.5703125" style="4" customWidth="1"/>
    <col min="13831" max="13831" width="11.140625" style="4" customWidth="1"/>
    <col min="13832" max="13832" width="13.140625" style="4" customWidth="1"/>
    <col min="13833" max="13833" width="14.42578125" style="4" customWidth="1"/>
    <col min="13834" max="13834" width="16.28515625" style="4" customWidth="1"/>
    <col min="13835" max="13835" width="9" style="4" customWidth="1"/>
    <col min="13836" max="13836" width="11" style="4" customWidth="1"/>
    <col min="13837" max="13837" width="10.85546875" style="4" customWidth="1"/>
    <col min="13838" max="13838" width="11.85546875" style="4" customWidth="1"/>
    <col min="13839" max="13839" width="8.7109375" style="4" customWidth="1"/>
    <col min="13840" max="13840" width="10" style="4" customWidth="1"/>
    <col min="13841" max="13841" width="11" style="4" customWidth="1"/>
    <col min="13842" max="13842" width="10.140625" style="4" customWidth="1"/>
    <col min="13843" max="14070" width="9" style="4"/>
    <col min="14071" max="14071" width="9" style="4" customWidth="1"/>
    <col min="14072" max="14072" width="8.140625" style="4" customWidth="1"/>
    <col min="14073" max="14073" width="7.7109375" style="4" customWidth="1"/>
    <col min="14074" max="14074" width="6.28515625" style="4" customWidth="1"/>
    <col min="14075" max="14076" width="7.28515625" style="4" customWidth="1"/>
    <col min="14077" max="14077" width="6.5703125" style="4" customWidth="1"/>
    <col min="14078" max="14078" width="7.42578125" style="4" customWidth="1"/>
    <col min="14079" max="14080" width="9" style="4" customWidth="1"/>
    <col min="14081" max="14081" width="14.7109375" style="4" customWidth="1"/>
    <col min="14082" max="14082" width="12.42578125" style="4" customWidth="1"/>
    <col min="14083" max="14083" width="10.42578125" style="4" customWidth="1"/>
    <col min="14084" max="14084" width="10.28515625" style="4" customWidth="1"/>
    <col min="14085" max="14085" width="9.5703125" style="4" customWidth="1"/>
    <col min="14086" max="14086" width="10.5703125" style="4" customWidth="1"/>
    <col min="14087" max="14087" width="11.140625" style="4" customWidth="1"/>
    <col min="14088" max="14088" width="13.140625" style="4" customWidth="1"/>
    <col min="14089" max="14089" width="14.42578125" style="4" customWidth="1"/>
    <col min="14090" max="14090" width="16.28515625" style="4" customWidth="1"/>
    <col min="14091" max="14091" width="9" style="4" customWidth="1"/>
    <col min="14092" max="14092" width="11" style="4" customWidth="1"/>
    <col min="14093" max="14093" width="10.85546875" style="4" customWidth="1"/>
    <col min="14094" max="14094" width="11.85546875" style="4" customWidth="1"/>
    <col min="14095" max="14095" width="8.7109375" style="4" customWidth="1"/>
    <col min="14096" max="14096" width="10" style="4" customWidth="1"/>
    <col min="14097" max="14097" width="11" style="4" customWidth="1"/>
    <col min="14098" max="14098" width="10.140625" style="4" customWidth="1"/>
    <col min="14099" max="14326" width="9" style="4"/>
    <col min="14327" max="14327" width="9" style="4" customWidth="1"/>
    <col min="14328" max="14328" width="8.140625" style="4" customWidth="1"/>
    <col min="14329" max="14329" width="7.7109375" style="4" customWidth="1"/>
    <col min="14330" max="14330" width="6.28515625" style="4" customWidth="1"/>
    <col min="14331" max="14332" width="7.28515625" style="4" customWidth="1"/>
    <col min="14333" max="14333" width="6.5703125" style="4" customWidth="1"/>
    <col min="14334" max="14334" width="7.42578125" style="4" customWidth="1"/>
    <col min="14335" max="14336" width="9" style="4" customWidth="1"/>
    <col min="14337" max="14337" width="14.7109375" style="4" customWidth="1"/>
    <col min="14338" max="14338" width="12.42578125" style="4" customWidth="1"/>
    <col min="14339" max="14339" width="10.42578125" style="4" customWidth="1"/>
    <col min="14340" max="14340" width="10.28515625" style="4" customWidth="1"/>
    <col min="14341" max="14341" width="9.5703125" style="4" customWidth="1"/>
    <col min="14342" max="14342" width="10.5703125" style="4" customWidth="1"/>
    <col min="14343" max="14343" width="11.140625" style="4" customWidth="1"/>
    <col min="14344" max="14344" width="13.140625" style="4" customWidth="1"/>
    <col min="14345" max="14345" width="14.42578125" style="4" customWidth="1"/>
    <col min="14346" max="14346" width="16.28515625" style="4" customWidth="1"/>
    <col min="14347" max="14347" width="9" style="4" customWidth="1"/>
    <col min="14348" max="14348" width="11" style="4" customWidth="1"/>
    <col min="14349" max="14349" width="10.85546875" style="4" customWidth="1"/>
    <col min="14350" max="14350" width="11.85546875" style="4" customWidth="1"/>
    <col min="14351" max="14351" width="8.7109375" style="4" customWidth="1"/>
    <col min="14352" max="14352" width="10" style="4" customWidth="1"/>
    <col min="14353" max="14353" width="11" style="4" customWidth="1"/>
    <col min="14354" max="14354" width="10.140625" style="4" customWidth="1"/>
    <col min="14355" max="14582" width="9" style="4"/>
    <col min="14583" max="14583" width="9" style="4" customWidth="1"/>
    <col min="14584" max="14584" width="8.140625" style="4" customWidth="1"/>
    <col min="14585" max="14585" width="7.7109375" style="4" customWidth="1"/>
    <col min="14586" max="14586" width="6.28515625" style="4" customWidth="1"/>
    <col min="14587" max="14588" width="7.28515625" style="4" customWidth="1"/>
    <col min="14589" max="14589" width="6.5703125" style="4" customWidth="1"/>
    <col min="14590" max="14590" width="7.42578125" style="4" customWidth="1"/>
    <col min="14591" max="14592" width="9" style="4" customWidth="1"/>
    <col min="14593" max="14593" width="14.7109375" style="4" customWidth="1"/>
    <col min="14594" max="14594" width="12.42578125" style="4" customWidth="1"/>
    <col min="14595" max="14595" width="10.42578125" style="4" customWidth="1"/>
    <col min="14596" max="14596" width="10.28515625" style="4" customWidth="1"/>
    <col min="14597" max="14597" width="9.5703125" style="4" customWidth="1"/>
    <col min="14598" max="14598" width="10.5703125" style="4" customWidth="1"/>
    <col min="14599" max="14599" width="11.140625" style="4" customWidth="1"/>
    <col min="14600" max="14600" width="13.140625" style="4" customWidth="1"/>
    <col min="14601" max="14601" width="14.42578125" style="4" customWidth="1"/>
    <col min="14602" max="14602" width="16.28515625" style="4" customWidth="1"/>
    <col min="14603" max="14603" width="9" style="4" customWidth="1"/>
    <col min="14604" max="14604" width="11" style="4" customWidth="1"/>
    <col min="14605" max="14605" width="10.85546875" style="4" customWidth="1"/>
    <col min="14606" max="14606" width="11.85546875" style="4" customWidth="1"/>
    <col min="14607" max="14607" width="8.7109375" style="4" customWidth="1"/>
    <col min="14608" max="14608" width="10" style="4" customWidth="1"/>
    <col min="14609" max="14609" width="11" style="4" customWidth="1"/>
    <col min="14610" max="14610" width="10.140625" style="4" customWidth="1"/>
    <col min="14611" max="14838" width="9" style="4"/>
    <col min="14839" max="14839" width="9" style="4" customWidth="1"/>
    <col min="14840" max="14840" width="8.140625" style="4" customWidth="1"/>
    <col min="14841" max="14841" width="7.7109375" style="4" customWidth="1"/>
    <col min="14842" max="14842" width="6.28515625" style="4" customWidth="1"/>
    <col min="14843" max="14844" width="7.28515625" style="4" customWidth="1"/>
    <col min="14845" max="14845" width="6.5703125" style="4" customWidth="1"/>
    <col min="14846" max="14846" width="7.42578125" style="4" customWidth="1"/>
    <col min="14847" max="14848" width="9" style="4" customWidth="1"/>
    <col min="14849" max="14849" width="14.7109375" style="4" customWidth="1"/>
    <col min="14850" max="14850" width="12.42578125" style="4" customWidth="1"/>
    <col min="14851" max="14851" width="10.42578125" style="4" customWidth="1"/>
    <col min="14852" max="14852" width="10.28515625" style="4" customWidth="1"/>
    <col min="14853" max="14853" width="9.5703125" style="4" customWidth="1"/>
    <col min="14854" max="14854" width="10.5703125" style="4" customWidth="1"/>
    <col min="14855" max="14855" width="11.140625" style="4" customWidth="1"/>
    <col min="14856" max="14856" width="13.140625" style="4" customWidth="1"/>
    <col min="14857" max="14857" width="14.42578125" style="4" customWidth="1"/>
    <col min="14858" max="14858" width="16.28515625" style="4" customWidth="1"/>
    <col min="14859" max="14859" width="9" style="4" customWidth="1"/>
    <col min="14860" max="14860" width="11" style="4" customWidth="1"/>
    <col min="14861" max="14861" width="10.85546875" style="4" customWidth="1"/>
    <col min="14862" max="14862" width="11.85546875" style="4" customWidth="1"/>
    <col min="14863" max="14863" width="8.7109375" style="4" customWidth="1"/>
    <col min="14864" max="14864" width="10" style="4" customWidth="1"/>
    <col min="14865" max="14865" width="11" style="4" customWidth="1"/>
    <col min="14866" max="14866" width="10.140625" style="4" customWidth="1"/>
    <col min="14867" max="15094" width="9" style="4"/>
    <col min="15095" max="15095" width="9" style="4" customWidth="1"/>
    <col min="15096" max="15096" width="8.140625" style="4" customWidth="1"/>
    <col min="15097" max="15097" width="7.7109375" style="4" customWidth="1"/>
    <col min="15098" max="15098" width="6.28515625" style="4" customWidth="1"/>
    <col min="15099" max="15100" width="7.28515625" style="4" customWidth="1"/>
    <col min="15101" max="15101" width="6.5703125" style="4" customWidth="1"/>
    <col min="15102" max="15102" width="7.42578125" style="4" customWidth="1"/>
    <col min="15103" max="15104" width="9" style="4" customWidth="1"/>
    <col min="15105" max="15105" width="14.7109375" style="4" customWidth="1"/>
    <col min="15106" max="15106" width="12.42578125" style="4" customWidth="1"/>
    <col min="15107" max="15107" width="10.42578125" style="4" customWidth="1"/>
    <col min="15108" max="15108" width="10.28515625" style="4" customWidth="1"/>
    <col min="15109" max="15109" width="9.5703125" style="4" customWidth="1"/>
    <col min="15110" max="15110" width="10.5703125" style="4" customWidth="1"/>
    <col min="15111" max="15111" width="11.140625" style="4" customWidth="1"/>
    <col min="15112" max="15112" width="13.140625" style="4" customWidth="1"/>
    <col min="15113" max="15113" width="14.42578125" style="4" customWidth="1"/>
    <col min="15114" max="15114" width="16.28515625" style="4" customWidth="1"/>
    <col min="15115" max="15115" width="9" style="4" customWidth="1"/>
    <col min="15116" max="15116" width="11" style="4" customWidth="1"/>
    <col min="15117" max="15117" width="10.85546875" style="4" customWidth="1"/>
    <col min="15118" max="15118" width="11.85546875" style="4" customWidth="1"/>
    <col min="15119" max="15119" width="8.7109375" style="4" customWidth="1"/>
    <col min="15120" max="15120" width="10" style="4" customWidth="1"/>
    <col min="15121" max="15121" width="11" style="4" customWidth="1"/>
    <col min="15122" max="15122" width="10.140625" style="4" customWidth="1"/>
    <col min="15123" max="15350" width="9" style="4"/>
    <col min="15351" max="15351" width="9" style="4" customWidth="1"/>
    <col min="15352" max="15352" width="8.140625" style="4" customWidth="1"/>
    <col min="15353" max="15353" width="7.7109375" style="4" customWidth="1"/>
    <col min="15354" max="15354" width="6.28515625" style="4" customWidth="1"/>
    <col min="15355" max="15356" width="7.28515625" style="4" customWidth="1"/>
    <col min="15357" max="15357" width="6.5703125" style="4" customWidth="1"/>
    <col min="15358" max="15358" width="7.42578125" style="4" customWidth="1"/>
    <col min="15359" max="15360" width="9" style="4" customWidth="1"/>
    <col min="15361" max="15361" width="14.7109375" style="4" customWidth="1"/>
    <col min="15362" max="15362" width="12.42578125" style="4" customWidth="1"/>
    <col min="15363" max="15363" width="10.42578125" style="4" customWidth="1"/>
    <col min="15364" max="15364" width="10.28515625" style="4" customWidth="1"/>
    <col min="15365" max="15365" width="9.5703125" style="4" customWidth="1"/>
    <col min="15366" max="15366" width="10.5703125" style="4" customWidth="1"/>
    <col min="15367" max="15367" width="11.140625" style="4" customWidth="1"/>
    <col min="15368" max="15368" width="13.140625" style="4" customWidth="1"/>
    <col min="15369" max="15369" width="14.42578125" style="4" customWidth="1"/>
    <col min="15370" max="15370" width="16.28515625" style="4" customWidth="1"/>
    <col min="15371" max="15371" width="9" style="4" customWidth="1"/>
    <col min="15372" max="15372" width="11" style="4" customWidth="1"/>
    <col min="15373" max="15373" width="10.85546875" style="4" customWidth="1"/>
    <col min="15374" max="15374" width="11.85546875" style="4" customWidth="1"/>
    <col min="15375" max="15375" width="8.7109375" style="4" customWidth="1"/>
    <col min="15376" max="15376" width="10" style="4" customWidth="1"/>
    <col min="15377" max="15377" width="11" style="4" customWidth="1"/>
    <col min="15378" max="15378" width="10.140625" style="4" customWidth="1"/>
    <col min="15379" max="15606" width="9" style="4"/>
    <col min="15607" max="15607" width="9" style="4" customWidth="1"/>
    <col min="15608" max="15608" width="8.140625" style="4" customWidth="1"/>
    <col min="15609" max="15609" width="7.7109375" style="4" customWidth="1"/>
    <col min="15610" max="15610" width="6.28515625" style="4" customWidth="1"/>
    <col min="15611" max="15612" width="7.28515625" style="4" customWidth="1"/>
    <col min="15613" max="15613" width="6.5703125" style="4" customWidth="1"/>
    <col min="15614" max="15614" width="7.42578125" style="4" customWidth="1"/>
    <col min="15615" max="15616" width="9" style="4" customWidth="1"/>
    <col min="15617" max="15617" width="14.7109375" style="4" customWidth="1"/>
    <col min="15618" max="15618" width="12.42578125" style="4" customWidth="1"/>
    <col min="15619" max="15619" width="10.42578125" style="4" customWidth="1"/>
    <col min="15620" max="15620" width="10.28515625" style="4" customWidth="1"/>
    <col min="15621" max="15621" width="9.5703125" style="4" customWidth="1"/>
    <col min="15622" max="15622" width="10.5703125" style="4" customWidth="1"/>
    <col min="15623" max="15623" width="11.140625" style="4" customWidth="1"/>
    <col min="15624" max="15624" width="13.140625" style="4" customWidth="1"/>
    <col min="15625" max="15625" width="14.42578125" style="4" customWidth="1"/>
    <col min="15626" max="15626" width="16.28515625" style="4" customWidth="1"/>
    <col min="15627" max="15627" width="9" style="4" customWidth="1"/>
    <col min="15628" max="15628" width="11" style="4" customWidth="1"/>
    <col min="15629" max="15629" width="10.85546875" style="4" customWidth="1"/>
    <col min="15630" max="15630" width="11.85546875" style="4" customWidth="1"/>
    <col min="15631" max="15631" width="8.7109375" style="4" customWidth="1"/>
    <col min="15632" max="15632" width="10" style="4" customWidth="1"/>
    <col min="15633" max="15633" width="11" style="4" customWidth="1"/>
    <col min="15634" max="15634" width="10.140625" style="4" customWidth="1"/>
    <col min="15635" max="15862" width="9" style="4"/>
    <col min="15863" max="15863" width="9" style="4" customWidth="1"/>
    <col min="15864" max="15864" width="8.140625" style="4" customWidth="1"/>
    <col min="15865" max="15865" width="7.7109375" style="4" customWidth="1"/>
    <col min="15866" max="15866" width="6.28515625" style="4" customWidth="1"/>
    <col min="15867" max="15868" width="7.28515625" style="4" customWidth="1"/>
    <col min="15869" max="15869" width="6.5703125" style="4" customWidth="1"/>
    <col min="15870" max="15870" width="7.42578125" style="4" customWidth="1"/>
    <col min="15871" max="15872" width="9" style="4" customWidth="1"/>
    <col min="15873" max="15873" width="14.7109375" style="4" customWidth="1"/>
    <col min="15874" max="15874" width="12.42578125" style="4" customWidth="1"/>
    <col min="15875" max="15875" width="10.42578125" style="4" customWidth="1"/>
    <col min="15876" max="15876" width="10.28515625" style="4" customWidth="1"/>
    <col min="15877" max="15877" width="9.5703125" style="4" customWidth="1"/>
    <col min="15878" max="15878" width="10.5703125" style="4" customWidth="1"/>
    <col min="15879" max="15879" width="11.140625" style="4" customWidth="1"/>
    <col min="15880" max="15880" width="13.140625" style="4" customWidth="1"/>
    <col min="15881" max="15881" width="14.42578125" style="4" customWidth="1"/>
    <col min="15882" max="15882" width="16.28515625" style="4" customWidth="1"/>
    <col min="15883" max="15883" width="9" style="4" customWidth="1"/>
    <col min="15884" max="15884" width="11" style="4" customWidth="1"/>
    <col min="15885" max="15885" width="10.85546875" style="4" customWidth="1"/>
    <col min="15886" max="15886" width="11.85546875" style="4" customWidth="1"/>
    <col min="15887" max="15887" width="8.7109375" style="4" customWidth="1"/>
    <col min="15888" max="15888" width="10" style="4" customWidth="1"/>
    <col min="15889" max="15889" width="11" style="4" customWidth="1"/>
    <col min="15890" max="15890" width="10.140625" style="4" customWidth="1"/>
    <col min="15891" max="16118" width="9" style="4"/>
    <col min="16119" max="16119" width="9" style="4" customWidth="1"/>
    <col min="16120" max="16120" width="8.140625" style="4" customWidth="1"/>
    <col min="16121" max="16121" width="7.7109375" style="4" customWidth="1"/>
    <col min="16122" max="16122" width="6.28515625" style="4" customWidth="1"/>
    <col min="16123" max="16124" width="7.28515625" style="4" customWidth="1"/>
    <col min="16125" max="16125" width="6.5703125" style="4" customWidth="1"/>
    <col min="16126" max="16126" width="7.42578125" style="4" customWidth="1"/>
    <col min="16127" max="16128" width="9" style="4" customWidth="1"/>
    <col min="16129" max="16129" width="14.7109375" style="4" customWidth="1"/>
    <col min="16130" max="16130" width="12.42578125" style="4" customWidth="1"/>
    <col min="16131" max="16131" width="10.42578125" style="4" customWidth="1"/>
    <col min="16132" max="16132" width="10.28515625" style="4" customWidth="1"/>
    <col min="16133" max="16133" width="9.5703125" style="4" customWidth="1"/>
    <col min="16134" max="16134" width="10.5703125" style="4" customWidth="1"/>
    <col min="16135" max="16135" width="11.140625" style="4" customWidth="1"/>
    <col min="16136" max="16136" width="13.140625" style="4" customWidth="1"/>
    <col min="16137" max="16137" width="14.42578125" style="4" customWidth="1"/>
    <col min="16138" max="16138" width="16.28515625" style="4" customWidth="1"/>
    <col min="16139" max="16139" width="9" style="4" customWidth="1"/>
    <col min="16140" max="16140" width="11" style="4" customWidth="1"/>
    <col min="16141" max="16141" width="10.85546875" style="4" customWidth="1"/>
    <col min="16142" max="16142" width="11.85546875" style="4" customWidth="1"/>
    <col min="16143" max="16143" width="8.7109375" style="4" customWidth="1"/>
    <col min="16144" max="16144" width="10" style="4" customWidth="1"/>
    <col min="16145" max="16145" width="11" style="4" customWidth="1"/>
    <col min="16146" max="16146" width="10.140625" style="4" customWidth="1"/>
    <col min="16147" max="16384" width="9" style="4"/>
  </cols>
  <sheetData>
    <row r="1" spans="1:20" ht="13.5" customHeight="1" thickBot="1" x14ac:dyDescent="0.3">
      <c r="A1" s="1"/>
      <c r="B1" s="2"/>
      <c r="C1" s="2"/>
      <c r="D1" s="2"/>
      <c r="E1" s="3"/>
      <c r="F1" s="2"/>
      <c r="G1" s="2"/>
      <c r="H1" s="2"/>
      <c r="I1" s="2"/>
      <c r="J1" s="2"/>
    </row>
    <row r="2" spans="1:20" ht="29.25" customHeight="1" thickTop="1" x14ac:dyDescent="0.2">
      <c r="B2" s="199"/>
      <c r="C2" s="200"/>
      <c r="D2" s="201"/>
      <c r="E2" s="190" t="s">
        <v>1</v>
      </c>
      <c r="F2" s="191"/>
      <c r="G2" s="191"/>
      <c r="H2" s="191"/>
      <c r="I2" s="191"/>
      <c r="J2" s="192"/>
    </row>
    <row r="3" spans="1:20" ht="29.25" customHeight="1" thickBot="1" x14ac:dyDescent="0.25">
      <c r="B3" s="202"/>
      <c r="C3" s="203"/>
      <c r="D3" s="204"/>
      <c r="E3" s="193"/>
      <c r="F3" s="194"/>
      <c r="G3" s="194"/>
      <c r="H3" s="194"/>
      <c r="I3" s="194"/>
      <c r="J3" s="195"/>
      <c r="K3" s="5"/>
    </row>
    <row r="4" spans="1:20" ht="29.25" customHeight="1" thickTop="1" thickBot="1" x14ac:dyDescent="0.25">
      <c r="B4" s="205"/>
      <c r="C4" s="206"/>
      <c r="D4" s="207"/>
      <c r="E4" s="196" t="s">
        <v>51</v>
      </c>
      <c r="F4" s="197"/>
      <c r="G4" s="197"/>
      <c r="H4" s="197"/>
      <c r="I4" s="197"/>
      <c r="J4" s="198"/>
      <c r="K4" s="5"/>
    </row>
    <row r="5" spans="1:20" ht="21.6" customHeight="1" thickTop="1" x14ac:dyDescent="0.2">
      <c r="B5" s="180" t="s">
        <v>0</v>
      </c>
      <c r="C5" s="181"/>
      <c r="D5" s="184"/>
      <c r="E5" s="185"/>
      <c r="F5" s="185"/>
      <c r="G5" s="185"/>
      <c r="H5" s="185"/>
      <c r="I5" s="185"/>
      <c r="J5" s="186"/>
      <c r="K5" s="6"/>
      <c r="L5" s="7"/>
    </row>
    <row r="6" spans="1:20" ht="20.45" customHeight="1" x14ac:dyDescent="0.2">
      <c r="B6" s="182"/>
      <c r="C6" s="183"/>
      <c r="D6" s="187"/>
      <c r="E6" s="188"/>
      <c r="F6" s="188"/>
      <c r="G6" s="188"/>
      <c r="H6" s="188"/>
      <c r="I6" s="188"/>
      <c r="J6" s="189"/>
      <c r="K6" s="6"/>
      <c r="L6" s="7"/>
    </row>
    <row r="7" spans="1:20" ht="12.75" customHeight="1" x14ac:dyDescent="0.2">
      <c r="B7" s="182" t="s">
        <v>2</v>
      </c>
      <c r="C7" s="183"/>
      <c r="D7" s="208"/>
      <c r="E7" s="209"/>
      <c r="F7" s="209"/>
      <c r="G7" s="209"/>
      <c r="H7" s="209"/>
      <c r="I7" s="209"/>
      <c r="J7" s="210"/>
      <c r="K7" s="8"/>
      <c r="L7" s="9"/>
    </row>
    <row r="8" spans="1:20" ht="15" customHeight="1" x14ac:dyDescent="0.2">
      <c r="B8" s="182"/>
      <c r="C8" s="183"/>
      <c r="D8" s="211"/>
      <c r="E8" s="212"/>
      <c r="F8" s="212"/>
      <c r="G8" s="212"/>
      <c r="H8" s="212"/>
      <c r="I8" s="212"/>
      <c r="J8" s="213"/>
      <c r="K8" s="8"/>
      <c r="L8" s="9"/>
    </row>
    <row r="9" spans="1:20" ht="12.75" customHeight="1" x14ac:dyDescent="0.2">
      <c r="B9" s="214" t="s">
        <v>3</v>
      </c>
      <c r="C9" s="215"/>
      <c r="D9" s="216"/>
      <c r="E9" s="217"/>
      <c r="F9" s="217"/>
      <c r="G9" s="217"/>
      <c r="H9" s="217"/>
      <c r="I9" s="217"/>
      <c r="J9" s="218"/>
      <c r="K9" s="10"/>
      <c r="L9" s="11"/>
    </row>
    <row r="10" spans="1:20" ht="16.5" customHeight="1" x14ac:dyDescent="0.2">
      <c r="B10" s="214"/>
      <c r="C10" s="215"/>
      <c r="D10" s="219"/>
      <c r="E10" s="220"/>
      <c r="F10" s="220"/>
      <c r="G10" s="220"/>
      <c r="H10" s="220"/>
      <c r="I10" s="220"/>
      <c r="J10" s="221"/>
      <c r="K10" s="10"/>
      <c r="L10" s="11"/>
    </row>
    <row r="11" spans="1:20" ht="12.75" customHeight="1" x14ac:dyDescent="0.2">
      <c r="B11" s="222" t="s">
        <v>4</v>
      </c>
      <c r="C11" s="223"/>
      <c r="D11" s="226"/>
      <c r="E11" s="228" t="s">
        <v>5</v>
      </c>
      <c r="F11" s="229"/>
      <c r="G11" s="232"/>
      <c r="H11" s="233"/>
      <c r="I11" s="233" t="s">
        <v>6</v>
      </c>
      <c r="J11" s="235" t="s">
        <v>55</v>
      </c>
      <c r="K11" s="12"/>
      <c r="L11" s="13"/>
      <c r="N11" s="14"/>
    </row>
    <row r="12" spans="1:20" ht="16.5" customHeight="1" thickBot="1" x14ac:dyDescent="0.3">
      <c r="B12" s="224"/>
      <c r="C12" s="225"/>
      <c r="D12" s="227"/>
      <c r="E12" s="230"/>
      <c r="F12" s="231"/>
      <c r="G12" s="234"/>
      <c r="H12" s="234"/>
      <c r="I12" s="234"/>
      <c r="J12" s="236"/>
      <c r="K12" s="12"/>
      <c r="L12" s="13"/>
      <c r="N12" s="15"/>
    </row>
    <row r="13" spans="1:20" ht="15.75" customHeight="1" thickTop="1" thickBot="1" x14ac:dyDescent="0.25">
      <c r="B13" s="237"/>
      <c r="C13" s="238"/>
      <c r="D13" s="238"/>
      <c r="E13" s="238"/>
      <c r="F13" s="238"/>
      <c r="G13" s="238"/>
      <c r="H13" s="238"/>
      <c r="I13" s="238"/>
      <c r="J13" s="239"/>
    </row>
    <row r="14" spans="1:20" ht="33" customHeight="1" thickTop="1" thickBot="1" x14ac:dyDescent="0.3">
      <c r="B14" s="240" t="s">
        <v>7</v>
      </c>
      <c r="C14" s="241"/>
      <c r="D14" s="241"/>
      <c r="E14" s="241"/>
      <c r="F14" s="241"/>
      <c r="G14" s="241"/>
      <c r="H14" s="241"/>
      <c r="I14" s="241"/>
      <c r="J14" s="242"/>
      <c r="P14" s="16"/>
      <c r="Q14" s="16"/>
    </row>
    <row r="15" spans="1:20" ht="15.95" customHeight="1" thickTop="1" thickBot="1" x14ac:dyDescent="0.3">
      <c r="B15" s="243" t="s">
        <v>8</v>
      </c>
      <c r="C15" s="17" t="s">
        <v>9</v>
      </c>
      <c r="D15" s="17" t="s">
        <v>10</v>
      </c>
      <c r="E15" s="17" t="s">
        <v>11</v>
      </c>
      <c r="F15" s="249" t="s">
        <v>58</v>
      </c>
      <c r="G15" s="250"/>
      <c r="H15" s="17" t="s">
        <v>12</v>
      </c>
      <c r="I15" s="17" t="s">
        <v>13</v>
      </c>
      <c r="J15" s="17" t="s">
        <v>13</v>
      </c>
      <c r="L15" s="18"/>
      <c r="M15" s="18" t="s">
        <v>50</v>
      </c>
      <c r="N15" s="18"/>
      <c r="O15" s="18"/>
      <c r="P15" s="18"/>
      <c r="Q15" s="18"/>
      <c r="R15" s="18"/>
      <c r="S15" s="18"/>
      <c r="T15" s="18"/>
    </row>
    <row r="16" spans="1:20" ht="15.95" customHeight="1" thickTop="1" x14ac:dyDescent="0.25">
      <c r="B16" s="244"/>
      <c r="C16" s="19" t="s">
        <v>14</v>
      </c>
      <c r="D16" s="19" t="s">
        <v>14</v>
      </c>
      <c r="E16" s="19" t="s">
        <v>14</v>
      </c>
      <c r="F16" s="20" t="s">
        <v>60</v>
      </c>
      <c r="G16" s="246" t="s">
        <v>15</v>
      </c>
      <c r="H16" s="19" t="s">
        <v>16</v>
      </c>
      <c r="I16" s="19" t="s">
        <v>17</v>
      </c>
      <c r="J16" s="19" t="s">
        <v>18</v>
      </c>
      <c r="L16" s="18"/>
      <c r="M16" s="18"/>
      <c r="N16" s="18"/>
      <c r="O16" s="18"/>
      <c r="P16" s="248" t="s">
        <v>49</v>
      </c>
      <c r="Q16" s="248"/>
      <c r="R16" s="248"/>
      <c r="S16" s="248"/>
      <c r="T16" s="18"/>
    </row>
    <row r="17" spans="2:20" ht="15.95" customHeight="1" thickBot="1" x14ac:dyDescent="0.3">
      <c r="B17" s="245"/>
      <c r="C17" s="21"/>
      <c r="D17" s="21"/>
      <c r="E17" s="21"/>
      <c r="F17" s="22"/>
      <c r="G17" s="247"/>
      <c r="H17" s="22"/>
      <c r="I17" s="22" t="s">
        <v>19</v>
      </c>
      <c r="J17" s="22" t="s">
        <v>19</v>
      </c>
      <c r="L17" s="23"/>
      <c r="M17" s="23"/>
      <c r="N17" s="23"/>
      <c r="O17" s="23"/>
      <c r="P17" s="23"/>
      <c r="Q17" s="24"/>
      <c r="R17" s="24"/>
      <c r="S17" s="24"/>
      <c r="T17" s="24"/>
    </row>
    <row r="18" spans="2:20" ht="21" customHeight="1" thickTop="1" x14ac:dyDescent="0.25">
      <c r="B18" s="25">
        <v>1</v>
      </c>
      <c r="C18" s="26"/>
      <c r="D18" s="26"/>
      <c r="E18" s="26"/>
      <c r="F18" s="27" t="e">
        <f>(C28-B28)/(C28-D28)*1000</f>
        <v>#DIV/0!</v>
      </c>
      <c r="G18" s="28" t="e">
        <f>S18</f>
        <v>#DIV/0!</v>
      </c>
      <c r="H18" s="27" t="e">
        <f>(B28)/(C28-D28)*1000</f>
        <v>#DIV/0!</v>
      </c>
      <c r="I18" s="29" t="e">
        <f>(J28)/(I28)</f>
        <v>#DIV/0!</v>
      </c>
      <c r="J18" s="30" t="e">
        <f>(J28)/(H28)</f>
        <v>#DIV/0!</v>
      </c>
      <c r="L18" s="15"/>
      <c r="M18" s="15"/>
      <c r="N18" s="15"/>
      <c r="O18" s="15"/>
      <c r="P18" s="31">
        <f>C28-B28</f>
        <v>0</v>
      </c>
      <c r="Q18" s="32"/>
      <c r="R18" s="33" t="e">
        <f>P18/C28</f>
        <v>#DIV/0!</v>
      </c>
      <c r="S18" s="34" t="e">
        <f>R18*100</f>
        <v>#DIV/0!</v>
      </c>
      <c r="T18" s="15"/>
    </row>
    <row r="19" spans="2:20" ht="21" customHeight="1" x14ac:dyDescent="0.25">
      <c r="B19" s="35">
        <v>2</v>
      </c>
      <c r="C19" s="36"/>
      <c r="D19" s="36"/>
      <c r="E19" s="36"/>
      <c r="F19" s="37" t="e">
        <f>(C29-B29)/(C29-D29)*1000</f>
        <v>#DIV/0!</v>
      </c>
      <c r="G19" s="38" t="e">
        <f>S19</f>
        <v>#DIV/0!</v>
      </c>
      <c r="H19" s="37" t="e">
        <f>(B29)/(C29-D29)*1000</f>
        <v>#DIV/0!</v>
      </c>
      <c r="I19" s="39" t="e">
        <f>(J29)/(I29)</f>
        <v>#DIV/0!</v>
      </c>
      <c r="J19" s="40" t="e">
        <f>(J29)/(H29)</f>
        <v>#DIV/0!</v>
      </c>
      <c r="L19" s="15"/>
      <c r="M19" s="263"/>
      <c r="N19" s="263"/>
      <c r="O19" s="263"/>
      <c r="P19" s="31">
        <f t="shared" ref="P19:P21" si="0">C29-B29</f>
        <v>0</v>
      </c>
      <c r="Q19" s="32"/>
      <c r="R19" s="33" t="e">
        <f t="shared" ref="R19" si="1">P19/C29</f>
        <v>#DIV/0!</v>
      </c>
      <c r="S19" s="34" t="e">
        <f t="shared" ref="S19" si="2">R19*100</f>
        <v>#DIV/0!</v>
      </c>
      <c r="T19" s="15"/>
    </row>
    <row r="20" spans="2:20" ht="20.25" customHeight="1" x14ac:dyDescent="0.25">
      <c r="B20" s="35">
        <v>3</v>
      </c>
      <c r="C20" s="36"/>
      <c r="D20" s="36"/>
      <c r="E20" s="36"/>
      <c r="F20" s="37" t="e">
        <f>(C30-B30)/(C30-D30)*1000</f>
        <v>#DIV/0!</v>
      </c>
      <c r="G20" s="38" t="e">
        <f>S20</f>
        <v>#DIV/0!</v>
      </c>
      <c r="H20" s="37" t="e">
        <f>(B30)/(C30-D30)*1000</f>
        <v>#DIV/0!</v>
      </c>
      <c r="I20" s="39" t="e">
        <f>(J30)/(I30)</f>
        <v>#DIV/0!</v>
      </c>
      <c r="J20" s="40" t="e">
        <f>(J30)/(H30)</f>
        <v>#DIV/0!</v>
      </c>
      <c r="L20" s="15"/>
      <c r="M20" s="263"/>
      <c r="N20" s="263"/>
      <c r="O20" s="263"/>
      <c r="P20" s="31">
        <f>C30-B30</f>
        <v>0</v>
      </c>
      <c r="Q20" s="32"/>
      <c r="R20" s="33" t="e">
        <f>P20/C30</f>
        <v>#DIV/0!</v>
      </c>
      <c r="S20" s="34" t="e">
        <f>R20*100</f>
        <v>#DIV/0!</v>
      </c>
      <c r="T20" s="15"/>
    </row>
    <row r="21" spans="2:20" ht="21" customHeight="1" x14ac:dyDescent="0.25">
      <c r="B21" s="264" t="s">
        <v>20</v>
      </c>
      <c r="C21" s="41"/>
      <c r="D21" s="41"/>
      <c r="E21" s="41"/>
      <c r="F21" s="268" t="e">
        <f>AVERAGE(F18:F20)</f>
        <v>#DIV/0!</v>
      </c>
      <c r="G21" s="266" t="e">
        <f>S22</f>
        <v>#DIV/0!</v>
      </c>
      <c r="H21" s="268" t="e">
        <f>AVERAGE(H18:H20)</f>
        <v>#DIV/0!</v>
      </c>
      <c r="I21" s="266" t="e">
        <f>AVERAGE(I18:I20)</f>
        <v>#DIV/0!</v>
      </c>
      <c r="J21" s="251" t="e">
        <f>AVERAGE(J18:J20)</f>
        <v>#DIV/0!</v>
      </c>
      <c r="L21" s="15"/>
      <c r="M21" s="263"/>
      <c r="N21" s="263"/>
      <c r="O21" s="263"/>
      <c r="P21" s="32">
        <f t="shared" si="0"/>
        <v>0</v>
      </c>
      <c r="Q21" s="32"/>
      <c r="R21" s="33"/>
      <c r="S21" s="34"/>
      <c r="T21" s="15"/>
    </row>
    <row r="22" spans="2:20" ht="16.5" thickBot="1" x14ac:dyDescent="0.3">
      <c r="B22" s="265"/>
      <c r="C22" s="42"/>
      <c r="D22" s="42"/>
      <c r="E22" s="42"/>
      <c r="F22" s="269"/>
      <c r="G22" s="267"/>
      <c r="H22" s="269"/>
      <c r="I22" s="267"/>
      <c r="J22" s="252"/>
      <c r="L22" s="15"/>
      <c r="M22" s="15"/>
      <c r="N22" s="15"/>
      <c r="O22" s="15"/>
      <c r="P22" s="15"/>
      <c r="S22" s="43" t="e">
        <f>AVERAGE(S18:S21)</f>
        <v>#DIV/0!</v>
      </c>
    </row>
    <row r="23" spans="2:20" ht="16.5" customHeight="1" thickTop="1" x14ac:dyDescent="0.2">
      <c r="B23" s="253" t="s">
        <v>21</v>
      </c>
      <c r="C23" s="254"/>
      <c r="D23" s="254"/>
      <c r="E23" s="254"/>
      <c r="F23" s="254"/>
      <c r="G23" s="254"/>
      <c r="H23" s="254"/>
      <c r="I23" s="254"/>
      <c r="J23" s="255"/>
      <c r="L23" s="4" t="s">
        <v>41</v>
      </c>
      <c r="M23" s="4" t="s">
        <v>42</v>
      </c>
      <c r="N23" s="4" t="s">
        <v>43</v>
      </c>
      <c r="Q23" s="4" t="s">
        <v>45</v>
      </c>
      <c r="R23" s="4" t="s">
        <v>46</v>
      </c>
    </row>
    <row r="24" spans="2:20" ht="16.5" customHeight="1" thickBot="1" x14ac:dyDescent="0.25">
      <c r="B24" s="256"/>
      <c r="C24" s="257"/>
      <c r="D24" s="257"/>
      <c r="E24" s="257"/>
      <c r="F24" s="257"/>
      <c r="G24" s="257"/>
      <c r="H24" s="257"/>
      <c r="I24" s="257"/>
      <c r="J24" s="258"/>
      <c r="L24" s="44">
        <v>1414.4</v>
      </c>
      <c r="M24" s="45">
        <v>1589</v>
      </c>
      <c r="N24" s="45">
        <v>849</v>
      </c>
      <c r="O24" s="46">
        <f>(L24-M24)/(N24-M24)*1000</f>
        <v>235.94594594594582</v>
      </c>
      <c r="P24" s="259" t="s">
        <v>52</v>
      </c>
      <c r="Q24" s="260">
        <f>AVERAGE(O24:O25)</f>
        <v>232.57028840921444</v>
      </c>
      <c r="R24" s="47">
        <f>(L24)/(M24-N24)*1000</f>
        <v>1911.3513513513515</v>
      </c>
    </row>
    <row r="25" spans="2:20" ht="16.5" thickTop="1" x14ac:dyDescent="0.2">
      <c r="B25" s="48" t="s">
        <v>22</v>
      </c>
      <c r="C25" s="48" t="s">
        <v>23</v>
      </c>
      <c r="D25" s="48" t="s">
        <v>24</v>
      </c>
      <c r="E25" s="48" t="s">
        <v>25</v>
      </c>
      <c r="F25" s="48" t="s">
        <v>25</v>
      </c>
      <c r="G25" s="48" t="s">
        <v>26</v>
      </c>
      <c r="H25" s="48" t="s">
        <v>26</v>
      </c>
      <c r="I25" s="48" t="s">
        <v>26</v>
      </c>
      <c r="J25" s="246" t="s">
        <v>27</v>
      </c>
      <c r="L25" s="44">
        <v>1157.4000000000001</v>
      </c>
      <c r="M25" s="45">
        <v>1294</v>
      </c>
      <c r="N25" s="45">
        <v>698</v>
      </c>
      <c r="O25" s="46">
        <f>(L25-M25)/(N25-M25)*1000</f>
        <v>229.19463087248306</v>
      </c>
      <c r="P25" s="259"/>
      <c r="Q25" s="261"/>
      <c r="R25" s="47">
        <f>(L25)/(M25-N25)*1000</f>
        <v>1941.9463087248323</v>
      </c>
    </row>
    <row r="26" spans="2:20" ht="15.75" x14ac:dyDescent="0.2">
      <c r="B26" s="49" t="s">
        <v>28</v>
      </c>
      <c r="C26" s="49" t="s">
        <v>29</v>
      </c>
      <c r="D26" s="49" t="s">
        <v>30</v>
      </c>
      <c r="E26" s="49" t="s">
        <v>31</v>
      </c>
      <c r="F26" s="49" t="s">
        <v>32</v>
      </c>
      <c r="G26" s="49" t="s">
        <v>33</v>
      </c>
      <c r="H26" s="49" t="s">
        <v>34</v>
      </c>
      <c r="I26" s="49" t="s">
        <v>35</v>
      </c>
      <c r="J26" s="262"/>
      <c r="L26" s="44">
        <v>1060</v>
      </c>
      <c r="M26" s="45">
        <v>1225</v>
      </c>
      <c r="N26" s="45">
        <v>604</v>
      </c>
      <c r="O26" s="46">
        <f>(L26-M26)/(N26-M26)*1000</f>
        <v>265.70048309178748</v>
      </c>
      <c r="P26" s="259" t="s">
        <v>44</v>
      </c>
      <c r="Q26" s="260">
        <f>AVERAGE(O26:O27)</f>
        <v>251.74886482499261</v>
      </c>
      <c r="R26" s="47">
        <f>(L26)/(M26-N26)*1000</f>
        <v>1706.9243156199677</v>
      </c>
    </row>
    <row r="27" spans="2:20" ht="18" thickBot="1" x14ac:dyDescent="0.25">
      <c r="B27" s="50" t="s">
        <v>36</v>
      </c>
      <c r="C27" s="50" t="s">
        <v>36</v>
      </c>
      <c r="D27" s="50" t="s">
        <v>36</v>
      </c>
      <c r="E27" s="50" t="s">
        <v>61</v>
      </c>
      <c r="F27" s="50" t="s">
        <v>61</v>
      </c>
      <c r="G27" s="50" t="s">
        <v>15</v>
      </c>
      <c r="H27" s="50" t="s">
        <v>37</v>
      </c>
      <c r="I27" s="50" t="s">
        <v>37</v>
      </c>
      <c r="J27" s="50" t="s">
        <v>57</v>
      </c>
      <c r="L27" s="44">
        <v>1358</v>
      </c>
      <c r="M27" s="45">
        <v>1548</v>
      </c>
      <c r="N27" s="45">
        <v>749</v>
      </c>
      <c r="O27" s="46">
        <f>(L27-M27)/(N27-M27)*1000</f>
        <v>237.79724655819774</v>
      </c>
      <c r="P27" s="259"/>
      <c r="Q27" s="261"/>
      <c r="R27" s="47">
        <f>(L27)/(M27-N27)*1000</f>
        <v>1699.6245306633291</v>
      </c>
    </row>
    <row r="28" spans="2:20" ht="23.25" customHeight="1" thickTop="1" x14ac:dyDescent="0.2">
      <c r="B28" s="51"/>
      <c r="C28" s="27"/>
      <c r="D28" s="27"/>
      <c r="E28" s="52" t="s">
        <v>38</v>
      </c>
      <c r="F28" s="27" t="e">
        <f>(B28)/(H18)*1000</f>
        <v>#DIV/0!</v>
      </c>
      <c r="G28" s="53" t="s">
        <v>38</v>
      </c>
      <c r="H28" s="53">
        <f>(C18)*(D18)</f>
        <v>0</v>
      </c>
      <c r="I28" s="27" t="e">
        <f>(F28)/(E18)</f>
        <v>#DIV/0!</v>
      </c>
      <c r="J28" s="54"/>
    </row>
    <row r="29" spans="2:20" ht="19.5" customHeight="1" x14ac:dyDescent="0.2">
      <c r="B29" s="51"/>
      <c r="C29" s="27"/>
      <c r="D29" s="27"/>
      <c r="E29" s="55" t="s">
        <v>38</v>
      </c>
      <c r="F29" s="37" t="e">
        <f>(B29)/(H19)*1000</f>
        <v>#DIV/0!</v>
      </c>
      <c r="G29" s="56" t="s">
        <v>38</v>
      </c>
      <c r="H29" s="56">
        <f>(C19)*(D19)</f>
        <v>0</v>
      </c>
      <c r="I29" s="37" t="e">
        <f>(F29)/(E19)</f>
        <v>#DIV/0!</v>
      </c>
      <c r="J29" s="57"/>
      <c r="L29" s="4" t="s">
        <v>47</v>
      </c>
      <c r="T29" s="58" t="s">
        <v>48</v>
      </c>
    </row>
    <row r="30" spans="2:20" ht="19.5" customHeight="1" x14ac:dyDescent="0.2">
      <c r="B30" s="59"/>
      <c r="C30" s="37"/>
      <c r="D30" s="37"/>
      <c r="E30" s="55" t="s">
        <v>38</v>
      </c>
      <c r="F30" s="37" t="e">
        <f>(B30)/(H20)*1000</f>
        <v>#DIV/0!</v>
      </c>
      <c r="G30" s="56" t="s">
        <v>38</v>
      </c>
      <c r="H30" s="56">
        <f>(C20)*(D20)</f>
        <v>0</v>
      </c>
      <c r="I30" s="37" t="e">
        <f>(F30)/(E20)</f>
        <v>#DIV/0!</v>
      </c>
      <c r="J30" s="57"/>
      <c r="L30" s="60">
        <f>L24*6.35</f>
        <v>8981.44</v>
      </c>
      <c r="M30" s="60">
        <f>M24*6.35</f>
        <v>10090.15</v>
      </c>
      <c r="N30" s="60">
        <f>N24*6.35</f>
        <v>5391.15</v>
      </c>
      <c r="O30" s="46">
        <f>(L30-M30)/(N30-M30)*1000</f>
        <v>235.94594594594577</v>
      </c>
      <c r="R30" s="47">
        <f>(L30)/(M30-N30)*1000</f>
        <v>1911.3513513513515</v>
      </c>
      <c r="T30" s="61">
        <v>37951</v>
      </c>
    </row>
    <row r="31" spans="2:20" ht="18.75" customHeight="1" thickBot="1" x14ac:dyDescent="0.25">
      <c r="B31" s="62"/>
      <c r="C31" s="63"/>
      <c r="D31" s="63"/>
      <c r="E31" s="64"/>
      <c r="F31" s="63"/>
      <c r="G31" s="65"/>
      <c r="H31" s="65"/>
      <c r="I31" s="63"/>
      <c r="J31" s="66"/>
      <c r="L31" s="60">
        <f>L25*7.7</f>
        <v>8911.9800000000014</v>
      </c>
      <c r="M31" s="60">
        <f>M25*7.7</f>
        <v>9963.8000000000011</v>
      </c>
      <c r="N31" s="60">
        <f>N25*7.7</f>
        <v>5374.6</v>
      </c>
      <c r="O31" s="46">
        <f t="shared" ref="O31:O33" si="3">(L31-M31)/(N31-M31)*1000</f>
        <v>229.19463087248312</v>
      </c>
      <c r="R31" s="47">
        <f t="shared" ref="R31:R33" si="4">(L31)/(M31-N31)*1000</f>
        <v>1941.9463087248323</v>
      </c>
      <c r="T31" s="66">
        <v>43660</v>
      </c>
    </row>
    <row r="32" spans="2:20" ht="32.25" customHeight="1" thickTop="1" x14ac:dyDescent="0.25">
      <c r="B32" s="67"/>
      <c r="C32" s="68"/>
      <c r="D32" s="68"/>
      <c r="E32" s="68"/>
      <c r="F32" s="68"/>
      <c r="G32" s="69"/>
      <c r="H32" s="69"/>
      <c r="I32" s="69"/>
      <c r="J32" s="70"/>
      <c r="L32" s="60">
        <f>L26*10.2</f>
        <v>10812</v>
      </c>
      <c r="M32" s="60">
        <f>M26*10.2</f>
        <v>12495</v>
      </c>
      <c r="N32" s="60">
        <f>N26*10.2</f>
        <v>6160.7999999999993</v>
      </c>
      <c r="O32" s="46">
        <f t="shared" si="3"/>
        <v>265.70048309178742</v>
      </c>
      <c r="R32" s="47">
        <f t="shared" si="4"/>
        <v>1706.9243156199675</v>
      </c>
      <c r="T32" s="66">
        <v>39930</v>
      </c>
    </row>
    <row r="33" spans="2:20" ht="35.25" hidden="1" customHeight="1" x14ac:dyDescent="0.2">
      <c r="B33" s="270" t="s">
        <v>40</v>
      </c>
      <c r="C33" s="271"/>
      <c r="D33" s="272" t="s">
        <v>59</v>
      </c>
      <c r="E33" s="273"/>
      <c r="F33" s="273"/>
      <c r="G33" s="273"/>
      <c r="H33" s="273"/>
      <c r="I33" s="273"/>
      <c r="J33" s="274"/>
      <c r="L33" s="60">
        <f>L27*8.26</f>
        <v>11217.08</v>
      </c>
      <c r="M33" s="60">
        <f>M27*8.26</f>
        <v>12786.48</v>
      </c>
      <c r="N33" s="60">
        <f>N27*8.26</f>
        <v>6186.74</v>
      </c>
      <c r="O33" s="46">
        <f t="shared" si="3"/>
        <v>237.79724655819771</v>
      </c>
      <c r="R33" s="47">
        <f t="shared" si="4"/>
        <v>1699.6245306633293</v>
      </c>
      <c r="T33" s="66">
        <v>39980</v>
      </c>
    </row>
    <row r="34" spans="2:20" ht="18.75" customHeight="1" x14ac:dyDescent="0.25">
      <c r="B34" s="71"/>
      <c r="C34" s="72" t="s">
        <v>39</v>
      </c>
      <c r="D34" s="15"/>
      <c r="E34" s="15"/>
      <c r="F34" s="15"/>
      <c r="J34" s="73"/>
    </row>
    <row r="35" spans="2:20" ht="8.25" customHeight="1" x14ac:dyDescent="0.25">
      <c r="B35" s="71"/>
      <c r="C35" s="15"/>
      <c r="D35" s="15"/>
      <c r="E35" s="15"/>
      <c r="F35" s="15"/>
      <c r="J35" s="73"/>
    </row>
    <row r="36" spans="2:20" ht="18.75" customHeight="1" x14ac:dyDescent="0.35">
      <c r="B36" s="71"/>
      <c r="C36" s="15"/>
      <c r="D36" s="15" t="s">
        <v>62</v>
      </c>
      <c r="E36" s="15"/>
      <c r="F36" s="74" t="s">
        <v>63</v>
      </c>
      <c r="J36" s="73"/>
    </row>
    <row r="37" spans="2:20" ht="18.75" x14ac:dyDescent="0.35">
      <c r="B37" s="75"/>
      <c r="C37" s="74" t="s">
        <v>64</v>
      </c>
      <c r="D37" s="76"/>
      <c r="E37" s="76"/>
      <c r="F37" s="76"/>
      <c r="G37" s="76"/>
      <c r="H37" s="76"/>
      <c r="I37" s="76"/>
      <c r="J37" s="77"/>
      <c r="N37" s="4">
        <v>1655.4</v>
      </c>
      <c r="O37" s="4">
        <v>241</v>
      </c>
      <c r="P37" s="4">
        <f>N37-O37</f>
        <v>1414.4</v>
      </c>
    </row>
    <row r="38" spans="2:20" ht="15.75" x14ac:dyDescent="0.25">
      <c r="B38" s="75"/>
      <c r="D38" s="76"/>
      <c r="E38" s="76"/>
      <c r="F38" s="76"/>
      <c r="G38" s="76"/>
      <c r="H38" s="76"/>
      <c r="I38" s="76"/>
      <c r="J38" s="77"/>
      <c r="N38" s="4">
        <v>1407.4</v>
      </c>
      <c r="O38" s="4">
        <v>250</v>
      </c>
      <c r="P38" s="4">
        <f>N38-O38</f>
        <v>1157.4000000000001</v>
      </c>
    </row>
    <row r="39" spans="2:20" ht="15.75" x14ac:dyDescent="0.25">
      <c r="B39" s="75"/>
      <c r="C39" s="74"/>
      <c r="D39" s="76"/>
      <c r="E39" s="76"/>
      <c r="F39" s="76"/>
      <c r="G39" s="76"/>
      <c r="H39" s="76"/>
      <c r="I39" s="76"/>
      <c r="J39" s="77"/>
    </row>
    <row r="40" spans="2:20" ht="35.25" customHeight="1" x14ac:dyDescent="0.25">
      <c r="B40" s="75"/>
      <c r="D40" s="76"/>
      <c r="E40" s="76"/>
      <c r="F40" s="76"/>
      <c r="G40" s="76"/>
      <c r="H40" s="76"/>
      <c r="I40" s="76"/>
      <c r="J40" s="77"/>
    </row>
    <row r="41" spans="2:20" ht="15.75" x14ac:dyDescent="0.25">
      <c r="B41" s="78"/>
      <c r="C41" s="79"/>
      <c r="D41" s="80"/>
      <c r="E41" s="80"/>
      <c r="F41" s="80"/>
      <c r="G41" s="80"/>
      <c r="H41" s="80"/>
      <c r="I41" s="80"/>
      <c r="J41" s="81"/>
    </row>
    <row r="42" spans="2:20" ht="15.75" x14ac:dyDescent="0.25">
      <c r="B42" s="75"/>
      <c r="C42" s="74"/>
      <c r="D42" s="76"/>
      <c r="E42" s="76"/>
      <c r="F42" s="76"/>
      <c r="G42" s="76"/>
      <c r="H42" s="76"/>
      <c r="I42" s="76"/>
      <c r="J42" s="77"/>
    </row>
    <row r="43" spans="2:20" ht="15" x14ac:dyDescent="0.2">
      <c r="B43" s="275">
        <f>G11</f>
        <v>0</v>
      </c>
      <c r="C43" s="276"/>
      <c r="D43" s="276"/>
      <c r="E43" s="276"/>
      <c r="F43" s="276"/>
      <c r="G43" s="276" t="s">
        <v>56</v>
      </c>
      <c r="H43" s="276"/>
      <c r="I43" s="276"/>
      <c r="J43" s="277"/>
      <c r="K43" s="82"/>
    </row>
    <row r="44" spans="2:20" ht="15" x14ac:dyDescent="0.2">
      <c r="B44" s="275" t="s">
        <v>53</v>
      </c>
      <c r="C44" s="276"/>
      <c r="D44" s="276"/>
      <c r="E44" s="276"/>
      <c r="F44" s="276"/>
      <c r="G44" s="276" t="s">
        <v>54</v>
      </c>
      <c r="H44" s="276"/>
      <c r="I44" s="276"/>
      <c r="J44" s="277"/>
      <c r="K44" s="82"/>
    </row>
    <row r="45" spans="2:20" ht="15.75" x14ac:dyDescent="0.25">
      <c r="B45" s="75"/>
      <c r="C45" s="74"/>
      <c r="D45" s="83"/>
      <c r="E45" s="84"/>
      <c r="F45" s="84"/>
      <c r="G45" s="84"/>
      <c r="H45" s="84"/>
      <c r="I45" s="84"/>
      <c r="J45" s="77"/>
    </row>
    <row r="46" spans="2:20" ht="16.5" thickBot="1" x14ac:dyDescent="0.3">
      <c r="B46" s="85"/>
      <c r="C46" s="86"/>
      <c r="D46" s="86"/>
      <c r="E46" s="86"/>
      <c r="F46" s="86"/>
      <c r="G46" s="86"/>
      <c r="H46" s="86"/>
      <c r="I46" s="86"/>
      <c r="J46" s="87"/>
    </row>
    <row r="47" spans="2:20" ht="13.5" thickTop="1" x14ac:dyDescent="0.2"/>
    <row r="50" spans="2:10" ht="15.75" x14ac:dyDescent="0.25">
      <c r="B50" s="88"/>
      <c r="C50" s="88"/>
      <c r="D50" s="88"/>
      <c r="E50" s="88"/>
      <c r="F50" s="88"/>
      <c r="G50" s="88"/>
      <c r="H50" s="88"/>
      <c r="I50" s="88"/>
      <c r="J50" s="88"/>
    </row>
  </sheetData>
  <mergeCells count="40">
    <mergeCell ref="B33:C33"/>
    <mergeCell ref="D33:J33"/>
    <mergeCell ref="B43:F43"/>
    <mergeCell ref="G43:J43"/>
    <mergeCell ref="B44:F44"/>
    <mergeCell ref="G44:J44"/>
    <mergeCell ref="J21:J22"/>
    <mergeCell ref="B23:J24"/>
    <mergeCell ref="P24:P25"/>
    <mergeCell ref="Q24:Q25"/>
    <mergeCell ref="J25:J26"/>
    <mergeCell ref="P26:P27"/>
    <mergeCell ref="Q26:Q27"/>
    <mergeCell ref="M19:O21"/>
    <mergeCell ref="B21:B22"/>
    <mergeCell ref="G21:G22"/>
    <mergeCell ref="H21:H22"/>
    <mergeCell ref="I21:I22"/>
    <mergeCell ref="F21:F22"/>
    <mergeCell ref="B13:J13"/>
    <mergeCell ref="B14:J14"/>
    <mergeCell ref="B15:B17"/>
    <mergeCell ref="G16:G17"/>
    <mergeCell ref="P16:S16"/>
    <mergeCell ref="F15:G15"/>
    <mergeCell ref="B7:C8"/>
    <mergeCell ref="D7:J8"/>
    <mergeCell ref="B9:C10"/>
    <mergeCell ref="D9:J10"/>
    <mergeCell ref="B11:C12"/>
    <mergeCell ref="D11:D12"/>
    <mergeCell ref="E11:F12"/>
    <mergeCell ref="G11:H12"/>
    <mergeCell ref="I11:I12"/>
    <mergeCell ref="J11:J12"/>
    <mergeCell ref="B5:C6"/>
    <mergeCell ref="D5:J6"/>
    <mergeCell ref="E2:J3"/>
    <mergeCell ref="E4:J4"/>
    <mergeCell ref="B2:D4"/>
  </mergeCells>
  <printOptions horizontalCentered="1" verticalCentered="1"/>
  <pageMargins left="0.70866141732283472" right="0.31496062992125984" top="0.74803149606299213" bottom="0.74803149606299213" header="0.31496062992125984" footer="0.31496062992125984"/>
  <pageSetup scale="75" orientation="portrait" horizontalDpi="4294967294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8CED-F148-46CF-8E27-6AEB784C69DD}">
  <sheetPr>
    <tabColor rgb="FFFF0000"/>
    <outlinePr summaryBelow="0" summaryRight="0"/>
    <pageSetUpPr autoPageBreaks="0" fitToPage="1"/>
  </sheetPr>
  <dimension ref="B1:AA54"/>
  <sheetViews>
    <sheetView showGridLines="0" showOutlineSymbols="0" view="pageBreakPreview" zoomScale="110" zoomScaleNormal="100" workbookViewId="0">
      <selection activeCell="M1" sqref="M1"/>
    </sheetView>
  </sheetViews>
  <sheetFormatPr baseColWidth="10" defaultRowHeight="12.75" x14ac:dyDescent="0.2"/>
  <cols>
    <col min="1" max="1" width="11.42578125" style="95"/>
    <col min="2" max="2" width="10.140625" style="95" customWidth="1"/>
    <col min="3" max="3" width="8.42578125" style="95" customWidth="1"/>
    <col min="4" max="4" width="8.140625" style="95" customWidth="1"/>
    <col min="5" max="5" width="9.140625" style="95" customWidth="1"/>
    <col min="6" max="8" width="8.85546875" style="95" customWidth="1"/>
    <col min="9" max="9" width="11.28515625" style="95" customWidth="1"/>
    <col min="10" max="10" width="11.42578125" style="95"/>
    <col min="11" max="11" width="21.140625" style="95" customWidth="1"/>
    <col min="12" max="12" width="3" style="95" customWidth="1"/>
    <col min="13" max="13" width="12" style="95" customWidth="1"/>
    <col min="14" max="14" width="10.42578125" style="95" customWidth="1"/>
    <col min="15" max="16" width="10" style="95" customWidth="1"/>
    <col min="17" max="17" width="9" style="95" customWidth="1"/>
    <col min="18" max="18" width="11.7109375" style="95" customWidth="1"/>
    <col min="19" max="19" width="11.85546875" style="95" customWidth="1"/>
    <col min="20" max="20" width="10.5703125" style="95" customWidth="1"/>
    <col min="21" max="21" width="14.28515625" style="95" customWidth="1"/>
    <col min="22" max="22" width="2.42578125" style="95" customWidth="1"/>
    <col min="23" max="23" width="11.42578125" style="95" customWidth="1"/>
    <col min="24" max="257" width="11.42578125" style="95"/>
    <col min="258" max="258" width="10.140625" style="95" customWidth="1"/>
    <col min="259" max="259" width="8.42578125" style="95" customWidth="1"/>
    <col min="260" max="260" width="8.140625" style="95" customWidth="1"/>
    <col min="261" max="261" width="9.140625" style="95" customWidth="1"/>
    <col min="262" max="264" width="8.85546875" style="95" customWidth="1"/>
    <col min="265" max="265" width="11.28515625" style="95" customWidth="1"/>
    <col min="266" max="266" width="11.42578125" style="95"/>
    <col min="267" max="267" width="21.140625" style="95" customWidth="1"/>
    <col min="268" max="268" width="3" style="95" customWidth="1"/>
    <col min="269" max="269" width="12" style="95" customWidth="1"/>
    <col min="270" max="270" width="10.42578125" style="95" customWidth="1"/>
    <col min="271" max="272" width="10" style="95" customWidth="1"/>
    <col min="273" max="273" width="9" style="95" customWidth="1"/>
    <col min="274" max="274" width="11.7109375" style="95" customWidth="1"/>
    <col min="275" max="275" width="11.85546875" style="95" customWidth="1"/>
    <col min="276" max="276" width="10.5703125" style="95" customWidth="1"/>
    <col min="277" max="277" width="14.28515625" style="95" customWidth="1"/>
    <col min="278" max="278" width="2.42578125" style="95" customWidth="1"/>
    <col min="279" max="513" width="11.42578125" style="95"/>
    <col min="514" max="514" width="10.140625" style="95" customWidth="1"/>
    <col min="515" max="515" width="8.42578125" style="95" customWidth="1"/>
    <col min="516" max="516" width="8.140625" style="95" customWidth="1"/>
    <col min="517" max="517" width="9.140625" style="95" customWidth="1"/>
    <col min="518" max="520" width="8.85546875" style="95" customWidth="1"/>
    <col min="521" max="521" width="11.28515625" style="95" customWidth="1"/>
    <col min="522" max="522" width="11.42578125" style="95"/>
    <col min="523" max="523" width="21.140625" style="95" customWidth="1"/>
    <col min="524" max="524" width="3" style="95" customWidth="1"/>
    <col min="525" max="525" width="12" style="95" customWidth="1"/>
    <col min="526" max="526" width="10.42578125" style="95" customWidth="1"/>
    <col min="527" max="528" width="10" style="95" customWidth="1"/>
    <col min="529" max="529" width="9" style="95" customWidth="1"/>
    <col min="530" max="530" width="11.7109375" style="95" customWidth="1"/>
    <col min="531" max="531" width="11.85546875" style="95" customWidth="1"/>
    <col min="532" max="532" width="10.5703125" style="95" customWidth="1"/>
    <col min="533" max="533" width="14.28515625" style="95" customWidth="1"/>
    <col min="534" max="534" width="2.42578125" style="95" customWidth="1"/>
    <col min="535" max="769" width="11.42578125" style="95"/>
    <col min="770" max="770" width="10.140625" style="95" customWidth="1"/>
    <col min="771" max="771" width="8.42578125" style="95" customWidth="1"/>
    <col min="772" max="772" width="8.140625" style="95" customWidth="1"/>
    <col min="773" max="773" width="9.140625" style="95" customWidth="1"/>
    <col min="774" max="776" width="8.85546875" style="95" customWidth="1"/>
    <col min="777" max="777" width="11.28515625" style="95" customWidth="1"/>
    <col min="778" max="778" width="11.42578125" style="95"/>
    <col min="779" max="779" width="21.140625" style="95" customWidth="1"/>
    <col min="780" max="780" width="3" style="95" customWidth="1"/>
    <col min="781" max="781" width="12" style="95" customWidth="1"/>
    <col min="782" max="782" width="10.42578125" style="95" customWidth="1"/>
    <col min="783" max="784" width="10" style="95" customWidth="1"/>
    <col min="785" max="785" width="9" style="95" customWidth="1"/>
    <col min="786" max="786" width="11.7109375" style="95" customWidth="1"/>
    <col min="787" max="787" width="11.85546875" style="95" customWidth="1"/>
    <col min="788" max="788" width="10.5703125" style="95" customWidth="1"/>
    <col min="789" max="789" width="14.28515625" style="95" customWidth="1"/>
    <col min="790" max="790" width="2.42578125" style="95" customWidth="1"/>
    <col min="791" max="1025" width="11.42578125" style="95"/>
    <col min="1026" max="1026" width="10.140625" style="95" customWidth="1"/>
    <col min="1027" max="1027" width="8.42578125" style="95" customWidth="1"/>
    <col min="1028" max="1028" width="8.140625" style="95" customWidth="1"/>
    <col min="1029" max="1029" width="9.140625" style="95" customWidth="1"/>
    <col min="1030" max="1032" width="8.85546875" style="95" customWidth="1"/>
    <col min="1033" max="1033" width="11.28515625" style="95" customWidth="1"/>
    <col min="1034" max="1034" width="11.42578125" style="95"/>
    <col min="1035" max="1035" width="21.140625" style="95" customWidth="1"/>
    <col min="1036" max="1036" width="3" style="95" customWidth="1"/>
    <col min="1037" max="1037" width="12" style="95" customWidth="1"/>
    <col min="1038" max="1038" width="10.42578125" style="95" customWidth="1"/>
    <col min="1039" max="1040" width="10" style="95" customWidth="1"/>
    <col min="1041" max="1041" width="9" style="95" customWidth="1"/>
    <col min="1042" max="1042" width="11.7109375" style="95" customWidth="1"/>
    <col min="1043" max="1043" width="11.85546875" style="95" customWidth="1"/>
    <col min="1044" max="1044" width="10.5703125" style="95" customWidth="1"/>
    <col min="1045" max="1045" width="14.28515625" style="95" customWidth="1"/>
    <col min="1046" max="1046" width="2.42578125" style="95" customWidth="1"/>
    <col min="1047" max="1281" width="11.42578125" style="95"/>
    <col min="1282" max="1282" width="10.140625" style="95" customWidth="1"/>
    <col min="1283" max="1283" width="8.42578125" style="95" customWidth="1"/>
    <col min="1284" max="1284" width="8.140625" style="95" customWidth="1"/>
    <col min="1285" max="1285" width="9.140625" style="95" customWidth="1"/>
    <col min="1286" max="1288" width="8.85546875" style="95" customWidth="1"/>
    <col min="1289" max="1289" width="11.28515625" style="95" customWidth="1"/>
    <col min="1290" max="1290" width="11.42578125" style="95"/>
    <col min="1291" max="1291" width="21.140625" style="95" customWidth="1"/>
    <col min="1292" max="1292" width="3" style="95" customWidth="1"/>
    <col min="1293" max="1293" width="12" style="95" customWidth="1"/>
    <col min="1294" max="1294" width="10.42578125" style="95" customWidth="1"/>
    <col min="1295" max="1296" width="10" style="95" customWidth="1"/>
    <col min="1297" max="1297" width="9" style="95" customWidth="1"/>
    <col min="1298" max="1298" width="11.7109375" style="95" customWidth="1"/>
    <col min="1299" max="1299" width="11.85546875" style="95" customWidth="1"/>
    <col min="1300" max="1300" width="10.5703125" style="95" customWidth="1"/>
    <col min="1301" max="1301" width="14.28515625" style="95" customWidth="1"/>
    <col min="1302" max="1302" width="2.42578125" style="95" customWidth="1"/>
    <col min="1303" max="1537" width="11.42578125" style="95"/>
    <col min="1538" max="1538" width="10.140625" style="95" customWidth="1"/>
    <col min="1539" max="1539" width="8.42578125" style="95" customWidth="1"/>
    <col min="1540" max="1540" width="8.140625" style="95" customWidth="1"/>
    <col min="1541" max="1541" width="9.140625" style="95" customWidth="1"/>
    <col min="1542" max="1544" width="8.85546875" style="95" customWidth="1"/>
    <col min="1545" max="1545" width="11.28515625" style="95" customWidth="1"/>
    <col min="1546" max="1546" width="11.42578125" style="95"/>
    <col min="1547" max="1547" width="21.140625" style="95" customWidth="1"/>
    <col min="1548" max="1548" width="3" style="95" customWidth="1"/>
    <col min="1549" max="1549" width="12" style="95" customWidth="1"/>
    <col min="1550" max="1550" width="10.42578125" style="95" customWidth="1"/>
    <col min="1551" max="1552" width="10" style="95" customWidth="1"/>
    <col min="1553" max="1553" width="9" style="95" customWidth="1"/>
    <col min="1554" max="1554" width="11.7109375" style="95" customWidth="1"/>
    <col min="1555" max="1555" width="11.85546875" style="95" customWidth="1"/>
    <col min="1556" max="1556" width="10.5703125" style="95" customWidth="1"/>
    <col min="1557" max="1557" width="14.28515625" style="95" customWidth="1"/>
    <col min="1558" max="1558" width="2.42578125" style="95" customWidth="1"/>
    <col min="1559" max="1793" width="11.42578125" style="95"/>
    <col min="1794" max="1794" width="10.140625" style="95" customWidth="1"/>
    <col min="1795" max="1795" width="8.42578125" style="95" customWidth="1"/>
    <col min="1796" max="1796" width="8.140625" style="95" customWidth="1"/>
    <col min="1797" max="1797" width="9.140625" style="95" customWidth="1"/>
    <col min="1798" max="1800" width="8.85546875" style="95" customWidth="1"/>
    <col min="1801" max="1801" width="11.28515625" style="95" customWidth="1"/>
    <col min="1802" max="1802" width="11.42578125" style="95"/>
    <col min="1803" max="1803" width="21.140625" style="95" customWidth="1"/>
    <col min="1804" max="1804" width="3" style="95" customWidth="1"/>
    <col min="1805" max="1805" width="12" style="95" customWidth="1"/>
    <col min="1806" max="1806" width="10.42578125" style="95" customWidth="1"/>
    <col min="1807" max="1808" width="10" style="95" customWidth="1"/>
    <col min="1809" max="1809" width="9" style="95" customWidth="1"/>
    <col min="1810" max="1810" width="11.7109375" style="95" customWidth="1"/>
    <col min="1811" max="1811" width="11.85546875" style="95" customWidth="1"/>
    <col min="1812" max="1812" width="10.5703125" style="95" customWidth="1"/>
    <col min="1813" max="1813" width="14.28515625" style="95" customWidth="1"/>
    <col min="1814" max="1814" width="2.42578125" style="95" customWidth="1"/>
    <col min="1815" max="2049" width="11.42578125" style="95"/>
    <col min="2050" max="2050" width="10.140625" style="95" customWidth="1"/>
    <col min="2051" max="2051" width="8.42578125" style="95" customWidth="1"/>
    <col min="2052" max="2052" width="8.140625" style="95" customWidth="1"/>
    <col min="2053" max="2053" width="9.140625" style="95" customWidth="1"/>
    <col min="2054" max="2056" width="8.85546875" style="95" customWidth="1"/>
    <col min="2057" max="2057" width="11.28515625" style="95" customWidth="1"/>
    <col min="2058" max="2058" width="11.42578125" style="95"/>
    <col min="2059" max="2059" width="21.140625" style="95" customWidth="1"/>
    <col min="2060" max="2060" width="3" style="95" customWidth="1"/>
    <col min="2061" max="2061" width="12" style="95" customWidth="1"/>
    <col min="2062" max="2062" width="10.42578125" style="95" customWidth="1"/>
    <col min="2063" max="2064" width="10" style="95" customWidth="1"/>
    <col min="2065" max="2065" width="9" style="95" customWidth="1"/>
    <col min="2066" max="2066" width="11.7109375" style="95" customWidth="1"/>
    <col min="2067" max="2067" width="11.85546875" style="95" customWidth="1"/>
    <col min="2068" max="2068" width="10.5703125" style="95" customWidth="1"/>
    <col min="2069" max="2069" width="14.28515625" style="95" customWidth="1"/>
    <col min="2070" max="2070" width="2.42578125" style="95" customWidth="1"/>
    <col min="2071" max="2305" width="11.42578125" style="95"/>
    <col min="2306" max="2306" width="10.140625" style="95" customWidth="1"/>
    <col min="2307" max="2307" width="8.42578125" style="95" customWidth="1"/>
    <col min="2308" max="2308" width="8.140625" style="95" customWidth="1"/>
    <col min="2309" max="2309" width="9.140625" style="95" customWidth="1"/>
    <col min="2310" max="2312" width="8.85546875" style="95" customWidth="1"/>
    <col min="2313" max="2313" width="11.28515625" style="95" customWidth="1"/>
    <col min="2314" max="2314" width="11.42578125" style="95"/>
    <col min="2315" max="2315" width="21.140625" style="95" customWidth="1"/>
    <col min="2316" max="2316" width="3" style="95" customWidth="1"/>
    <col min="2317" max="2317" width="12" style="95" customWidth="1"/>
    <col min="2318" max="2318" width="10.42578125" style="95" customWidth="1"/>
    <col min="2319" max="2320" width="10" style="95" customWidth="1"/>
    <col min="2321" max="2321" width="9" style="95" customWidth="1"/>
    <col min="2322" max="2322" width="11.7109375" style="95" customWidth="1"/>
    <col min="2323" max="2323" width="11.85546875" style="95" customWidth="1"/>
    <col min="2324" max="2324" width="10.5703125" style="95" customWidth="1"/>
    <col min="2325" max="2325" width="14.28515625" style="95" customWidth="1"/>
    <col min="2326" max="2326" width="2.42578125" style="95" customWidth="1"/>
    <col min="2327" max="2561" width="11.42578125" style="95"/>
    <col min="2562" max="2562" width="10.140625" style="95" customWidth="1"/>
    <col min="2563" max="2563" width="8.42578125" style="95" customWidth="1"/>
    <col min="2564" max="2564" width="8.140625" style="95" customWidth="1"/>
    <col min="2565" max="2565" width="9.140625" style="95" customWidth="1"/>
    <col min="2566" max="2568" width="8.85546875" style="95" customWidth="1"/>
    <col min="2569" max="2569" width="11.28515625" style="95" customWidth="1"/>
    <col min="2570" max="2570" width="11.42578125" style="95"/>
    <col min="2571" max="2571" width="21.140625" style="95" customWidth="1"/>
    <col min="2572" max="2572" width="3" style="95" customWidth="1"/>
    <col min="2573" max="2573" width="12" style="95" customWidth="1"/>
    <col min="2574" max="2574" width="10.42578125" style="95" customWidth="1"/>
    <col min="2575" max="2576" width="10" style="95" customWidth="1"/>
    <col min="2577" max="2577" width="9" style="95" customWidth="1"/>
    <col min="2578" max="2578" width="11.7109375" style="95" customWidth="1"/>
    <col min="2579" max="2579" width="11.85546875" style="95" customWidth="1"/>
    <col min="2580" max="2580" width="10.5703125" style="95" customWidth="1"/>
    <col min="2581" max="2581" width="14.28515625" style="95" customWidth="1"/>
    <col min="2582" max="2582" width="2.42578125" style="95" customWidth="1"/>
    <col min="2583" max="2817" width="11.42578125" style="95"/>
    <col min="2818" max="2818" width="10.140625" style="95" customWidth="1"/>
    <col min="2819" max="2819" width="8.42578125" style="95" customWidth="1"/>
    <col min="2820" max="2820" width="8.140625" style="95" customWidth="1"/>
    <col min="2821" max="2821" width="9.140625" style="95" customWidth="1"/>
    <col min="2822" max="2824" width="8.85546875" style="95" customWidth="1"/>
    <col min="2825" max="2825" width="11.28515625" style="95" customWidth="1"/>
    <col min="2826" max="2826" width="11.42578125" style="95"/>
    <col min="2827" max="2827" width="21.140625" style="95" customWidth="1"/>
    <col min="2828" max="2828" width="3" style="95" customWidth="1"/>
    <col min="2829" max="2829" width="12" style="95" customWidth="1"/>
    <col min="2830" max="2830" width="10.42578125" style="95" customWidth="1"/>
    <col min="2831" max="2832" width="10" style="95" customWidth="1"/>
    <col min="2833" max="2833" width="9" style="95" customWidth="1"/>
    <col min="2834" max="2834" width="11.7109375" style="95" customWidth="1"/>
    <col min="2835" max="2835" width="11.85546875" style="95" customWidth="1"/>
    <col min="2836" max="2836" width="10.5703125" style="95" customWidth="1"/>
    <col min="2837" max="2837" width="14.28515625" style="95" customWidth="1"/>
    <col min="2838" max="2838" width="2.42578125" style="95" customWidth="1"/>
    <col min="2839" max="3073" width="11.42578125" style="95"/>
    <col min="3074" max="3074" width="10.140625" style="95" customWidth="1"/>
    <col min="3075" max="3075" width="8.42578125" style="95" customWidth="1"/>
    <col min="3076" max="3076" width="8.140625" style="95" customWidth="1"/>
    <col min="3077" max="3077" width="9.140625" style="95" customWidth="1"/>
    <col min="3078" max="3080" width="8.85546875" style="95" customWidth="1"/>
    <col min="3081" max="3081" width="11.28515625" style="95" customWidth="1"/>
    <col min="3082" max="3082" width="11.42578125" style="95"/>
    <col min="3083" max="3083" width="21.140625" style="95" customWidth="1"/>
    <col min="3084" max="3084" width="3" style="95" customWidth="1"/>
    <col min="3085" max="3085" width="12" style="95" customWidth="1"/>
    <col min="3086" max="3086" width="10.42578125" style="95" customWidth="1"/>
    <col min="3087" max="3088" width="10" style="95" customWidth="1"/>
    <col min="3089" max="3089" width="9" style="95" customWidth="1"/>
    <col min="3090" max="3090" width="11.7109375" style="95" customWidth="1"/>
    <col min="3091" max="3091" width="11.85546875" style="95" customWidth="1"/>
    <col min="3092" max="3092" width="10.5703125" style="95" customWidth="1"/>
    <col min="3093" max="3093" width="14.28515625" style="95" customWidth="1"/>
    <col min="3094" max="3094" width="2.42578125" style="95" customWidth="1"/>
    <col min="3095" max="3329" width="11.42578125" style="95"/>
    <col min="3330" max="3330" width="10.140625" style="95" customWidth="1"/>
    <col min="3331" max="3331" width="8.42578125" style="95" customWidth="1"/>
    <col min="3332" max="3332" width="8.140625" style="95" customWidth="1"/>
    <col min="3333" max="3333" width="9.140625" style="95" customWidth="1"/>
    <col min="3334" max="3336" width="8.85546875" style="95" customWidth="1"/>
    <col min="3337" max="3337" width="11.28515625" style="95" customWidth="1"/>
    <col min="3338" max="3338" width="11.42578125" style="95"/>
    <col min="3339" max="3339" width="21.140625" style="95" customWidth="1"/>
    <col min="3340" max="3340" width="3" style="95" customWidth="1"/>
    <col min="3341" max="3341" width="12" style="95" customWidth="1"/>
    <col min="3342" max="3342" width="10.42578125" style="95" customWidth="1"/>
    <col min="3343" max="3344" width="10" style="95" customWidth="1"/>
    <col min="3345" max="3345" width="9" style="95" customWidth="1"/>
    <col min="3346" max="3346" width="11.7109375" style="95" customWidth="1"/>
    <col min="3347" max="3347" width="11.85546875" style="95" customWidth="1"/>
    <col min="3348" max="3348" width="10.5703125" style="95" customWidth="1"/>
    <col min="3349" max="3349" width="14.28515625" style="95" customWidth="1"/>
    <col min="3350" max="3350" width="2.42578125" style="95" customWidth="1"/>
    <col min="3351" max="3585" width="11.42578125" style="95"/>
    <col min="3586" max="3586" width="10.140625" style="95" customWidth="1"/>
    <col min="3587" max="3587" width="8.42578125" style="95" customWidth="1"/>
    <col min="3588" max="3588" width="8.140625" style="95" customWidth="1"/>
    <col min="3589" max="3589" width="9.140625" style="95" customWidth="1"/>
    <col min="3590" max="3592" width="8.85546875" style="95" customWidth="1"/>
    <col min="3593" max="3593" width="11.28515625" style="95" customWidth="1"/>
    <col min="3594" max="3594" width="11.42578125" style="95"/>
    <col min="3595" max="3595" width="21.140625" style="95" customWidth="1"/>
    <col min="3596" max="3596" width="3" style="95" customWidth="1"/>
    <col min="3597" max="3597" width="12" style="95" customWidth="1"/>
    <col min="3598" max="3598" width="10.42578125" style="95" customWidth="1"/>
    <col min="3599" max="3600" width="10" style="95" customWidth="1"/>
    <col min="3601" max="3601" width="9" style="95" customWidth="1"/>
    <col min="3602" max="3602" width="11.7109375" style="95" customWidth="1"/>
    <col min="3603" max="3603" width="11.85546875" style="95" customWidth="1"/>
    <col min="3604" max="3604" width="10.5703125" style="95" customWidth="1"/>
    <col min="3605" max="3605" width="14.28515625" style="95" customWidth="1"/>
    <col min="3606" max="3606" width="2.42578125" style="95" customWidth="1"/>
    <col min="3607" max="3841" width="11.42578125" style="95"/>
    <col min="3842" max="3842" width="10.140625" style="95" customWidth="1"/>
    <col min="3843" max="3843" width="8.42578125" style="95" customWidth="1"/>
    <col min="3844" max="3844" width="8.140625" style="95" customWidth="1"/>
    <col min="3845" max="3845" width="9.140625" style="95" customWidth="1"/>
    <col min="3846" max="3848" width="8.85546875" style="95" customWidth="1"/>
    <col min="3849" max="3849" width="11.28515625" style="95" customWidth="1"/>
    <col min="3850" max="3850" width="11.42578125" style="95"/>
    <col min="3851" max="3851" width="21.140625" style="95" customWidth="1"/>
    <col min="3852" max="3852" width="3" style="95" customWidth="1"/>
    <col min="3853" max="3853" width="12" style="95" customWidth="1"/>
    <col min="3854" max="3854" width="10.42578125" style="95" customWidth="1"/>
    <col min="3855" max="3856" width="10" style="95" customWidth="1"/>
    <col min="3857" max="3857" width="9" style="95" customWidth="1"/>
    <col min="3858" max="3858" width="11.7109375" style="95" customWidth="1"/>
    <col min="3859" max="3859" width="11.85546875" style="95" customWidth="1"/>
    <col min="3860" max="3860" width="10.5703125" style="95" customWidth="1"/>
    <col min="3861" max="3861" width="14.28515625" style="95" customWidth="1"/>
    <col min="3862" max="3862" width="2.42578125" style="95" customWidth="1"/>
    <col min="3863" max="4097" width="11.42578125" style="95"/>
    <col min="4098" max="4098" width="10.140625" style="95" customWidth="1"/>
    <col min="4099" max="4099" width="8.42578125" style="95" customWidth="1"/>
    <col min="4100" max="4100" width="8.140625" style="95" customWidth="1"/>
    <col min="4101" max="4101" width="9.140625" style="95" customWidth="1"/>
    <col min="4102" max="4104" width="8.85546875" style="95" customWidth="1"/>
    <col min="4105" max="4105" width="11.28515625" style="95" customWidth="1"/>
    <col min="4106" max="4106" width="11.42578125" style="95"/>
    <col min="4107" max="4107" width="21.140625" style="95" customWidth="1"/>
    <col min="4108" max="4108" width="3" style="95" customWidth="1"/>
    <col min="4109" max="4109" width="12" style="95" customWidth="1"/>
    <col min="4110" max="4110" width="10.42578125" style="95" customWidth="1"/>
    <col min="4111" max="4112" width="10" style="95" customWidth="1"/>
    <col min="4113" max="4113" width="9" style="95" customWidth="1"/>
    <col min="4114" max="4114" width="11.7109375" style="95" customWidth="1"/>
    <col min="4115" max="4115" width="11.85546875" style="95" customWidth="1"/>
    <col min="4116" max="4116" width="10.5703125" style="95" customWidth="1"/>
    <col min="4117" max="4117" width="14.28515625" style="95" customWidth="1"/>
    <col min="4118" max="4118" width="2.42578125" style="95" customWidth="1"/>
    <col min="4119" max="4353" width="11.42578125" style="95"/>
    <col min="4354" max="4354" width="10.140625" style="95" customWidth="1"/>
    <col min="4355" max="4355" width="8.42578125" style="95" customWidth="1"/>
    <col min="4356" max="4356" width="8.140625" style="95" customWidth="1"/>
    <col min="4357" max="4357" width="9.140625" style="95" customWidth="1"/>
    <col min="4358" max="4360" width="8.85546875" style="95" customWidth="1"/>
    <col min="4361" max="4361" width="11.28515625" style="95" customWidth="1"/>
    <col min="4362" max="4362" width="11.42578125" style="95"/>
    <col min="4363" max="4363" width="21.140625" style="95" customWidth="1"/>
    <col min="4364" max="4364" width="3" style="95" customWidth="1"/>
    <col min="4365" max="4365" width="12" style="95" customWidth="1"/>
    <col min="4366" max="4366" width="10.42578125" style="95" customWidth="1"/>
    <col min="4367" max="4368" width="10" style="95" customWidth="1"/>
    <col min="4369" max="4369" width="9" style="95" customWidth="1"/>
    <col min="4370" max="4370" width="11.7109375" style="95" customWidth="1"/>
    <col min="4371" max="4371" width="11.85546875" style="95" customWidth="1"/>
    <col min="4372" max="4372" width="10.5703125" style="95" customWidth="1"/>
    <col min="4373" max="4373" width="14.28515625" style="95" customWidth="1"/>
    <col min="4374" max="4374" width="2.42578125" style="95" customWidth="1"/>
    <col min="4375" max="4609" width="11.42578125" style="95"/>
    <col min="4610" max="4610" width="10.140625" style="95" customWidth="1"/>
    <col min="4611" max="4611" width="8.42578125" style="95" customWidth="1"/>
    <col min="4612" max="4612" width="8.140625" style="95" customWidth="1"/>
    <col min="4613" max="4613" width="9.140625" style="95" customWidth="1"/>
    <col min="4614" max="4616" width="8.85546875" style="95" customWidth="1"/>
    <col min="4617" max="4617" width="11.28515625" style="95" customWidth="1"/>
    <col min="4618" max="4618" width="11.42578125" style="95"/>
    <col min="4619" max="4619" width="21.140625" style="95" customWidth="1"/>
    <col min="4620" max="4620" width="3" style="95" customWidth="1"/>
    <col min="4621" max="4621" width="12" style="95" customWidth="1"/>
    <col min="4622" max="4622" width="10.42578125" style="95" customWidth="1"/>
    <col min="4623" max="4624" width="10" style="95" customWidth="1"/>
    <col min="4625" max="4625" width="9" style="95" customWidth="1"/>
    <col min="4626" max="4626" width="11.7109375" style="95" customWidth="1"/>
    <col min="4627" max="4627" width="11.85546875" style="95" customWidth="1"/>
    <col min="4628" max="4628" width="10.5703125" style="95" customWidth="1"/>
    <col min="4629" max="4629" width="14.28515625" style="95" customWidth="1"/>
    <col min="4630" max="4630" width="2.42578125" style="95" customWidth="1"/>
    <col min="4631" max="4865" width="11.42578125" style="95"/>
    <col min="4866" max="4866" width="10.140625" style="95" customWidth="1"/>
    <col min="4867" max="4867" width="8.42578125" style="95" customWidth="1"/>
    <col min="4868" max="4868" width="8.140625" style="95" customWidth="1"/>
    <col min="4869" max="4869" width="9.140625" style="95" customWidth="1"/>
    <col min="4870" max="4872" width="8.85546875" style="95" customWidth="1"/>
    <col min="4873" max="4873" width="11.28515625" style="95" customWidth="1"/>
    <col min="4874" max="4874" width="11.42578125" style="95"/>
    <col min="4875" max="4875" width="21.140625" style="95" customWidth="1"/>
    <col min="4876" max="4876" width="3" style="95" customWidth="1"/>
    <col min="4877" max="4877" width="12" style="95" customWidth="1"/>
    <col min="4878" max="4878" width="10.42578125" style="95" customWidth="1"/>
    <col min="4879" max="4880" width="10" style="95" customWidth="1"/>
    <col min="4881" max="4881" width="9" style="95" customWidth="1"/>
    <col min="4882" max="4882" width="11.7109375" style="95" customWidth="1"/>
    <col min="4883" max="4883" width="11.85546875" style="95" customWidth="1"/>
    <col min="4884" max="4884" width="10.5703125" style="95" customWidth="1"/>
    <col min="4885" max="4885" width="14.28515625" style="95" customWidth="1"/>
    <col min="4886" max="4886" width="2.42578125" style="95" customWidth="1"/>
    <col min="4887" max="5121" width="11.42578125" style="95"/>
    <col min="5122" max="5122" width="10.140625" style="95" customWidth="1"/>
    <col min="5123" max="5123" width="8.42578125" style="95" customWidth="1"/>
    <col min="5124" max="5124" width="8.140625" style="95" customWidth="1"/>
    <col min="5125" max="5125" width="9.140625" style="95" customWidth="1"/>
    <col min="5126" max="5128" width="8.85546875" style="95" customWidth="1"/>
    <col min="5129" max="5129" width="11.28515625" style="95" customWidth="1"/>
    <col min="5130" max="5130" width="11.42578125" style="95"/>
    <col min="5131" max="5131" width="21.140625" style="95" customWidth="1"/>
    <col min="5132" max="5132" width="3" style="95" customWidth="1"/>
    <col min="5133" max="5133" width="12" style="95" customWidth="1"/>
    <col min="5134" max="5134" width="10.42578125" style="95" customWidth="1"/>
    <col min="5135" max="5136" width="10" style="95" customWidth="1"/>
    <col min="5137" max="5137" width="9" style="95" customWidth="1"/>
    <col min="5138" max="5138" width="11.7109375" style="95" customWidth="1"/>
    <col min="5139" max="5139" width="11.85546875" style="95" customWidth="1"/>
    <col min="5140" max="5140" width="10.5703125" style="95" customWidth="1"/>
    <col min="5141" max="5141" width="14.28515625" style="95" customWidth="1"/>
    <col min="5142" max="5142" width="2.42578125" style="95" customWidth="1"/>
    <col min="5143" max="5377" width="11.42578125" style="95"/>
    <col min="5378" max="5378" width="10.140625" style="95" customWidth="1"/>
    <col min="5379" max="5379" width="8.42578125" style="95" customWidth="1"/>
    <col min="5380" max="5380" width="8.140625" style="95" customWidth="1"/>
    <col min="5381" max="5381" width="9.140625" style="95" customWidth="1"/>
    <col min="5382" max="5384" width="8.85546875" style="95" customWidth="1"/>
    <col min="5385" max="5385" width="11.28515625" style="95" customWidth="1"/>
    <col min="5386" max="5386" width="11.42578125" style="95"/>
    <col min="5387" max="5387" width="21.140625" style="95" customWidth="1"/>
    <col min="5388" max="5388" width="3" style="95" customWidth="1"/>
    <col min="5389" max="5389" width="12" style="95" customWidth="1"/>
    <col min="5390" max="5390" width="10.42578125" style="95" customWidth="1"/>
    <col min="5391" max="5392" width="10" style="95" customWidth="1"/>
    <col min="5393" max="5393" width="9" style="95" customWidth="1"/>
    <col min="5394" max="5394" width="11.7109375" style="95" customWidth="1"/>
    <col min="5395" max="5395" width="11.85546875" style="95" customWidth="1"/>
    <col min="5396" max="5396" width="10.5703125" style="95" customWidth="1"/>
    <col min="5397" max="5397" width="14.28515625" style="95" customWidth="1"/>
    <col min="5398" max="5398" width="2.42578125" style="95" customWidth="1"/>
    <col min="5399" max="5633" width="11.42578125" style="95"/>
    <col min="5634" max="5634" width="10.140625" style="95" customWidth="1"/>
    <col min="5635" max="5635" width="8.42578125" style="95" customWidth="1"/>
    <col min="5636" max="5636" width="8.140625" style="95" customWidth="1"/>
    <col min="5637" max="5637" width="9.140625" style="95" customWidth="1"/>
    <col min="5638" max="5640" width="8.85546875" style="95" customWidth="1"/>
    <col min="5641" max="5641" width="11.28515625" style="95" customWidth="1"/>
    <col min="5642" max="5642" width="11.42578125" style="95"/>
    <col min="5643" max="5643" width="21.140625" style="95" customWidth="1"/>
    <col min="5644" max="5644" width="3" style="95" customWidth="1"/>
    <col min="5645" max="5645" width="12" style="95" customWidth="1"/>
    <col min="5646" max="5646" width="10.42578125" style="95" customWidth="1"/>
    <col min="5647" max="5648" width="10" style="95" customWidth="1"/>
    <col min="5649" max="5649" width="9" style="95" customWidth="1"/>
    <col min="5650" max="5650" width="11.7109375" style="95" customWidth="1"/>
    <col min="5651" max="5651" width="11.85546875" style="95" customWidth="1"/>
    <col min="5652" max="5652" width="10.5703125" style="95" customWidth="1"/>
    <col min="5653" max="5653" width="14.28515625" style="95" customWidth="1"/>
    <col min="5654" max="5654" width="2.42578125" style="95" customWidth="1"/>
    <col min="5655" max="5889" width="11.42578125" style="95"/>
    <col min="5890" max="5890" width="10.140625" style="95" customWidth="1"/>
    <col min="5891" max="5891" width="8.42578125" style="95" customWidth="1"/>
    <col min="5892" max="5892" width="8.140625" style="95" customWidth="1"/>
    <col min="5893" max="5893" width="9.140625" style="95" customWidth="1"/>
    <col min="5894" max="5896" width="8.85546875" style="95" customWidth="1"/>
    <col min="5897" max="5897" width="11.28515625" style="95" customWidth="1"/>
    <col min="5898" max="5898" width="11.42578125" style="95"/>
    <col min="5899" max="5899" width="21.140625" style="95" customWidth="1"/>
    <col min="5900" max="5900" width="3" style="95" customWidth="1"/>
    <col min="5901" max="5901" width="12" style="95" customWidth="1"/>
    <col min="5902" max="5902" width="10.42578125" style="95" customWidth="1"/>
    <col min="5903" max="5904" width="10" style="95" customWidth="1"/>
    <col min="5905" max="5905" width="9" style="95" customWidth="1"/>
    <col min="5906" max="5906" width="11.7109375" style="95" customWidth="1"/>
    <col min="5907" max="5907" width="11.85546875" style="95" customWidth="1"/>
    <col min="5908" max="5908" width="10.5703125" style="95" customWidth="1"/>
    <col min="5909" max="5909" width="14.28515625" style="95" customWidth="1"/>
    <col min="5910" max="5910" width="2.42578125" style="95" customWidth="1"/>
    <col min="5911" max="6145" width="11.42578125" style="95"/>
    <col min="6146" max="6146" width="10.140625" style="95" customWidth="1"/>
    <col min="6147" max="6147" width="8.42578125" style="95" customWidth="1"/>
    <col min="6148" max="6148" width="8.140625" style="95" customWidth="1"/>
    <col min="6149" max="6149" width="9.140625" style="95" customWidth="1"/>
    <col min="6150" max="6152" width="8.85546875" style="95" customWidth="1"/>
    <col min="6153" max="6153" width="11.28515625" style="95" customWidth="1"/>
    <col min="6154" max="6154" width="11.42578125" style="95"/>
    <col min="6155" max="6155" width="21.140625" style="95" customWidth="1"/>
    <col min="6156" max="6156" width="3" style="95" customWidth="1"/>
    <col min="6157" max="6157" width="12" style="95" customWidth="1"/>
    <col min="6158" max="6158" width="10.42578125" style="95" customWidth="1"/>
    <col min="6159" max="6160" width="10" style="95" customWidth="1"/>
    <col min="6161" max="6161" width="9" style="95" customWidth="1"/>
    <col min="6162" max="6162" width="11.7109375" style="95" customWidth="1"/>
    <col min="6163" max="6163" width="11.85546875" style="95" customWidth="1"/>
    <col min="6164" max="6164" width="10.5703125" style="95" customWidth="1"/>
    <col min="6165" max="6165" width="14.28515625" style="95" customWidth="1"/>
    <col min="6166" max="6166" width="2.42578125" style="95" customWidth="1"/>
    <col min="6167" max="6401" width="11.42578125" style="95"/>
    <col min="6402" max="6402" width="10.140625" style="95" customWidth="1"/>
    <col min="6403" max="6403" width="8.42578125" style="95" customWidth="1"/>
    <col min="6404" max="6404" width="8.140625" style="95" customWidth="1"/>
    <col min="6405" max="6405" width="9.140625" style="95" customWidth="1"/>
    <col min="6406" max="6408" width="8.85546875" style="95" customWidth="1"/>
    <col min="6409" max="6409" width="11.28515625" style="95" customWidth="1"/>
    <col min="6410" max="6410" width="11.42578125" style="95"/>
    <col min="6411" max="6411" width="21.140625" style="95" customWidth="1"/>
    <col min="6412" max="6412" width="3" style="95" customWidth="1"/>
    <col min="6413" max="6413" width="12" style="95" customWidth="1"/>
    <col min="6414" max="6414" width="10.42578125" style="95" customWidth="1"/>
    <col min="6415" max="6416" width="10" style="95" customWidth="1"/>
    <col min="6417" max="6417" width="9" style="95" customWidth="1"/>
    <col min="6418" max="6418" width="11.7109375" style="95" customWidth="1"/>
    <col min="6419" max="6419" width="11.85546875" style="95" customWidth="1"/>
    <col min="6420" max="6420" width="10.5703125" style="95" customWidth="1"/>
    <col min="6421" max="6421" width="14.28515625" style="95" customWidth="1"/>
    <col min="6422" max="6422" width="2.42578125" style="95" customWidth="1"/>
    <col min="6423" max="6657" width="11.42578125" style="95"/>
    <col min="6658" max="6658" width="10.140625" style="95" customWidth="1"/>
    <col min="6659" max="6659" width="8.42578125" style="95" customWidth="1"/>
    <col min="6660" max="6660" width="8.140625" style="95" customWidth="1"/>
    <col min="6661" max="6661" width="9.140625" style="95" customWidth="1"/>
    <col min="6662" max="6664" width="8.85546875" style="95" customWidth="1"/>
    <col min="6665" max="6665" width="11.28515625" style="95" customWidth="1"/>
    <col min="6666" max="6666" width="11.42578125" style="95"/>
    <col min="6667" max="6667" width="21.140625" style="95" customWidth="1"/>
    <col min="6668" max="6668" width="3" style="95" customWidth="1"/>
    <col min="6669" max="6669" width="12" style="95" customWidth="1"/>
    <col min="6670" max="6670" width="10.42578125" style="95" customWidth="1"/>
    <col min="6671" max="6672" width="10" style="95" customWidth="1"/>
    <col min="6673" max="6673" width="9" style="95" customWidth="1"/>
    <col min="6674" max="6674" width="11.7109375" style="95" customWidth="1"/>
    <col min="6675" max="6675" width="11.85546875" style="95" customWidth="1"/>
    <col min="6676" max="6676" width="10.5703125" style="95" customWidth="1"/>
    <col min="6677" max="6677" width="14.28515625" style="95" customWidth="1"/>
    <col min="6678" max="6678" width="2.42578125" style="95" customWidth="1"/>
    <col min="6679" max="6913" width="11.42578125" style="95"/>
    <col min="6914" max="6914" width="10.140625" style="95" customWidth="1"/>
    <col min="6915" max="6915" width="8.42578125" style="95" customWidth="1"/>
    <col min="6916" max="6916" width="8.140625" style="95" customWidth="1"/>
    <col min="6917" max="6917" width="9.140625" style="95" customWidth="1"/>
    <col min="6918" max="6920" width="8.85546875" style="95" customWidth="1"/>
    <col min="6921" max="6921" width="11.28515625" style="95" customWidth="1"/>
    <col min="6922" max="6922" width="11.42578125" style="95"/>
    <col min="6923" max="6923" width="21.140625" style="95" customWidth="1"/>
    <col min="6924" max="6924" width="3" style="95" customWidth="1"/>
    <col min="6925" max="6925" width="12" style="95" customWidth="1"/>
    <col min="6926" max="6926" width="10.42578125" style="95" customWidth="1"/>
    <col min="6927" max="6928" width="10" style="95" customWidth="1"/>
    <col min="6929" max="6929" width="9" style="95" customWidth="1"/>
    <col min="6930" max="6930" width="11.7109375" style="95" customWidth="1"/>
    <col min="6931" max="6931" width="11.85546875" style="95" customWidth="1"/>
    <col min="6932" max="6932" width="10.5703125" style="95" customWidth="1"/>
    <col min="6933" max="6933" width="14.28515625" style="95" customWidth="1"/>
    <col min="6934" max="6934" width="2.42578125" style="95" customWidth="1"/>
    <col min="6935" max="7169" width="11.42578125" style="95"/>
    <col min="7170" max="7170" width="10.140625" style="95" customWidth="1"/>
    <col min="7171" max="7171" width="8.42578125" style="95" customWidth="1"/>
    <col min="7172" max="7172" width="8.140625" style="95" customWidth="1"/>
    <col min="7173" max="7173" width="9.140625" style="95" customWidth="1"/>
    <col min="7174" max="7176" width="8.85546875" style="95" customWidth="1"/>
    <col min="7177" max="7177" width="11.28515625" style="95" customWidth="1"/>
    <col min="7178" max="7178" width="11.42578125" style="95"/>
    <col min="7179" max="7179" width="21.140625" style="95" customWidth="1"/>
    <col min="7180" max="7180" width="3" style="95" customWidth="1"/>
    <col min="7181" max="7181" width="12" style="95" customWidth="1"/>
    <col min="7182" max="7182" width="10.42578125" style="95" customWidth="1"/>
    <col min="7183" max="7184" width="10" style="95" customWidth="1"/>
    <col min="7185" max="7185" width="9" style="95" customWidth="1"/>
    <col min="7186" max="7186" width="11.7109375" style="95" customWidth="1"/>
    <col min="7187" max="7187" width="11.85546875" style="95" customWidth="1"/>
    <col min="7188" max="7188" width="10.5703125" style="95" customWidth="1"/>
    <col min="7189" max="7189" width="14.28515625" style="95" customWidth="1"/>
    <col min="7190" max="7190" width="2.42578125" style="95" customWidth="1"/>
    <col min="7191" max="7425" width="11.42578125" style="95"/>
    <col min="7426" max="7426" width="10.140625" style="95" customWidth="1"/>
    <col min="7427" max="7427" width="8.42578125" style="95" customWidth="1"/>
    <col min="7428" max="7428" width="8.140625" style="95" customWidth="1"/>
    <col min="7429" max="7429" width="9.140625" style="95" customWidth="1"/>
    <col min="7430" max="7432" width="8.85546875" style="95" customWidth="1"/>
    <col min="7433" max="7433" width="11.28515625" style="95" customWidth="1"/>
    <col min="7434" max="7434" width="11.42578125" style="95"/>
    <col min="7435" max="7435" width="21.140625" style="95" customWidth="1"/>
    <col min="7436" max="7436" width="3" style="95" customWidth="1"/>
    <col min="7437" max="7437" width="12" style="95" customWidth="1"/>
    <col min="7438" max="7438" width="10.42578125" style="95" customWidth="1"/>
    <col min="7439" max="7440" width="10" style="95" customWidth="1"/>
    <col min="7441" max="7441" width="9" style="95" customWidth="1"/>
    <col min="7442" max="7442" width="11.7109375" style="95" customWidth="1"/>
    <col min="7443" max="7443" width="11.85546875" style="95" customWidth="1"/>
    <col min="7444" max="7444" width="10.5703125" style="95" customWidth="1"/>
    <col min="7445" max="7445" width="14.28515625" style="95" customWidth="1"/>
    <col min="7446" max="7446" width="2.42578125" style="95" customWidth="1"/>
    <col min="7447" max="7681" width="11.42578125" style="95"/>
    <col min="7682" max="7682" width="10.140625" style="95" customWidth="1"/>
    <col min="7683" max="7683" width="8.42578125" style="95" customWidth="1"/>
    <col min="7684" max="7684" width="8.140625" style="95" customWidth="1"/>
    <col min="7685" max="7685" width="9.140625" style="95" customWidth="1"/>
    <col min="7686" max="7688" width="8.85546875" style="95" customWidth="1"/>
    <col min="7689" max="7689" width="11.28515625" style="95" customWidth="1"/>
    <col min="7690" max="7690" width="11.42578125" style="95"/>
    <col min="7691" max="7691" width="21.140625" style="95" customWidth="1"/>
    <col min="7692" max="7692" width="3" style="95" customWidth="1"/>
    <col min="7693" max="7693" width="12" style="95" customWidth="1"/>
    <col min="7694" max="7694" width="10.42578125" style="95" customWidth="1"/>
    <col min="7695" max="7696" width="10" style="95" customWidth="1"/>
    <col min="7697" max="7697" width="9" style="95" customWidth="1"/>
    <col min="7698" max="7698" width="11.7109375" style="95" customWidth="1"/>
    <col min="7699" max="7699" width="11.85546875" style="95" customWidth="1"/>
    <col min="7700" max="7700" width="10.5703125" style="95" customWidth="1"/>
    <col min="7701" max="7701" width="14.28515625" style="95" customWidth="1"/>
    <col min="7702" max="7702" width="2.42578125" style="95" customWidth="1"/>
    <col min="7703" max="7937" width="11.42578125" style="95"/>
    <col min="7938" max="7938" width="10.140625" style="95" customWidth="1"/>
    <col min="7939" max="7939" width="8.42578125" style="95" customWidth="1"/>
    <col min="7940" max="7940" width="8.140625" style="95" customWidth="1"/>
    <col min="7941" max="7941" width="9.140625" style="95" customWidth="1"/>
    <col min="7942" max="7944" width="8.85546875" style="95" customWidth="1"/>
    <col min="7945" max="7945" width="11.28515625" style="95" customWidth="1"/>
    <col min="7946" max="7946" width="11.42578125" style="95"/>
    <col min="7947" max="7947" width="21.140625" style="95" customWidth="1"/>
    <col min="7948" max="7948" width="3" style="95" customWidth="1"/>
    <col min="7949" max="7949" width="12" style="95" customWidth="1"/>
    <col min="7950" max="7950" width="10.42578125" style="95" customWidth="1"/>
    <col min="7951" max="7952" width="10" style="95" customWidth="1"/>
    <col min="7953" max="7953" width="9" style="95" customWidth="1"/>
    <col min="7954" max="7954" width="11.7109375" style="95" customWidth="1"/>
    <col min="7955" max="7955" width="11.85546875" style="95" customWidth="1"/>
    <col min="7956" max="7956" width="10.5703125" style="95" customWidth="1"/>
    <col min="7957" max="7957" width="14.28515625" style="95" customWidth="1"/>
    <col min="7958" max="7958" width="2.42578125" style="95" customWidth="1"/>
    <col min="7959" max="8193" width="11.42578125" style="95"/>
    <col min="8194" max="8194" width="10.140625" style="95" customWidth="1"/>
    <col min="8195" max="8195" width="8.42578125" style="95" customWidth="1"/>
    <col min="8196" max="8196" width="8.140625" style="95" customWidth="1"/>
    <col min="8197" max="8197" width="9.140625" style="95" customWidth="1"/>
    <col min="8198" max="8200" width="8.85546875" style="95" customWidth="1"/>
    <col min="8201" max="8201" width="11.28515625" style="95" customWidth="1"/>
    <col min="8202" max="8202" width="11.42578125" style="95"/>
    <col min="8203" max="8203" width="21.140625" style="95" customWidth="1"/>
    <col min="8204" max="8204" width="3" style="95" customWidth="1"/>
    <col min="8205" max="8205" width="12" style="95" customWidth="1"/>
    <col min="8206" max="8206" width="10.42578125" style="95" customWidth="1"/>
    <col min="8207" max="8208" width="10" style="95" customWidth="1"/>
    <col min="8209" max="8209" width="9" style="95" customWidth="1"/>
    <col min="8210" max="8210" width="11.7109375" style="95" customWidth="1"/>
    <col min="8211" max="8211" width="11.85546875" style="95" customWidth="1"/>
    <col min="8212" max="8212" width="10.5703125" style="95" customWidth="1"/>
    <col min="8213" max="8213" width="14.28515625" style="95" customWidth="1"/>
    <col min="8214" max="8214" width="2.42578125" style="95" customWidth="1"/>
    <col min="8215" max="8449" width="11.42578125" style="95"/>
    <col min="8450" max="8450" width="10.140625" style="95" customWidth="1"/>
    <col min="8451" max="8451" width="8.42578125" style="95" customWidth="1"/>
    <col min="8452" max="8452" width="8.140625" style="95" customWidth="1"/>
    <col min="8453" max="8453" width="9.140625" style="95" customWidth="1"/>
    <col min="8454" max="8456" width="8.85546875" style="95" customWidth="1"/>
    <col min="8457" max="8457" width="11.28515625" style="95" customWidth="1"/>
    <col min="8458" max="8458" width="11.42578125" style="95"/>
    <col min="8459" max="8459" width="21.140625" style="95" customWidth="1"/>
    <col min="8460" max="8460" width="3" style="95" customWidth="1"/>
    <col min="8461" max="8461" width="12" style="95" customWidth="1"/>
    <col min="8462" max="8462" width="10.42578125" style="95" customWidth="1"/>
    <col min="8463" max="8464" width="10" style="95" customWidth="1"/>
    <col min="8465" max="8465" width="9" style="95" customWidth="1"/>
    <col min="8466" max="8466" width="11.7109375" style="95" customWidth="1"/>
    <col min="8467" max="8467" width="11.85546875" style="95" customWidth="1"/>
    <col min="8468" max="8468" width="10.5703125" style="95" customWidth="1"/>
    <col min="8469" max="8469" width="14.28515625" style="95" customWidth="1"/>
    <col min="8470" max="8470" width="2.42578125" style="95" customWidth="1"/>
    <col min="8471" max="8705" width="11.42578125" style="95"/>
    <col min="8706" max="8706" width="10.140625" style="95" customWidth="1"/>
    <col min="8707" max="8707" width="8.42578125" style="95" customWidth="1"/>
    <col min="8708" max="8708" width="8.140625" style="95" customWidth="1"/>
    <col min="8709" max="8709" width="9.140625" style="95" customWidth="1"/>
    <col min="8710" max="8712" width="8.85546875" style="95" customWidth="1"/>
    <col min="8713" max="8713" width="11.28515625" style="95" customWidth="1"/>
    <col min="8714" max="8714" width="11.42578125" style="95"/>
    <col min="8715" max="8715" width="21.140625" style="95" customWidth="1"/>
    <col min="8716" max="8716" width="3" style="95" customWidth="1"/>
    <col min="8717" max="8717" width="12" style="95" customWidth="1"/>
    <col min="8718" max="8718" width="10.42578125" style="95" customWidth="1"/>
    <col min="8719" max="8720" width="10" style="95" customWidth="1"/>
    <col min="8721" max="8721" width="9" style="95" customWidth="1"/>
    <col min="8722" max="8722" width="11.7109375" style="95" customWidth="1"/>
    <col min="8723" max="8723" width="11.85546875" style="95" customWidth="1"/>
    <col min="8724" max="8724" width="10.5703125" style="95" customWidth="1"/>
    <col min="8725" max="8725" width="14.28515625" style="95" customWidth="1"/>
    <col min="8726" max="8726" width="2.42578125" style="95" customWidth="1"/>
    <col min="8727" max="8961" width="11.42578125" style="95"/>
    <col min="8962" max="8962" width="10.140625" style="95" customWidth="1"/>
    <col min="8963" max="8963" width="8.42578125" style="95" customWidth="1"/>
    <col min="8964" max="8964" width="8.140625" style="95" customWidth="1"/>
    <col min="8965" max="8965" width="9.140625" style="95" customWidth="1"/>
    <col min="8966" max="8968" width="8.85546875" style="95" customWidth="1"/>
    <col min="8969" max="8969" width="11.28515625" style="95" customWidth="1"/>
    <col min="8970" max="8970" width="11.42578125" style="95"/>
    <col min="8971" max="8971" width="21.140625" style="95" customWidth="1"/>
    <col min="8972" max="8972" width="3" style="95" customWidth="1"/>
    <col min="8973" max="8973" width="12" style="95" customWidth="1"/>
    <col min="8974" max="8974" width="10.42578125" style="95" customWidth="1"/>
    <col min="8975" max="8976" width="10" style="95" customWidth="1"/>
    <col min="8977" max="8977" width="9" style="95" customWidth="1"/>
    <col min="8978" max="8978" width="11.7109375" style="95" customWidth="1"/>
    <col min="8979" max="8979" width="11.85546875" style="95" customWidth="1"/>
    <col min="8980" max="8980" width="10.5703125" style="95" customWidth="1"/>
    <col min="8981" max="8981" width="14.28515625" style="95" customWidth="1"/>
    <col min="8982" max="8982" width="2.42578125" style="95" customWidth="1"/>
    <col min="8983" max="9217" width="11.42578125" style="95"/>
    <col min="9218" max="9218" width="10.140625" style="95" customWidth="1"/>
    <col min="9219" max="9219" width="8.42578125" style="95" customWidth="1"/>
    <col min="9220" max="9220" width="8.140625" style="95" customWidth="1"/>
    <col min="9221" max="9221" width="9.140625" style="95" customWidth="1"/>
    <col min="9222" max="9224" width="8.85546875" style="95" customWidth="1"/>
    <col min="9225" max="9225" width="11.28515625" style="95" customWidth="1"/>
    <col min="9226" max="9226" width="11.42578125" style="95"/>
    <col min="9227" max="9227" width="21.140625" style="95" customWidth="1"/>
    <col min="9228" max="9228" width="3" style="95" customWidth="1"/>
    <col min="9229" max="9229" width="12" style="95" customWidth="1"/>
    <col min="9230" max="9230" width="10.42578125" style="95" customWidth="1"/>
    <col min="9231" max="9232" width="10" style="95" customWidth="1"/>
    <col min="9233" max="9233" width="9" style="95" customWidth="1"/>
    <col min="9234" max="9234" width="11.7109375" style="95" customWidth="1"/>
    <col min="9235" max="9235" width="11.85546875" style="95" customWidth="1"/>
    <col min="9236" max="9236" width="10.5703125" style="95" customWidth="1"/>
    <col min="9237" max="9237" width="14.28515625" style="95" customWidth="1"/>
    <col min="9238" max="9238" width="2.42578125" style="95" customWidth="1"/>
    <col min="9239" max="9473" width="11.42578125" style="95"/>
    <col min="9474" max="9474" width="10.140625" style="95" customWidth="1"/>
    <col min="9475" max="9475" width="8.42578125" style="95" customWidth="1"/>
    <col min="9476" max="9476" width="8.140625" style="95" customWidth="1"/>
    <col min="9477" max="9477" width="9.140625" style="95" customWidth="1"/>
    <col min="9478" max="9480" width="8.85546875" style="95" customWidth="1"/>
    <col min="9481" max="9481" width="11.28515625" style="95" customWidth="1"/>
    <col min="9482" max="9482" width="11.42578125" style="95"/>
    <col min="9483" max="9483" width="21.140625" style="95" customWidth="1"/>
    <col min="9484" max="9484" width="3" style="95" customWidth="1"/>
    <col min="9485" max="9485" width="12" style="95" customWidth="1"/>
    <col min="9486" max="9486" width="10.42578125" style="95" customWidth="1"/>
    <col min="9487" max="9488" width="10" style="95" customWidth="1"/>
    <col min="9489" max="9489" width="9" style="95" customWidth="1"/>
    <col min="9490" max="9490" width="11.7109375" style="95" customWidth="1"/>
    <col min="9491" max="9491" width="11.85546875" style="95" customWidth="1"/>
    <col min="9492" max="9492" width="10.5703125" style="95" customWidth="1"/>
    <col min="9493" max="9493" width="14.28515625" style="95" customWidth="1"/>
    <col min="9494" max="9494" width="2.42578125" style="95" customWidth="1"/>
    <col min="9495" max="9729" width="11.42578125" style="95"/>
    <col min="9730" max="9730" width="10.140625" style="95" customWidth="1"/>
    <col min="9731" max="9731" width="8.42578125" style="95" customWidth="1"/>
    <col min="9732" max="9732" width="8.140625" style="95" customWidth="1"/>
    <col min="9733" max="9733" width="9.140625" style="95" customWidth="1"/>
    <col min="9734" max="9736" width="8.85546875" style="95" customWidth="1"/>
    <col min="9737" max="9737" width="11.28515625" style="95" customWidth="1"/>
    <col min="9738" max="9738" width="11.42578125" style="95"/>
    <col min="9739" max="9739" width="21.140625" style="95" customWidth="1"/>
    <col min="9740" max="9740" width="3" style="95" customWidth="1"/>
    <col min="9741" max="9741" width="12" style="95" customWidth="1"/>
    <col min="9742" max="9742" width="10.42578125" style="95" customWidth="1"/>
    <col min="9743" max="9744" width="10" style="95" customWidth="1"/>
    <col min="9745" max="9745" width="9" style="95" customWidth="1"/>
    <col min="9746" max="9746" width="11.7109375" style="95" customWidth="1"/>
    <col min="9747" max="9747" width="11.85546875" style="95" customWidth="1"/>
    <col min="9748" max="9748" width="10.5703125" style="95" customWidth="1"/>
    <col min="9749" max="9749" width="14.28515625" style="95" customWidth="1"/>
    <col min="9750" max="9750" width="2.42578125" style="95" customWidth="1"/>
    <col min="9751" max="9985" width="11.42578125" style="95"/>
    <col min="9986" max="9986" width="10.140625" style="95" customWidth="1"/>
    <col min="9987" max="9987" width="8.42578125" style="95" customWidth="1"/>
    <col min="9988" max="9988" width="8.140625" style="95" customWidth="1"/>
    <col min="9989" max="9989" width="9.140625" style="95" customWidth="1"/>
    <col min="9990" max="9992" width="8.85546875" style="95" customWidth="1"/>
    <col min="9993" max="9993" width="11.28515625" style="95" customWidth="1"/>
    <col min="9994" max="9994" width="11.42578125" style="95"/>
    <col min="9995" max="9995" width="21.140625" style="95" customWidth="1"/>
    <col min="9996" max="9996" width="3" style="95" customWidth="1"/>
    <col min="9997" max="9997" width="12" style="95" customWidth="1"/>
    <col min="9998" max="9998" width="10.42578125" style="95" customWidth="1"/>
    <col min="9999" max="10000" width="10" style="95" customWidth="1"/>
    <col min="10001" max="10001" width="9" style="95" customWidth="1"/>
    <col min="10002" max="10002" width="11.7109375" style="95" customWidth="1"/>
    <col min="10003" max="10003" width="11.85546875" style="95" customWidth="1"/>
    <col min="10004" max="10004" width="10.5703125" style="95" customWidth="1"/>
    <col min="10005" max="10005" width="14.28515625" style="95" customWidth="1"/>
    <col min="10006" max="10006" width="2.42578125" style="95" customWidth="1"/>
    <col min="10007" max="10241" width="11.42578125" style="95"/>
    <col min="10242" max="10242" width="10.140625" style="95" customWidth="1"/>
    <col min="10243" max="10243" width="8.42578125" style="95" customWidth="1"/>
    <col min="10244" max="10244" width="8.140625" style="95" customWidth="1"/>
    <col min="10245" max="10245" width="9.140625" style="95" customWidth="1"/>
    <col min="10246" max="10248" width="8.85546875" style="95" customWidth="1"/>
    <col min="10249" max="10249" width="11.28515625" style="95" customWidth="1"/>
    <col min="10250" max="10250" width="11.42578125" style="95"/>
    <col min="10251" max="10251" width="21.140625" style="95" customWidth="1"/>
    <col min="10252" max="10252" width="3" style="95" customWidth="1"/>
    <col min="10253" max="10253" width="12" style="95" customWidth="1"/>
    <col min="10254" max="10254" width="10.42578125" style="95" customWidth="1"/>
    <col min="10255" max="10256" width="10" style="95" customWidth="1"/>
    <col min="10257" max="10257" width="9" style="95" customWidth="1"/>
    <col min="10258" max="10258" width="11.7109375" style="95" customWidth="1"/>
    <col min="10259" max="10259" width="11.85546875" style="95" customWidth="1"/>
    <col min="10260" max="10260" width="10.5703125" style="95" customWidth="1"/>
    <col min="10261" max="10261" width="14.28515625" style="95" customWidth="1"/>
    <col min="10262" max="10262" width="2.42578125" style="95" customWidth="1"/>
    <col min="10263" max="10497" width="11.42578125" style="95"/>
    <col min="10498" max="10498" width="10.140625" style="95" customWidth="1"/>
    <col min="10499" max="10499" width="8.42578125" style="95" customWidth="1"/>
    <col min="10500" max="10500" width="8.140625" style="95" customWidth="1"/>
    <col min="10501" max="10501" width="9.140625" style="95" customWidth="1"/>
    <col min="10502" max="10504" width="8.85546875" style="95" customWidth="1"/>
    <col min="10505" max="10505" width="11.28515625" style="95" customWidth="1"/>
    <col min="10506" max="10506" width="11.42578125" style="95"/>
    <col min="10507" max="10507" width="21.140625" style="95" customWidth="1"/>
    <col min="10508" max="10508" width="3" style="95" customWidth="1"/>
    <col min="10509" max="10509" width="12" style="95" customWidth="1"/>
    <col min="10510" max="10510" width="10.42578125" style="95" customWidth="1"/>
    <col min="10511" max="10512" width="10" style="95" customWidth="1"/>
    <col min="10513" max="10513" width="9" style="95" customWidth="1"/>
    <col min="10514" max="10514" width="11.7109375" style="95" customWidth="1"/>
    <col min="10515" max="10515" width="11.85546875" style="95" customWidth="1"/>
    <col min="10516" max="10516" width="10.5703125" style="95" customWidth="1"/>
    <col min="10517" max="10517" width="14.28515625" style="95" customWidth="1"/>
    <col min="10518" max="10518" width="2.42578125" style="95" customWidth="1"/>
    <col min="10519" max="10753" width="11.42578125" style="95"/>
    <col min="10754" max="10754" width="10.140625" style="95" customWidth="1"/>
    <col min="10755" max="10755" width="8.42578125" style="95" customWidth="1"/>
    <col min="10756" max="10756" width="8.140625" style="95" customWidth="1"/>
    <col min="10757" max="10757" width="9.140625" style="95" customWidth="1"/>
    <col min="10758" max="10760" width="8.85546875" style="95" customWidth="1"/>
    <col min="10761" max="10761" width="11.28515625" style="95" customWidth="1"/>
    <col min="10762" max="10762" width="11.42578125" style="95"/>
    <col min="10763" max="10763" width="21.140625" style="95" customWidth="1"/>
    <col min="10764" max="10764" width="3" style="95" customWidth="1"/>
    <col min="10765" max="10765" width="12" style="95" customWidth="1"/>
    <col min="10766" max="10766" width="10.42578125" style="95" customWidth="1"/>
    <col min="10767" max="10768" width="10" style="95" customWidth="1"/>
    <col min="10769" max="10769" width="9" style="95" customWidth="1"/>
    <col min="10770" max="10770" width="11.7109375" style="95" customWidth="1"/>
    <col min="10771" max="10771" width="11.85546875" style="95" customWidth="1"/>
    <col min="10772" max="10772" width="10.5703125" style="95" customWidth="1"/>
    <col min="10773" max="10773" width="14.28515625" style="95" customWidth="1"/>
    <col min="10774" max="10774" width="2.42578125" style="95" customWidth="1"/>
    <col min="10775" max="11009" width="11.42578125" style="95"/>
    <col min="11010" max="11010" width="10.140625" style="95" customWidth="1"/>
    <col min="11011" max="11011" width="8.42578125" style="95" customWidth="1"/>
    <col min="11012" max="11012" width="8.140625" style="95" customWidth="1"/>
    <col min="11013" max="11013" width="9.140625" style="95" customWidth="1"/>
    <col min="11014" max="11016" width="8.85546875" style="95" customWidth="1"/>
    <col min="11017" max="11017" width="11.28515625" style="95" customWidth="1"/>
    <col min="11018" max="11018" width="11.42578125" style="95"/>
    <col min="11019" max="11019" width="21.140625" style="95" customWidth="1"/>
    <col min="11020" max="11020" width="3" style="95" customWidth="1"/>
    <col min="11021" max="11021" width="12" style="95" customWidth="1"/>
    <col min="11022" max="11022" width="10.42578125" style="95" customWidth="1"/>
    <col min="11023" max="11024" width="10" style="95" customWidth="1"/>
    <col min="11025" max="11025" width="9" style="95" customWidth="1"/>
    <col min="11026" max="11026" width="11.7109375" style="95" customWidth="1"/>
    <col min="11027" max="11027" width="11.85546875" style="95" customWidth="1"/>
    <col min="11028" max="11028" width="10.5703125" style="95" customWidth="1"/>
    <col min="11029" max="11029" width="14.28515625" style="95" customWidth="1"/>
    <col min="11030" max="11030" width="2.42578125" style="95" customWidth="1"/>
    <col min="11031" max="11265" width="11.42578125" style="95"/>
    <col min="11266" max="11266" width="10.140625" style="95" customWidth="1"/>
    <col min="11267" max="11267" width="8.42578125" style="95" customWidth="1"/>
    <col min="11268" max="11268" width="8.140625" style="95" customWidth="1"/>
    <col min="11269" max="11269" width="9.140625" style="95" customWidth="1"/>
    <col min="11270" max="11272" width="8.85546875" style="95" customWidth="1"/>
    <col min="11273" max="11273" width="11.28515625" style="95" customWidth="1"/>
    <col min="11274" max="11274" width="11.42578125" style="95"/>
    <col min="11275" max="11275" width="21.140625" style="95" customWidth="1"/>
    <col min="11276" max="11276" width="3" style="95" customWidth="1"/>
    <col min="11277" max="11277" width="12" style="95" customWidth="1"/>
    <col min="11278" max="11278" width="10.42578125" style="95" customWidth="1"/>
    <col min="11279" max="11280" width="10" style="95" customWidth="1"/>
    <col min="11281" max="11281" width="9" style="95" customWidth="1"/>
    <col min="11282" max="11282" width="11.7109375" style="95" customWidth="1"/>
    <col min="11283" max="11283" width="11.85546875" style="95" customWidth="1"/>
    <col min="11284" max="11284" width="10.5703125" style="95" customWidth="1"/>
    <col min="11285" max="11285" width="14.28515625" style="95" customWidth="1"/>
    <col min="11286" max="11286" width="2.42578125" style="95" customWidth="1"/>
    <col min="11287" max="11521" width="11.42578125" style="95"/>
    <col min="11522" max="11522" width="10.140625" style="95" customWidth="1"/>
    <col min="11523" max="11523" width="8.42578125" style="95" customWidth="1"/>
    <col min="11524" max="11524" width="8.140625" style="95" customWidth="1"/>
    <col min="11525" max="11525" width="9.140625" style="95" customWidth="1"/>
    <col min="11526" max="11528" width="8.85546875" style="95" customWidth="1"/>
    <col min="11529" max="11529" width="11.28515625" style="95" customWidth="1"/>
    <col min="11530" max="11530" width="11.42578125" style="95"/>
    <col min="11531" max="11531" width="21.140625" style="95" customWidth="1"/>
    <col min="11532" max="11532" width="3" style="95" customWidth="1"/>
    <col min="11533" max="11533" width="12" style="95" customWidth="1"/>
    <col min="11534" max="11534" width="10.42578125" style="95" customWidth="1"/>
    <col min="11535" max="11536" width="10" style="95" customWidth="1"/>
    <col min="11537" max="11537" width="9" style="95" customWidth="1"/>
    <col min="11538" max="11538" width="11.7109375" style="95" customWidth="1"/>
    <col min="11539" max="11539" width="11.85546875" style="95" customWidth="1"/>
    <col min="11540" max="11540" width="10.5703125" style="95" customWidth="1"/>
    <col min="11541" max="11541" width="14.28515625" style="95" customWidth="1"/>
    <col min="11542" max="11542" width="2.42578125" style="95" customWidth="1"/>
    <col min="11543" max="11777" width="11.42578125" style="95"/>
    <col min="11778" max="11778" width="10.140625" style="95" customWidth="1"/>
    <col min="11779" max="11779" width="8.42578125" style="95" customWidth="1"/>
    <col min="11780" max="11780" width="8.140625" style="95" customWidth="1"/>
    <col min="11781" max="11781" width="9.140625" style="95" customWidth="1"/>
    <col min="11782" max="11784" width="8.85546875" style="95" customWidth="1"/>
    <col min="11785" max="11785" width="11.28515625" style="95" customWidth="1"/>
    <col min="11786" max="11786" width="11.42578125" style="95"/>
    <col min="11787" max="11787" width="21.140625" style="95" customWidth="1"/>
    <col min="11788" max="11788" width="3" style="95" customWidth="1"/>
    <col min="11789" max="11789" width="12" style="95" customWidth="1"/>
    <col min="11790" max="11790" width="10.42578125" style="95" customWidth="1"/>
    <col min="11791" max="11792" width="10" style="95" customWidth="1"/>
    <col min="11793" max="11793" width="9" style="95" customWidth="1"/>
    <col min="11794" max="11794" width="11.7109375" style="95" customWidth="1"/>
    <col min="11795" max="11795" width="11.85546875" style="95" customWidth="1"/>
    <col min="11796" max="11796" width="10.5703125" style="95" customWidth="1"/>
    <col min="11797" max="11797" width="14.28515625" style="95" customWidth="1"/>
    <col min="11798" max="11798" width="2.42578125" style="95" customWidth="1"/>
    <col min="11799" max="12033" width="11.42578125" style="95"/>
    <col min="12034" max="12034" width="10.140625" style="95" customWidth="1"/>
    <col min="12035" max="12035" width="8.42578125" style="95" customWidth="1"/>
    <col min="12036" max="12036" width="8.140625" style="95" customWidth="1"/>
    <col min="12037" max="12037" width="9.140625" style="95" customWidth="1"/>
    <col min="12038" max="12040" width="8.85546875" style="95" customWidth="1"/>
    <col min="12041" max="12041" width="11.28515625" style="95" customWidth="1"/>
    <col min="12042" max="12042" width="11.42578125" style="95"/>
    <col min="12043" max="12043" width="21.140625" style="95" customWidth="1"/>
    <col min="12044" max="12044" width="3" style="95" customWidth="1"/>
    <col min="12045" max="12045" width="12" style="95" customWidth="1"/>
    <col min="12046" max="12046" width="10.42578125" style="95" customWidth="1"/>
    <col min="12047" max="12048" width="10" style="95" customWidth="1"/>
    <col min="12049" max="12049" width="9" style="95" customWidth="1"/>
    <col min="12050" max="12050" width="11.7109375" style="95" customWidth="1"/>
    <col min="12051" max="12051" width="11.85546875" style="95" customWidth="1"/>
    <col min="12052" max="12052" width="10.5703125" style="95" customWidth="1"/>
    <col min="12053" max="12053" width="14.28515625" style="95" customWidth="1"/>
    <col min="12054" max="12054" width="2.42578125" style="95" customWidth="1"/>
    <col min="12055" max="12289" width="11.42578125" style="95"/>
    <col min="12290" max="12290" width="10.140625" style="95" customWidth="1"/>
    <col min="12291" max="12291" width="8.42578125" style="95" customWidth="1"/>
    <col min="12292" max="12292" width="8.140625" style="95" customWidth="1"/>
    <col min="12293" max="12293" width="9.140625" style="95" customWidth="1"/>
    <col min="12294" max="12296" width="8.85546875" style="95" customWidth="1"/>
    <col min="12297" max="12297" width="11.28515625" style="95" customWidth="1"/>
    <col min="12298" max="12298" width="11.42578125" style="95"/>
    <col min="12299" max="12299" width="21.140625" style="95" customWidth="1"/>
    <col min="12300" max="12300" width="3" style="95" customWidth="1"/>
    <col min="12301" max="12301" width="12" style="95" customWidth="1"/>
    <col min="12302" max="12302" width="10.42578125" style="95" customWidth="1"/>
    <col min="12303" max="12304" width="10" style="95" customWidth="1"/>
    <col min="12305" max="12305" width="9" style="95" customWidth="1"/>
    <col min="12306" max="12306" width="11.7109375" style="95" customWidth="1"/>
    <col min="12307" max="12307" width="11.85546875" style="95" customWidth="1"/>
    <col min="12308" max="12308" width="10.5703125" style="95" customWidth="1"/>
    <col min="12309" max="12309" width="14.28515625" style="95" customWidth="1"/>
    <col min="12310" max="12310" width="2.42578125" style="95" customWidth="1"/>
    <col min="12311" max="12545" width="11.42578125" style="95"/>
    <col min="12546" max="12546" width="10.140625" style="95" customWidth="1"/>
    <col min="12547" max="12547" width="8.42578125" style="95" customWidth="1"/>
    <col min="12548" max="12548" width="8.140625" style="95" customWidth="1"/>
    <col min="12549" max="12549" width="9.140625" style="95" customWidth="1"/>
    <col min="12550" max="12552" width="8.85546875" style="95" customWidth="1"/>
    <col min="12553" max="12553" width="11.28515625" style="95" customWidth="1"/>
    <col min="12554" max="12554" width="11.42578125" style="95"/>
    <col min="12555" max="12555" width="21.140625" style="95" customWidth="1"/>
    <col min="12556" max="12556" width="3" style="95" customWidth="1"/>
    <col min="12557" max="12557" width="12" style="95" customWidth="1"/>
    <col min="12558" max="12558" width="10.42578125" style="95" customWidth="1"/>
    <col min="12559" max="12560" width="10" style="95" customWidth="1"/>
    <col min="12561" max="12561" width="9" style="95" customWidth="1"/>
    <col min="12562" max="12562" width="11.7109375" style="95" customWidth="1"/>
    <col min="12563" max="12563" width="11.85546875" style="95" customWidth="1"/>
    <col min="12564" max="12564" width="10.5703125" style="95" customWidth="1"/>
    <col min="12565" max="12565" width="14.28515625" style="95" customWidth="1"/>
    <col min="12566" max="12566" width="2.42578125" style="95" customWidth="1"/>
    <col min="12567" max="12801" width="11.42578125" style="95"/>
    <col min="12802" max="12802" width="10.140625" style="95" customWidth="1"/>
    <col min="12803" max="12803" width="8.42578125" style="95" customWidth="1"/>
    <col min="12804" max="12804" width="8.140625" style="95" customWidth="1"/>
    <col min="12805" max="12805" width="9.140625" style="95" customWidth="1"/>
    <col min="12806" max="12808" width="8.85546875" style="95" customWidth="1"/>
    <col min="12809" max="12809" width="11.28515625" style="95" customWidth="1"/>
    <col min="12810" max="12810" width="11.42578125" style="95"/>
    <col min="12811" max="12811" width="21.140625" style="95" customWidth="1"/>
    <col min="12812" max="12812" width="3" style="95" customWidth="1"/>
    <col min="12813" max="12813" width="12" style="95" customWidth="1"/>
    <col min="12814" max="12814" width="10.42578125" style="95" customWidth="1"/>
    <col min="12815" max="12816" width="10" style="95" customWidth="1"/>
    <col min="12817" max="12817" width="9" style="95" customWidth="1"/>
    <col min="12818" max="12818" width="11.7109375" style="95" customWidth="1"/>
    <col min="12819" max="12819" width="11.85546875" style="95" customWidth="1"/>
    <col min="12820" max="12820" width="10.5703125" style="95" customWidth="1"/>
    <col min="12821" max="12821" width="14.28515625" style="95" customWidth="1"/>
    <col min="12822" max="12822" width="2.42578125" style="95" customWidth="1"/>
    <col min="12823" max="13057" width="11.42578125" style="95"/>
    <col min="13058" max="13058" width="10.140625" style="95" customWidth="1"/>
    <col min="13059" max="13059" width="8.42578125" style="95" customWidth="1"/>
    <col min="13060" max="13060" width="8.140625" style="95" customWidth="1"/>
    <col min="13061" max="13061" width="9.140625" style="95" customWidth="1"/>
    <col min="13062" max="13064" width="8.85546875" style="95" customWidth="1"/>
    <col min="13065" max="13065" width="11.28515625" style="95" customWidth="1"/>
    <col min="13066" max="13066" width="11.42578125" style="95"/>
    <col min="13067" max="13067" width="21.140625" style="95" customWidth="1"/>
    <col min="13068" max="13068" width="3" style="95" customWidth="1"/>
    <col min="13069" max="13069" width="12" style="95" customWidth="1"/>
    <col min="13070" max="13070" width="10.42578125" style="95" customWidth="1"/>
    <col min="13071" max="13072" width="10" style="95" customWidth="1"/>
    <col min="13073" max="13073" width="9" style="95" customWidth="1"/>
    <col min="13074" max="13074" width="11.7109375" style="95" customWidth="1"/>
    <col min="13075" max="13075" width="11.85546875" style="95" customWidth="1"/>
    <col min="13076" max="13076" width="10.5703125" style="95" customWidth="1"/>
    <col min="13077" max="13077" width="14.28515625" style="95" customWidth="1"/>
    <col min="13078" max="13078" width="2.42578125" style="95" customWidth="1"/>
    <col min="13079" max="13313" width="11.42578125" style="95"/>
    <col min="13314" max="13314" width="10.140625" style="95" customWidth="1"/>
    <col min="13315" max="13315" width="8.42578125" style="95" customWidth="1"/>
    <col min="13316" max="13316" width="8.140625" style="95" customWidth="1"/>
    <col min="13317" max="13317" width="9.140625" style="95" customWidth="1"/>
    <col min="13318" max="13320" width="8.85546875" style="95" customWidth="1"/>
    <col min="13321" max="13321" width="11.28515625" style="95" customWidth="1"/>
    <col min="13322" max="13322" width="11.42578125" style="95"/>
    <col min="13323" max="13323" width="21.140625" style="95" customWidth="1"/>
    <col min="13324" max="13324" width="3" style="95" customWidth="1"/>
    <col min="13325" max="13325" width="12" style="95" customWidth="1"/>
    <col min="13326" max="13326" width="10.42578125" style="95" customWidth="1"/>
    <col min="13327" max="13328" width="10" style="95" customWidth="1"/>
    <col min="13329" max="13329" width="9" style="95" customWidth="1"/>
    <col min="13330" max="13330" width="11.7109375" style="95" customWidth="1"/>
    <col min="13331" max="13331" width="11.85546875" style="95" customWidth="1"/>
    <col min="13332" max="13332" width="10.5703125" style="95" customWidth="1"/>
    <col min="13333" max="13333" width="14.28515625" style="95" customWidth="1"/>
    <col min="13334" max="13334" width="2.42578125" style="95" customWidth="1"/>
    <col min="13335" max="13569" width="11.42578125" style="95"/>
    <col min="13570" max="13570" width="10.140625" style="95" customWidth="1"/>
    <col min="13571" max="13571" width="8.42578125" style="95" customWidth="1"/>
    <col min="13572" max="13572" width="8.140625" style="95" customWidth="1"/>
    <col min="13573" max="13573" width="9.140625" style="95" customWidth="1"/>
    <col min="13574" max="13576" width="8.85546875" style="95" customWidth="1"/>
    <col min="13577" max="13577" width="11.28515625" style="95" customWidth="1"/>
    <col min="13578" max="13578" width="11.42578125" style="95"/>
    <col min="13579" max="13579" width="21.140625" style="95" customWidth="1"/>
    <col min="13580" max="13580" width="3" style="95" customWidth="1"/>
    <col min="13581" max="13581" width="12" style="95" customWidth="1"/>
    <col min="13582" max="13582" width="10.42578125" style="95" customWidth="1"/>
    <col min="13583" max="13584" width="10" style="95" customWidth="1"/>
    <col min="13585" max="13585" width="9" style="95" customWidth="1"/>
    <col min="13586" max="13586" width="11.7109375" style="95" customWidth="1"/>
    <col min="13587" max="13587" width="11.85546875" style="95" customWidth="1"/>
    <col min="13588" max="13588" width="10.5703125" style="95" customWidth="1"/>
    <col min="13589" max="13589" width="14.28515625" style="95" customWidth="1"/>
    <col min="13590" max="13590" width="2.42578125" style="95" customWidth="1"/>
    <col min="13591" max="13825" width="11.42578125" style="95"/>
    <col min="13826" max="13826" width="10.140625" style="95" customWidth="1"/>
    <col min="13827" max="13827" width="8.42578125" style="95" customWidth="1"/>
    <col min="13828" max="13828" width="8.140625" style="95" customWidth="1"/>
    <col min="13829" max="13829" width="9.140625" style="95" customWidth="1"/>
    <col min="13830" max="13832" width="8.85546875" style="95" customWidth="1"/>
    <col min="13833" max="13833" width="11.28515625" style="95" customWidth="1"/>
    <col min="13834" max="13834" width="11.42578125" style="95"/>
    <col min="13835" max="13835" width="21.140625" style="95" customWidth="1"/>
    <col min="13836" max="13836" width="3" style="95" customWidth="1"/>
    <col min="13837" max="13837" width="12" style="95" customWidth="1"/>
    <col min="13838" max="13838" width="10.42578125" style="95" customWidth="1"/>
    <col min="13839" max="13840" width="10" style="95" customWidth="1"/>
    <col min="13841" max="13841" width="9" style="95" customWidth="1"/>
    <col min="13842" max="13842" width="11.7109375" style="95" customWidth="1"/>
    <col min="13843" max="13843" width="11.85546875" style="95" customWidth="1"/>
    <col min="13844" max="13844" width="10.5703125" style="95" customWidth="1"/>
    <col min="13845" max="13845" width="14.28515625" style="95" customWidth="1"/>
    <col min="13846" max="13846" width="2.42578125" style="95" customWidth="1"/>
    <col min="13847" max="14081" width="11.42578125" style="95"/>
    <col min="14082" max="14082" width="10.140625" style="95" customWidth="1"/>
    <col min="14083" max="14083" width="8.42578125" style="95" customWidth="1"/>
    <col min="14084" max="14084" width="8.140625" style="95" customWidth="1"/>
    <col min="14085" max="14085" width="9.140625" style="95" customWidth="1"/>
    <col min="14086" max="14088" width="8.85546875" style="95" customWidth="1"/>
    <col min="14089" max="14089" width="11.28515625" style="95" customWidth="1"/>
    <col min="14090" max="14090" width="11.42578125" style="95"/>
    <col min="14091" max="14091" width="21.140625" style="95" customWidth="1"/>
    <col min="14092" max="14092" width="3" style="95" customWidth="1"/>
    <col min="14093" max="14093" width="12" style="95" customWidth="1"/>
    <col min="14094" max="14094" width="10.42578125" style="95" customWidth="1"/>
    <col min="14095" max="14096" width="10" style="95" customWidth="1"/>
    <col min="14097" max="14097" width="9" style="95" customWidth="1"/>
    <col min="14098" max="14098" width="11.7109375" style="95" customWidth="1"/>
    <col min="14099" max="14099" width="11.85546875" style="95" customWidth="1"/>
    <col min="14100" max="14100" width="10.5703125" style="95" customWidth="1"/>
    <col min="14101" max="14101" width="14.28515625" style="95" customWidth="1"/>
    <col min="14102" max="14102" width="2.42578125" style="95" customWidth="1"/>
    <col min="14103" max="14337" width="11.42578125" style="95"/>
    <col min="14338" max="14338" width="10.140625" style="95" customWidth="1"/>
    <col min="14339" max="14339" width="8.42578125" style="95" customWidth="1"/>
    <col min="14340" max="14340" width="8.140625" style="95" customWidth="1"/>
    <col min="14341" max="14341" width="9.140625" style="95" customWidth="1"/>
    <col min="14342" max="14344" width="8.85546875" style="95" customWidth="1"/>
    <col min="14345" max="14345" width="11.28515625" style="95" customWidth="1"/>
    <col min="14346" max="14346" width="11.42578125" style="95"/>
    <col min="14347" max="14347" width="21.140625" style="95" customWidth="1"/>
    <col min="14348" max="14348" width="3" style="95" customWidth="1"/>
    <col min="14349" max="14349" width="12" style="95" customWidth="1"/>
    <col min="14350" max="14350" width="10.42578125" style="95" customWidth="1"/>
    <col min="14351" max="14352" width="10" style="95" customWidth="1"/>
    <col min="14353" max="14353" width="9" style="95" customWidth="1"/>
    <col min="14354" max="14354" width="11.7109375" style="95" customWidth="1"/>
    <col min="14355" max="14355" width="11.85546875" style="95" customWidth="1"/>
    <col min="14356" max="14356" width="10.5703125" style="95" customWidth="1"/>
    <col min="14357" max="14357" width="14.28515625" style="95" customWidth="1"/>
    <col min="14358" max="14358" width="2.42578125" style="95" customWidth="1"/>
    <col min="14359" max="14593" width="11.42578125" style="95"/>
    <col min="14594" max="14594" width="10.140625" style="95" customWidth="1"/>
    <col min="14595" max="14595" width="8.42578125" style="95" customWidth="1"/>
    <col min="14596" max="14596" width="8.140625" style="95" customWidth="1"/>
    <col min="14597" max="14597" width="9.140625" style="95" customWidth="1"/>
    <col min="14598" max="14600" width="8.85546875" style="95" customWidth="1"/>
    <col min="14601" max="14601" width="11.28515625" style="95" customWidth="1"/>
    <col min="14602" max="14602" width="11.42578125" style="95"/>
    <col min="14603" max="14603" width="21.140625" style="95" customWidth="1"/>
    <col min="14604" max="14604" width="3" style="95" customWidth="1"/>
    <col min="14605" max="14605" width="12" style="95" customWidth="1"/>
    <col min="14606" max="14606" width="10.42578125" style="95" customWidth="1"/>
    <col min="14607" max="14608" width="10" style="95" customWidth="1"/>
    <col min="14609" max="14609" width="9" style="95" customWidth="1"/>
    <col min="14610" max="14610" width="11.7109375" style="95" customWidth="1"/>
    <col min="14611" max="14611" width="11.85546875" style="95" customWidth="1"/>
    <col min="14612" max="14612" width="10.5703125" style="95" customWidth="1"/>
    <col min="14613" max="14613" width="14.28515625" style="95" customWidth="1"/>
    <col min="14614" max="14614" width="2.42578125" style="95" customWidth="1"/>
    <col min="14615" max="14849" width="11.42578125" style="95"/>
    <col min="14850" max="14850" width="10.140625" style="95" customWidth="1"/>
    <col min="14851" max="14851" width="8.42578125" style="95" customWidth="1"/>
    <col min="14852" max="14852" width="8.140625" style="95" customWidth="1"/>
    <col min="14853" max="14853" width="9.140625" style="95" customWidth="1"/>
    <col min="14854" max="14856" width="8.85546875" style="95" customWidth="1"/>
    <col min="14857" max="14857" width="11.28515625" style="95" customWidth="1"/>
    <col min="14858" max="14858" width="11.42578125" style="95"/>
    <col min="14859" max="14859" width="21.140625" style="95" customWidth="1"/>
    <col min="14860" max="14860" width="3" style="95" customWidth="1"/>
    <col min="14861" max="14861" width="12" style="95" customWidth="1"/>
    <col min="14862" max="14862" width="10.42578125" style="95" customWidth="1"/>
    <col min="14863" max="14864" width="10" style="95" customWidth="1"/>
    <col min="14865" max="14865" width="9" style="95" customWidth="1"/>
    <col min="14866" max="14866" width="11.7109375" style="95" customWidth="1"/>
    <col min="14867" max="14867" width="11.85546875" style="95" customWidth="1"/>
    <col min="14868" max="14868" width="10.5703125" style="95" customWidth="1"/>
    <col min="14869" max="14869" width="14.28515625" style="95" customWidth="1"/>
    <col min="14870" max="14870" width="2.42578125" style="95" customWidth="1"/>
    <col min="14871" max="15105" width="11.42578125" style="95"/>
    <col min="15106" max="15106" width="10.140625" style="95" customWidth="1"/>
    <col min="15107" max="15107" width="8.42578125" style="95" customWidth="1"/>
    <col min="15108" max="15108" width="8.140625" style="95" customWidth="1"/>
    <col min="15109" max="15109" width="9.140625" style="95" customWidth="1"/>
    <col min="15110" max="15112" width="8.85546875" style="95" customWidth="1"/>
    <col min="15113" max="15113" width="11.28515625" style="95" customWidth="1"/>
    <col min="15114" max="15114" width="11.42578125" style="95"/>
    <col min="15115" max="15115" width="21.140625" style="95" customWidth="1"/>
    <col min="15116" max="15116" width="3" style="95" customWidth="1"/>
    <col min="15117" max="15117" width="12" style="95" customWidth="1"/>
    <col min="15118" max="15118" width="10.42578125" style="95" customWidth="1"/>
    <col min="15119" max="15120" width="10" style="95" customWidth="1"/>
    <col min="15121" max="15121" width="9" style="95" customWidth="1"/>
    <col min="15122" max="15122" width="11.7109375" style="95" customWidth="1"/>
    <col min="15123" max="15123" width="11.85546875" style="95" customWidth="1"/>
    <col min="15124" max="15124" width="10.5703125" style="95" customWidth="1"/>
    <col min="15125" max="15125" width="14.28515625" style="95" customWidth="1"/>
    <col min="15126" max="15126" width="2.42578125" style="95" customWidth="1"/>
    <col min="15127" max="15361" width="11.42578125" style="95"/>
    <col min="15362" max="15362" width="10.140625" style="95" customWidth="1"/>
    <col min="15363" max="15363" width="8.42578125" style="95" customWidth="1"/>
    <col min="15364" max="15364" width="8.140625" style="95" customWidth="1"/>
    <col min="15365" max="15365" width="9.140625" style="95" customWidth="1"/>
    <col min="15366" max="15368" width="8.85546875" style="95" customWidth="1"/>
    <col min="15369" max="15369" width="11.28515625" style="95" customWidth="1"/>
    <col min="15370" max="15370" width="11.42578125" style="95"/>
    <col min="15371" max="15371" width="21.140625" style="95" customWidth="1"/>
    <col min="15372" max="15372" width="3" style="95" customWidth="1"/>
    <col min="15373" max="15373" width="12" style="95" customWidth="1"/>
    <col min="15374" max="15374" width="10.42578125" style="95" customWidth="1"/>
    <col min="15375" max="15376" width="10" style="95" customWidth="1"/>
    <col min="15377" max="15377" width="9" style="95" customWidth="1"/>
    <col min="15378" max="15378" width="11.7109375" style="95" customWidth="1"/>
    <col min="15379" max="15379" width="11.85546875" style="95" customWidth="1"/>
    <col min="15380" max="15380" width="10.5703125" style="95" customWidth="1"/>
    <col min="15381" max="15381" width="14.28515625" style="95" customWidth="1"/>
    <col min="15382" max="15382" width="2.42578125" style="95" customWidth="1"/>
    <col min="15383" max="15617" width="11.42578125" style="95"/>
    <col min="15618" max="15618" width="10.140625" style="95" customWidth="1"/>
    <col min="15619" max="15619" width="8.42578125" style="95" customWidth="1"/>
    <col min="15620" max="15620" width="8.140625" style="95" customWidth="1"/>
    <col min="15621" max="15621" width="9.140625" style="95" customWidth="1"/>
    <col min="15622" max="15624" width="8.85546875" style="95" customWidth="1"/>
    <col min="15625" max="15625" width="11.28515625" style="95" customWidth="1"/>
    <col min="15626" max="15626" width="11.42578125" style="95"/>
    <col min="15627" max="15627" width="21.140625" style="95" customWidth="1"/>
    <col min="15628" max="15628" width="3" style="95" customWidth="1"/>
    <col min="15629" max="15629" width="12" style="95" customWidth="1"/>
    <col min="15630" max="15630" width="10.42578125" style="95" customWidth="1"/>
    <col min="15631" max="15632" width="10" style="95" customWidth="1"/>
    <col min="15633" max="15633" width="9" style="95" customWidth="1"/>
    <col min="15634" max="15634" width="11.7109375" style="95" customWidth="1"/>
    <col min="15635" max="15635" width="11.85546875" style="95" customWidth="1"/>
    <col min="15636" max="15636" width="10.5703125" style="95" customWidth="1"/>
    <col min="15637" max="15637" width="14.28515625" style="95" customWidth="1"/>
    <col min="15638" max="15638" width="2.42578125" style="95" customWidth="1"/>
    <col min="15639" max="15873" width="11.42578125" style="95"/>
    <col min="15874" max="15874" width="10.140625" style="95" customWidth="1"/>
    <col min="15875" max="15875" width="8.42578125" style="95" customWidth="1"/>
    <col min="15876" max="15876" width="8.140625" style="95" customWidth="1"/>
    <col min="15877" max="15877" width="9.140625" style="95" customWidth="1"/>
    <col min="15878" max="15880" width="8.85546875" style="95" customWidth="1"/>
    <col min="15881" max="15881" width="11.28515625" style="95" customWidth="1"/>
    <col min="15882" max="15882" width="11.42578125" style="95"/>
    <col min="15883" max="15883" width="21.140625" style="95" customWidth="1"/>
    <col min="15884" max="15884" width="3" style="95" customWidth="1"/>
    <col min="15885" max="15885" width="12" style="95" customWidth="1"/>
    <col min="15886" max="15886" width="10.42578125" style="95" customWidth="1"/>
    <col min="15887" max="15888" width="10" style="95" customWidth="1"/>
    <col min="15889" max="15889" width="9" style="95" customWidth="1"/>
    <col min="15890" max="15890" width="11.7109375" style="95" customWidth="1"/>
    <col min="15891" max="15891" width="11.85546875" style="95" customWidth="1"/>
    <col min="15892" max="15892" width="10.5703125" style="95" customWidth="1"/>
    <col min="15893" max="15893" width="14.28515625" style="95" customWidth="1"/>
    <col min="15894" max="15894" width="2.42578125" style="95" customWidth="1"/>
    <col min="15895" max="16129" width="11.42578125" style="95"/>
    <col min="16130" max="16130" width="10.140625" style="95" customWidth="1"/>
    <col min="16131" max="16131" width="8.42578125" style="95" customWidth="1"/>
    <col min="16132" max="16132" width="8.140625" style="95" customWidth="1"/>
    <col min="16133" max="16133" width="9.140625" style="95" customWidth="1"/>
    <col min="16134" max="16136" width="8.85546875" style="95" customWidth="1"/>
    <col min="16137" max="16137" width="11.28515625" style="95" customWidth="1"/>
    <col min="16138" max="16138" width="11.42578125" style="95"/>
    <col min="16139" max="16139" width="21.140625" style="95" customWidth="1"/>
    <col min="16140" max="16140" width="3" style="95" customWidth="1"/>
    <col min="16141" max="16141" width="12" style="95" customWidth="1"/>
    <col min="16142" max="16142" width="10.42578125" style="95" customWidth="1"/>
    <col min="16143" max="16144" width="10" style="95" customWidth="1"/>
    <col min="16145" max="16145" width="9" style="95" customWidth="1"/>
    <col min="16146" max="16146" width="11.7109375" style="95" customWidth="1"/>
    <col min="16147" max="16147" width="11.85546875" style="95" customWidth="1"/>
    <col min="16148" max="16148" width="10.5703125" style="95" customWidth="1"/>
    <col min="16149" max="16149" width="14.28515625" style="95" customWidth="1"/>
    <col min="16150" max="16150" width="2.42578125" style="95" customWidth="1"/>
    <col min="16151" max="16384" width="11.42578125" style="95"/>
  </cols>
  <sheetData>
    <row r="1" spans="13:27" ht="18" customHeight="1" x14ac:dyDescent="0.2">
      <c r="M1" s="94"/>
    </row>
    <row r="2" spans="13:27" ht="11.25" customHeight="1" thickBot="1" x14ac:dyDescent="0.25">
      <c r="M2" s="94"/>
    </row>
    <row r="3" spans="13:27" ht="18" customHeight="1" x14ac:dyDescent="0.3">
      <c r="M3" s="96"/>
      <c r="N3" s="97"/>
      <c r="O3" s="98"/>
      <c r="P3" s="297" t="s">
        <v>65</v>
      </c>
      <c r="Q3" s="297"/>
      <c r="R3" s="297"/>
      <c r="S3" s="297"/>
      <c r="T3" s="297"/>
      <c r="U3" s="298"/>
    </row>
    <row r="4" spans="13:27" ht="22.5" customHeight="1" x14ac:dyDescent="0.25">
      <c r="M4" s="99"/>
      <c r="N4" s="100"/>
      <c r="O4" s="101"/>
      <c r="P4" s="299"/>
      <c r="Q4" s="299"/>
      <c r="R4" s="299"/>
      <c r="S4" s="299"/>
      <c r="T4" s="299"/>
      <c r="U4" s="300"/>
    </row>
    <row r="5" spans="13:27" ht="22.5" customHeight="1" x14ac:dyDescent="0.2">
      <c r="M5" s="102"/>
      <c r="N5" s="103"/>
      <c r="O5" s="101"/>
      <c r="P5" s="299"/>
      <c r="Q5" s="299"/>
      <c r="R5" s="299"/>
      <c r="S5" s="299"/>
      <c r="T5" s="299"/>
      <c r="U5" s="300"/>
    </row>
    <row r="6" spans="13:27" ht="22.5" customHeight="1" thickBot="1" x14ac:dyDescent="0.25">
      <c r="M6" s="102"/>
      <c r="N6" s="103"/>
      <c r="O6" s="101"/>
      <c r="P6" s="301"/>
      <c r="Q6" s="301"/>
      <c r="R6" s="301"/>
      <c r="S6" s="301"/>
      <c r="T6" s="301"/>
      <c r="U6" s="302"/>
    </row>
    <row r="7" spans="13:27" ht="23.25" customHeight="1" x14ac:dyDescent="0.2">
      <c r="M7" s="303" t="s">
        <v>66</v>
      </c>
      <c r="N7" s="304"/>
      <c r="O7" s="304"/>
      <c r="P7" s="304"/>
      <c r="Q7" s="304"/>
      <c r="R7" s="304"/>
      <c r="S7" s="304"/>
      <c r="T7" s="304"/>
      <c r="U7" s="305"/>
    </row>
    <row r="8" spans="13:27" ht="15" customHeight="1" x14ac:dyDescent="0.2">
      <c r="M8" s="306" t="s">
        <v>67</v>
      </c>
      <c r="N8" s="307"/>
      <c r="O8" s="307"/>
      <c r="P8" s="307"/>
      <c r="Q8" s="307"/>
      <c r="R8" s="307"/>
      <c r="S8" s="307"/>
      <c r="T8" s="307"/>
      <c r="U8" s="308"/>
    </row>
    <row r="9" spans="13:27" ht="7.5" customHeight="1" thickBot="1" x14ac:dyDescent="0.25">
      <c r="M9" s="309"/>
      <c r="N9" s="310"/>
      <c r="O9" s="310"/>
      <c r="P9" s="310"/>
      <c r="Q9" s="310"/>
      <c r="R9" s="310"/>
      <c r="S9" s="310"/>
      <c r="T9" s="310"/>
      <c r="U9" s="311"/>
    </row>
    <row r="10" spans="13:27" ht="9" customHeight="1" x14ac:dyDescent="0.2">
      <c r="M10" s="104"/>
      <c r="N10" s="105"/>
      <c r="O10" s="106"/>
      <c r="P10" s="106"/>
      <c r="Q10" s="106"/>
      <c r="R10" s="106"/>
      <c r="S10" s="106"/>
      <c r="T10" s="106"/>
      <c r="U10" s="107"/>
    </row>
    <row r="11" spans="13:27" ht="80.099999999999994" customHeight="1" x14ac:dyDescent="0.2">
      <c r="M11" s="108" t="s">
        <v>68</v>
      </c>
      <c r="N11" s="312"/>
      <c r="O11" s="312"/>
      <c r="P11" s="312"/>
      <c r="Q11" s="312"/>
      <c r="R11" s="312"/>
      <c r="S11" s="312"/>
      <c r="T11" s="312"/>
      <c r="U11" s="313"/>
      <c r="V11" s="314"/>
      <c r="W11" s="314"/>
      <c r="X11" s="314"/>
      <c r="Y11" s="314"/>
      <c r="Z11" s="314"/>
      <c r="AA11" s="314"/>
    </row>
    <row r="12" spans="13:27" ht="19.5" customHeight="1" x14ac:dyDescent="0.2">
      <c r="M12" s="287" t="s">
        <v>69</v>
      </c>
      <c r="N12" s="315"/>
      <c r="O12" s="315"/>
      <c r="P12" s="315"/>
      <c r="Q12" s="315"/>
      <c r="R12" s="315"/>
      <c r="S12" s="315"/>
      <c r="T12" s="315"/>
      <c r="U12" s="316"/>
      <c r="V12" s="319"/>
      <c r="W12" s="319"/>
      <c r="X12" s="319"/>
      <c r="Y12" s="319"/>
      <c r="Z12" s="319"/>
      <c r="AA12" s="319"/>
    </row>
    <row r="13" spans="13:27" ht="18" customHeight="1" x14ac:dyDescent="0.2">
      <c r="M13" s="288"/>
      <c r="N13" s="317"/>
      <c r="O13" s="317"/>
      <c r="P13" s="317"/>
      <c r="Q13" s="317"/>
      <c r="R13" s="317"/>
      <c r="S13" s="317"/>
      <c r="T13" s="317"/>
      <c r="U13" s="318"/>
      <c r="AA13" s="109"/>
    </row>
    <row r="14" spans="13:27" ht="11.25" customHeight="1" x14ac:dyDescent="0.2">
      <c r="M14" s="287" t="s">
        <v>4</v>
      </c>
      <c r="N14" s="289"/>
      <c r="O14" s="289"/>
      <c r="P14" s="289"/>
      <c r="Q14" s="291" t="s">
        <v>70</v>
      </c>
      <c r="R14" s="291"/>
      <c r="S14" s="291"/>
      <c r="T14" s="291"/>
      <c r="U14" s="292"/>
      <c r="AA14" s="110"/>
    </row>
    <row r="15" spans="13:27" ht="15" customHeight="1" x14ac:dyDescent="0.2">
      <c r="M15" s="288"/>
      <c r="N15" s="290"/>
      <c r="O15" s="290"/>
      <c r="P15" s="290"/>
      <c r="Q15" s="291"/>
      <c r="R15" s="291"/>
      <c r="S15" s="291"/>
      <c r="T15" s="291"/>
      <c r="U15" s="292"/>
    </row>
    <row r="16" spans="13:27" ht="18" customHeight="1" x14ac:dyDescent="0.2">
      <c r="M16" s="293" t="s">
        <v>71</v>
      </c>
      <c r="N16" s="294"/>
      <c r="O16" s="294"/>
      <c r="P16" s="294"/>
      <c r="Q16" s="294"/>
      <c r="R16" s="294"/>
      <c r="S16" s="294" t="s">
        <v>72</v>
      </c>
      <c r="T16" s="295" t="s">
        <v>73</v>
      </c>
      <c r="U16" s="296"/>
    </row>
    <row r="17" spans="2:21" ht="9.75" customHeight="1" x14ac:dyDescent="0.2">
      <c r="M17" s="293"/>
      <c r="N17" s="294"/>
      <c r="O17" s="294"/>
      <c r="P17" s="294"/>
      <c r="Q17" s="294"/>
      <c r="R17" s="294"/>
      <c r="S17" s="294"/>
      <c r="T17" s="295"/>
      <c r="U17" s="296"/>
    </row>
    <row r="18" spans="2:21" ht="39.75" customHeight="1" thickBot="1" x14ac:dyDescent="0.25">
      <c r="M18" s="104"/>
      <c r="N18" s="105"/>
      <c r="O18" s="111"/>
      <c r="P18" s="111"/>
      <c r="Q18" s="111"/>
      <c r="R18" s="111"/>
      <c r="S18" s="106"/>
      <c r="T18" s="106"/>
      <c r="U18" s="107"/>
    </row>
    <row r="19" spans="2:21" ht="24.75" customHeight="1" thickBot="1" x14ac:dyDescent="0.3">
      <c r="B19" s="112"/>
      <c r="C19" s="112" t="s">
        <v>74</v>
      </c>
      <c r="D19" s="112"/>
      <c r="E19" s="112"/>
      <c r="F19" s="113"/>
      <c r="G19" s="113"/>
      <c r="H19" s="113"/>
      <c r="I19" s="113"/>
      <c r="J19" s="113"/>
      <c r="K19" s="113"/>
      <c r="M19" s="278" t="s">
        <v>75</v>
      </c>
      <c r="N19" s="279"/>
      <c r="O19" s="279"/>
      <c r="P19" s="279"/>
      <c r="Q19" s="279"/>
      <c r="R19" s="279"/>
      <c r="S19" s="279"/>
      <c r="T19" s="279"/>
      <c r="U19" s="280"/>
    </row>
    <row r="20" spans="2:21" ht="26.25" customHeight="1" x14ac:dyDescent="0.2">
      <c r="B20" s="114" t="s">
        <v>10</v>
      </c>
      <c r="C20" s="115" t="s">
        <v>76</v>
      </c>
      <c r="D20" s="115" t="s">
        <v>77</v>
      </c>
      <c r="E20" s="115" t="s">
        <v>78</v>
      </c>
      <c r="F20" s="115" t="s">
        <v>79</v>
      </c>
      <c r="G20" s="115" t="s">
        <v>80</v>
      </c>
      <c r="H20" s="115" t="s">
        <v>79</v>
      </c>
      <c r="I20" s="115" t="s">
        <v>81</v>
      </c>
      <c r="J20" s="115" t="s">
        <v>82</v>
      </c>
      <c r="K20" s="116" t="s">
        <v>83</v>
      </c>
      <c r="M20" s="117" t="s">
        <v>84</v>
      </c>
      <c r="N20" s="118" t="s">
        <v>85</v>
      </c>
      <c r="O20" s="118" t="s">
        <v>86</v>
      </c>
      <c r="P20" s="118" t="s">
        <v>87</v>
      </c>
      <c r="Q20" s="118" t="s">
        <v>88</v>
      </c>
      <c r="R20" s="118" t="s">
        <v>88</v>
      </c>
      <c r="S20" s="118" t="s">
        <v>89</v>
      </c>
      <c r="T20" s="118" t="s">
        <v>90</v>
      </c>
      <c r="U20" s="119" t="s">
        <v>91</v>
      </c>
    </row>
    <row r="21" spans="2:21" ht="21.75" customHeight="1" thickBot="1" x14ac:dyDescent="0.25">
      <c r="B21" s="120" t="s">
        <v>92</v>
      </c>
      <c r="C21" s="121" t="s">
        <v>92</v>
      </c>
      <c r="D21" s="121" t="s">
        <v>92</v>
      </c>
      <c r="E21" s="121" t="s">
        <v>93</v>
      </c>
      <c r="F21" s="121" t="s">
        <v>93</v>
      </c>
      <c r="G21" s="121" t="s">
        <v>93</v>
      </c>
      <c r="H21" s="121" t="s">
        <v>32</v>
      </c>
      <c r="I21" s="121" t="s">
        <v>93</v>
      </c>
      <c r="J21" s="121" t="s">
        <v>94</v>
      </c>
      <c r="K21" s="122" t="s">
        <v>95</v>
      </c>
      <c r="M21" s="123" t="s">
        <v>96</v>
      </c>
      <c r="N21" s="124" t="s">
        <v>97</v>
      </c>
      <c r="O21" s="124" t="s">
        <v>97</v>
      </c>
      <c r="P21" s="124" t="s">
        <v>97</v>
      </c>
      <c r="Q21" s="124" t="s">
        <v>15</v>
      </c>
      <c r="R21" s="124" t="s">
        <v>98</v>
      </c>
      <c r="S21" s="124" t="s">
        <v>99</v>
      </c>
      <c r="T21" s="124" t="s">
        <v>100</v>
      </c>
      <c r="U21" s="125" t="s">
        <v>101</v>
      </c>
    </row>
    <row r="22" spans="2:21" ht="29.25" customHeight="1" x14ac:dyDescent="0.25">
      <c r="B22" s="126"/>
      <c r="C22" s="126"/>
      <c r="D22" s="126"/>
      <c r="E22" s="126"/>
      <c r="F22" s="126"/>
      <c r="G22" s="127">
        <v>0</v>
      </c>
      <c r="H22" s="128">
        <f t="shared" ref="H22:H36" si="0">F22-G22</f>
        <v>0</v>
      </c>
      <c r="I22" s="126"/>
      <c r="J22" s="127"/>
      <c r="K22" s="128">
        <f t="shared" ref="K22:K36" si="1">B22*C22*D22</f>
        <v>0</v>
      </c>
      <c r="M22" s="129">
        <v>1</v>
      </c>
      <c r="N22" s="130">
        <f t="shared" ref="N22:N36" si="2">D22</f>
        <v>0</v>
      </c>
      <c r="O22" s="130">
        <f t="shared" ref="O22:P36" si="3">B22</f>
        <v>0</v>
      </c>
      <c r="P22" s="130">
        <f t="shared" si="3"/>
        <v>0</v>
      </c>
      <c r="Q22" s="130" t="e">
        <f t="shared" ref="Q22:Q36" si="4">((E22-I22)/(I22))*100</f>
        <v>#DIV/0!</v>
      </c>
      <c r="R22" s="130" t="e">
        <f t="shared" ref="R22:R36" si="5">(E22-I22)/(E22-H22)*1000</f>
        <v>#DIV/0!</v>
      </c>
      <c r="S22" s="130" t="e">
        <f t="shared" ref="S22:S36" si="6">(I22)/(E22-H22)*1000</f>
        <v>#DIV/0!</v>
      </c>
      <c r="T22" s="130">
        <f t="shared" ref="T22:T36" si="7">J22</f>
        <v>0</v>
      </c>
      <c r="U22" s="131" t="e">
        <f t="shared" ref="U22:U36" si="8">(T22)/(O22*P22)</f>
        <v>#DIV/0!</v>
      </c>
    </row>
    <row r="23" spans="2:21" ht="29.25" customHeight="1" thickBot="1" x14ac:dyDescent="0.3">
      <c r="B23" s="126"/>
      <c r="C23" s="126"/>
      <c r="D23" s="126"/>
      <c r="E23" s="126"/>
      <c r="F23" s="126"/>
      <c r="G23" s="127">
        <v>0</v>
      </c>
      <c r="H23" s="128">
        <f t="shared" si="0"/>
        <v>0</v>
      </c>
      <c r="I23" s="126"/>
      <c r="J23" s="127"/>
      <c r="K23" s="128">
        <f t="shared" si="1"/>
        <v>0</v>
      </c>
      <c r="M23" s="129">
        <v>2</v>
      </c>
      <c r="N23" s="130">
        <f t="shared" si="2"/>
        <v>0</v>
      </c>
      <c r="O23" s="130">
        <f t="shared" si="3"/>
        <v>0</v>
      </c>
      <c r="P23" s="130">
        <f t="shared" si="3"/>
        <v>0</v>
      </c>
      <c r="Q23" s="130" t="e">
        <f t="shared" si="4"/>
        <v>#DIV/0!</v>
      </c>
      <c r="R23" s="130" t="e">
        <f t="shared" si="5"/>
        <v>#DIV/0!</v>
      </c>
      <c r="S23" s="130" t="e">
        <f t="shared" si="6"/>
        <v>#DIV/0!</v>
      </c>
      <c r="T23" s="130">
        <f t="shared" si="7"/>
        <v>0</v>
      </c>
      <c r="U23" s="131" t="e">
        <f t="shared" si="8"/>
        <v>#DIV/0!</v>
      </c>
    </row>
    <row r="24" spans="2:21" ht="29.25" customHeight="1" x14ac:dyDescent="0.25">
      <c r="B24" s="126"/>
      <c r="C24" s="126"/>
      <c r="D24" s="126"/>
      <c r="E24" s="126"/>
      <c r="F24" s="126"/>
      <c r="G24" s="127">
        <v>0</v>
      </c>
      <c r="H24" s="128">
        <f t="shared" si="0"/>
        <v>0</v>
      </c>
      <c r="I24" s="126"/>
      <c r="J24" s="127"/>
      <c r="K24" s="128">
        <f t="shared" si="1"/>
        <v>0</v>
      </c>
      <c r="M24" s="132">
        <f t="shared" ref="M24:M36" si="9">M23+1</f>
        <v>3</v>
      </c>
      <c r="N24" s="133">
        <f t="shared" si="2"/>
        <v>0</v>
      </c>
      <c r="O24" s="133">
        <f t="shared" si="3"/>
        <v>0</v>
      </c>
      <c r="P24" s="133">
        <f t="shared" si="3"/>
        <v>0</v>
      </c>
      <c r="Q24" s="133" t="e">
        <f t="shared" si="4"/>
        <v>#DIV/0!</v>
      </c>
      <c r="R24" s="133" t="e">
        <f t="shared" si="5"/>
        <v>#DIV/0!</v>
      </c>
      <c r="S24" s="133" t="e">
        <f t="shared" si="6"/>
        <v>#DIV/0!</v>
      </c>
      <c r="T24" s="130">
        <f t="shared" si="7"/>
        <v>0</v>
      </c>
      <c r="U24" s="134" t="e">
        <f t="shared" si="8"/>
        <v>#DIV/0!</v>
      </c>
    </row>
    <row r="25" spans="2:21" ht="29.25" customHeight="1" x14ac:dyDescent="0.25">
      <c r="B25" s="126"/>
      <c r="C25" s="126"/>
      <c r="D25" s="126"/>
      <c r="E25" s="126"/>
      <c r="F25" s="126"/>
      <c r="G25" s="127">
        <v>0</v>
      </c>
      <c r="H25" s="128">
        <f t="shared" si="0"/>
        <v>0</v>
      </c>
      <c r="I25" s="126"/>
      <c r="J25" s="127"/>
      <c r="K25" s="128">
        <f t="shared" si="1"/>
        <v>0</v>
      </c>
      <c r="M25" s="129">
        <f t="shared" si="9"/>
        <v>4</v>
      </c>
      <c r="N25" s="130">
        <f t="shared" si="2"/>
        <v>0</v>
      </c>
      <c r="O25" s="130">
        <f t="shared" si="3"/>
        <v>0</v>
      </c>
      <c r="P25" s="130">
        <f t="shared" si="3"/>
        <v>0</v>
      </c>
      <c r="Q25" s="130" t="e">
        <f t="shared" si="4"/>
        <v>#DIV/0!</v>
      </c>
      <c r="R25" s="130" t="e">
        <f t="shared" si="5"/>
        <v>#DIV/0!</v>
      </c>
      <c r="S25" s="130" t="e">
        <f t="shared" si="6"/>
        <v>#DIV/0!</v>
      </c>
      <c r="T25" s="130">
        <f t="shared" si="7"/>
        <v>0</v>
      </c>
      <c r="U25" s="131" t="e">
        <f t="shared" si="8"/>
        <v>#DIV/0!</v>
      </c>
    </row>
    <row r="26" spans="2:21" ht="29.25" customHeight="1" x14ac:dyDescent="0.25">
      <c r="B26" s="126"/>
      <c r="C26" s="126"/>
      <c r="D26" s="126"/>
      <c r="E26" s="126"/>
      <c r="F26" s="126"/>
      <c r="G26" s="127">
        <v>0</v>
      </c>
      <c r="H26" s="128">
        <f t="shared" si="0"/>
        <v>0</v>
      </c>
      <c r="I26" s="126"/>
      <c r="J26" s="127"/>
      <c r="K26" s="128">
        <f t="shared" si="1"/>
        <v>0</v>
      </c>
      <c r="M26" s="129">
        <f t="shared" si="9"/>
        <v>5</v>
      </c>
      <c r="N26" s="130">
        <f t="shared" si="2"/>
        <v>0</v>
      </c>
      <c r="O26" s="130">
        <f t="shared" si="3"/>
        <v>0</v>
      </c>
      <c r="P26" s="130">
        <f t="shared" si="3"/>
        <v>0</v>
      </c>
      <c r="Q26" s="130" t="e">
        <f t="shared" si="4"/>
        <v>#DIV/0!</v>
      </c>
      <c r="R26" s="130" t="e">
        <f t="shared" si="5"/>
        <v>#DIV/0!</v>
      </c>
      <c r="S26" s="130" t="e">
        <f t="shared" si="6"/>
        <v>#DIV/0!</v>
      </c>
      <c r="T26" s="130">
        <f t="shared" si="7"/>
        <v>0</v>
      </c>
      <c r="U26" s="131" t="e">
        <f t="shared" si="8"/>
        <v>#DIV/0!</v>
      </c>
    </row>
    <row r="27" spans="2:21" ht="29.25" customHeight="1" x14ac:dyDescent="0.25">
      <c r="B27" s="126"/>
      <c r="C27" s="126"/>
      <c r="D27" s="126"/>
      <c r="E27" s="126"/>
      <c r="F27" s="126"/>
      <c r="G27" s="127">
        <v>0</v>
      </c>
      <c r="H27" s="128">
        <f t="shared" si="0"/>
        <v>0</v>
      </c>
      <c r="I27" s="126"/>
      <c r="J27" s="127"/>
      <c r="K27" s="128">
        <f t="shared" si="1"/>
        <v>0</v>
      </c>
      <c r="M27" s="129">
        <f t="shared" si="9"/>
        <v>6</v>
      </c>
      <c r="N27" s="130">
        <f t="shared" si="2"/>
        <v>0</v>
      </c>
      <c r="O27" s="130">
        <f t="shared" si="3"/>
        <v>0</v>
      </c>
      <c r="P27" s="130">
        <f t="shared" si="3"/>
        <v>0</v>
      </c>
      <c r="Q27" s="130" t="e">
        <f t="shared" si="4"/>
        <v>#DIV/0!</v>
      </c>
      <c r="R27" s="130" t="e">
        <f t="shared" si="5"/>
        <v>#DIV/0!</v>
      </c>
      <c r="S27" s="130" t="e">
        <f t="shared" si="6"/>
        <v>#DIV/0!</v>
      </c>
      <c r="T27" s="130">
        <f t="shared" si="7"/>
        <v>0</v>
      </c>
      <c r="U27" s="131" t="e">
        <f t="shared" si="8"/>
        <v>#DIV/0!</v>
      </c>
    </row>
    <row r="28" spans="2:21" ht="29.25" customHeight="1" x14ac:dyDescent="0.25">
      <c r="B28" s="126"/>
      <c r="C28" s="126"/>
      <c r="D28" s="126"/>
      <c r="E28" s="126"/>
      <c r="F28" s="126"/>
      <c r="G28" s="127">
        <v>0</v>
      </c>
      <c r="H28" s="128">
        <f t="shared" si="0"/>
        <v>0</v>
      </c>
      <c r="I28" s="126"/>
      <c r="J28" s="127"/>
      <c r="K28" s="128">
        <f t="shared" si="1"/>
        <v>0</v>
      </c>
      <c r="M28" s="129">
        <f t="shared" si="9"/>
        <v>7</v>
      </c>
      <c r="N28" s="130">
        <f t="shared" si="2"/>
        <v>0</v>
      </c>
      <c r="O28" s="130">
        <f t="shared" si="3"/>
        <v>0</v>
      </c>
      <c r="P28" s="130">
        <f t="shared" si="3"/>
        <v>0</v>
      </c>
      <c r="Q28" s="130" t="e">
        <f t="shared" si="4"/>
        <v>#DIV/0!</v>
      </c>
      <c r="R28" s="130" t="e">
        <f t="shared" si="5"/>
        <v>#DIV/0!</v>
      </c>
      <c r="S28" s="130" t="e">
        <f t="shared" si="6"/>
        <v>#DIV/0!</v>
      </c>
      <c r="T28" s="130">
        <f t="shared" si="7"/>
        <v>0</v>
      </c>
      <c r="U28" s="131" t="e">
        <f t="shared" si="8"/>
        <v>#DIV/0!</v>
      </c>
    </row>
    <row r="29" spans="2:21" ht="29.25" customHeight="1" x14ac:dyDescent="0.25">
      <c r="B29" s="126"/>
      <c r="C29" s="126"/>
      <c r="D29" s="126"/>
      <c r="E29" s="126"/>
      <c r="F29" s="126"/>
      <c r="G29" s="127">
        <v>0</v>
      </c>
      <c r="H29" s="128">
        <f t="shared" si="0"/>
        <v>0</v>
      </c>
      <c r="I29" s="126"/>
      <c r="J29" s="127"/>
      <c r="K29" s="128">
        <f t="shared" si="1"/>
        <v>0</v>
      </c>
      <c r="M29" s="129">
        <f t="shared" si="9"/>
        <v>8</v>
      </c>
      <c r="N29" s="130">
        <f t="shared" si="2"/>
        <v>0</v>
      </c>
      <c r="O29" s="130">
        <f t="shared" si="3"/>
        <v>0</v>
      </c>
      <c r="P29" s="130">
        <f t="shared" si="3"/>
        <v>0</v>
      </c>
      <c r="Q29" s="130" t="e">
        <f t="shared" si="4"/>
        <v>#DIV/0!</v>
      </c>
      <c r="R29" s="130" t="e">
        <f t="shared" si="5"/>
        <v>#DIV/0!</v>
      </c>
      <c r="S29" s="130" t="e">
        <f t="shared" si="6"/>
        <v>#DIV/0!</v>
      </c>
      <c r="T29" s="130">
        <f t="shared" si="7"/>
        <v>0</v>
      </c>
      <c r="U29" s="131" t="e">
        <f t="shared" si="8"/>
        <v>#DIV/0!</v>
      </c>
    </row>
    <row r="30" spans="2:21" ht="29.25" customHeight="1" x14ac:dyDescent="0.25">
      <c r="B30" s="126"/>
      <c r="C30" s="126"/>
      <c r="D30" s="126"/>
      <c r="E30" s="126"/>
      <c r="F30" s="126"/>
      <c r="G30" s="127">
        <v>0</v>
      </c>
      <c r="H30" s="128">
        <f t="shared" si="0"/>
        <v>0</v>
      </c>
      <c r="I30" s="126"/>
      <c r="J30" s="127"/>
      <c r="K30" s="128">
        <f t="shared" si="1"/>
        <v>0</v>
      </c>
      <c r="M30" s="129">
        <f t="shared" si="9"/>
        <v>9</v>
      </c>
      <c r="N30" s="130">
        <f t="shared" si="2"/>
        <v>0</v>
      </c>
      <c r="O30" s="130">
        <f t="shared" si="3"/>
        <v>0</v>
      </c>
      <c r="P30" s="130">
        <f t="shared" si="3"/>
        <v>0</v>
      </c>
      <c r="Q30" s="130" t="e">
        <f t="shared" si="4"/>
        <v>#DIV/0!</v>
      </c>
      <c r="R30" s="130" t="e">
        <f t="shared" si="5"/>
        <v>#DIV/0!</v>
      </c>
      <c r="S30" s="130" t="e">
        <f t="shared" si="6"/>
        <v>#DIV/0!</v>
      </c>
      <c r="T30" s="130">
        <f t="shared" si="7"/>
        <v>0</v>
      </c>
      <c r="U30" s="131" t="e">
        <f t="shared" si="8"/>
        <v>#DIV/0!</v>
      </c>
    </row>
    <row r="31" spans="2:21" ht="29.25" customHeight="1" x14ac:dyDescent="0.25">
      <c r="B31" s="126"/>
      <c r="C31" s="126"/>
      <c r="D31" s="126"/>
      <c r="E31" s="126"/>
      <c r="F31" s="126"/>
      <c r="G31" s="127">
        <v>0</v>
      </c>
      <c r="H31" s="128">
        <f t="shared" si="0"/>
        <v>0</v>
      </c>
      <c r="I31" s="126"/>
      <c r="J31" s="127"/>
      <c r="K31" s="128">
        <f t="shared" si="1"/>
        <v>0</v>
      </c>
      <c r="M31" s="129">
        <f t="shared" si="9"/>
        <v>10</v>
      </c>
      <c r="N31" s="130">
        <f t="shared" si="2"/>
        <v>0</v>
      </c>
      <c r="O31" s="130">
        <f t="shared" si="3"/>
        <v>0</v>
      </c>
      <c r="P31" s="130">
        <f t="shared" si="3"/>
        <v>0</v>
      </c>
      <c r="Q31" s="130" t="e">
        <f t="shared" si="4"/>
        <v>#DIV/0!</v>
      </c>
      <c r="R31" s="130" t="e">
        <f t="shared" si="5"/>
        <v>#DIV/0!</v>
      </c>
      <c r="S31" s="130" t="e">
        <f t="shared" si="6"/>
        <v>#DIV/0!</v>
      </c>
      <c r="T31" s="130">
        <f t="shared" si="7"/>
        <v>0</v>
      </c>
      <c r="U31" s="131" t="e">
        <f t="shared" si="8"/>
        <v>#DIV/0!</v>
      </c>
    </row>
    <row r="32" spans="2:21" ht="29.25" customHeight="1" x14ac:dyDescent="0.25">
      <c r="B32" s="126"/>
      <c r="C32" s="126"/>
      <c r="D32" s="126"/>
      <c r="E32" s="126"/>
      <c r="F32" s="126"/>
      <c r="G32" s="127">
        <v>0</v>
      </c>
      <c r="H32" s="128">
        <f t="shared" si="0"/>
        <v>0</v>
      </c>
      <c r="I32" s="126"/>
      <c r="J32" s="127"/>
      <c r="K32" s="128">
        <f t="shared" si="1"/>
        <v>0</v>
      </c>
      <c r="M32" s="129">
        <f t="shared" si="9"/>
        <v>11</v>
      </c>
      <c r="N32" s="130">
        <f t="shared" si="2"/>
        <v>0</v>
      </c>
      <c r="O32" s="130">
        <f t="shared" si="3"/>
        <v>0</v>
      </c>
      <c r="P32" s="130">
        <f t="shared" si="3"/>
        <v>0</v>
      </c>
      <c r="Q32" s="130" t="e">
        <f t="shared" si="4"/>
        <v>#DIV/0!</v>
      </c>
      <c r="R32" s="130" t="e">
        <f t="shared" si="5"/>
        <v>#DIV/0!</v>
      </c>
      <c r="S32" s="130" t="e">
        <f t="shared" si="6"/>
        <v>#DIV/0!</v>
      </c>
      <c r="T32" s="130">
        <f t="shared" si="7"/>
        <v>0</v>
      </c>
      <c r="U32" s="131" t="e">
        <f t="shared" si="8"/>
        <v>#DIV/0!</v>
      </c>
    </row>
    <row r="33" spans="2:21" ht="29.25" customHeight="1" x14ac:dyDescent="0.25">
      <c r="B33" s="126"/>
      <c r="C33" s="126"/>
      <c r="D33" s="126"/>
      <c r="E33" s="126"/>
      <c r="F33" s="126"/>
      <c r="G33" s="127">
        <v>0</v>
      </c>
      <c r="H33" s="128">
        <f t="shared" si="0"/>
        <v>0</v>
      </c>
      <c r="I33" s="126"/>
      <c r="J33" s="127"/>
      <c r="K33" s="128">
        <f t="shared" si="1"/>
        <v>0</v>
      </c>
      <c r="M33" s="129">
        <f t="shared" si="9"/>
        <v>12</v>
      </c>
      <c r="N33" s="130">
        <f t="shared" si="2"/>
        <v>0</v>
      </c>
      <c r="O33" s="130">
        <f t="shared" si="3"/>
        <v>0</v>
      </c>
      <c r="P33" s="130">
        <f t="shared" si="3"/>
        <v>0</v>
      </c>
      <c r="Q33" s="130" t="e">
        <f t="shared" si="4"/>
        <v>#DIV/0!</v>
      </c>
      <c r="R33" s="130" t="e">
        <f t="shared" si="5"/>
        <v>#DIV/0!</v>
      </c>
      <c r="S33" s="130" t="e">
        <f t="shared" si="6"/>
        <v>#DIV/0!</v>
      </c>
      <c r="T33" s="130">
        <f t="shared" si="7"/>
        <v>0</v>
      </c>
      <c r="U33" s="131" t="e">
        <f t="shared" si="8"/>
        <v>#DIV/0!</v>
      </c>
    </row>
    <row r="34" spans="2:21" ht="29.25" customHeight="1" x14ac:dyDescent="0.25">
      <c r="B34" s="126"/>
      <c r="C34" s="126"/>
      <c r="D34" s="126"/>
      <c r="E34" s="126"/>
      <c r="F34" s="126"/>
      <c r="G34" s="127">
        <v>0</v>
      </c>
      <c r="H34" s="128">
        <f t="shared" si="0"/>
        <v>0</v>
      </c>
      <c r="I34" s="126"/>
      <c r="J34" s="127"/>
      <c r="K34" s="128">
        <f t="shared" si="1"/>
        <v>0</v>
      </c>
      <c r="M34" s="129">
        <f t="shared" si="9"/>
        <v>13</v>
      </c>
      <c r="N34" s="130">
        <f t="shared" si="2"/>
        <v>0</v>
      </c>
      <c r="O34" s="130">
        <f t="shared" si="3"/>
        <v>0</v>
      </c>
      <c r="P34" s="130">
        <f t="shared" si="3"/>
        <v>0</v>
      </c>
      <c r="Q34" s="130" t="e">
        <f t="shared" si="4"/>
        <v>#DIV/0!</v>
      </c>
      <c r="R34" s="130" t="e">
        <f t="shared" si="5"/>
        <v>#DIV/0!</v>
      </c>
      <c r="S34" s="130" t="e">
        <f t="shared" si="6"/>
        <v>#DIV/0!</v>
      </c>
      <c r="T34" s="130">
        <f t="shared" si="7"/>
        <v>0</v>
      </c>
      <c r="U34" s="131" t="e">
        <f t="shared" si="8"/>
        <v>#DIV/0!</v>
      </c>
    </row>
    <row r="35" spans="2:21" ht="29.25" customHeight="1" x14ac:dyDescent="0.25">
      <c r="B35" s="126"/>
      <c r="C35" s="126"/>
      <c r="D35" s="126"/>
      <c r="E35" s="126"/>
      <c r="F35" s="126"/>
      <c r="G35" s="127">
        <v>0</v>
      </c>
      <c r="H35" s="128">
        <f t="shared" si="0"/>
        <v>0</v>
      </c>
      <c r="I35" s="126"/>
      <c r="J35" s="127"/>
      <c r="K35" s="128">
        <f t="shared" si="1"/>
        <v>0</v>
      </c>
      <c r="M35" s="129">
        <f t="shared" si="9"/>
        <v>14</v>
      </c>
      <c r="N35" s="130">
        <f t="shared" si="2"/>
        <v>0</v>
      </c>
      <c r="O35" s="130">
        <f t="shared" si="3"/>
        <v>0</v>
      </c>
      <c r="P35" s="130">
        <f t="shared" si="3"/>
        <v>0</v>
      </c>
      <c r="Q35" s="130" t="e">
        <f t="shared" si="4"/>
        <v>#DIV/0!</v>
      </c>
      <c r="R35" s="130" t="e">
        <f t="shared" si="5"/>
        <v>#DIV/0!</v>
      </c>
      <c r="S35" s="130" t="e">
        <f t="shared" si="6"/>
        <v>#DIV/0!</v>
      </c>
      <c r="T35" s="130">
        <f t="shared" si="7"/>
        <v>0</v>
      </c>
      <c r="U35" s="131" t="e">
        <f t="shared" si="8"/>
        <v>#DIV/0!</v>
      </c>
    </row>
    <row r="36" spans="2:21" ht="29.25" customHeight="1" x14ac:dyDescent="0.25">
      <c r="B36" s="126"/>
      <c r="C36" s="126"/>
      <c r="D36" s="126"/>
      <c r="E36" s="126"/>
      <c r="F36" s="126"/>
      <c r="G36" s="127">
        <v>0</v>
      </c>
      <c r="H36" s="128">
        <f t="shared" si="0"/>
        <v>0</v>
      </c>
      <c r="I36" s="126"/>
      <c r="J36" s="127"/>
      <c r="K36" s="128">
        <f t="shared" si="1"/>
        <v>0</v>
      </c>
      <c r="M36" s="129">
        <f t="shared" si="9"/>
        <v>15</v>
      </c>
      <c r="N36" s="130">
        <f t="shared" si="2"/>
        <v>0</v>
      </c>
      <c r="O36" s="130">
        <f t="shared" si="3"/>
        <v>0</v>
      </c>
      <c r="P36" s="130">
        <f t="shared" si="3"/>
        <v>0</v>
      </c>
      <c r="Q36" s="130" t="e">
        <f t="shared" si="4"/>
        <v>#DIV/0!</v>
      </c>
      <c r="R36" s="130" t="e">
        <f t="shared" si="5"/>
        <v>#DIV/0!</v>
      </c>
      <c r="S36" s="130" t="e">
        <f t="shared" si="6"/>
        <v>#DIV/0!</v>
      </c>
      <c r="T36" s="130">
        <f t="shared" si="7"/>
        <v>0</v>
      </c>
      <c r="U36" s="131" t="e">
        <f t="shared" si="8"/>
        <v>#DIV/0!</v>
      </c>
    </row>
    <row r="37" spans="2:21" ht="29.25" customHeight="1" thickBot="1" x14ac:dyDescent="0.25">
      <c r="M37" s="135" t="s">
        <v>102</v>
      </c>
      <c r="N37" s="136"/>
      <c r="O37" s="136"/>
      <c r="P37" s="136"/>
      <c r="Q37" s="137" t="e">
        <f>AVERAGE(Q22:Q36)</f>
        <v>#DIV/0!</v>
      </c>
      <c r="R37" s="136"/>
      <c r="S37" s="136"/>
      <c r="T37" s="136" t="s">
        <v>103</v>
      </c>
      <c r="U37" s="137" t="e">
        <f>AVERAGE(U22:U36)</f>
        <v>#DIV/0!</v>
      </c>
    </row>
    <row r="38" spans="2:21" ht="15" x14ac:dyDescent="0.2">
      <c r="M38" s="104"/>
      <c r="N38" s="106"/>
      <c r="O38" s="111"/>
      <c r="P38" s="111"/>
      <c r="Q38" s="111"/>
      <c r="R38" s="111"/>
      <c r="S38" s="111"/>
      <c r="T38" s="111"/>
      <c r="U38" s="138"/>
    </row>
    <row r="39" spans="2:21" ht="15" x14ac:dyDescent="0.2">
      <c r="M39" s="104"/>
      <c r="N39" s="106"/>
      <c r="O39" s="111"/>
      <c r="P39" s="111"/>
      <c r="Q39" s="111"/>
      <c r="R39" s="111"/>
      <c r="S39" s="111"/>
      <c r="T39" s="111"/>
      <c r="U39" s="138"/>
    </row>
    <row r="40" spans="2:21" ht="15" x14ac:dyDescent="0.2">
      <c r="M40" s="139" t="s">
        <v>104</v>
      </c>
      <c r="N40" s="140"/>
      <c r="O40" s="140"/>
      <c r="P40" s="140"/>
      <c r="Q40" s="111"/>
      <c r="R40" s="111"/>
      <c r="S40" s="111"/>
      <c r="T40" s="111"/>
      <c r="U40" s="138"/>
    </row>
    <row r="41" spans="2:21" ht="26.25" customHeight="1" x14ac:dyDescent="0.2">
      <c r="M41" s="281"/>
      <c r="N41" s="282"/>
      <c r="O41" s="282"/>
      <c r="P41" s="282"/>
      <c r="Q41" s="282"/>
      <c r="R41" s="282"/>
      <c r="S41" s="282"/>
      <c r="T41" s="282"/>
      <c r="U41" s="283"/>
    </row>
    <row r="42" spans="2:21" ht="15" x14ac:dyDescent="0.2">
      <c r="M42" s="104"/>
      <c r="N42" s="106"/>
      <c r="O42" s="141"/>
      <c r="P42" s="111"/>
      <c r="Q42" s="111"/>
      <c r="R42" s="111"/>
      <c r="S42" s="111"/>
      <c r="T42" s="111"/>
      <c r="U42" s="138"/>
    </row>
    <row r="43" spans="2:21" ht="15" x14ac:dyDescent="0.2">
      <c r="M43" s="104"/>
      <c r="N43" s="106"/>
      <c r="O43" s="111"/>
      <c r="P43" s="111"/>
      <c r="Q43" s="111"/>
      <c r="R43" s="111"/>
      <c r="S43" s="111"/>
      <c r="T43" s="111"/>
      <c r="U43" s="138"/>
    </row>
    <row r="44" spans="2:21" ht="15" x14ac:dyDescent="0.2">
      <c r="M44" s="104"/>
      <c r="N44" s="106"/>
      <c r="O44" s="142"/>
      <c r="P44" s="111" t="s">
        <v>50</v>
      </c>
      <c r="Q44" s="111"/>
      <c r="R44" s="143"/>
      <c r="S44" s="111"/>
      <c r="T44" s="111"/>
      <c r="U44" s="144"/>
    </row>
    <row r="45" spans="2:21" ht="15" x14ac:dyDescent="0.2">
      <c r="M45" s="104"/>
      <c r="N45" s="106"/>
      <c r="O45" s="111"/>
      <c r="P45" s="111"/>
      <c r="Q45" s="111"/>
      <c r="R45" s="111"/>
      <c r="S45" s="111"/>
      <c r="T45" s="111"/>
      <c r="U45" s="138"/>
    </row>
    <row r="46" spans="2:21" ht="15" x14ac:dyDescent="0.2">
      <c r="M46" s="139"/>
      <c r="N46" s="140"/>
      <c r="O46" s="111"/>
      <c r="P46" s="111"/>
      <c r="Q46" s="111"/>
      <c r="R46" s="111"/>
      <c r="S46" s="111"/>
      <c r="T46" s="111"/>
      <c r="U46" s="138"/>
    </row>
    <row r="47" spans="2:21" ht="15" x14ac:dyDescent="0.2">
      <c r="M47" s="104"/>
      <c r="N47" s="106"/>
      <c r="O47" s="111"/>
      <c r="P47" s="111"/>
      <c r="Q47" s="111"/>
      <c r="R47" s="111"/>
      <c r="S47" s="111"/>
      <c r="T47" s="111"/>
      <c r="U47" s="138"/>
    </row>
    <row r="48" spans="2:21" ht="14.25" customHeight="1" x14ac:dyDescent="0.2">
      <c r="M48" s="284">
        <f>S14</f>
        <v>0</v>
      </c>
      <c r="N48" s="285"/>
      <c r="O48" s="285"/>
      <c r="P48" s="285"/>
      <c r="Q48" s="285"/>
      <c r="R48" s="285" t="s">
        <v>105</v>
      </c>
      <c r="S48" s="285"/>
      <c r="T48" s="285"/>
      <c r="U48" s="286"/>
    </row>
    <row r="49" spans="13:21" x14ac:dyDescent="0.2">
      <c r="M49" s="284" t="s">
        <v>106</v>
      </c>
      <c r="N49" s="285"/>
      <c r="O49" s="285"/>
      <c r="P49" s="285"/>
      <c r="Q49" s="285"/>
      <c r="R49" s="285" t="s">
        <v>107</v>
      </c>
      <c r="S49" s="285"/>
      <c r="T49" s="285"/>
      <c r="U49" s="286"/>
    </row>
    <row r="50" spans="13:21" ht="15" x14ac:dyDescent="0.2">
      <c r="M50" s="104"/>
      <c r="N50" s="106"/>
      <c r="O50" s="111"/>
      <c r="P50" s="111"/>
      <c r="Q50" s="111"/>
      <c r="R50" s="111"/>
      <c r="S50" s="111"/>
      <c r="T50" s="111"/>
      <c r="U50" s="138"/>
    </row>
    <row r="51" spans="13:21" ht="15.75" thickBot="1" x14ac:dyDescent="0.25">
      <c r="M51" s="145"/>
      <c r="N51" s="146"/>
      <c r="O51" s="146"/>
      <c r="P51" s="146"/>
      <c r="Q51" s="146"/>
      <c r="R51" s="147"/>
      <c r="S51" s="146"/>
      <c r="T51" s="146"/>
      <c r="U51" s="148"/>
    </row>
    <row r="54" spans="13:21" x14ac:dyDescent="0.2">
      <c r="R54" s="95" t="s">
        <v>50</v>
      </c>
    </row>
  </sheetData>
  <mergeCells count="22">
    <mergeCell ref="M12:M13"/>
    <mergeCell ref="N12:U13"/>
    <mergeCell ref="V12:AA12"/>
    <mergeCell ref="P3:U6"/>
    <mergeCell ref="M7:U7"/>
    <mergeCell ref="M8:U9"/>
    <mergeCell ref="N11:U11"/>
    <mergeCell ref="V11:AA11"/>
    <mergeCell ref="M14:M15"/>
    <mergeCell ref="N14:P15"/>
    <mergeCell ref="Q14:R15"/>
    <mergeCell ref="S14:U15"/>
    <mergeCell ref="M16:M17"/>
    <mergeCell ref="N16:R17"/>
    <mergeCell ref="S16:S17"/>
    <mergeCell ref="T16:U17"/>
    <mergeCell ref="M19:U19"/>
    <mergeCell ref="M41:U41"/>
    <mergeCell ref="M48:Q48"/>
    <mergeCell ref="R48:U48"/>
    <mergeCell ref="M49:Q49"/>
    <mergeCell ref="R49:U49"/>
  </mergeCells>
  <printOptions horizontalCentered="1" verticalCentered="1"/>
  <pageMargins left="0.59055118110236227" right="0.55118110236220474" top="0.39370078740157483" bottom="0.43307086614173229" header="0.23622047244094491" footer="0.35433070866141736"/>
  <pageSetup scale="68" orientation="portrait" horizontalDpi="300" verticalDpi="300" r:id="rId1"/>
  <headerFooter>
    <oddFooter>&amp;L&amp;N&amp;C&amp;F&amp;R&amp;D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B473-894E-4969-94C4-CDE9ABC1499C}">
  <sheetPr>
    <tabColor rgb="FFFF0000"/>
  </sheetPr>
  <dimension ref="B1:T54"/>
  <sheetViews>
    <sheetView view="pageBreakPreview" zoomScaleNormal="100" zoomScaleSheetLayoutView="100" workbookViewId="0"/>
  </sheetViews>
  <sheetFormatPr baseColWidth="10" defaultColWidth="9" defaultRowHeight="12.75" x14ac:dyDescent="0.2"/>
  <cols>
    <col min="1" max="1" width="4.7109375" style="4" customWidth="1"/>
    <col min="2" max="2" width="13.5703125" style="4" customWidth="1"/>
    <col min="3" max="3" width="13.140625" style="4" customWidth="1"/>
    <col min="4" max="4" width="11.140625" style="4" customWidth="1"/>
    <col min="5" max="5" width="11.5703125" style="4" customWidth="1"/>
    <col min="6" max="6" width="10.5703125" style="4" customWidth="1"/>
    <col min="7" max="7" width="15" style="4" customWidth="1"/>
    <col min="8" max="8" width="13.140625" style="4" customWidth="1"/>
    <col min="9" max="9" width="14.42578125" style="4" customWidth="1"/>
    <col min="10" max="10" width="24.28515625" style="4" customWidth="1"/>
    <col min="11" max="11" width="3.7109375" style="4" customWidth="1"/>
    <col min="12" max="12" width="8.28515625" style="4" customWidth="1"/>
    <col min="13" max="13" width="7.140625" style="4" customWidth="1"/>
    <col min="14" max="14" width="6.42578125" style="4" customWidth="1"/>
    <col min="15" max="15" width="6.28515625" style="4" customWidth="1"/>
    <col min="16" max="16" width="11.140625" style="4" customWidth="1"/>
    <col min="17" max="17" width="9.140625" style="4" customWidth="1"/>
    <col min="18" max="18" width="9.42578125" style="4" customWidth="1"/>
    <col min="19" max="19" width="9.5703125" style="4" bestFit="1" customWidth="1"/>
    <col min="20" max="246" width="9" style="4"/>
    <col min="247" max="247" width="9" style="4" customWidth="1"/>
    <col min="248" max="248" width="8.140625" style="4" customWidth="1"/>
    <col min="249" max="249" width="7.7109375" style="4" customWidth="1"/>
    <col min="250" max="250" width="6.28515625" style="4" customWidth="1"/>
    <col min="251" max="252" width="7.28515625" style="4" customWidth="1"/>
    <col min="253" max="253" width="6.5703125" style="4" customWidth="1"/>
    <col min="254" max="254" width="7.42578125" style="4" customWidth="1"/>
    <col min="255" max="256" width="9" style="4" customWidth="1"/>
    <col min="257" max="257" width="14.7109375" style="4" customWidth="1"/>
    <col min="258" max="258" width="12.42578125" style="4" customWidth="1"/>
    <col min="259" max="259" width="10.42578125" style="4" customWidth="1"/>
    <col min="260" max="260" width="10.28515625" style="4" customWidth="1"/>
    <col min="261" max="261" width="9.5703125" style="4" customWidth="1"/>
    <col min="262" max="262" width="10.5703125" style="4" customWidth="1"/>
    <col min="263" max="263" width="11.140625" style="4" customWidth="1"/>
    <col min="264" max="264" width="13.140625" style="4" customWidth="1"/>
    <col min="265" max="265" width="14.42578125" style="4" customWidth="1"/>
    <col min="266" max="266" width="16.28515625" style="4" customWidth="1"/>
    <col min="267" max="267" width="9" style="4" customWidth="1"/>
    <col min="268" max="268" width="11" style="4" customWidth="1"/>
    <col min="269" max="269" width="10.85546875" style="4" customWidth="1"/>
    <col min="270" max="270" width="11.85546875" style="4" customWidth="1"/>
    <col min="271" max="271" width="8.7109375" style="4" customWidth="1"/>
    <col min="272" max="272" width="10" style="4" customWidth="1"/>
    <col min="273" max="273" width="11" style="4" customWidth="1"/>
    <col min="274" max="274" width="10.140625" style="4" customWidth="1"/>
    <col min="275" max="502" width="9" style="4"/>
    <col min="503" max="503" width="9" style="4" customWidth="1"/>
    <col min="504" max="504" width="8.140625" style="4" customWidth="1"/>
    <col min="505" max="505" width="7.7109375" style="4" customWidth="1"/>
    <col min="506" max="506" width="6.28515625" style="4" customWidth="1"/>
    <col min="507" max="508" width="7.28515625" style="4" customWidth="1"/>
    <col min="509" max="509" width="6.5703125" style="4" customWidth="1"/>
    <col min="510" max="510" width="7.42578125" style="4" customWidth="1"/>
    <col min="511" max="512" width="9" style="4" customWidth="1"/>
    <col min="513" max="513" width="14.7109375" style="4" customWidth="1"/>
    <col min="514" max="514" width="12.42578125" style="4" customWidth="1"/>
    <col min="515" max="515" width="10.42578125" style="4" customWidth="1"/>
    <col min="516" max="516" width="10.28515625" style="4" customWidth="1"/>
    <col min="517" max="517" width="9.5703125" style="4" customWidth="1"/>
    <col min="518" max="518" width="10.5703125" style="4" customWidth="1"/>
    <col min="519" max="519" width="11.140625" style="4" customWidth="1"/>
    <col min="520" max="520" width="13.140625" style="4" customWidth="1"/>
    <col min="521" max="521" width="14.42578125" style="4" customWidth="1"/>
    <col min="522" max="522" width="16.28515625" style="4" customWidth="1"/>
    <col min="523" max="523" width="9" style="4" customWidth="1"/>
    <col min="524" max="524" width="11" style="4" customWidth="1"/>
    <col min="525" max="525" width="10.85546875" style="4" customWidth="1"/>
    <col min="526" max="526" width="11.85546875" style="4" customWidth="1"/>
    <col min="527" max="527" width="8.7109375" style="4" customWidth="1"/>
    <col min="528" max="528" width="10" style="4" customWidth="1"/>
    <col min="529" max="529" width="11" style="4" customWidth="1"/>
    <col min="530" max="530" width="10.140625" style="4" customWidth="1"/>
    <col min="531" max="758" width="9" style="4"/>
    <col min="759" max="759" width="9" style="4" customWidth="1"/>
    <col min="760" max="760" width="8.140625" style="4" customWidth="1"/>
    <col min="761" max="761" width="7.7109375" style="4" customWidth="1"/>
    <col min="762" max="762" width="6.28515625" style="4" customWidth="1"/>
    <col min="763" max="764" width="7.28515625" style="4" customWidth="1"/>
    <col min="765" max="765" width="6.5703125" style="4" customWidth="1"/>
    <col min="766" max="766" width="7.42578125" style="4" customWidth="1"/>
    <col min="767" max="768" width="9" style="4" customWidth="1"/>
    <col min="769" max="769" width="14.7109375" style="4" customWidth="1"/>
    <col min="770" max="770" width="12.42578125" style="4" customWidth="1"/>
    <col min="771" max="771" width="10.42578125" style="4" customWidth="1"/>
    <col min="772" max="772" width="10.28515625" style="4" customWidth="1"/>
    <col min="773" max="773" width="9.5703125" style="4" customWidth="1"/>
    <col min="774" max="774" width="10.5703125" style="4" customWidth="1"/>
    <col min="775" max="775" width="11.140625" style="4" customWidth="1"/>
    <col min="776" max="776" width="13.140625" style="4" customWidth="1"/>
    <col min="777" max="777" width="14.42578125" style="4" customWidth="1"/>
    <col min="778" max="778" width="16.28515625" style="4" customWidth="1"/>
    <col min="779" max="779" width="9" style="4" customWidth="1"/>
    <col min="780" max="780" width="11" style="4" customWidth="1"/>
    <col min="781" max="781" width="10.85546875" style="4" customWidth="1"/>
    <col min="782" max="782" width="11.85546875" style="4" customWidth="1"/>
    <col min="783" max="783" width="8.7109375" style="4" customWidth="1"/>
    <col min="784" max="784" width="10" style="4" customWidth="1"/>
    <col min="785" max="785" width="11" style="4" customWidth="1"/>
    <col min="786" max="786" width="10.140625" style="4" customWidth="1"/>
    <col min="787" max="1014" width="9" style="4"/>
    <col min="1015" max="1015" width="9" style="4" customWidth="1"/>
    <col min="1016" max="1016" width="8.140625" style="4" customWidth="1"/>
    <col min="1017" max="1017" width="7.7109375" style="4" customWidth="1"/>
    <col min="1018" max="1018" width="6.28515625" style="4" customWidth="1"/>
    <col min="1019" max="1020" width="7.28515625" style="4" customWidth="1"/>
    <col min="1021" max="1021" width="6.5703125" style="4" customWidth="1"/>
    <col min="1022" max="1022" width="7.42578125" style="4" customWidth="1"/>
    <col min="1023" max="1024" width="9" style="4" customWidth="1"/>
    <col min="1025" max="1025" width="14.7109375" style="4" customWidth="1"/>
    <col min="1026" max="1026" width="12.42578125" style="4" customWidth="1"/>
    <col min="1027" max="1027" width="10.42578125" style="4" customWidth="1"/>
    <col min="1028" max="1028" width="10.28515625" style="4" customWidth="1"/>
    <col min="1029" max="1029" width="9.5703125" style="4" customWidth="1"/>
    <col min="1030" max="1030" width="10.5703125" style="4" customWidth="1"/>
    <col min="1031" max="1031" width="11.140625" style="4" customWidth="1"/>
    <col min="1032" max="1032" width="13.140625" style="4" customWidth="1"/>
    <col min="1033" max="1033" width="14.42578125" style="4" customWidth="1"/>
    <col min="1034" max="1034" width="16.28515625" style="4" customWidth="1"/>
    <col min="1035" max="1035" width="9" style="4" customWidth="1"/>
    <col min="1036" max="1036" width="11" style="4" customWidth="1"/>
    <col min="1037" max="1037" width="10.85546875" style="4" customWidth="1"/>
    <col min="1038" max="1038" width="11.85546875" style="4" customWidth="1"/>
    <col min="1039" max="1039" width="8.7109375" style="4" customWidth="1"/>
    <col min="1040" max="1040" width="10" style="4" customWidth="1"/>
    <col min="1041" max="1041" width="11" style="4" customWidth="1"/>
    <col min="1042" max="1042" width="10.140625" style="4" customWidth="1"/>
    <col min="1043" max="1270" width="9" style="4"/>
    <col min="1271" max="1271" width="9" style="4" customWidth="1"/>
    <col min="1272" max="1272" width="8.140625" style="4" customWidth="1"/>
    <col min="1273" max="1273" width="7.7109375" style="4" customWidth="1"/>
    <col min="1274" max="1274" width="6.28515625" style="4" customWidth="1"/>
    <col min="1275" max="1276" width="7.28515625" style="4" customWidth="1"/>
    <col min="1277" max="1277" width="6.5703125" style="4" customWidth="1"/>
    <col min="1278" max="1278" width="7.42578125" style="4" customWidth="1"/>
    <col min="1279" max="1280" width="9" style="4" customWidth="1"/>
    <col min="1281" max="1281" width="14.7109375" style="4" customWidth="1"/>
    <col min="1282" max="1282" width="12.42578125" style="4" customWidth="1"/>
    <col min="1283" max="1283" width="10.42578125" style="4" customWidth="1"/>
    <col min="1284" max="1284" width="10.28515625" style="4" customWidth="1"/>
    <col min="1285" max="1285" width="9.5703125" style="4" customWidth="1"/>
    <col min="1286" max="1286" width="10.5703125" style="4" customWidth="1"/>
    <col min="1287" max="1287" width="11.140625" style="4" customWidth="1"/>
    <col min="1288" max="1288" width="13.140625" style="4" customWidth="1"/>
    <col min="1289" max="1289" width="14.42578125" style="4" customWidth="1"/>
    <col min="1290" max="1290" width="16.28515625" style="4" customWidth="1"/>
    <col min="1291" max="1291" width="9" style="4" customWidth="1"/>
    <col min="1292" max="1292" width="11" style="4" customWidth="1"/>
    <col min="1293" max="1293" width="10.85546875" style="4" customWidth="1"/>
    <col min="1294" max="1294" width="11.85546875" style="4" customWidth="1"/>
    <col min="1295" max="1295" width="8.7109375" style="4" customWidth="1"/>
    <col min="1296" max="1296" width="10" style="4" customWidth="1"/>
    <col min="1297" max="1297" width="11" style="4" customWidth="1"/>
    <col min="1298" max="1298" width="10.140625" style="4" customWidth="1"/>
    <col min="1299" max="1526" width="9" style="4"/>
    <col min="1527" max="1527" width="9" style="4" customWidth="1"/>
    <col min="1528" max="1528" width="8.140625" style="4" customWidth="1"/>
    <col min="1529" max="1529" width="7.7109375" style="4" customWidth="1"/>
    <col min="1530" max="1530" width="6.28515625" style="4" customWidth="1"/>
    <col min="1531" max="1532" width="7.28515625" style="4" customWidth="1"/>
    <col min="1533" max="1533" width="6.5703125" style="4" customWidth="1"/>
    <col min="1534" max="1534" width="7.42578125" style="4" customWidth="1"/>
    <col min="1535" max="1536" width="9" style="4" customWidth="1"/>
    <col min="1537" max="1537" width="14.7109375" style="4" customWidth="1"/>
    <col min="1538" max="1538" width="12.42578125" style="4" customWidth="1"/>
    <col min="1539" max="1539" width="10.42578125" style="4" customWidth="1"/>
    <col min="1540" max="1540" width="10.28515625" style="4" customWidth="1"/>
    <col min="1541" max="1541" width="9.5703125" style="4" customWidth="1"/>
    <col min="1542" max="1542" width="10.5703125" style="4" customWidth="1"/>
    <col min="1543" max="1543" width="11.140625" style="4" customWidth="1"/>
    <col min="1544" max="1544" width="13.140625" style="4" customWidth="1"/>
    <col min="1545" max="1545" width="14.42578125" style="4" customWidth="1"/>
    <col min="1546" max="1546" width="16.28515625" style="4" customWidth="1"/>
    <col min="1547" max="1547" width="9" style="4" customWidth="1"/>
    <col min="1548" max="1548" width="11" style="4" customWidth="1"/>
    <col min="1549" max="1549" width="10.85546875" style="4" customWidth="1"/>
    <col min="1550" max="1550" width="11.85546875" style="4" customWidth="1"/>
    <col min="1551" max="1551" width="8.7109375" style="4" customWidth="1"/>
    <col min="1552" max="1552" width="10" style="4" customWidth="1"/>
    <col min="1553" max="1553" width="11" style="4" customWidth="1"/>
    <col min="1554" max="1554" width="10.140625" style="4" customWidth="1"/>
    <col min="1555" max="1782" width="9" style="4"/>
    <col min="1783" max="1783" width="9" style="4" customWidth="1"/>
    <col min="1784" max="1784" width="8.140625" style="4" customWidth="1"/>
    <col min="1785" max="1785" width="7.7109375" style="4" customWidth="1"/>
    <col min="1786" max="1786" width="6.28515625" style="4" customWidth="1"/>
    <col min="1787" max="1788" width="7.28515625" style="4" customWidth="1"/>
    <col min="1789" max="1789" width="6.5703125" style="4" customWidth="1"/>
    <col min="1790" max="1790" width="7.42578125" style="4" customWidth="1"/>
    <col min="1791" max="1792" width="9" style="4" customWidth="1"/>
    <col min="1793" max="1793" width="14.7109375" style="4" customWidth="1"/>
    <col min="1794" max="1794" width="12.42578125" style="4" customWidth="1"/>
    <col min="1795" max="1795" width="10.42578125" style="4" customWidth="1"/>
    <col min="1796" max="1796" width="10.28515625" style="4" customWidth="1"/>
    <col min="1797" max="1797" width="9.5703125" style="4" customWidth="1"/>
    <col min="1798" max="1798" width="10.5703125" style="4" customWidth="1"/>
    <col min="1799" max="1799" width="11.140625" style="4" customWidth="1"/>
    <col min="1800" max="1800" width="13.140625" style="4" customWidth="1"/>
    <col min="1801" max="1801" width="14.42578125" style="4" customWidth="1"/>
    <col min="1802" max="1802" width="16.28515625" style="4" customWidth="1"/>
    <col min="1803" max="1803" width="9" style="4" customWidth="1"/>
    <col min="1804" max="1804" width="11" style="4" customWidth="1"/>
    <col min="1805" max="1805" width="10.85546875" style="4" customWidth="1"/>
    <col min="1806" max="1806" width="11.85546875" style="4" customWidth="1"/>
    <col min="1807" max="1807" width="8.7109375" style="4" customWidth="1"/>
    <col min="1808" max="1808" width="10" style="4" customWidth="1"/>
    <col min="1809" max="1809" width="11" style="4" customWidth="1"/>
    <col min="1810" max="1810" width="10.140625" style="4" customWidth="1"/>
    <col min="1811" max="2038" width="9" style="4"/>
    <col min="2039" max="2039" width="9" style="4" customWidth="1"/>
    <col min="2040" max="2040" width="8.140625" style="4" customWidth="1"/>
    <col min="2041" max="2041" width="7.7109375" style="4" customWidth="1"/>
    <col min="2042" max="2042" width="6.28515625" style="4" customWidth="1"/>
    <col min="2043" max="2044" width="7.28515625" style="4" customWidth="1"/>
    <col min="2045" max="2045" width="6.5703125" style="4" customWidth="1"/>
    <col min="2046" max="2046" width="7.42578125" style="4" customWidth="1"/>
    <col min="2047" max="2048" width="9" style="4" customWidth="1"/>
    <col min="2049" max="2049" width="14.7109375" style="4" customWidth="1"/>
    <col min="2050" max="2050" width="12.42578125" style="4" customWidth="1"/>
    <col min="2051" max="2051" width="10.42578125" style="4" customWidth="1"/>
    <col min="2052" max="2052" width="10.28515625" style="4" customWidth="1"/>
    <col min="2053" max="2053" width="9.5703125" style="4" customWidth="1"/>
    <col min="2054" max="2054" width="10.5703125" style="4" customWidth="1"/>
    <col min="2055" max="2055" width="11.140625" style="4" customWidth="1"/>
    <col min="2056" max="2056" width="13.140625" style="4" customWidth="1"/>
    <col min="2057" max="2057" width="14.42578125" style="4" customWidth="1"/>
    <col min="2058" max="2058" width="16.28515625" style="4" customWidth="1"/>
    <col min="2059" max="2059" width="9" style="4" customWidth="1"/>
    <col min="2060" max="2060" width="11" style="4" customWidth="1"/>
    <col min="2061" max="2061" width="10.85546875" style="4" customWidth="1"/>
    <col min="2062" max="2062" width="11.85546875" style="4" customWidth="1"/>
    <col min="2063" max="2063" width="8.7109375" style="4" customWidth="1"/>
    <col min="2064" max="2064" width="10" style="4" customWidth="1"/>
    <col min="2065" max="2065" width="11" style="4" customWidth="1"/>
    <col min="2066" max="2066" width="10.140625" style="4" customWidth="1"/>
    <col min="2067" max="2294" width="9" style="4"/>
    <col min="2295" max="2295" width="9" style="4" customWidth="1"/>
    <col min="2296" max="2296" width="8.140625" style="4" customWidth="1"/>
    <col min="2297" max="2297" width="7.7109375" style="4" customWidth="1"/>
    <col min="2298" max="2298" width="6.28515625" style="4" customWidth="1"/>
    <col min="2299" max="2300" width="7.28515625" style="4" customWidth="1"/>
    <col min="2301" max="2301" width="6.5703125" style="4" customWidth="1"/>
    <col min="2302" max="2302" width="7.42578125" style="4" customWidth="1"/>
    <col min="2303" max="2304" width="9" style="4" customWidth="1"/>
    <col min="2305" max="2305" width="14.7109375" style="4" customWidth="1"/>
    <col min="2306" max="2306" width="12.42578125" style="4" customWidth="1"/>
    <col min="2307" max="2307" width="10.42578125" style="4" customWidth="1"/>
    <col min="2308" max="2308" width="10.28515625" style="4" customWidth="1"/>
    <col min="2309" max="2309" width="9.5703125" style="4" customWidth="1"/>
    <col min="2310" max="2310" width="10.5703125" style="4" customWidth="1"/>
    <col min="2311" max="2311" width="11.140625" style="4" customWidth="1"/>
    <col min="2312" max="2312" width="13.140625" style="4" customWidth="1"/>
    <col min="2313" max="2313" width="14.42578125" style="4" customWidth="1"/>
    <col min="2314" max="2314" width="16.28515625" style="4" customWidth="1"/>
    <col min="2315" max="2315" width="9" style="4" customWidth="1"/>
    <col min="2316" max="2316" width="11" style="4" customWidth="1"/>
    <col min="2317" max="2317" width="10.85546875" style="4" customWidth="1"/>
    <col min="2318" max="2318" width="11.85546875" style="4" customWidth="1"/>
    <col min="2319" max="2319" width="8.7109375" style="4" customWidth="1"/>
    <col min="2320" max="2320" width="10" style="4" customWidth="1"/>
    <col min="2321" max="2321" width="11" style="4" customWidth="1"/>
    <col min="2322" max="2322" width="10.140625" style="4" customWidth="1"/>
    <col min="2323" max="2550" width="9" style="4"/>
    <col min="2551" max="2551" width="9" style="4" customWidth="1"/>
    <col min="2552" max="2552" width="8.140625" style="4" customWidth="1"/>
    <col min="2553" max="2553" width="7.7109375" style="4" customWidth="1"/>
    <col min="2554" max="2554" width="6.28515625" style="4" customWidth="1"/>
    <col min="2555" max="2556" width="7.28515625" style="4" customWidth="1"/>
    <col min="2557" max="2557" width="6.5703125" style="4" customWidth="1"/>
    <col min="2558" max="2558" width="7.42578125" style="4" customWidth="1"/>
    <col min="2559" max="2560" width="9" style="4" customWidth="1"/>
    <col min="2561" max="2561" width="14.7109375" style="4" customWidth="1"/>
    <col min="2562" max="2562" width="12.42578125" style="4" customWidth="1"/>
    <col min="2563" max="2563" width="10.42578125" style="4" customWidth="1"/>
    <col min="2564" max="2564" width="10.28515625" style="4" customWidth="1"/>
    <col min="2565" max="2565" width="9.5703125" style="4" customWidth="1"/>
    <col min="2566" max="2566" width="10.5703125" style="4" customWidth="1"/>
    <col min="2567" max="2567" width="11.140625" style="4" customWidth="1"/>
    <col min="2568" max="2568" width="13.140625" style="4" customWidth="1"/>
    <col min="2569" max="2569" width="14.42578125" style="4" customWidth="1"/>
    <col min="2570" max="2570" width="16.28515625" style="4" customWidth="1"/>
    <col min="2571" max="2571" width="9" style="4" customWidth="1"/>
    <col min="2572" max="2572" width="11" style="4" customWidth="1"/>
    <col min="2573" max="2573" width="10.85546875" style="4" customWidth="1"/>
    <col min="2574" max="2574" width="11.85546875" style="4" customWidth="1"/>
    <col min="2575" max="2575" width="8.7109375" style="4" customWidth="1"/>
    <col min="2576" max="2576" width="10" style="4" customWidth="1"/>
    <col min="2577" max="2577" width="11" style="4" customWidth="1"/>
    <col min="2578" max="2578" width="10.140625" style="4" customWidth="1"/>
    <col min="2579" max="2806" width="9" style="4"/>
    <col min="2807" max="2807" width="9" style="4" customWidth="1"/>
    <col min="2808" max="2808" width="8.140625" style="4" customWidth="1"/>
    <col min="2809" max="2809" width="7.7109375" style="4" customWidth="1"/>
    <col min="2810" max="2810" width="6.28515625" style="4" customWidth="1"/>
    <col min="2811" max="2812" width="7.28515625" style="4" customWidth="1"/>
    <col min="2813" max="2813" width="6.5703125" style="4" customWidth="1"/>
    <col min="2814" max="2814" width="7.42578125" style="4" customWidth="1"/>
    <col min="2815" max="2816" width="9" style="4" customWidth="1"/>
    <col min="2817" max="2817" width="14.7109375" style="4" customWidth="1"/>
    <col min="2818" max="2818" width="12.42578125" style="4" customWidth="1"/>
    <col min="2819" max="2819" width="10.42578125" style="4" customWidth="1"/>
    <col min="2820" max="2820" width="10.28515625" style="4" customWidth="1"/>
    <col min="2821" max="2821" width="9.5703125" style="4" customWidth="1"/>
    <col min="2822" max="2822" width="10.5703125" style="4" customWidth="1"/>
    <col min="2823" max="2823" width="11.140625" style="4" customWidth="1"/>
    <col min="2824" max="2824" width="13.140625" style="4" customWidth="1"/>
    <col min="2825" max="2825" width="14.42578125" style="4" customWidth="1"/>
    <col min="2826" max="2826" width="16.28515625" style="4" customWidth="1"/>
    <col min="2827" max="2827" width="9" style="4" customWidth="1"/>
    <col min="2828" max="2828" width="11" style="4" customWidth="1"/>
    <col min="2829" max="2829" width="10.85546875" style="4" customWidth="1"/>
    <col min="2830" max="2830" width="11.85546875" style="4" customWidth="1"/>
    <col min="2831" max="2831" width="8.7109375" style="4" customWidth="1"/>
    <col min="2832" max="2832" width="10" style="4" customWidth="1"/>
    <col min="2833" max="2833" width="11" style="4" customWidth="1"/>
    <col min="2834" max="2834" width="10.140625" style="4" customWidth="1"/>
    <col min="2835" max="3062" width="9" style="4"/>
    <col min="3063" max="3063" width="9" style="4" customWidth="1"/>
    <col min="3064" max="3064" width="8.140625" style="4" customWidth="1"/>
    <col min="3065" max="3065" width="7.7109375" style="4" customWidth="1"/>
    <col min="3066" max="3066" width="6.28515625" style="4" customWidth="1"/>
    <col min="3067" max="3068" width="7.28515625" style="4" customWidth="1"/>
    <col min="3069" max="3069" width="6.5703125" style="4" customWidth="1"/>
    <col min="3070" max="3070" width="7.42578125" style="4" customWidth="1"/>
    <col min="3071" max="3072" width="9" style="4" customWidth="1"/>
    <col min="3073" max="3073" width="14.7109375" style="4" customWidth="1"/>
    <col min="3074" max="3074" width="12.42578125" style="4" customWidth="1"/>
    <col min="3075" max="3075" width="10.42578125" style="4" customWidth="1"/>
    <col min="3076" max="3076" width="10.28515625" style="4" customWidth="1"/>
    <col min="3077" max="3077" width="9.5703125" style="4" customWidth="1"/>
    <col min="3078" max="3078" width="10.5703125" style="4" customWidth="1"/>
    <col min="3079" max="3079" width="11.140625" style="4" customWidth="1"/>
    <col min="3080" max="3080" width="13.140625" style="4" customWidth="1"/>
    <col min="3081" max="3081" width="14.42578125" style="4" customWidth="1"/>
    <col min="3082" max="3082" width="16.28515625" style="4" customWidth="1"/>
    <col min="3083" max="3083" width="9" style="4" customWidth="1"/>
    <col min="3084" max="3084" width="11" style="4" customWidth="1"/>
    <col min="3085" max="3085" width="10.85546875" style="4" customWidth="1"/>
    <col min="3086" max="3086" width="11.85546875" style="4" customWidth="1"/>
    <col min="3087" max="3087" width="8.7109375" style="4" customWidth="1"/>
    <col min="3088" max="3088" width="10" style="4" customWidth="1"/>
    <col min="3089" max="3089" width="11" style="4" customWidth="1"/>
    <col min="3090" max="3090" width="10.140625" style="4" customWidth="1"/>
    <col min="3091" max="3318" width="9" style="4"/>
    <col min="3319" max="3319" width="9" style="4" customWidth="1"/>
    <col min="3320" max="3320" width="8.140625" style="4" customWidth="1"/>
    <col min="3321" max="3321" width="7.7109375" style="4" customWidth="1"/>
    <col min="3322" max="3322" width="6.28515625" style="4" customWidth="1"/>
    <col min="3323" max="3324" width="7.28515625" style="4" customWidth="1"/>
    <col min="3325" max="3325" width="6.5703125" style="4" customWidth="1"/>
    <col min="3326" max="3326" width="7.42578125" style="4" customWidth="1"/>
    <col min="3327" max="3328" width="9" style="4" customWidth="1"/>
    <col min="3329" max="3329" width="14.7109375" style="4" customWidth="1"/>
    <col min="3330" max="3330" width="12.42578125" style="4" customWidth="1"/>
    <col min="3331" max="3331" width="10.42578125" style="4" customWidth="1"/>
    <col min="3332" max="3332" width="10.28515625" style="4" customWidth="1"/>
    <col min="3333" max="3333" width="9.5703125" style="4" customWidth="1"/>
    <col min="3334" max="3334" width="10.5703125" style="4" customWidth="1"/>
    <col min="3335" max="3335" width="11.140625" style="4" customWidth="1"/>
    <col min="3336" max="3336" width="13.140625" style="4" customWidth="1"/>
    <col min="3337" max="3337" width="14.42578125" style="4" customWidth="1"/>
    <col min="3338" max="3338" width="16.28515625" style="4" customWidth="1"/>
    <col min="3339" max="3339" width="9" style="4" customWidth="1"/>
    <col min="3340" max="3340" width="11" style="4" customWidth="1"/>
    <col min="3341" max="3341" width="10.85546875" style="4" customWidth="1"/>
    <col min="3342" max="3342" width="11.85546875" style="4" customWidth="1"/>
    <col min="3343" max="3343" width="8.7109375" style="4" customWidth="1"/>
    <col min="3344" max="3344" width="10" style="4" customWidth="1"/>
    <col min="3345" max="3345" width="11" style="4" customWidth="1"/>
    <col min="3346" max="3346" width="10.140625" style="4" customWidth="1"/>
    <col min="3347" max="3574" width="9" style="4"/>
    <col min="3575" max="3575" width="9" style="4" customWidth="1"/>
    <col min="3576" max="3576" width="8.140625" style="4" customWidth="1"/>
    <col min="3577" max="3577" width="7.7109375" style="4" customWidth="1"/>
    <col min="3578" max="3578" width="6.28515625" style="4" customWidth="1"/>
    <col min="3579" max="3580" width="7.28515625" style="4" customWidth="1"/>
    <col min="3581" max="3581" width="6.5703125" style="4" customWidth="1"/>
    <col min="3582" max="3582" width="7.42578125" style="4" customWidth="1"/>
    <col min="3583" max="3584" width="9" style="4" customWidth="1"/>
    <col min="3585" max="3585" width="14.7109375" style="4" customWidth="1"/>
    <col min="3586" max="3586" width="12.42578125" style="4" customWidth="1"/>
    <col min="3587" max="3587" width="10.42578125" style="4" customWidth="1"/>
    <col min="3588" max="3588" width="10.28515625" style="4" customWidth="1"/>
    <col min="3589" max="3589" width="9.5703125" style="4" customWidth="1"/>
    <col min="3590" max="3590" width="10.5703125" style="4" customWidth="1"/>
    <col min="3591" max="3591" width="11.140625" style="4" customWidth="1"/>
    <col min="3592" max="3592" width="13.140625" style="4" customWidth="1"/>
    <col min="3593" max="3593" width="14.42578125" style="4" customWidth="1"/>
    <col min="3594" max="3594" width="16.28515625" style="4" customWidth="1"/>
    <col min="3595" max="3595" width="9" style="4" customWidth="1"/>
    <col min="3596" max="3596" width="11" style="4" customWidth="1"/>
    <col min="3597" max="3597" width="10.85546875" style="4" customWidth="1"/>
    <col min="3598" max="3598" width="11.85546875" style="4" customWidth="1"/>
    <col min="3599" max="3599" width="8.7109375" style="4" customWidth="1"/>
    <col min="3600" max="3600" width="10" style="4" customWidth="1"/>
    <col min="3601" max="3601" width="11" style="4" customWidth="1"/>
    <col min="3602" max="3602" width="10.140625" style="4" customWidth="1"/>
    <col min="3603" max="3830" width="9" style="4"/>
    <col min="3831" max="3831" width="9" style="4" customWidth="1"/>
    <col min="3832" max="3832" width="8.140625" style="4" customWidth="1"/>
    <col min="3833" max="3833" width="7.7109375" style="4" customWidth="1"/>
    <col min="3834" max="3834" width="6.28515625" style="4" customWidth="1"/>
    <col min="3835" max="3836" width="7.28515625" style="4" customWidth="1"/>
    <col min="3837" max="3837" width="6.5703125" style="4" customWidth="1"/>
    <col min="3838" max="3838" width="7.42578125" style="4" customWidth="1"/>
    <col min="3839" max="3840" width="9" style="4" customWidth="1"/>
    <col min="3841" max="3841" width="14.7109375" style="4" customWidth="1"/>
    <col min="3842" max="3842" width="12.42578125" style="4" customWidth="1"/>
    <col min="3843" max="3843" width="10.42578125" style="4" customWidth="1"/>
    <col min="3844" max="3844" width="10.28515625" style="4" customWidth="1"/>
    <col min="3845" max="3845" width="9.5703125" style="4" customWidth="1"/>
    <col min="3846" max="3846" width="10.5703125" style="4" customWidth="1"/>
    <col min="3847" max="3847" width="11.140625" style="4" customWidth="1"/>
    <col min="3848" max="3848" width="13.140625" style="4" customWidth="1"/>
    <col min="3849" max="3849" width="14.42578125" style="4" customWidth="1"/>
    <col min="3850" max="3850" width="16.28515625" style="4" customWidth="1"/>
    <col min="3851" max="3851" width="9" style="4" customWidth="1"/>
    <col min="3852" max="3852" width="11" style="4" customWidth="1"/>
    <col min="3853" max="3853" width="10.85546875" style="4" customWidth="1"/>
    <col min="3854" max="3854" width="11.85546875" style="4" customWidth="1"/>
    <col min="3855" max="3855" width="8.7109375" style="4" customWidth="1"/>
    <col min="3856" max="3856" width="10" style="4" customWidth="1"/>
    <col min="3857" max="3857" width="11" style="4" customWidth="1"/>
    <col min="3858" max="3858" width="10.140625" style="4" customWidth="1"/>
    <col min="3859" max="4086" width="9" style="4"/>
    <col min="4087" max="4087" width="9" style="4" customWidth="1"/>
    <col min="4088" max="4088" width="8.140625" style="4" customWidth="1"/>
    <col min="4089" max="4089" width="7.7109375" style="4" customWidth="1"/>
    <col min="4090" max="4090" width="6.28515625" style="4" customWidth="1"/>
    <col min="4091" max="4092" width="7.28515625" style="4" customWidth="1"/>
    <col min="4093" max="4093" width="6.5703125" style="4" customWidth="1"/>
    <col min="4094" max="4094" width="7.42578125" style="4" customWidth="1"/>
    <col min="4095" max="4096" width="9" style="4" customWidth="1"/>
    <col min="4097" max="4097" width="14.7109375" style="4" customWidth="1"/>
    <col min="4098" max="4098" width="12.42578125" style="4" customWidth="1"/>
    <col min="4099" max="4099" width="10.42578125" style="4" customWidth="1"/>
    <col min="4100" max="4100" width="10.28515625" style="4" customWidth="1"/>
    <col min="4101" max="4101" width="9.5703125" style="4" customWidth="1"/>
    <col min="4102" max="4102" width="10.5703125" style="4" customWidth="1"/>
    <col min="4103" max="4103" width="11.140625" style="4" customWidth="1"/>
    <col min="4104" max="4104" width="13.140625" style="4" customWidth="1"/>
    <col min="4105" max="4105" width="14.42578125" style="4" customWidth="1"/>
    <col min="4106" max="4106" width="16.28515625" style="4" customWidth="1"/>
    <col min="4107" max="4107" width="9" style="4" customWidth="1"/>
    <col min="4108" max="4108" width="11" style="4" customWidth="1"/>
    <col min="4109" max="4109" width="10.85546875" style="4" customWidth="1"/>
    <col min="4110" max="4110" width="11.85546875" style="4" customWidth="1"/>
    <col min="4111" max="4111" width="8.7109375" style="4" customWidth="1"/>
    <col min="4112" max="4112" width="10" style="4" customWidth="1"/>
    <col min="4113" max="4113" width="11" style="4" customWidth="1"/>
    <col min="4114" max="4114" width="10.140625" style="4" customWidth="1"/>
    <col min="4115" max="4342" width="9" style="4"/>
    <col min="4343" max="4343" width="9" style="4" customWidth="1"/>
    <col min="4344" max="4344" width="8.140625" style="4" customWidth="1"/>
    <col min="4345" max="4345" width="7.7109375" style="4" customWidth="1"/>
    <col min="4346" max="4346" width="6.28515625" style="4" customWidth="1"/>
    <col min="4347" max="4348" width="7.28515625" style="4" customWidth="1"/>
    <col min="4349" max="4349" width="6.5703125" style="4" customWidth="1"/>
    <col min="4350" max="4350" width="7.42578125" style="4" customWidth="1"/>
    <col min="4351" max="4352" width="9" style="4" customWidth="1"/>
    <col min="4353" max="4353" width="14.7109375" style="4" customWidth="1"/>
    <col min="4354" max="4354" width="12.42578125" style="4" customWidth="1"/>
    <col min="4355" max="4355" width="10.42578125" style="4" customWidth="1"/>
    <col min="4356" max="4356" width="10.28515625" style="4" customWidth="1"/>
    <col min="4357" max="4357" width="9.5703125" style="4" customWidth="1"/>
    <col min="4358" max="4358" width="10.5703125" style="4" customWidth="1"/>
    <col min="4359" max="4359" width="11.140625" style="4" customWidth="1"/>
    <col min="4360" max="4360" width="13.140625" style="4" customWidth="1"/>
    <col min="4361" max="4361" width="14.42578125" style="4" customWidth="1"/>
    <col min="4362" max="4362" width="16.28515625" style="4" customWidth="1"/>
    <col min="4363" max="4363" width="9" style="4" customWidth="1"/>
    <col min="4364" max="4364" width="11" style="4" customWidth="1"/>
    <col min="4365" max="4365" width="10.85546875" style="4" customWidth="1"/>
    <col min="4366" max="4366" width="11.85546875" style="4" customWidth="1"/>
    <col min="4367" max="4367" width="8.7109375" style="4" customWidth="1"/>
    <col min="4368" max="4368" width="10" style="4" customWidth="1"/>
    <col min="4369" max="4369" width="11" style="4" customWidth="1"/>
    <col min="4370" max="4370" width="10.140625" style="4" customWidth="1"/>
    <col min="4371" max="4598" width="9" style="4"/>
    <col min="4599" max="4599" width="9" style="4" customWidth="1"/>
    <col min="4600" max="4600" width="8.140625" style="4" customWidth="1"/>
    <col min="4601" max="4601" width="7.7109375" style="4" customWidth="1"/>
    <col min="4602" max="4602" width="6.28515625" style="4" customWidth="1"/>
    <col min="4603" max="4604" width="7.28515625" style="4" customWidth="1"/>
    <col min="4605" max="4605" width="6.5703125" style="4" customWidth="1"/>
    <col min="4606" max="4606" width="7.42578125" style="4" customWidth="1"/>
    <col min="4607" max="4608" width="9" style="4" customWidth="1"/>
    <col min="4609" max="4609" width="14.7109375" style="4" customWidth="1"/>
    <col min="4610" max="4610" width="12.42578125" style="4" customWidth="1"/>
    <col min="4611" max="4611" width="10.42578125" style="4" customWidth="1"/>
    <col min="4612" max="4612" width="10.28515625" style="4" customWidth="1"/>
    <col min="4613" max="4613" width="9.5703125" style="4" customWidth="1"/>
    <col min="4614" max="4614" width="10.5703125" style="4" customWidth="1"/>
    <col min="4615" max="4615" width="11.140625" style="4" customWidth="1"/>
    <col min="4616" max="4616" width="13.140625" style="4" customWidth="1"/>
    <col min="4617" max="4617" width="14.42578125" style="4" customWidth="1"/>
    <col min="4618" max="4618" width="16.28515625" style="4" customWidth="1"/>
    <col min="4619" max="4619" width="9" style="4" customWidth="1"/>
    <col min="4620" max="4620" width="11" style="4" customWidth="1"/>
    <col min="4621" max="4621" width="10.85546875" style="4" customWidth="1"/>
    <col min="4622" max="4622" width="11.85546875" style="4" customWidth="1"/>
    <col min="4623" max="4623" width="8.7109375" style="4" customWidth="1"/>
    <col min="4624" max="4624" width="10" style="4" customWidth="1"/>
    <col min="4625" max="4625" width="11" style="4" customWidth="1"/>
    <col min="4626" max="4626" width="10.140625" style="4" customWidth="1"/>
    <col min="4627" max="4854" width="9" style="4"/>
    <col min="4855" max="4855" width="9" style="4" customWidth="1"/>
    <col min="4856" max="4856" width="8.140625" style="4" customWidth="1"/>
    <col min="4857" max="4857" width="7.7109375" style="4" customWidth="1"/>
    <col min="4858" max="4858" width="6.28515625" style="4" customWidth="1"/>
    <col min="4859" max="4860" width="7.28515625" style="4" customWidth="1"/>
    <col min="4861" max="4861" width="6.5703125" style="4" customWidth="1"/>
    <col min="4862" max="4862" width="7.42578125" style="4" customWidth="1"/>
    <col min="4863" max="4864" width="9" style="4" customWidth="1"/>
    <col min="4865" max="4865" width="14.7109375" style="4" customWidth="1"/>
    <col min="4866" max="4866" width="12.42578125" style="4" customWidth="1"/>
    <col min="4867" max="4867" width="10.42578125" style="4" customWidth="1"/>
    <col min="4868" max="4868" width="10.28515625" style="4" customWidth="1"/>
    <col min="4869" max="4869" width="9.5703125" style="4" customWidth="1"/>
    <col min="4870" max="4870" width="10.5703125" style="4" customWidth="1"/>
    <col min="4871" max="4871" width="11.140625" style="4" customWidth="1"/>
    <col min="4872" max="4872" width="13.140625" style="4" customWidth="1"/>
    <col min="4873" max="4873" width="14.42578125" style="4" customWidth="1"/>
    <col min="4874" max="4874" width="16.28515625" style="4" customWidth="1"/>
    <col min="4875" max="4875" width="9" style="4" customWidth="1"/>
    <col min="4876" max="4876" width="11" style="4" customWidth="1"/>
    <col min="4877" max="4877" width="10.85546875" style="4" customWidth="1"/>
    <col min="4878" max="4878" width="11.85546875" style="4" customWidth="1"/>
    <col min="4879" max="4879" width="8.7109375" style="4" customWidth="1"/>
    <col min="4880" max="4880" width="10" style="4" customWidth="1"/>
    <col min="4881" max="4881" width="11" style="4" customWidth="1"/>
    <col min="4882" max="4882" width="10.140625" style="4" customWidth="1"/>
    <col min="4883" max="5110" width="9" style="4"/>
    <col min="5111" max="5111" width="9" style="4" customWidth="1"/>
    <col min="5112" max="5112" width="8.140625" style="4" customWidth="1"/>
    <col min="5113" max="5113" width="7.7109375" style="4" customWidth="1"/>
    <col min="5114" max="5114" width="6.28515625" style="4" customWidth="1"/>
    <col min="5115" max="5116" width="7.28515625" style="4" customWidth="1"/>
    <col min="5117" max="5117" width="6.5703125" style="4" customWidth="1"/>
    <col min="5118" max="5118" width="7.42578125" style="4" customWidth="1"/>
    <col min="5119" max="5120" width="9" style="4" customWidth="1"/>
    <col min="5121" max="5121" width="14.7109375" style="4" customWidth="1"/>
    <col min="5122" max="5122" width="12.42578125" style="4" customWidth="1"/>
    <col min="5123" max="5123" width="10.42578125" style="4" customWidth="1"/>
    <col min="5124" max="5124" width="10.28515625" style="4" customWidth="1"/>
    <col min="5125" max="5125" width="9.5703125" style="4" customWidth="1"/>
    <col min="5126" max="5126" width="10.5703125" style="4" customWidth="1"/>
    <col min="5127" max="5127" width="11.140625" style="4" customWidth="1"/>
    <col min="5128" max="5128" width="13.140625" style="4" customWidth="1"/>
    <col min="5129" max="5129" width="14.42578125" style="4" customWidth="1"/>
    <col min="5130" max="5130" width="16.28515625" style="4" customWidth="1"/>
    <col min="5131" max="5131" width="9" style="4" customWidth="1"/>
    <col min="5132" max="5132" width="11" style="4" customWidth="1"/>
    <col min="5133" max="5133" width="10.85546875" style="4" customWidth="1"/>
    <col min="5134" max="5134" width="11.85546875" style="4" customWidth="1"/>
    <col min="5135" max="5135" width="8.7109375" style="4" customWidth="1"/>
    <col min="5136" max="5136" width="10" style="4" customWidth="1"/>
    <col min="5137" max="5137" width="11" style="4" customWidth="1"/>
    <col min="5138" max="5138" width="10.140625" style="4" customWidth="1"/>
    <col min="5139" max="5366" width="9" style="4"/>
    <col min="5367" max="5367" width="9" style="4" customWidth="1"/>
    <col min="5368" max="5368" width="8.140625" style="4" customWidth="1"/>
    <col min="5369" max="5369" width="7.7109375" style="4" customWidth="1"/>
    <col min="5370" max="5370" width="6.28515625" style="4" customWidth="1"/>
    <col min="5371" max="5372" width="7.28515625" style="4" customWidth="1"/>
    <col min="5373" max="5373" width="6.5703125" style="4" customWidth="1"/>
    <col min="5374" max="5374" width="7.42578125" style="4" customWidth="1"/>
    <col min="5375" max="5376" width="9" style="4" customWidth="1"/>
    <col min="5377" max="5377" width="14.7109375" style="4" customWidth="1"/>
    <col min="5378" max="5378" width="12.42578125" style="4" customWidth="1"/>
    <col min="5379" max="5379" width="10.42578125" style="4" customWidth="1"/>
    <col min="5380" max="5380" width="10.28515625" style="4" customWidth="1"/>
    <col min="5381" max="5381" width="9.5703125" style="4" customWidth="1"/>
    <col min="5382" max="5382" width="10.5703125" style="4" customWidth="1"/>
    <col min="5383" max="5383" width="11.140625" style="4" customWidth="1"/>
    <col min="5384" max="5384" width="13.140625" style="4" customWidth="1"/>
    <col min="5385" max="5385" width="14.42578125" style="4" customWidth="1"/>
    <col min="5386" max="5386" width="16.28515625" style="4" customWidth="1"/>
    <col min="5387" max="5387" width="9" style="4" customWidth="1"/>
    <col min="5388" max="5388" width="11" style="4" customWidth="1"/>
    <col min="5389" max="5389" width="10.85546875" style="4" customWidth="1"/>
    <col min="5390" max="5390" width="11.85546875" style="4" customWidth="1"/>
    <col min="5391" max="5391" width="8.7109375" style="4" customWidth="1"/>
    <col min="5392" max="5392" width="10" style="4" customWidth="1"/>
    <col min="5393" max="5393" width="11" style="4" customWidth="1"/>
    <col min="5394" max="5394" width="10.140625" style="4" customWidth="1"/>
    <col min="5395" max="5622" width="9" style="4"/>
    <col min="5623" max="5623" width="9" style="4" customWidth="1"/>
    <col min="5624" max="5624" width="8.140625" style="4" customWidth="1"/>
    <col min="5625" max="5625" width="7.7109375" style="4" customWidth="1"/>
    <col min="5626" max="5626" width="6.28515625" style="4" customWidth="1"/>
    <col min="5627" max="5628" width="7.28515625" style="4" customWidth="1"/>
    <col min="5629" max="5629" width="6.5703125" style="4" customWidth="1"/>
    <col min="5630" max="5630" width="7.42578125" style="4" customWidth="1"/>
    <col min="5631" max="5632" width="9" style="4" customWidth="1"/>
    <col min="5633" max="5633" width="14.7109375" style="4" customWidth="1"/>
    <col min="5634" max="5634" width="12.42578125" style="4" customWidth="1"/>
    <col min="5635" max="5635" width="10.42578125" style="4" customWidth="1"/>
    <col min="5636" max="5636" width="10.28515625" style="4" customWidth="1"/>
    <col min="5637" max="5637" width="9.5703125" style="4" customWidth="1"/>
    <col min="5638" max="5638" width="10.5703125" style="4" customWidth="1"/>
    <col min="5639" max="5639" width="11.140625" style="4" customWidth="1"/>
    <col min="5640" max="5640" width="13.140625" style="4" customWidth="1"/>
    <col min="5641" max="5641" width="14.42578125" style="4" customWidth="1"/>
    <col min="5642" max="5642" width="16.28515625" style="4" customWidth="1"/>
    <col min="5643" max="5643" width="9" style="4" customWidth="1"/>
    <col min="5644" max="5644" width="11" style="4" customWidth="1"/>
    <col min="5645" max="5645" width="10.85546875" style="4" customWidth="1"/>
    <col min="5646" max="5646" width="11.85546875" style="4" customWidth="1"/>
    <col min="5647" max="5647" width="8.7109375" style="4" customWidth="1"/>
    <col min="5648" max="5648" width="10" style="4" customWidth="1"/>
    <col min="5649" max="5649" width="11" style="4" customWidth="1"/>
    <col min="5650" max="5650" width="10.140625" style="4" customWidth="1"/>
    <col min="5651" max="5878" width="9" style="4"/>
    <col min="5879" max="5879" width="9" style="4" customWidth="1"/>
    <col min="5880" max="5880" width="8.140625" style="4" customWidth="1"/>
    <col min="5881" max="5881" width="7.7109375" style="4" customWidth="1"/>
    <col min="5882" max="5882" width="6.28515625" style="4" customWidth="1"/>
    <col min="5883" max="5884" width="7.28515625" style="4" customWidth="1"/>
    <col min="5885" max="5885" width="6.5703125" style="4" customWidth="1"/>
    <col min="5886" max="5886" width="7.42578125" style="4" customWidth="1"/>
    <col min="5887" max="5888" width="9" style="4" customWidth="1"/>
    <col min="5889" max="5889" width="14.7109375" style="4" customWidth="1"/>
    <col min="5890" max="5890" width="12.42578125" style="4" customWidth="1"/>
    <col min="5891" max="5891" width="10.42578125" style="4" customWidth="1"/>
    <col min="5892" max="5892" width="10.28515625" style="4" customWidth="1"/>
    <col min="5893" max="5893" width="9.5703125" style="4" customWidth="1"/>
    <col min="5894" max="5894" width="10.5703125" style="4" customWidth="1"/>
    <col min="5895" max="5895" width="11.140625" style="4" customWidth="1"/>
    <col min="5896" max="5896" width="13.140625" style="4" customWidth="1"/>
    <col min="5897" max="5897" width="14.42578125" style="4" customWidth="1"/>
    <col min="5898" max="5898" width="16.28515625" style="4" customWidth="1"/>
    <col min="5899" max="5899" width="9" style="4" customWidth="1"/>
    <col min="5900" max="5900" width="11" style="4" customWidth="1"/>
    <col min="5901" max="5901" width="10.85546875" style="4" customWidth="1"/>
    <col min="5902" max="5902" width="11.85546875" style="4" customWidth="1"/>
    <col min="5903" max="5903" width="8.7109375" style="4" customWidth="1"/>
    <col min="5904" max="5904" width="10" style="4" customWidth="1"/>
    <col min="5905" max="5905" width="11" style="4" customWidth="1"/>
    <col min="5906" max="5906" width="10.140625" style="4" customWidth="1"/>
    <col min="5907" max="6134" width="9" style="4"/>
    <col min="6135" max="6135" width="9" style="4" customWidth="1"/>
    <col min="6136" max="6136" width="8.140625" style="4" customWidth="1"/>
    <col min="6137" max="6137" width="7.7109375" style="4" customWidth="1"/>
    <col min="6138" max="6138" width="6.28515625" style="4" customWidth="1"/>
    <col min="6139" max="6140" width="7.28515625" style="4" customWidth="1"/>
    <col min="6141" max="6141" width="6.5703125" style="4" customWidth="1"/>
    <col min="6142" max="6142" width="7.42578125" style="4" customWidth="1"/>
    <col min="6143" max="6144" width="9" style="4" customWidth="1"/>
    <col min="6145" max="6145" width="14.7109375" style="4" customWidth="1"/>
    <col min="6146" max="6146" width="12.42578125" style="4" customWidth="1"/>
    <col min="6147" max="6147" width="10.42578125" style="4" customWidth="1"/>
    <col min="6148" max="6148" width="10.28515625" style="4" customWidth="1"/>
    <col min="6149" max="6149" width="9.5703125" style="4" customWidth="1"/>
    <col min="6150" max="6150" width="10.5703125" style="4" customWidth="1"/>
    <col min="6151" max="6151" width="11.140625" style="4" customWidth="1"/>
    <col min="6152" max="6152" width="13.140625" style="4" customWidth="1"/>
    <col min="6153" max="6153" width="14.42578125" style="4" customWidth="1"/>
    <col min="6154" max="6154" width="16.28515625" style="4" customWidth="1"/>
    <col min="6155" max="6155" width="9" style="4" customWidth="1"/>
    <col min="6156" max="6156" width="11" style="4" customWidth="1"/>
    <col min="6157" max="6157" width="10.85546875" style="4" customWidth="1"/>
    <col min="6158" max="6158" width="11.85546875" style="4" customWidth="1"/>
    <col min="6159" max="6159" width="8.7109375" style="4" customWidth="1"/>
    <col min="6160" max="6160" width="10" style="4" customWidth="1"/>
    <col min="6161" max="6161" width="11" style="4" customWidth="1"/>
    <col min="6162" max="6162" width="10.140625" style="4" customWidth="1"/>
    <col min="6163" max="6390" width="9" style="4"/>
    <col min="6391" max="6391" width="9" style="4" customWidth="1"/>
    <col min="6392" max="6392" width="8.140625" style="4" customWidth="1"/>
    <col min="6393" max="6393" width="7.7109375" style="4" customWidth="1"/>
    <col min="6394" max="6394" width="6.28515625" style="4" customWidth="1"/>
    <col min="6395" max="6396" width="7.28515625" style="4" customWidth="1"/>
    <col min="6397" max="6397" width="6.5703125" style="4" customWidth="1"/>
    <col min="6398" max="6398" width="7.42578125" style="4" customWidth="1"/>
    <col min="6399" max="6400" width="9" style="4" customWidth="1"/>
    <col min="6401" max="6401" width="14.7109375" style="4" customWidth="1"/>
    <col min="6402" max="6402" width="12.42578125" style="4" customWidth="1"/>
    <col min="6403" max="6403" width="10.42578125" style="4" customWidth="1"/>
    <col min="6404" max="6404" width="10.28515625" style="4" customWidth="1"/>
    <col min="6405" max="6405" width="9.5703125" style="4" customWidth="1"/>
    <col min="6406" max="6406" width="10.5703125" style="4" customWidth="1"/>
    <col min="6407" max="6407" width="11.140625" style="4" customWidth="1"/>
    <col min="6408" max="6408" width="13.140625" style="4" customWidth="1"/>
    <col min="6409" max="6409" width="14.42578125" style="4" customWidth="1"/>
    <col min="6410" max="6410" width="16.28515625" style="4" customWidth="1"/>
    <col min="6411" max="6411" width="9" style="4" customWidth="1"/>
    <col min="6412" max="6412" width="11" style="4" customWidth="1"/>
    <col min="6413" max="6413" width="10.85546875" style="4" customWidth="1"/>
    <col min="6414" max="6414" width="11.85546875" style="4" customWidth="1"/>
    <col min="6415" max="6415" width="8.7109375" style="4" customWidth="1"/>
    <col min="6416" max="6416" width="10" style="4" customWidth="1"/>
    <col min="6417" max="6417" width="11" style="4" customWidth="1"/>
    <col min="6418" max="6418" width="10.140625" style="4" customWidth="1"/>
    <col min="6419" max="6646" width="9" style="4"/>
    <col min="6647" max="6647" width="9" style="4" customWidth="1"/>
    <col min="6648" max="6648" width="8.140625" style="4" customWidth="1"/>
    <col min="6649" max="6649" width="7.7109375" style="4" customWidth="1"/>
    <col min="6650" max="6650" width="6.28515625" style="4" customWidth="1"/>
    <col min="6651" max="6652" width="7.28515625" style="4" customWidth="1"/>
    <col min="6653" max="6653" width="6.5703125" style="4" customWidth="1"/>
    <col min="6654" max="6654" width="7.42578125" style="4" customWidth="1"/>
    <col min="6655" max="6656" width="9" style="4" customWidth="1"/>
    <col min="6657" max="6657" width="14.7109375" style="4" customWidth="1"/>
    <col min="6658" max="6658" width="12.42578125" style="4" customWidth="1"/>
    <col min="6659" max="6659" width="10.42578125" style="4" customWidth="1"/>
    <col min="6660" max="6660" width="10.28515625" style="4" customWidth="1"/>
    <col min="6661" max="6661" width="9.5703125" style="4" customWidth="1"/>
    <col min="6662" max="6662" width="10.5703125" style="4" customWidth="1"/>
    <col min="6663" max="6663" width="11.140625" style="4" customWidth="1"/>
    <col min="6664" max="6664" width="13.140625" style="4" customWidth="1"/>
    <col min="6665" max="6665" width="14.42578125" style="4" customWidth="1"/>
    <col min="6666" max="6666" width="16.28515625" style="4" customWidth="1"/>
    <col min="6667" max="6667" width="9" style="4" customWidth="1"/>
    <col min="6668" max="6668" width="11" style="4" customWidth="1"/>
    <col min="6669" max="6669" width="10.85546875" style="4" customWidth="1"/>
    <col min="6670" max="6670" width="11.85546875" style="4" customWidth="1"/>
    <col min="6671" max="6671" width="8.7109375" style="4" customWidth="1"/>
    <col min="6672" max="6672" width="10" style="4" customWidth="1"/>
    <col min="6673" max="6673" width="11" style="4" customWidth="1"/>
    <col min="6674" max="6674" width="10.140625" style="4" customWidth="1"/>
    <col min="6675" max="6902" width="9" style="4"/>
    <col min="6903" max="6903" width="9" style="4" customWidth="1"/>
    <col min="6904" max="6904" width="8.140625" style="4" customWidth="1"/>
    <col min="6905" max="6905" width="7.7109375" style="4" customWidth="1"/>
    <col min="6906" max="6906" width="6.28515625" style="4" customWidth="1"/>
    <col min="6907" max="6908" width="7.28515625" style="4" customWidth="1"/>
    <col min="6909" max="6909" width="6.5703125" style="4" customWidth="1"/>
    <col min="6910" max="6910" width="7.42578125" style="4" customWidth="1"/>
    <col min="6911" max="6912" width="9" style="4" customWidth="1"/>
    <col min="6913" max="6913" width="14.7109375" style="4" customWidth="1"/>
    <col min="6914" max="6914" width="12.42578125" style="4" customWidth="1"/>
    <col min="6915" max="6915" width="10.42578125" style="4" customWidth="1"/>
    <col min="6916" max="6916" width="10.28515625" style="4" customWidth="1"/>
    <col min="6917" max="6917" width="9.5703125" style="4" customWidth="1"/>
    <col min="6918" max="6918" width="10.5703125" style="4" customWidth="1"/>
    <col min="6919" max="6919" width="11.140625" style="4" customWidth="1"/>
    <col min="6920" max="6920" width="13.140625" style="4" customWidth="1"/>
    <col min="6921" max="6921" width="14.42578125" style="4" customWidth="1"/>
    <col min="6922" max="6922" width="16.28515625" style="4" customWidth="1"/>
    <col min="6923" max="6923" width="9" style="4" customWidth="1"/>
    <col min="6924" max="6924" width="11" style="4" customWidth="1"/>
    <col min="6925" max="6925" width="10.85546875" style="4" customWidth="1"/>
    <col min="6926" max="6926" width="11.85546875" style="4" customWidth="1"/>
    <col min="6927" max="6927" width="8.7109375" style="4" customWidth="1"/>
    <col min="6928" max="6928" width="10" style="4" customWidth="1"/>
    <col min="6929" max="6929" width="11" style="4" customWidth="1"/>
    <col min="6930" max="6930" width="10.140625" style="4" customWidth="1"/>
    <col min="6931" max="7158" width="9" style="4"/>
    <col min="7159" max="7159" width="9" style="4" customWidth="1"/>
    <col min="7160" max="7160" width="8.140625" style="4" customWidth="1"/>
    <col min="7161" max="7161" width="7.7109375" style="4" customWidth="1"/>
    <col min="7162" max="7162" width="6.28515625" style="4" customWidth="1"/>
    <col min="7163" max="7164" width="7.28515625" style="4" customWidth="1"/>
    <col min="7165" max="7165" width="6.5703125" style="4" customWidth="1"/>
    <col min="7166" max="7166" width="7.42578125" style="4" customWidth="1"/>
    <col min="7167" max="7168" width="9" style="4" customWidth="1"/>
    <col min="7169" max="7169" width="14.7109375" style="4" customWidth="1"/>
    <col min="7170" max="7170" width="12.42578125" style="4" customWidth="1"/>
    <col min="7171" max="7171" width="10.42578125" style="4" customWidth="1"/>
    <col min="7172" max="7172" width="10.28515625" style="4" customWidth="1"/>
    <col min="7173" max="7173" width="9.5703125" style="4" customWidth="1"/>
    <col min="7174" max="7174" width="10.5703125" style="4" customWidth="1"/>
    <col min="7175" max="7175" width="11.140625" style="4" customWidth="1"/>
    <col min="7176" max="7176" width="13.140625" style="4" customWidth="1"/>
    <col min="7177" max="7177" width="14.42578125" style="4" customWidth="1"/>
    <col min="7178" max="7178" width="16.28515625" style="4" customWidth="1"/>
    <col min="7179" max="7179" width="9" style="4" customWidth="1"/>
    <col min="7180" max="7180" width="11" style="4" customWidth="1"/>
    <col min="7181" max="7181" width="10.85546875" style="4" customWidth="1"/>
    <col min="7182" max="7182" width="11.85546875" style="4" customWidth="1"/>
    <col min="7183" max="7183" width="8.7109375" style="4" customWidth="1"/>
    <col min="7184" max="7184" width="10" style="4" customWidth="1"/>
    <col min="7185" max="7185" width="11" style="4" customWidth="1"/>
    <col min="7186" max="7186" width="10.140625" style="4" customWidth="1"/>
    <col min="7187" max="7414" width="9" style="4"/>
    <col min="7415" max="7415" width="9" style="4" customWidth="1"/>
    <col min="7416" max="7416" width="8.140625" style="4" customWidth="1"/>
    <col min="7417" max="7417" width="7.7109375" style="4" customWidth="1"/>
    <col min="7418" max="7418" width="6.28515625" style="4" customWidth="1"/>
    <col min="7419" max="7420" width="7.28515625" style="4" customWidth="1"/>
    <col min="7421" max="7421" width="6.5703125" style="4" customWidth="1"/>
    <col min="7422" max="7422" width="7.42578125" style="4" customWidth="1"/>
    <col min="7423" max="7424" width="9" style="4" customWidth="1"/>
    <col min="7425" max="7425" width="14.7109375" style="4" customWidth="1"/>
    <col min="7426" max="7426" width="12.42578125" style="4" customWidth="1"/>
    <col min="7427" max="7427" width="10.42578125" style="4" customWidth="1"/>
    <col min="7428" max="7428" width="10.28515625" style="4" customWidth="1"/>
    <col min="7429" max="7429" width="9.5703125" style="4" customWidth="1"/>
    <col min="7430" max="7430" width="10.5703125" style="4" customWidth="1"/>
    <col min="7431" max="7431" width="11.140625" style="4" customWidth="1"/>
    <col min="7432" max="7432" width="13.140625" style="4" customWidth="1"/>
    <col min="7433" max="7433" width="14.42578125" style="4" customWidth="1"/>
    <col min="7434" max="7434" width="16.28515625" style="4" customWidth="1"/>
    <col min="7435" max="7435" width="9" style="4" customWidth="1"/>
    <col min="7436" max="7436" width="11" style="4" customWidth="1"/>
    <col min="7437" max="7437" width="10.85546875" style="4" customWidth="1"/>
    <col min="7438" max="7438" width="11.85546875" style="4" customWidth="1"/>
    <col min="7439" max="7439" width="8.7109375" style="4" customWidth="1"/>
    <col min="7440" max="7440" width="10" style="4" customWidth="1"/>
    <col min="7441" max="7441" width="11" style="4" customWidth="1"/>
    <col min="7442" max="7442" width="10.140625" style="4" customWidth="1"/>
    <col min="7443" max="7670" width="9" style="4"/>
    <col min="7671" max="7671" width="9" style="4" customWidth="1"/>
    <col min="7672" max="7672" width="8.140625" style="4" customWidth="1"/>
    <col min="7673" max="7673" width="7.7109375" style="4" customWidth="1"/>
    <col min="7674" max="7674" width="6.28515625" style="4" customWidth="1"/>
    <col min="7675" max="7676" width="7.28515625" style="4" customWidth="1"/>
    <col min="7677" max="7677" width="6.5703125" style="4" customWidth="1"/>
    <col min="7678" max="7678" width="7.42578125" style="4" customWidth="1"/>
    <col min="7679" max="7680" width="9" style="4" customWidth="1"/>
    <col min="7681" max="7681" width="14.7109375" style="4" customWidth="1"/>
    <col min="7682" max="7682" width="12.42578125" style="4" customWidth="1"/>
    <col min="7683" max="7683" width="10.42578125" style="4" customWidth="1"/>
    <col min="7684" max="7684" width="10.28515625" style="4" customWidth="1"/>
    <col min="7685" max="7685" width="9.5703125" style="4" customWidth="1"/>
    <col min="7686" max="7686" width="10.5703125" style="4" customWidth="1"/>
    <col min="7687" max="7687" width="11.140625" style="4" customWidth="1"/>
    <col min="7688" max="7688" width="13.140625" style="4" customWidth="1"/>
    <col min="7689" max="7689" width="14.42578125" style="4" customWidth="1"/>
    <col min="7690" max="7690" width="16.28515625" style="4" customWidth="1"/>
    <col min="7691" max="7691" width="9" style="4" customWidth="1"/>
    <col min="7692" max="7692" width="11" style="4" customWidth="1"/>
    <col min="7693" max="7693" width="10.85546875" style="4" customWidth="1"/>
    <col min="7694" max="7694" width="11.85546875" style="4" customWidth="1"/>
    <col min="7695" max="7695" width="8.7109375" style="4" customWidth="1"/>
    <col min="7696" max="7696" width="10" style="4" customWidth="1"/>
    <col min="7697" max="7697" width="11" style="4" customWidth="1"/>
    <col min="7698" max="7698" width="10.140625" style="4" customWidth="1"/>
    <col min="7699" max="7926" width="9" style="4"/>
    <col min="7927" max="7927" width="9" style="4" customWidth="1"/>
    <col min="7928" max="7928" width="8.140625" style="4" customWidth="1"/>
    <col min="7929" max="7929" width="7.7109375" style="4" customWidth="1"/>
    <col min="7930" max="7930" width="6.28515625" style="4" customWidth="1"/>
    <col min="7931" max="7932" width="7.28515625" style="4" customWidth="1"/>
    <col min="7933" max="7933" width="6.5703125" style="4" customWidth="1"/>
    <col min="7934" max="7934" width="7.42578125" style="4" customWidth="1"/>
    <col min="7935" max="7936" width="9" style="4" customWidth="1"/>
    <col min="7937" max="7937" width="14.7109375" style="4" customWidth="1"/>
    <col min="7938" max="7938" width="12.42578125" style="4" customWidth="1"/>
    <col min="7939" max="7939" width="10.42578125" style="4" customWidth="1"/>
    <col min="7940" max="7940" width="10.28515625" style="4" customWidth="1"/>
    <col min="7941" max="7941" width="9.5703125" style="4" customWidth="1"/>
    <col min="7942" max="7942" width="10.5703125" style="4" customWidth="1"/>
    <col min="7943" max="7943" width="11.140625" style="4" customWidth="1"/>
    <col min="7944" max="7944" width="13.140625" style="4" customWidth="1"/>
    <col min="7945" max="7945" width="14.42578125" style="4" customWidth="1"/>
    <col min="7946" max="7946" width="16.28515625" style="4" customWidth="1"/>
    <col min="7947" max="7947" width="9" style="4" customWidth="1"/>
    <col min="7948" max="7948" width="11" style="4" customWidth="1"/>
    <col min="7949" max="7949" width="10.85546875" style="4" customWidth="1"/>
    <col min="7950" max="7950" width="11.85546875" style="4" customWidth="1"/>
    <col min="7951" max="7951" width="8.7109375" style="4" customWidth="1"/>
    <col min="7952" max="7952" width="10" style="4" customWidth="1"/>
    <col min="7953" max="7953" width="11" style="4" customWidth="1"/>
    <col min="7954" max="7954" width="10.140625" style="4" customWidth="1"/>
    <col min="7955" max="8182" width="9" style="4"/>
    <col min="8183" max="8183" width="9" style="4" customWidth="1"/>
    <col min="8184" max="8184" width="8.140625" style="4" customWidth="1"/>
    <col min="8185" max="8185" width="7.7109375" style="4" customWidth="1"/>
    <col min="8186" max="8186" width="6.28515625" style="4" customWidth="1"/>
    <col min="8187" max="8188" width="7.28515625" style="4" customWidth="1"/>
    <col min="8189" max="8189" width="6.5703125" style="4" customWidth="1"/>
    <col min="8190" max="8190" width="7.42578125" style="4" customWidth="1"/>
    <col min="8191" max="8192" width="9" style="4" customWidth="1"/>
    <col min="8193" max="8193" width="14.7109375" style="4" customWidth="1"/>
    <col min="8194" max="8194" width="12.42578125" style="4" customWidth="1"/>
    <col min="8195" max="8195" width="10.42578125" style="4" customWidth="1"/>
    <col min="8196" max="8196" width="10.28515625" style="4" customWidth="1"/>
    <col min="8197" max="8197" width="9.5703125" style="4" customWidth="1"/>
    <col min="8198" max="8198" width="10.5703125" style="4" customWidth="1"/>
    <col min="8199" max="8199" width="11.140625" style="4" customWidth="1"/>
    <col min="8200" max="8200" width="13.140625" style="4" customWidth="1"/>
    <col min="8201" max="8201" width="14.42578125" style="4" customWidth="1"/>
    <col min="8202" max="8202" width="16.28515625" style="4" customWidth="1"/>
    <col min="8203" max="8203" width="9" style="4" customWidth="1"/>
    <col min="8204" max="8204" width="11" style="4" customWidth="1"/>
    <col min="8205" max="8205" width="10.85546875" style="4" customWidth="1"/>
    <col min="8206" max="8206" width="11.85546875" style="4" customWidth="1"/>
    <col min="8207" max="8207" width="8.7109375" style="4" customWidth="1"/>
    <col min="8208" max="8208" width="10" style="4" customWidth="1"/>
    <col min="8209" max="8209" width="11" style="4" customWidth="1"/>
    <col min="8210" max="8210" width="10.140625" style="4" customWidth="1"/>
    <col min="8211" max="8438" width="9" style="4"/>
    <col min="8439" max="8439" width="9" style="4" customWidth="1"/>
    <col min="8440" max="8440" width="8.140625" style="4" customWidth="1"/>
    <col min="8441" max="8441" width="7.7109375" style="4" customWidth="1"/>
    <col min="8442" max="8442" width="6.28515625" style="4" customWidth="1"/>
    <col min="8443" max="8444" width="7.28515625" style="4" customWidth="1"/>
    <col min="8445" max="8445" width="6.5703125" style="4" customWidth="1"/>
    <col min="8446" max="8446" width="7.42578125" style="4" customWidth="1"/>
    <col min="8447" max="8448" width="9" style="4" customWidth="1"/>
    <col min="8449" max="8449" width="14.7109375" style="4" customWidth="1"/>
    <col min="8450" max="8450" width="12.42578125" style="4" customWidth="1"/>
    <col min="8451" max="8451" width="10.42578125" style="4" customWidth="1"/>
    <col min="8452" max="8452" width="10.28515625" style="4" customWidth="1"/>
    <col min="8453" max="8453" width="9.5703125" style="4" customWidth="1"/>
    <col min="8454" max="8454" width="10.5703125" style="4" customWidth="1"/>
    <col min="8455" max="8455" width="11.140625" style="4" customWidth="1"/>
    <col min="8456" max="8456" width="13.140625" style="4" customWidth="1"/>
    <col min="8457" max="8457" width="14.42578125" style="4" customWidth="1"/>
    <col min="8458" max="8458" width="16.28515625" style="4" customWidth="1"/>
    <col min="8459" max="8459" width="9" style="4" customWidth="1"/>
    <col min="8460" max="8460" width="11" style="4" customWidth="1"/>
    <col min="8461" max="8461" width="10.85546875" style="4" customWidth="1"/>
    <col min="8462" max="8462" width="11.85546875" style="4" customWidth="1"/>
    <col min="8463" max="8463" width="8.7109375" style="4" customWidth="1"/>
    <col min="8464" max="8464" width="10" style="4" customWidth="1"/>
    <col min="8465" max="8465" width="11" style="4" customWidth="1"/>
    <col min="8466" max="8466" width="10.140625" style="4" customWidth="1"/>
    <col min="8467" max="8694" width="9" style="4"/>
    <col min="8695" max="8695" width="9" style="4" customWidth="1"/>
    <col min="8696" max="8696" width="8.140625" style="4" customWidth="1"/>
    <col min="8697" max="8697" width="7.7109375" style="4" customWidth="1"/>
    <col min="8698" max="8698" width="6.28515625" style="4" customWidth="1"/>
    <col min="8699" max="8700" width="7.28515625" style="4" customWidth="1"/>
    <col min="8701" max="8701" width="6.5703125" style="4" customWidth="1"/>
    <col min="8702" max="8702" width="7.42578125" style="4" customWidth="1"/>
    <col min="8703" max="8704" width="9" style="4" customWidth="1"/>
    <col min="8705" max="8705" width="14.7109375" style="4" customWidth="1"/>
    <col min="8706" max="8706" width="12.42578125" style="4" customWidth="1"/>
    <col min="8707" max="8707" width="10.42578125" style="4" customWidth="1"/>
    <col min="8708" max="8708" width="10.28515625" style="4" customWidth="1"/>
    <col min="8709" max="8709" width="9.5703125" style="4" customWidth="1"/>
    <col min="8710" max="8710" width="10.5703125" style="4" customWidth="1"/>
    <col min="8711" max="8711" width="11.140625" style="4" customWidth="1"/>
    <col min="8712" max="8712" width="13.140625" style="4" customWidth="1"/>
    <col min="8713" max="8713" width="14.42578125" style="4" customWidth="1"/>
    <col min="8714" max="8714" width="16.28515625" style="4" customWidth="1"/>
    <col min="8715" max="8715" width="9" style="4" customWidth="1"/>
    <col min="8716" max="8716" width="11" style="4" customWidth="1"/>
    <col min="8717" max="8717" width="10.85546875" style="4" customWidth="1"/>
    <col min="8718" max="8718" width="11.85546875" style="4" customWidth="1"/>
    <col min="8719" max="8719" width="8.7109375" style="4" customWidth="1"/>
    <col min="8720" max="8720" width="10" style="4" customWidth="1"/>
    <col min="8721" max="8721" width="11" style="4" customWidth="1"/>
    <col min="8722" max="8722" width="10.140625" style="4" customWidth="1"/>
    <col min="8723" max="8950" width="9" style="4"/>
    <col min="8951" max="8951" width="9" style="4" customWidth="1"/>
    <col min="8952" max="8952" width="8.140625" style="4" customWidth="1"/>
    <col min="8953" max="8953" width="7.7109375" style="4" customWidth="1"/>
    <col min="8954" max="8954" width="6.28515625" style="4" customWidth="1"/>
    <col min="8955" max="8956" width="7.28515625" style="4" customWidth="1"/>
    <col min="8957" max="8957" width="6.5703125" style="4" customWidth="1"/>
    <col min="8958" max="8958" width="7.42578125" style="4" customWidth="1"/>
    <col min="8959" max="8960" width="9" style="4" customWidth="1"/>
    <col min="8961" max="8961" width="14.7109375" style="4" customWidth="1"/>
    <col min="8962" max="8962" width="12.42578125" style="4" customWidth="1"/>
    <col min="8963" max="8963" width="10.42578125" style="4" customWidth="1"/>
    <col min="8964" max="8964" width="10.28515625" style="4" customWidth="1"/>
    <col min="8965" max="8965" width="9.5703125" style="4" customWidth="1"/>
    <col min="8966" max="8966" width="10.5703125" style="4" customWidth="1"/>
    <col min="8967" max="8967" width="11.140625" style="4" customWidth="1"/>
    <col min="8968" max="8968" width="13.140625" style="4" customWidth="1"/>
    <col min="8969" max="8969" width="14.42578125" style="4" customWidth="1"/>
    <col min="8970" max="8970" width="16.28515625" style="4" customWidth="1"/>
    <col min="8971" max="8971" width="9" style="4" customWidth="1"/>
    <col min="8972" max="8972" width="11" style="4" customWidth="1"/>
    <col min="8973" max="8973" width="10.85546875" style="4" customWidth="1"/>
    <col min="8974" max="8974" width="11.85546875" style="4" customWidth="1"/>
    <col min="8975" max="8975" width="8.7109375" style="4" customWidth="1"/>
    <col min="8976" max="8976" width="10" style="4" customWidth="1"/>
    <col min="8977" max="8977" width="11" style="4" customWidth="1"/>
    <col min="8978" max="8978" width="10.140625" style="4" customWidth="1"/>
    <col min="8979" max="9206" width="9" style="4"/>
    <col min="9207" max="9207" width="9" style="4" customWidth="1"/>
    <col min="9208" max="9208" width="8.140625" style="4" customWidth="1"/>
    <col min="9209" max="9209" width="7.7109375" style="4" customWidth="1"/>
    <col min="9210" max="9210" width="6.28515625" style="4" customWidth="1"/>
    <col min="9211" max="9212" width="7.28515625" style="4" customWidth="1"/>
    <col min="9213" max="9213" width="6.5703125" style="4" customWidth="1"/>
    <col min="9214" max="9214" width="7.42578125" style="4" customWidth="1"/>
    <col min="9215" max="9216" width="9" style="4" customWidth="1"/>
    <col min="9217" max="9217" width="14.7109375" style="4" customWidth="1"/>
    <col min="9218" max="9218" width="12.42578125" style="4" customWidth="1"/>
    <col min="9219" max="9219" width="10.42578125" style="4" customWidth="1"/>
    <col min="9220" max="9220" width="10.28515625" style="4" customWidth="1"/>
    <col min="9221" max="9221" width="9.5703125" style="4" customWidth="1"/>
    <col min="9222" max="9222" width="10.5703125" style="4" customWidth="1"/>
    <col min="9223" max="9223" width="11.140625" style="4" customWidth="1"/>
    <col min="9224" max="9224" width="13.140625" style="4" customWidth="1"/>
    <col min="9225" max="9225" width="14.42578125" style="4" customWidth="1"/>
    <col min="9226" max="9226" width="16.28515625" style="4" customWidth="1"/>
    <col min="9227" max="9227" width="9" style="4" customWidth="1"/>
    <col min="9228" max="9228" width="11" style="4" customWidth="1"/>
    <col min="9229" max="9229" width="10.85546875" style="4" customWidth="1"/>
    <col min="9230" max="9230" width="11.85546875" style="4" customWidth="1"/>
    <col min="9231" max="9231" width="8.7109375" style="4" customWidth="1"/>
    <col min="9232" max="9232" width="10" style="4" customWidth="1"/>
    <col min="9233" max="9233" width="11" style="4" customWidth="1"/>
    <col min="9234" max="9234" width="10.140625" style="4" customWidth="1"/>
    <col min="9235" max="9462" width="9" style="4"/>
    <col min="9463" max="9463" width="9" style="4" customWidth="1"/>
    <col min="9464" max="9464" width="8.140625" style="4" customWidth="1"/>
    <col min="9465" max="9465" width="7.7109375" style="4" customWidth="1"/>
    <col min="9466" max="9466" width="6.28515625" style="4" customWidth="1"/>
    <col min="9467" max="9468" width="7.28515625" style="4" customWidth="1"/>
    <col min="9469" max="9469" width="6.5703125" style="4" customWidth="1"/>
    <col min="9470" max="9470" width="7.42578125" style="4" customWidth="1"/>
    <col min="9471" max="9472" width="9" style="4" customWidth="1"/>
    <col min="9473" max="9473" width="14.7109375" style="4" customWidth="1"/>
    <col min="9474" max="9474" width="12.42578125" style="4" customWidth="1"/>
    <col min="9475" max="9475" width="10.42578125" style="4" customWidth="1"/>
    <col min="9476" max="9476" width="10.28515625" style="4" customWidth="1"/>
    <col min="9477" max="9477" width="9.5703125" style="4" customWidth="1"/>
    <col min="9478" max="9478" width="10.5703125" style="4" customWidth="1"/>
    <col min="9479" max="9479" width="11.140625" style="4" customWidth="1"/>
    <col min="9480" max="9480" width="13.140625" style="4" customWidth="1"/>
    <col min="9481" max="9481" width="14.42578125" style="4" customWidth="1"/>
    <col min="9482" max="9482" width="16.28515625" style="4" customWidth="1"/>
    <col min="9483" max="9483" width="9" style="4" customWidth="1"/>
    <col min="9484" max="9484" width="11" style="4" customWidth="1"/>
    <col min="9485" max="9485" width="10.85546875" style="4" customWidth="1"/>
    <col min="9486" max="9486" width="11.85546875" style="4" customWidth="1"/>
    <col min="9487" max="9487" width="8.7109375" style="4" customWidth="1"/>
    <col min="9488" max="9488" width="10" style="4" customWidth="1"/>
    <col min="9489" max="9489" width="11" style="4" customWidth="1"/>
    <col min="9490" max="9490" width="10.140625" style="4" customWidth="1"/>
    <col min="9491" max="9718" width="9" style="4"/>
    <col min="9719" max="9719" width="9" style="4" customWidth="1"/>
    <col min="9720" max="9720" width="8.140625" style="4" customWidth="1"/>
    <col min="9721" max="9721" width="7.7109375" style="4" customWidth="1"/>
    <col min="9722" max="9722" width="6.28515625" style="4" customWidth="1"/>
    <col min="9723" max="9724" width="7.28515625" style="4" customWidth="1"/>
    <col min="9725" max="9725" width="6.5703125" style="4" customWidth="1"/>
    <col min="9726" max="9726" width="7.42578125" style="4" customWidth="1"/>
    <col min="9727" max="9728" width="9" style="4" customWidth="1"/>
    <col min="9729" max="9729" width="14.7109375" style="4" customWidth="1"/>
    <col min="9730" max="9730" width="12.42578125" style="4" customWidth="1"/>
    <col min="9731" max="9731" width="10.42578125" style="4" customWidth="1"/>
    <col min="9732" max="9732" width="10.28515625" style="4" customWidth="1"/>
    <col min="9733" max="9733" width="9.5703125" style="4" customWidth="1"/>
    <col min="9734" max="9734" width="10.5703125" style="4" customWidth="1"/>
    <col min="9735" max="9735" width="11.140625" style="4" customWidth="1"/>
    <col min="9736" max="9736" width="13.140625" style="4" customWidth="1"/>
    <col min="9737" max="9737" width="14.42578125" style="4" customWidth="1"/>
    <col min="9738" max="9738" width="16.28515625" style="4" customWidth="1"/>
    <col min="9739" max="9739" width="9" style="4" customWidth="1"/>
    <col min="9740" max="9740" width="11" style="4" customWidth="1"/>
    <col min="9741" max="9741" width="10.85546875" style="4" customWidth="1"/>
    <col min="9742" max="9742" width="11.85546875" style="4" customWidth="1"/>
    <col min="9743" max="9743" width="8.7109375" style="4" customWidth="1"/>
    <col min="9744" max="9744" width="10" style="4" customWidth="1"/>
    <col min="9745" max="9745" width="11" style="4" customWidth="1"/>
    <col min="9746" max="9746" width="10.140625" style="4" customWidth="1"/>
    <col min="9747" max="9974" width="9" style="4"/>
    <col min="9975" max="9975" width="9" style="4" customWidth="1"/>
    <col min="9976" max="9976" width="8.140625" style="4" customWidth="1"/>
    <col min="9977" max="9977" width="7.7109375" style="4" customWidth="1"/>
    <col min="9978" max="9978" width="6.28515625" style="4" customWidth="1"/>
    <col min="9979" max="9980" width="7.28515625" style="4" customWidth="1"/>
    <col min="9981" max="9981" width="6.5703125" style="4" customWidth="1"/>
    <col min="9982" max="9982" width="7.42578125" style="4" customWidth="1"/>
    <col min="9983" max="9984" width="9" style="4" customWidth="1"/>
    <col min="9985" max="9985" width="14.7109375" style="4" customWidth="1"/>
    <col min="9986" max="9986" width="12.42578125" style="4" customWidth="1"/>
    <col min="9987" max="9987" width="10.42578125" style="4" customWidth="1"/>
    <col min="9988" max="9988" width="10.28515625" style="4" customWidth="1"/>
    <col min="9989" max="9989" width="9.5703125" style="4" customWidth="1"/>
    <col min="9990" max="9990" width="10.5703125" style="4" customWidth="1"/>
    <col min="9991" max="9991" width="11.140625" style="4" customWidth="1"/>
    <col min="9992" max="9992" width="13.140625" style="4" customWidth="1"/>
    <col min="9993" max="9993" width="14.42578125" style="4" customWidth="1"/>
    <col min="9994" max="9994" width="16.28515625" style="4" customWidth="1"/>
    <col min="9995" max="9995" width="9" style="4" customWidth="1"/>
    <col min="9996" max="9996" width="11" style="4" customWidth="1"/>
    <col min="9997" max="9997" width="10.85546875" style="4" customWidth="1"/>
    <col min="9998" max="9998" width="11.85546875" style="4" customWidth="1"/>
    <col min="9999" max="9999" width="8.7109375" style="4" customWidth="1"/>
    <col min="10000" max="10000" width="10" style="4" customWidth="1"/>
    <col min="10001" max="10001" width="11" style="4" customWidth="1"/>
    <col min="10002" max="10002" width="10.140625" style="4" customWidth="1"/>
    <col min="10003" max="10230" width="9" style="4"/>
    <col min="10231" max="10231" width="9" style="4" customWidth="1"/>
    <col min="10232" max="10232" width="8.140625" style="4" customWidth="1"/>
    <col min="10233" max="10233" width="7.7109375" style="4" customWidth="1"/>
    <col min="10234" max="10234" width="6.28515625" style="4" customWidth="1"/>
    <col min="10235" max="10236" width="7.28515625" style="4" customWidth="1"/>
    <col min="10237" max="10237" width="6.5703125" style="4" customWidth="1"/>
    <col min="10238" max="10238" width="7.42578125" style="4" customWidth="1"/>
    <col min="10239" max="10240" width="9" style="4" customWidth="1"/>
    <col min="10241" max="10241" width="14.7109375" style="4" customWidth="1"/>
    <col min="10242" max="10242" width="12.42578125" style="4" customWidth="1"/>
    <col min="10243" max="10243" width="10.42578125" style="4" customWidth="1"/>
    <col min="10244" max="10244" width="10.28515625" style="4" customWidth="1"/>
    <col min="10245" max="10245" width="9.5703125" style="4" customWidth="1"/>
    <col min="10246" max="10246" width="10.5703125" style="4" customWidth="1"/>
    <col min="10247" max="10247" width="11.140625" style="4" customWidth="1"/>
    <col min="10248" max="10248" width="13.140625" style="4" customWidth="1"/>
    <col min="10249" max="10249" width="14.42578125" style="4" customWidth="1"/>
    <col min="10250" max="10250" width="16.28515625" style="4" customWidth="1"/>
    <col min="10251" max="10251" width="9" style="4" customWidth="1"/>
    <col min="10252" max="10252" width="11" style="4" customWidth="1"/>
    <col min="10253" max="10253" width="10.85546875" style="4" customWidth="1"/>
    <col min="10254" max="10254" width="11.85546875" style="4" customWidth="1"/>
    <col min="10255" max="10255" width="8.7109375" style="4" customWidth="1"/>
    <col min="10256" max="10256" width="10" style="4" customWidth="1"/>
    <col min="10257" max="10257" width="11" style="4" customWidth="1"/>
    <col min="10258" max="10258" width="10.140625" style="4" customWidth="1"/>
    <col min="10259" max="10486" width="9" style="4"/>
    <col min="10487" max="10487" width="9" style="4" customWidth="1"/>
    <col min="10488" max="10488" width="8.140625" style="4" customWidth="1"/>
    <col min="10489" max="10489" width="7.7109375" style="4" customWidth="1"/>
    <col min="10490" max="10490" width="6.28515625" style="4" customWidth="1"/>
    <col min="10491" max="10492" width="7.28515625" style="4" customWidth="1"/>
    <col min="10493" max="10493" width="6.5703125" style="4" customWidth="1"/>
    <col min="10494" max="10494" width="7.42578125" style="4" customWidth="1"/>
    <col min="10495" max="10496" width="9" style="4" customWidth="1"/>
    <col min="10497" max="10497" width="14.7109375" style="4" customWidth="1"/>
    <col min="10498" max="10498" width="12.42578125" style="4" customWidth="1"/>
    <col min="10499" max="10499" width="10.42578125" style="4" customWidth="1"/>
    <col min="10500" max="10500" width="10.28515625" style="4" customWidth="1"/>
    <col min="10501" max="10501" width="9.5703125" style="4" customWidth="1"/>
    <col min="10502" max="10502" width="10.5703125" style="4" customWidth="1"/>
    <col min="10503" max="10503" width="11.140625" style="4" customWidth="1"/>
    <col min="10504" max="10504" width="13.140625" style="4" customWidth="1"/>
    <col min="10505" max="10505" width="14.42578125" style="4" customWidth="1"/>
    <col min="10506" max="10506" width="16.28515625" style="4" customWidth="1"/>
    <col min="10507" max="10507" width="9" style="4" customWidth="1"/>
    <col min="10508" max="10508" width="11" style="4" customWidth="1"/>
    <col min="10509" max="10509" width="10.85546875" style="4" customWidth="1"/>
    <col min="10510" max="10510" width="11.85546875" style="4" customWidth="1"/>
    <col min="10511" max="10511" width="8.7109375" style="4" customWidth="1"/>
    <col min="10512" max="10512" width="10" style="4" customWidth="1"/>
    <col min="10513" max="10513" width="11" style="4" customWidth="1"/>
    <col min="10514" max="10514" width="10.140625" style="4" customWidth="1"/>
    <col min="10515" max="10742" width="9" style="4"/>
    <col min="10743" max="10743" width="9" style="4" customWidth="1"/>
    <col min="10744" max="10744" width="8.140625" style="4" customWidth="1"/>
    <col min="10745" max="10745" width="7.7109375" style="4" customWidth="1"/>
    <col min="10746" max="10746" width="6.28515625" style="4" customWidth="1"/>
    <col min="10747" max="10748" width="7.28515625" style="4" customWidth="1"/>
    <col min="10749" max="10749" width="6.5703125" style="4" customWidth="1"/>
    <col min="10750" max="10750" width="7.42578125" style="4" customWidth="1"/>
    <col min="10751" max="10752" width="9" style="4" customWidth="1"/>
    <col min="10753" max="10753" width="14.7109375" style="4" customWidth="1"/>
    <col min="10754" max="10754" width="12.42578125" style="4" customWidth="1"/>
    <col min="10755" max="10755" width="10.42578125" style="4" customWidth="1"/>
    <col min="10756" max="10756" width="10.28515625" style="4" customWidth="1"/>
    <col min="10757" max="10757" width="9.5703125" style="4" customWidth="1"/>
    <col min="10758" max="10758" width="10.5703125" style="4" customWidth="1"/>
    <col min="10759" max="10759" width="11.140625" style="4" customWidth="1"/>
    <col min="10760" max="10760" width="13.140625" style="4" customWidth="1"/>
    <col min="10761" max="10761" width="14.42578125" style="4" customWidth="1"/>
    <col min="10762" max="10762" width="16.28515625" style="4" customWidth="1"/>
    <col min="10763" max="10763" width="9" style="4" customWidth="1"/>
    <col min="10764" max="10764" width="11" style="4" customWidth="1"/>
    <col min="10765" max="10765" width="10.85546875" style="4" customWidth="1"/>
    <col min="10766" max="10766" width="11.85546875" style="4" customWidth="1"/>
    <col min="10767" max="10767" width="8.7109375" style="4" customWidth="1"/>
    <col min="10768" max="10768" width="10" style="4" customWidth="1"/>
    <col min="10769" max="10769" width="11" style="4" customWidth="1"/>
    <col min="10770" max="10770" width="10.140625" style="4" customWidth="1"/>
    <col min="10771" max="10998" width="9" style="4"/>
    <col min="10999" max="10999" width="9" style="4" customWidth="1"/>
    <col min="11000" max="11000" width="8.140625" style="4" customWidth="1"/>
    <col min="11001" max="11001" width="7.7109375" style="4" customWidth="1"/>
    <col min="11002" max="11002" width="6.28515625" style="4" customWidth="1"/>
    <col min="11003" max="11004" width="7.28515625" style="4" customWidth="1"/>
    <col min="11005" max="11005" width="6.5703125" style="4" customWidth="1"/>
    <col min="11006" max="11006" width="7.42578125" style="4" customWidth="1"/>
    <col min="11007" max="11008" width="9" style="4" customWidth="1"/>
    <col min="11009" max="11009" width="14.7109375" style="4" customWidth="1"/>
    <col min="11010" max="11010" width="12.42578125" style="4" customWidth="1"/>
    <col min="11011" max="11011" width="10.42578125" style="4" customWidth="1"/>
    <col min="11012" max="11012" width="10.28515625" style="4" customWidth="1"/>
    <col min="11013" max="11013" width="9.5703125" style="4" customWidth="1"/>
    <col min="11014" max="11014" width="10.5703125" style="4" customWidth="1"/>
    <col min="11015" max="11015" width="11.140625" style="4" customWidth="1"/>
    <col min="11016" max="11016" width="13.140625" style="4" customWidth="1"/>
    <col min="11017" max="11017" width="14.42578125" style="4" customWidth="1"/>
    <col min="11018" max="11018" width="16.28515625" style="4" customWidth="1"/>
    <col min="11019" max="11019" width="9" style="4" customWidth="1"/>
    <col min="11020" max="11020" width="11" style="4" customWidth="1"/>
    <col min="11021" max="11021" width="10.85546875" style="4" customWidth="1"/>
    <col min="11022" max="11022" width="11.85546875" style="4" customWidth="1"/>
    <col min="11023" max="11023" width="8.7109375" style="4" customWidth="1"/>
    <col min="11024" max="11024" width="10" style="4" customWidth="1"/>
    <col min="11025" max="11025" width="11" style="4" customWidth="1"/>
    <col min="11026" max="11026" width="10.140625" style="4" customWidth="1"/>
    <col min="11027" max="11254" width="9" style="4"/>
    <col min="11255" max="11255" width="9" style="4" customWidth="1"/>
    <col min="11256" max="11256" width="8.140625" style="4" customWidth="1"/>
    <col min="11257" max="11257" width="7.7109375" style="4" customWidth="1"/>
    <col min="11258" max="11258" width="6.28515625" style="4" customWidth="1"/>
    <col min="11259" max="11260" width="7.28515625" style="4" customWidth="1"/>
    <col min="11261" max="11261" width="6.5703125" style="4" customWidth="1"/>
    <col min="11262" max="11262" width="7.42578125" style="4" customWidth="1"/>
    <col min="11263" max="11264" width="9" style="4" customWidth="1"/>
    <col min="11265" max="11265" width="14.7109375" style="4" customWidth="1"/>
    <col min="11266" max="11266" width="12.42578125" style="4" customWidth="1"/>
    <col min="11267" max="11267" width="10.42578125" style="4" customWidth="1"/>
    <col min="11268" max="11268" width="10.28515625" style="4" customWidth="1"/>
    <col min="11269" max="11269" width="9.5703125" style="4" customWidth="1"/>
    <col min="11270" max="11270" width="10.5703125" style="4" customWidth="1"/>
    <col min="11271" max="11271" width="11.140625" style="4" customWidth="1"/>
    <col min="11272" max="11272" width="13.140625" style="4" customWidth="1"/>
    <col min="11273" max="11273" width="14.42578125" style="4" customWidth="1"/>
    <col min="11274" max="11274" width="16.28515625" style="4" customWidth="1"/>
    <col min="11275" max="11275" width="9" style="4" customWidth="1"/>
    <col min="11276" max="11276" width="11" style="4" customWidth="1"/>
    <col min="11277" max="11277" width="10.85546875" style="4" customWidth="1"/>
    <col min="11278" max="11278" width="11.85546875" style="4" customWidth="1"/>
    <col min="11279" max="11279" width="8.7109375" style="4" customWidth="1"/>
    <col min="11280" max="11280" width="10" style="4" customWidth="1"/>
    <col min="11281" max="11281" width="11" style="4" customWidth="1"/>
    <col min="11282" max="11282" width="10.140625" style="4" customWidth="1"/>
    <col min="11283" max="11510" width="9" style="4"/>
    <col min="11511" max="11511" width="9" style="4" customWidth="1"/>
    <col min="11512" max="11512" width="8.140625" style="4" customWidth="1"/>
    <col min="11513" max="11513" width="7.7109375" style="4" customWidth="1"/>
    <col min="11514" max="11514" width="6.28515625" style="4" customWidth="1"/>
    <col min="11515" max="11516" width="7.28515625" style="4" customWidth="1"/>
    <col min="11517" max="11517" width="6.5703125" style="4" customWidth="1"/>
    <col min="11518" max="11518" width="7.42578125" style="4" customWidth="1"/>
    <col min="11519" max="11520" width="9" style="4" customWidth="1"/>
    <col min="11521" max="11521" width="14.7109375" style="4" customWidth="1"/>
    <col min="11522" max="11522" width="12.42578125" style="4" customWidth="1"/>
    <col min="11523" max="11523" width="10.42578125" style="4" customWidth="1"/>
    <col min="11524" max="11524" width="10.28515625" style="4" customWidth="1"/>
    <col min="11525" max="11525" width="9.5703125" style="4" customWidth="1"/>
    <col min="11526" max="11526" width="10.5703125" style="4" customWidth="1"/>
    <col min="11527" max="11527" width="11.140625" style="4" customWidth="1"/>
    <col min="11528" max="11528" width="13.140625" style="4" customWidth="1"/>
    <col min="11529" max="11529" width="14.42578125" style="4" customWidth="1"/>
    <col min="11530" max="11530" width="16.28515625" style="4" customWidth="1"/>
    <col min="11531" max="11531" width="9" style="4" customWidth="1"/>
    <col min="11532" max="11532" width="11" style="4" customWidth="1"/>
    <col min="11533" max="11533" width="10.85546875" style="4" customWidth="1"/>
    <col min="11534" max="11534" width="11.85546875" style="4" customWidth="1"/>
    <col min="11535" max="11535" width="8.7109375" style="4" customWidth="1"/>
    <col min="11536" max="11536" width="10" style="4" customWidth="1"/>
    <col min="11537" max="11537" width="11" style="4" customWidth="1"/>
    <col min="11538" max="11538" width="10.140625" style="4" customWidth="1"/>
    <col min="11539" max="11766" width="9" style="4"/>
    <col min="11767" max="11767" width="9" style="4" customWidth="1"/>
    <col min="11768" max="11768" width="8.140625" style="4" customWidth="1"/>
    <col min="11769" max="11769" width="7.7109375" style="4" customWidth="1"/>
    <col min="11770" max="11770" width="6.28515625" style="4" customWidth="1"/>
    <col min="11771" max="11772" width="7.28515625" style="4" customWidth="1"/>
    <col min="11773" max="11773" width="6.5703125" style="4" customWidth="1"/>
    <col min="11774" max="11774" width="7.42578125" style="4" customWidth="1"/>
    <col min="11775" max="11776" width="9" style="4" customWidth="1"/>
    <col min="11777" max="11777" width="14.7109375" style="4" customWidth="1"/>
    <col min="11778" max="11778" width="12.42578125" style="4" customWidth="1"/>
    <col min="11779" max="11779" width="10.42578125" style="4" customWidth="1"/>
    <col min="11780" max="11780" width="10.28515625" style="4" customWidth="1"/>
    <col min="11781" max="11781" width="9.5703125" style="4" customWidth="1"/>
    <col min="11782" max="11782" width="10.5703125" style="4" customWidth="1"/>
    <col min="11783" max="11783" width="11.140625" style="4" customWidth="1"/>
    <col min="11784" max="11784" width="13.140625" style="4" customWidth="1"/>
    <col min="11785" max="11785" width="14.42578125" style="4" customWidth="1"/>
    <col min="11786" max="11786" width="16.28515625" style="4" customWidth="1"/>
    <col min="11787" max="11787" width="9" style="4" customWidth="1"/>
    <col min="11788" max="11788" width="11" style="4" customWidth="1"/>
    <col min="11789" max="11789" width="10.85546875" style="4" customWidth="1"/>
    <col min="11790" max="11790" width="11.85546875" style="4" customWidth="1"/>
    <col min="11791" max="11791" width="8.7109375" style="4" customWidth="1"/>
    <col min="11792" max="11792" width="10" style="4" customWidth="1"/>
    <col min="11793" max="11793" width="11" style="4" customWidth="1"/>
    <col min="11794" max="11794" width="10.140625" style="4" customWidth="1"/>
    <col min="11795" max="12022" width="9" style="4"/>
    <col min="12023" max="12023" width="9" style="4" customWidth="1"/>
    <col min="12024" max="12024" width="8.140625" style="4" customWidth="1"/>
    <col min="12025" max="12025" width="7.7109375" style="4" customWidth="1"/>
    <col min="12026" max="12026" width="6.28515625" style="4" customWidth="1"/>
    <col min="12027" max="12028" width="7.28515625" style="4" customWidth="1"/>
    <col min="12029" max="12029" width="6.5703125" style="4" customWidth="1"/>
    <col min="12030" max="12030" width="7.42578125" style="4" customWidth="1"/>
    <col min="12031" max="12032" width="9" style="4" customWidth="1"/>
    <col min="12033" max="12033" width="14.7109375" style="4" customWidth="1"/>
    <col min="12034" max="12034" width="12.42578125" style="4" customWidth="1"/>
    <col min="12035" max="12035" width="10.42578125" style="4" customWidth="1"/>
    <col min="12036" max="12036" width="10.28515625" style="4" customWidth="1"/>
    <col min="12037" max="12037" width="9.5703125" style="4" customWidth="1"/>
    <col min="12038" max="12038" width="10.5703125" style="4" customWidth="1"/>
    <col min="12039" max="12039" width="11.140625" style="4" customWidth="1"/>
    <col min="12040" max="12040" width="13.140625" style="4" customWidth="1"/>
    <col min="12041" max="12041" width="14.42578125" style="4" customWidth="1"/>
    <col min="12042" max="12042" width="16.28515625" style="4" customWidth="1"/>
    <col min="12043" max="12043" width="9" style="4" customWidth="1"/>
    <col min="12044" max="12044" width="11" style="4" customWidth="1"/>
    <col min="12045" max="12045" width="10.85546875" style="4" customWidth="1"/>
    <col min="12046" max="12046" width="11.85546875" style="4" customWidth="1"/>
    <col min="12047" max="12047" width="8.7109375" style="4" customWidth="1"/>
    <col min="12048" max="12048" width="10" style="4" customWidth="1"/>
    <col min="12049" max="12049" width="11" style="4" customWidth="1"/>
    <col min="12050" max="12050" width="10.140625" style="4" customWidth="1"/>
    <col min="12051" max="12278" width="9" style="4"/>
    <col min="12279" max="12279" width="9" style="4" customWidth="1"/>
    <col min="12280" max="12280" width="8.140625" style="4" customWidth="1"/>
    <col min="12281" max="12281" width="7.7109375" style="4" customWidth="1"/>
    <col min="12282" max="12282" width="6.28515625" style="4" customWidth="1"/>
    <col min="12283" max="12284" width="7.28515625" style="4" customWidth="1"/>
    <col min="12285" max="12285" width="6.5703125" style="4" customWidth="1"/>
    <col min="12286" max="12286" width="7.42578125" style="4" customWidth="1"/>
    <col min="12287" max="12288" width="9" style="4" customWidth="1"/>
    <col min="12289" max="12289" width="14.7109375" style="4" customWidth="1"/>
    <col min="12290" max="12290" width="12.42578125" style="4" customWidth="1"/>
    <col min="12291" max="12291" width="10.42578125" style="4" customWidth="1"/>
    <col min="12292" max="12292" width="10.28515625" style="4" customWidth="1"/>
    <col min="12293" max="12293" width="9.5703125" style="4" customWidth="1"/>
    <col min="12294" max="12294" width="10.5703125" style="4" customWidth="1"/>
    <col min="12295" max="12295" width="11.140625" style="4" customWidth="1"/>
    <col min="12296" max="12296" width="13.140625" style="4" customWidth="1"/>
    <col min="12297" max="12297" width="14.42578125" style="4" customWidth="1"/>
    <col min="12298" max="12298" width="16.28515625" style="4" customWidth="1"/>
    <col min="12299" max="12299" width="9" style="4" customWidth="1"/>
    <col min="12300" max="12300" width="11" style="4" customWidth="1"/>
    <col min="12301" max="12301" width="10.85546875" style="4" customWidth="1"/>
    <col min="12302" max="12302" width="11.85546875" style="4" customWidth="1"/>
    <col min="12303" max="12303" width="8.7109375" style="4" customWidth="1"/>
    <col min="12304" max="12304" width="10" style="4" customWidth="1"/>
    <col min="12305" max="12305" width="11" style="4" customWidth="1"/>
    <col min="12306" max="12306" width="10.140625" style="4" customWidth="1"/>
    <col min="12307" max="12534" width="9" style="4"/>
    <col min="12535" max="12535" width="9" style="4" customWidth="1"/>
    <col min="12536" max="12536" width="8.140625" style="4" customWidth="1"/>
    <col min="12537" max="12537" width="7.7109375" style="4" customWidth="1"/>
    <col min="12538" max="12538" width="6.28515625" style="4" customWidth="1"/>
    <col min="12539" max="12540" width="7.28515625" style="4" customWidth="1"/>
    <col min="12541" max="12541" width="6.5703125" style="4" customWidth="1"/>
    <col min="12542" max="12542" width="7.42578125" style="4" customWidth="1"/>
    <col min="12543" max="12544" width="9" style="4" customWidth="1"/>
    <col min="12545" max="12545" width="14.7109375" style="4" customWidth="1"/>
    <col min="12546" max="12546" width="12.42578125" style="4" customWidth="1"/>
    <col min="12547" max="12547" width="10.42578125" style="4" customWidth="1"/>
    <col min="12548" max="12548" width="10.28515625" style="4" customWidth="1"/>
    <col min="12549" max="12549" width="9.5703125" style="4" customWidth="1"/>
    <col min="12550" max="12550" width="10.5703125" style="4" customWidth="1"/>
    <col min="12551" max="12551" width="11.140625" style="4" customWidth="1"/>
    <col min="12552" max="12552" width="13.140625" style="4" customWidth="1"/>
    <col min="12553" max="12553" width="14.42578125" style="4" customWidth="1"/>
    <col min="12554" max="12554" width="16.28515625" style="4" customWidth="1"/>
    <col min="12555" max="12555" width="9" style="4" customWidth="1"/>
    <col min="12556" max="12556" width="11" style="4" customWidth="1"/>
    <col min="12557" max="12557" width="10.85546875" style="4" customWidth="1"/>
    <col min="12558" max="12558" width="11.85546875" style="4" customWidth="1"/>
    <col min="12559" max="12559" width="8.7109375" style="4" customWidth="1"/>
    <col min="12560" max="12560" width="10" style="4" customWidth="1"/>
    <col min="12561" max="12561" width="11" style="4" customWidth="1"/>
    <col min="12562" max="12562" width="10.140625" style="4" customWidth="1"/>
    <col min="12563" max="12790" width="9" style="4"/>
    <col min="12791" max="12791" width="9" style="4" customWidth="1"/>
    <col min="12792" max="12792" width="8.140625" style="4" customWidth="1"/>
    <col min="12793" max="12793" width="7.7109375" style="4" customWidth="1"/>
    <col min="12794" max="12794" width="6.28515625" style="4" customWidth="1"/>
    <col min="12795" max="12796" width="7.28515625" style="4" customWidth="1"/>
    <col min="12797" max="12797" width="6.5703125" style="4" customWidth="1"/>
    <col min="12798" max="12798" width="7.42578125" style="4" customWidth="1"/>
    <col min="12799" max="12800" width="9" style="4" customWidth="1"/>
    <col min="12801" max="12801" width="14.7109375" style="4" customWidth="1"/>
    <col min="12802" max="12802" width="12.42578125" style="4" customWidth="1"/>
    <col min="12803" max="12803" width="10.42578125" style="4" customWidth="1"/>
    <col min="12804" max="12804" width="10.28515625" style="4" customWidth="1"/>
    <col min="12805" max="12805" width="9.5703125" style="4" customWidth="1"/>
    <col min="12806" max="12806" width="10.5703125" style="4" customWidth="1"/>
    <col min="12807" max="12807" width="11.140625" style="4" customWidth="1"/>
    <col min="12808" max="12808" width="13.140625" style="4" customWidth="1"/>
    <col min="12809" max="12809" width="14.42578125" style="4" customWidth="1"/>
    <col min="12810" max="12810" width="16.28515625" style="4" customWidth="1"/>
    <col min="12811" max="12811" width="9" style="4" customWidth="1"/>
    <col min="12812" max="12812" width="11" style="4" customWidth="1"/>
    <col min="12813" max="12813" width="10.85546875" style="4" customWidth="1"/>
    <col min="12814" max="12814" width="11.85546875" style="4" customWidth="1"/>
    <col min="12815" max="12815" width="8.7109375" style="4" customWidth="1"/>
    <col min="12816" max="12816" width="10" style="4" customWidth="1"/>
    <col min="12817" max="12817" width="11" style="4" customWidth="1"/>
    <col min="12818" max="12818" width="10.140625" style="4" customWidth="1"/>
    <col min="12819" max="13046" width="9" style="4"/>
    <col min="13047" max="13047" width="9" style="4" customWidth="1"/>
    <col min="13048" max="13048" width="8.140625" style="4" customWidth="1"/>
    <col min="13049" max="13049" width="7.7109375" style="4" customWidth="1"/>
    <col min="13050" max="13050" width="6.28515625" style="4" customWidth="1"/>
    <col min="13051" max="13052" width="7.28515625" style="4" customWidth="1"/>
    <col min="13053" max="13053" width="6.5703125" style="4" customWidth="1"/>
    <col min="13054" max="13054" width="7.42578125" style="4" customWidth="1"/>
    <col min="13055" max="13056" width="9" style="4" customWidth="1"/>
    <col min="13057" max="13057" width="14.7109375" style="4" customWidth="1"/>
    <col min="13058" max="13058" width="12.42578125" style="4" customWidth="1"/>
    <col min="13059" max="13059" width="10.42578125" style="4" customWidth="1"/>
    <col min="13060" max="13060" width="10.28515625" style="4" customWidth="1"/>
    <col min="13061" max="13061" width="9.5703125" style="4" customWidth="1"/>
    <col min="13062" max="13062" width="10.5703125" style="4" customWidth="1"/>
    <col min="13063" max="13063" width="11.140625" style="4" customWidth="1"/>
    <col min="13064" max="13064" width="13.140625" style="4" customWidth="1"/>
    <col min="13065" max="13065" width="14.42578125" style="4" customWidth="1"/>
    <col min="13066" max="13066" width="16.28515625" style="4" customWidth="1"/>
    <col min="13067" max="13067" width="9" style="4" customWidth="1"/>
    <col min="13068" max="13068" width="11" style="4" customWidth="1"/>
    <col min="13069" max="13069" width="10.85546875" style="4" customWidth="1"/>
    <col min="13070" max="13070" width="11.85546875" style="4" customWidth="1"/>
    <col min="13071" max="13071" width="8.7109375" style="4" customWidth="1"/>
    <col min="13072" max="13072" width="10" style="4" customWidth="1"/>
    <col min="13073" max="13073" width="11" style="4" customWidth="1"/>
    <col min="13074" max="13074" width="10.140625" style="4" customWidth="1"/>
    <col min="13075" max="13302" width="9" style="4"/>
    <col min="13303" max="13303" width="9" style="4" customWidth="1"/>
    <col min="13304" max="13304" width="8.140625" style="4" customWidth="1"/>
    <col min="13305" max="13305" width="7.7109375" style="4" customWidth="1"/>
    <col min="13306" max="13306" width="6.28515625" style="4" customWidth="1"/>
    <col min="13307" max="13308" width="7.28515625" style="4" customWidth="1"/>
    <col min="13309" max="13309" width="6.5703125" style="4" customWidth="1"/>
    <col min="13310" max="13310" width="7.42578125" style="4" customWidth="1"/>
    <col min="13311" max="13312" width="9" style="4" customWidth="1"/>
    <col min="13313" max="13313" width="14.7109375" style="4" customWidth="1"/>
    <col min="13314" max="13314" width="12.42578125" style="4" customWidth="1"/>
    <col min="13315" max="13315" width="10.42578125" style="4" customWidth="1"/>
    <col min="13316" max="13316" width="10.28515625" style="4" customWidth="1"/>
    <col min="13317" max="13317" width="9.5703125" style="4" customWidth="1"/>
    <col min="13318" max="13318" width="10.5703125" style="4" customWidth="1"/>
    <col min="13319" max="13319" width="11.140625" style="4" customWidth="1"/>
    <col min="13320" max="13320" width="13.140625" style="4" customWidth="1"/>
    <col min="13321" max="13321" width="14.42578125" style="4" customWidth="1"/>
    <col min="13322" max="13322" width="16.28515625" style="4" customWidth="1"/>
    <col min="13323" max="13323" width="9" style="4" customWidth="1"/>
    <col min="13324" max="13324" width="11" style="4" customWidth="1"/>
    <col min="13325" max="13325" width="10.85546875" style="4" customWidth="1"/>
    <col min="13326" max="13326" width="11.85546875" style="4" customWidth="1"/>
    <col min="13327" max="13327" width="8.7109375" style="4" customWidth="1"/>
    <col min="13328" max="13328" width="10" style="4" customWidth="1"/>
    <col min="13329" max="13329" width="11" style="4" customWidth="1"/>
    <col min="13330" max="13330" width="10.140625" style="4" customWidth="1"/>
    <col min="13331" max="13558" width="9" style="4"/>
    <col min="13559" max="13559" width="9" style="4" customWidth="1"/>
    <col min="13560" max="13560" width="8.140625" style="4" customWidth="1"/>
    <col min="13561" max="13561" width="7.7109375" style="4" customWidth="1"/>
    <col min="13562" max="13562" width="6.28515625" style="4" customWidth="1"/>
    <col min="13563" max="13564" width="7.28515625" style="4" customWidth="1"/>
    <col min="13565" max="13565" width="6.5703125" style="4" customWidth="1"/>
    <col min="13566" max="13566" width="7.42578125" style="4" customWidth="1"/>
    <col min="13567" max="13568" width="9" style="4" customWidth="1"/>
    <col min="13569" max="13569" width="14.7109375" style="4" customWidth="1"/>
    <col min="13570" max="13570" width="12.42578125" style="4" customWidth="1"/>
    <col min="13571" max="13571" width="10.42578125" style="4" customWidth="1"/>
    <col min="13572" max="13572" width="10.28515625" style="4" customWidth="1"/>
    <col min="13573" max="13573" width="9.5703125" style="4" customWidth="1"/>
    <col min="13574" max="13574" width="10.5703125" style="4" customWidth="1"/>
    <col min="13575" max="13575" width="11.140625" style="4" customWidth="1"/>
    <col min="13576" max="13576" width="13.140625" style="4" customWidth="1"/>
    <col min="13577" max="13577" width="14.42578125" style="4" customWidth="1"/>
    <col min="13578" max="13578" width="16.28515625" style="4" customWidth="1"/>
    <col min="13579" max="13579" width="9" style="4" customWidth="1"/>
    <col min="13580" max="13580" width="11" style="4" customWidth="1"/>
    <col min="13581" max="13581" width="10.85546875" style="4" customWidth="1"/>
    <col min="13582" max="13582" width="11.85546875" style="4" customWidth="1"/>
    <col min="13583" max="13583" width="8.7109375" style="4" customWidth="1"/>
    <col min="13584" max="13584" width="10" style="4" customWidth="1"/>
    <col min="13585" max="13585" width="11" style="4" customWidth="1"/>
    <col min="13586" max="13586" width="10.140625" style="4" customWidth="1"/>
    <col min="13587" max="13814" width="9" style="4"/>
    <col min="13815" max="13815" width="9" style="4" customWidth="1"/>
    <col min="13816" max="13816" width="8.140625" style="4" customWidth="1"/>
    <col min="13817" max="13817" width="7.7109375" style="4" customWidth="1"/>
    <col min="13818" max="13818" width="6.28515625" style="4" customWidth="1"/>
    <col min="13819" max="13820" width="7.28515625" style="4" customWidth="1"/>
    <col min="13821" max="13821" width="6.5703125" style="4" customWidth="1"/>
    <col min="13822" max="13822" width="7.42578125" style="4" customWidth="1"/>
    <col min="13823" max="13824" width="9" style="4" customWidth="1"/>
    <col min="13825" max="13825" width="14.7109375" style="4" customWidth="1"/>
    <col min="13826" max="13826" width="12.42578125" style="4" customWidth="1"/>
    <col min="13827" max="13827" width="10.42578125" style="4" customWidth="1"/>
    <col min="13828" max="13828" width="10.28515625" style="4" customWidth="1"/>
    <col min="13829" max="13829" width="9.5703125" style="4" customWidth="1"/>
    <col min="13830" max="13830" width="10.5703125" style="4" customWidth="1"/>
    <col min="13831" max="13831" width="11.140625" style="4" customWidth="1"/>
    <col min="13832" max="13832" width="13.140625" style="4" customWidth="1"/>
    <col min="13833" max="13833" width="14.42578125" style="4" customWidth="1"/>
    <col min="13834" max="13834" width="16.28515625" style="4" customWidth="1"/>
    <col min="13835" max="13835" width="9" style="4" customWidth="1"/>
    <col min="13836" max="13836" width="11" style="4" customWidth="1"/>
    <col min="13837" max="13837" width="10.85546875" style="4" customWidth="1"/>
    <col min="13838" max="13838" width="11.85546875" style="4" customWidth="1"/>
    <col min="13839" max="13839" width="8.7109375" style="4" customWidth="1"/>
    <col min="13840" max="13840" width="10" style="4" customWidth="1"/>
    <col min="13841" max="13841" width="11" style="4" customWidth="1"/>
    <col min="13842" max="13842" width="10.140625" style="4" customWidth="1"/>
    <col min="13843" max="14070" width="9" style="4"/>
    <col min="14071" max="14071" width="9" style="4" customWidth="1"/>
    <col min="14072" max="14072" width="8.140625" style="4" customWidth="1"/>
    <col min="14073" max="14073" width="7.7109375" style="4" customWidth="1"/>
    <col min="14074" max="14074" width="6.28515625" style="4" customWidth="1"/>
    <col min="14075" max="14076" width="7.28515625" style="4" customWidth="1"/>
    <col min="14077" max="14077" width="6.5703125" style="4" customWidth="1"/>
    <col min="14078" max="14078" width="7.42578125" style="4" customWidth="1"/>
    <col min="14079" max="14080" width="9" style="4" customWidth="1"/>
    <col min="14081" max="14081" width="14.7109375" style="4" customWidth="1"/>
    <col min="14082" max="14082" width="12.42578125" style="4" customWidth="1"/>
    <col min="14083" max="14083" width="10.42578125" style="4" customWidth="1"/>
    <col min="14084" max="14084" width="10.28515625" style="4" customWidth="1"/>
    <col min="14085" max="14085" width="9.5703125" style="4" customWidth="1"/>
    <col min="14086" max="14086" width="10.5703125" style="4" customWidth="1"/>
    <col min="14087" max="14087" width="11.140625" style="4" customWidth="1"/>
    <col min="14088" max="14088" width="13.140625" style="4" customWidth="1"/>
    <col min="14089" max="14089" width="14.42578125" style="4" customWidth="1"/>
    <col min="14090" max="14090" width="16.28515625" style="4" customWidth="1"/>
    <col min="14091" max="14091" width="9" style="4" customWidth="1"/>
    <col min="14092" max="14092" width="11" style="4" customWidth="1"/>
    <col min="14093" max="14093" width="10.85546875" style="4" customWidth="1"/>
    <col min="14094" max="14094" width="11.85546875" style="4" customWidth="1"/>
    <col min="14095" max="14095" width="8.7109375" style="4" customWidth="1"/>
    <col min="14096" max="14096" width="10" style="4" customWidth="1"/>
    <col min="14097" max="14097" width="11" style="4" customWidth="1"/>
    <col min="14098" max="14098" width="10.140625" style="4" customWidth="1"/>
    <col min="14099" max="14326" width="9" style="4"/>
    <col min="14327" max="14327" width="9" style="4" customWidth="1"/>
    <col min="14328" max="14328" width="8.140625" style="4" customWidth="1"/>
    <col min="14329" max="14329" width="7.7109375" style="4" customWidth="1"/>
    <col min="14330" max="14330" width="6.28515625" style="4" customWidth="1"/>
    <col min="14331" max="14332" width="7.28515625" style="4" customWidth="1"/>
    <col min="14333" max="14333" width="6.5703125" style="4" customWidth="1"/>
    <col min="14334" max="14334" width="7.42578125" style="4" customWidth="1"/>
    <col min="14335" max="14336" width="9" style="4" customWidth="1"/>
    <col min="14337" max="14337" width="14.7109375" style="4" customWidth="1"/>
    <col min="14338" max="14338" width="12.42578125" style="4" customWidth="1"/>
    <col min="14339" max="14339" width="10.42578125" style="4" customWidth="1"/>
    <col min="14340" max="14340" width="10.28515625" style="4" customWidth="1"/>
    <col min="14341" max="14341" width="9.5703125" style="4" customWidth="1"/>
    <col min="14342" max="14342" width="10.5703125" style="4" customWidth="1"/>
    <col min="14343" max="14343" width="11.140625" style="4" customWidth="1"/>
    <col min="14344" max="14344" width="13.140625" style="4" customWidth="1"/>
    <col min="14345" max="14345" width="14.42578125" style="4" customWidth="1"/>
    <col min="14346" max="14346" width="16.28515625" style="4" customWidth="1"/>
    <col min="14347" max="14347" width="9" style="4" customWidth="1"/>
    <col min="14348" max="14348" width="11" style="4" customWidth="1"/>
    <col min="14349" max="14349" width="10.85546875" style="4" customWidth="1"/>
    <col min="14350" max="14350" width="11.85546875" style="4" customWidth="1"/>
    <col min="14351" max="14351" width="8.7109375" style="4" customWidth="1"/>
    <col min="14352" max="14352" width="10" style="4" customWidth="1"/>
    <col min="14353" max="14353" width="11" style="4" customWidth="1"/>
    <col min="14354" max="14354" width="10.140625" style="4" customWidth="1"/>
    <col min="14355" max="14582" width="9" style="4"/>
    <col min="14583" max="14583" width="9" style="4" customWidth="1"/>
    <col min="14584" max="14584" width="8.140625" style="4" customWidth="1"/>
    <col min="14585" max="14585" width="7.7109375" style="4" customWidth="1"/>
    <col min="14586" max="14586" width="6.28515625" style="4" customWidth="1"/>
    <col min="14587" max="14588" width="7.28515625" style="4" customWidth="1"/>
    <col min="14589" max="14589" width="6.5703125" style="4" customWidth="1"/>
    <col min="14590" max="14590" width="7.42578125" style="4" customWidth="1"/>
    <col min="14591" max="14592" width="9" style="4" customWidth="1"/>
    <col min="14593" max="14593" width="14.7109375" style="4" customWidth="1"/>
    <col min="14594" max="14594" width="12.42578125" style="4" customWidth="1"/>
    <col min="14595" max="14595" width="10.42578125" style="4" customWidth="1"/>
    <col min="14596" max="14596" width="10.28515625" style="4" customWidth="1"/>
    <col min="14597" max="14597" width="9.5703125" style="4" customWidth="1"/>
    <col min="14598" max="14598" width="10.5703125" style="4" customWidth="1"/>
    <col min="14599" max="14599" width="11.140625" style="4" customWidth="1"/>
    <col min="14600" max="14600" width="13.140625" style="4" customWidth="1"/>
    <col min="14601" max="14601" width="14.42578125" style="4" customWidth="1"/>
    <col min="14602" max="14602" width="16.28515625" style="4" customWidth="1"/>
    <col min="14603" max="14603" width="9" style="4" customWidth="1"/>
    <col min="14604" max="14604" width="11" style="4" customWidth="1"/>
    <col min="14605" max="14605" width="10.85546875" style="4" customWidth="1"/>
    <col min="14606" max="14606" width="11.85546875" style="4" customWidth="1"/>
    <col min="14607" max="14607" width="8.7109375" style="4" customWidth="1"/>
    <col min="14608" max="14608" width="10" style="4" customWidth="1"/>
    <col min="14609" max="14609" width="11" style="4" customWidth="1"/>
    <col min="14610" max="14610" width="10.140625" style="4" customWidth="1"/>
    <col min="14611" max="14838" width="9" style="4"/>
    <col min="14839" max="14839" width="9" style="4" customWidth="1"/>
    <col min="14840" max="14840" width="8.140625" style="4" customWidth="1"/>
    <col min="14841" max="14841" width="7.7109375" style="4" customWidth="1"/>
    <col min="14842" max="14842" width="6.28515625" style="4" customWidth="1"/>
    <col min="14843" max="14844" width="7.28515625" style="4" customWidth="1"/>
    <col min="14845" max="14845" width="6.5703125" style="4" customWidth="1"/>
    <col min="14846" max="14846" width="7.42578125" style="4" customWidth="1"/>
    <col min="14847" max="14848" width="9" style="4" customWidth="1"/>
    <col min="14849" max="14849" width="14.7109375" style="4" customWidth="1"/>
    <col min="14850" max="14850" width="12.42578125" style="4" customWidth="1"/>
    <col min="14851" max="14851" width="10.42578125" style="4" customWidth="1"/>
    <col min="14852" max="14852" width="10.28515625" style="4" customWidth="1"/>
    <col min="14853" max="14853" width="9.5703125" style="4" customWidth="1"/>
    <col min="14854" max="14854" width="10.5703125" style="4" customWidth="1"/>
    <col min="14855" max="14855" width="11.140625" style="4" customWidth="1"/>
    <col min="14856" max="14856" width="13.140625" style="4" customWidth="1"/>
    <col min="14857" max="14857" width="14.42578125" style="4" customWidth="1"/>
    <col min="14858" max="14858" width="16.28515625" style="4" customWidth="1"/>
    <col min="14859" max="14859" width="9" style="4" customWidth="1"/>
    <col min="14860" max="14860" width="11" style="4" customWidth="1"/>
    <col min="14861" max="14861" width="10.85546875" style="4" customWidth="1"/>
    <col min="14862" max="14862" width="11.85546875" style="4" customWidth="1"/>
    <col min="14863" max="14863" width="8.7109375" style="4" customWidth="1"/>
    <col min="14864" max="14864" width="10" style="4" customWidth="1"/>
    <col min="14865" max="14865" width="11" style="4" customWidth="1"/>
    <col min="14866" max="14866" width="10.140625" style="4" customWidth="1"/>
    <col min="14867" max="15094" width="9" style="4"/>
    <col min="15095" max="15095" width="9" style="4" customWidth="1"/>
    <col min="15096" max="15096" width="8.140625" style="4" customWidth="1"/>
    <col min="15097" max="15097" width="7.7109375" style="4" customWidth="1"/>
    <col min="15098" max="15098" width="6.28515625" style="4" customWidth="1"/>
    <col min="15099" max="15100" width="7.28515625" style="4" customWidth="1"/>
    <col min="15101" max="15101" width="6.5703125" style="4" customWidth="1"/>
    <col min="15102" max="15102" width="7.42578125" style="4" customWidth="1"/>
    <col min="15103" max="15104" width="9" style="4" customWidth="1"/>
    <col min="15105" max="15105" width="14.7109375" style="4" customWidth="1"/>
    <col min="15106" max="15106" width="12.42578125" style="4" customWidth="1"/>
    <col min="15107" max="15107" width="10.42578125" style="4" customWidth="1"/>
    <col min="15108" max="15108" width="10.28515625" style="4" customWidth="1"/>
    <col min="15109" max="15109" width="9.5703125" style="4" customWidth="1"/>
    <col min="15110" max="15110" width="10.5703125" style="4" customWidth="1"/>
    <col min="15111" max="15111" width="11.140625" style="4" customWidth="1"/>
    <col min="15112" max="15112" width="13.140625" style="4" customWidth="1"/>
    <col min="15113" max="15113" width="14.42578125" style="4" customWidth="1"/>
    <col min="15114" max="15114" width="16.28515625" style="4" customWidth="1"/>
    <col min="15115" max="15115" width="9" style="4" customWidth="1"/>
    <col min="15116" max="15116" width="11" style="4" customWidth="1"/>
    <col min="15117" max="15117" width="10.85546875" style="4" customWidth="1"/>
    <col min="15118" max="15118" width="11.85546875" style="4" customWidth="1"/>
    <col min="15119" max="15119" width="8.7109375" style="4" customWidth="1"/>
    <col min="15120" max="15120" width="10" style="4" customWidth="1"/>
    <col min="15121" max="15121" width="11" style="4" customWidth="1"/>
    <col min="15122" max="15122" width="10.140625" style="4" customWidth="1"/>
    <col min="15123" max="15350" width="9" style="4"/>
    <col min="15351" max="15351" width="9" style="4" customWidth="1"/>
    <col min="15352" max="15352" width="8.140625" style="4" customWidth="1"/>
    <col min="15353" max="15353" width="7.7109375" style="4" customWidth="1"/>
    <col min="15354" max="15354" width="6.28515625" style="4" customWidth="1"/>
    <col min="15355" max="15356" width="7.28515625" style="4" customWidth="1"/>
    <col min="15357" max="15357" width="6.5703125" style="4" customWidth="1"/>
    <col min="15358" max="15358" width="7.42578125" style="4" customWidth="1"/>
    <col min="15359" max="15360" width="9" style="4" customWidth="1"/>
    <col min="15361" max="15361" width="14.7109375" style="4" customWidth="1"/>
    <col min="15362" max="15362" width="12.42578125" style="4" customWidth="1"/>
    <col min="15363" max="15363" width="10.42578125" style="4" customWidth="1"/>
    <col min="15364" max="15364" width="10.28515625" style="4" customWidth="1"/>
    <col min="15365" max="15365" width="9.5703125" style="4" customWidth="1"/>
    <col min="15366" max="15366" width="10.5703125" style="4" customWidth="1"/>
    <col min="15367" max="15367" width="11.140625" style="4" customWidth="1"/>
    <col min="15368" max="15368" width="13.140625" style="4" customWidth="1"/>
    <col min="15369" max="15369" width="14.42578125" style="4" customWidth="1"/>
    <col min="15370" max="15370" width="16.28515625" style="4" customWidth="1"/>
    <col min="15371" max="15371" width="9" style="4" customWidth="1"/>
    <col min="15372" max="15372" width="11" style="4" customWidth="1"/>
    <col min="15373" max="15373" width="10.85546875" style="4" customWidth="1"/>
    <col min="15374" max="15374" width="11.85546875" style="4" customWidth="1"/>
    <col min="15375" max="15375" width="8.7109375" style="4" customWidth="1"/>
    <col min="15376" max="15376" width="10" style="4" customWidth="1"/>
    <col min="15377" max="15377" width="11" style="4" customWidth="1"/>
    <col min="15378" max="15378" width="10.140625" style="4" customWidth="1"/>
    <col min="15379" max="15606" width="9" style="4"/>
    <col min="15607" max="15607" width="9" style="4" customWidth="1"/>
    <col min="15608" max="15608" width="8.140625" style="4" customWidth="1"/>
    <col min="15609" max="15609" width="7.7109375" style="4" customWidth="1"/>
    <col min="15610" max="15610" width="6.28515625" style="4" customWidth="1"/>
    <col min="15611" max="15612" width="7.28515625" style="4" customWidth="1"/>
    <col min="15613" max="15613" width="6.5703125" style="4" customWidth="1"/>
    <col min="15614" max="15614" width="7.42578125" style="4" customWidth="1"/>
    <col min="15615" max="15616" width="9" style="4" customWidth="1"/>
    <col min="15617" max="15617" width="14.7109375" style="4" customWidth="1"/>
    <col min="15618" max="15618" width="12.42578125" style="4" customWidth="1"/>
    <col min="15619" max="15619" width="10.42578125" style="4" customWidth="1"/>
    <col min="15620" max="15620" width="10.28515625" style="4" customWidth="1"/>
    <col min="15621" max="15621" width="9.5703125" style="4" customWidth="1"/>
    <col min="15622" max="15622" width="10.5703125" style="4" customWidth="1"/>
    <col min="15623" max="15623" width="11.140625" style="4" customWidth="1"/>
    <col min="15624" max="15624" width="13.140625" style="4" customWidth="1"/>
    <col min="15625" max="15625" width="14.42578125" style="4" customWidth="1"/>
    <col min="15626" max="15626" width="16.28515625" style="4" customWidth="1"/>
    <col min="15627" max="15627" width="9" style="4" customWidth="1"/>
    <col min="15628" max="15628" width="11" style="4" customWidth="1"/>
    <col min="15629" max="15629" width="10.85546875" style="4" customWidth="1"/>
    <col min="15630" max="15630" width="11.85546875" style="4" customWidth="1"/>
    <col min="15631" max="15631" width="8.7109375" style="4" customWidth="1"/>
    <col min="15632" max="15632" width="10" style="4" customWidth="1"/>
    <col min="15633" max="15633" width="11" style="4" customWidth="1"/>
    <col min="15634" max="15634" width="10.140625" style="4" customWidth="1"/>
    <col min="15635" max="15862" width="9" style="4"/>
    <col min="15863" max="15863" width="9" style="4" customWidth="1"/>
    <col min="15864" max="15864" width="8.140625" style="4" customWidth="1"/>
    <col min="15865" max="15865" width="7.7109375" style="4" customWidth="1"/>
    <col min="15866" max="15866" width="6.28515625" style="4" customWidth="1"/>
    <col min="15867" max="15868" width="7.28515625" style="4" customWidth="1"/>
    <col min="15869" max="15869" width="6.5703125" style="4" customWidth="1"/>
    <col min="15870" max="15870" width="7.42578125" style="4" customWidth="1"/>
    <col min="15871" max="15872" width="9" style="4" customWidth="1"/>
    <col min="15873" max="15873" width="14.7109375" style="4" customWidth="1"/>
    <col min="15874" max="15874" width="12.42578125" style="4" customWidth="1"/>
    <col min="15875" max="15875" width="10.42578125" style="4" customWidth="1"/>
    <col min="15876" max="15876" width="10.28515625" style="4" customWidth="1"/>
    <col min="15877" max="15877" width="9.5703125" style="4" customWidth="1"/>
    <col min="15878" max="15878" width="10.5703125" style="4" customWidth="1"/>
    <col min="15879" max="15879" width="11.140625" style="4" customWidth="1"/>
    <col min="15880" max="15880" width="13.140625" style="4" customWidth="1"/>
    <col min="15881" max="15881" width="14.42578125" style="4" customWidth="1"/>
    <col min="15882" max="15882" width="16.28515625" style="4" customWidth="1"/>
    <col min="15883" max="15883" width="9" style="4" customWidth="1"/>
    <col min="15884" max="15884" width="11" style="4" customWidth="1"/>
    <col min="15885" max="15885" width="10.85546875" style="4" customWidth="1"/>
    <col min="15886" max="15886" width="11.85546875" style="4" customWidth="1"/>
    <col min="15887" max="15887" width="8.7109375" style="4" customWidth="1"/>
    <col min="15888" max="15888" width="10" style="4" customWidth="1"/>
    <col min="15889" max="15889" width="11" style="4" customWidth="1"/>
    <col min="15890" max="15890" width="10.140625" style="4" customWidth="1"/>
    <col min="15891" max="16118" width="9" style="4"/>
    <col min="16119" max="16119" width="9" style="4" customWidth="1"/>
    <col min="16120" max="16120" width="8.140625" style="4" customWidth="1"/>
    <col min="16121" max="16121" width="7.7109375" style="4" customWidth="1"/>
    <col min="16122" max="16122" width="6.28515625" style="4" customWidth="1"/>
    <col min="16123" max="16124" width="7.28515625" style="4" customWidth="1"/>
    <col min="16125" max="16125" width="6.5703125" style="4" customWidth="1"/>
    <col min="16126" max="16126" width="7.42578125" style="4" customWidth="1"/>
    <col min="16127" max="16128" width="9" style="4" customWidth="1"/>
    <col min="16129" max="16129" width="14.7109375" style="4" customWidth="1"/>
    <col min="16130" max="16130" width="12.42578125" style="4" customWidth="1"/>
    <col min="16131" max="16131" width="10.42578125" style="4" customWidth="1"/>
    <col min="16132" max="16132" width="10.28515625" style="4" customWidth="1"/>
    <col min="16133" max="16133" width="9.5703125" style="4" customWidth="1"/>
    <col min="16134" max="16134" width="10.5703125" style="4" customWidth="1"/>
    <col min="16135" max="16135" width="11.140625" style="4" customWidth="1"/>
    <col min="16136" max="16136" width="13.140625" style="4" customWidth="1"/>
    <col min="16137" max="16137" width="14.42578125" style="4" customWidth="1"/>
    <col min="16138" max="16138" width="16.28515625" style="4" customWidth="1"/>
    <col min="16139" max="16139" width="9" style="4" customWidth="1"/>
    <col min="16140" max="16140" width="11" style="4" customWidth="1"/>
    <col min="16141" max="16141" width="10.85546875" style="4" customWidth="1"/>
    <col min="16142" max="16142" width="11.85546875" style="4" customWidth="1"/>
    <col min="16143" max="16143" width="8.7109375" style="4" customWidth="1"/>
    <col min="16144" max="16144" width="10" style="4" customWidth="1"/>
    <col min="16145" max="16145" width="11" style="4" customWidth="1"/>
    <col min="16146" max="16146" width="10.140625" style="4" customWidth="1"/>
    <col min="16147" max="16384" width="9" style="4"/>
  </cols>
  <sheetData>
    <row r="1" spans="2:20" ht="13.5" customHeight="1" thickBot="1" x14ac:dyDescent="0.25">
      <c r="B1" s="2"/>
      <c r="C1" s="2"/>
      <c r="D1" s="2"/>
      <c r="E1" s="3"/>
      <c r="F1" s="2"/>
      <c r="G1" s="2"/>
      <c r="H1" s="2"/>
      <c r="I1" s="2"/>
      <c r="J1" s="2"/>
    </row>
    <row r="2" spans="2:20" ht="29.25" customHeight="1" x14ac:dyDescent="0.2">
      <c r="B2" s="352"/>
      <c r="C2" s="353"/>
      <c r="D2" s="356" t="s">
        <v>1</v>
      </c>
      <c r="E2" s="357"/>
      <c r="F2" s="357"/>
      <c r="G2" s="357"/>
      <c r="H2" s="357"/>
      <c r="I2" s="357"/>
      <c r="J2" s="358"/>
    </row>
    <row r="3" spans="2:20" ht="29.25" customHeight="1" thickBot="1" x14ac:dyDescent="0.25">
      <c r="B3" s="354"/>
      <c r="C3" s="204"/>
      <c r="D3" s="359"/>
      <c r="E3" s="360"/>
      <c r="F3" s="360"/>
      <c r="G3" s="360"/>
      <c r="H3" s="360"/>
      <c r="I3" s="360"/>
      <c r="J3" s="361"/>
    </row>
    <row r="4" spans="2:20" ht="29.25" customHeight="1" thickTop="1" thickBot="1" x14ac:dyDescent="0.25">
      <c r="B4" s="355"/>
      <c r="C4" s="207"/>
      <c r="D4" s="362" t="s">
        <v>108</v>
      </c>
      <c r="E4" s="363"/>
      <c r="F4" s="363"/>
      <c r="G4" s="363"/>
      <c r="H4" s="363"/>
      <c r="I4" s="363"/>
      <c r="J4" s="364"/>
    </row>
    <row r="5" spans="2:20" ht="15.75" customHeight="1" thickTop="1" x14ac:dyDescent="0.2">
      <c r="B5" s="365" t="s">
        <v>0</v>
      </c>
      <c r="C5" s="181"/>
      <c r="D5" s="184"/>
      <c r="E5" s="185"/>
      <c r="F5" s="185"/>
      <c r="G5" s="185"/>
      <c r="H5" s="185"/>
      <c r="I5" s="185"/>
      <c r="J5" s="367"/>
      <c r="K5" s="7"/>
      <c r="L5" s="7"/>
    </row>
    <row r="6" spans="2:20" ht="18" customHeight="1" x14ac:dyDescent="0.2">
      <c r="B6" s="366"/>
      <c r="C6" s="183"/>
      <c r="D6" s="187"/>
      <c r="E6" s="188"/>
      <c r="F6" s="188"/>
      <c r="G6" s="188"/>
      <c r="H6" s="188"/>
      <c r="I6" s="188"/>
      <c r="J6" s="368"/>
      <c r="K6" s="7"/>
      <c r="L6" s="7"/>
    </row>
    <row r="7" spans="2:20" ht="12.75" customHeight="1" x14ac:dyDescent="0.2">
      <c r="B7" s="366" t="s">
        <v>2</v>
      </c>
      <c r="C7" s="183"/>
      <c r="D7" s="208"/>
      <c r="E7" s="209"/>
      <c r="F7" s="209"/>
      <c r="G7" s="209"/>
      <c r="H7" s="209"/>
      <c r="I7" s="209"/>
      <c r="J7" s="369"/>
      <c r="K7" s="9"/>
      <c r="L7" s="9"/>
    </row>
    <row r="8" spans="2:20" ht="15" customHeight="1" x14ac:dyDescent="0.2">
      <c r="B8" s="366"/>
      <c r="C8" s="183"/>
      <c r="D8" s="211"/>
      <c r="E8" s="212"/>
      <c r="F8" s="212"/>
      <c r="G8" s="212"/>
      <c r="H8" s="212"/>
      <c r="I8" s="212"/>
      <c r="J8" s="370"/>
      <c r="K8" s="9"/>
      <c r="L8" s="9"/>
    </row>
    <row r="9" spans="2:20" ht="12.75" customHeight="1" x14ac:dyDescent="0.2">
      <c r="B9" s="343" t="s">
        <v>3</v>
      </c>
      <c r="C9" s="215"/>
      <c r="D9" s="216"/>
      <c r="E9" s="217"/>
      <c r="F9" s="217"/>
      <c r="G9" s="217"/>
      <c r="H9" s="217"/>
      <c r="I9" s="217"/>
      <c r="J9" s="344"/>
      <c r="K9" s="11"/>
      <c r="L9" s="11"/>
    </row>
    <row r="10" spans="2:20" ht="16.5" customHeight="1" x14ac:dyDescent="0.2">
      <c r="B10" s="343"/>
      <c r="C10" s="215"/>
      <c r="D10" s="219"/>
      <c r="E10" s="220"/>
      <c r="F10" s="220"/>
      <c r="G10" s="220"/>
      <c r="H10" s="220"/>
      <c r="I10" s="220"/>
      <c r="J10" s="345"/>
      <c r="K10" s="11"/>
      <c r="L10" s="11"/>
    </row>
    <row r="11" spans="2:20" ht="12.75" customHeight="1" x14ac:dyDescent="0.2">
      <c r="B11" s="346" t="s">
        <v>4</v>
      </c>
      <c r="C11" s="223"/>
      <c r="D11" s="348"/>
      <c r="E11" s="228" t="s">
        <v>5</v>
      </c>
      <c r="F11" s="229"/>
      <c r="G11" s="232"/>
      <c r="H11" s="233"/>
      <c r="I11" s="233" t="s">
        <v>6</v>
      </c>
      <c r="J11" s="350" t="s">
        <v>109</v>
      </c>
      <c r="K11" s="13"/>
      <c r="L11" s="13"/>
      <c r="N11" s="14"/>
    </row>
    <row r="12" spans="2:20" ht="16.5" customHeight="1" thickBot="1" x14ac:dyDescent="0.3">
      <c r="B12" s="347"/>
      <c r="C12" s="225"/>
      <c r="D12" s="349"/>
      <c r="E12" s="230"/>
      <c r="F12" s="231"/>
      <c r="G12" s="234"/>
      <c r="H12" s="234"/>
      <c r="I12" s="234"/>
      <c r="J12" s="351"/>
      <c r="K12" s="13"/>
      <c r="L12" s="13"/>
      <c r="N12" s="92"/>
    </row>
    <row r="13" spans="2:20" ht="15.75" customHeight="1" thickTop="1" thickBot="1" x14ac:dyDescent="0.25">
      <c r="B13" s="332"/>
      <c r="C13" s="238"/>
      <c r="D13" s="238"/>
      <c r="E13" s="238"/>
      <c r="F13" s="238"/>
      <c r="G13" s="238"/>
      <c r="H13" s="238"/>
      <c r="I13" s="238"/>
      <c r="J13" s="333"/>
    </row>
    <row r="14" spans="2:20" ht="33" customHeight="1" thickTop="1" thickBot="1" x14ac:dyDescent="0.3">
      <c r="B14" s="334" t="s">
        <v>7</v>
      </c>
      <c r="C14" s="241"/>
      <c r="D14" s="241"/>
      <c r="E14" s="241"/>
      <c r="F14" s="241"/>
      <c r="G14" s="241"/>
      <c r="H14" s="241"/>
      <c r="I14" s="241"/>
      <c r="J14" s="335"/>
      <c r="P14" s="16"/>
      <c r="Q14" s="16"/>
    </row>
    <row r="15" spans="2:20" ht="15.95" customHeight="1" thickTop="1" thickBot="1" x14ac:dyDescent="0.3">
      <c r="B15" s="336" t="s">
        <v>110</v>
      </c>
      <c r="C15" s="17" t="s">
        <v>9</v>
      </c>
      <c r="D15" s="17" t="s">
        <v>10</v>
      </c>
      <c r="E15" s="17" t="s">
        <v>11</v>
      </c>
      <c r="F15" s="149"/>
      <c r="G15" s="150" t="s">
        <v>111</v>
      </c>
      <c r="H15" s="17" t="s">
        <v>12</v>
      </c>
      <c r="I15" s="17" t="s">
        <v>13</v>
      </c>
      <c r="J15" s="151" t="s">
        <v>13</v>
      </c>
      <c r="L15" s="90"/>
      <c r="M15" s="90" t="s">
        <v>50</v>
      </c>
      <c r="N15" s="90"/>
      <c r="O15" s="90"/>
      <c r="P15" s="90"/>
      <c r="Q15" s="90"/>
      <c r="R15" s="90"/>
      <c r="S15" s="90"/>
      <c r="T15" s="90"/>
    </row>
    <row r="16" spans="2:20" ht="15.95" customHeight="1" thickTop="1" x14ac:dyDescent="0.25">
      <c r="B16" s="337"/>
      <c r="C16" s="19" t="s">
        <v>14</v>
      </c>
      <c r="D16" s="19" t="s">
        <v>14</v>
      </c>
      <c r="E16" s="19" t="s">
        <v>14</v>
      </c>
      <c r="F16" s="20" t="s">
        <v>60</v>
      </c>
      <c r="G16" s="246" t="s">
        <v>15</v>
      </c>
      <c r="H16" s="19" t="s">
        <v>16</v>
      </c>
      <c r="I16" s="19" t="s">
        <v>17</v>
      </c>
      <c r="J16" s="152" t="s">
        <v>18</v>
      </c>
      <c r="L16" s="90"/>
      <c r="M16" s="90"/>
      <c r="N16" s="90"/>
      <c r="O16" s="90"/>
      <c r="P16" s="248" t="s">
        <v>49</v>
      </c>
      <c r="Q16" s="248"/>
      <c r="R16" s="248"/>
      <c r="S16" s="248"/>
      <c r="T16" s="90"/>
    </row>
    <row r="17" spans="2:20" ht="15.95" customHeight="1" thickBot="1" x14ac:dyDescent="0.3">
      <c r="B17" s="338"/>
      <c r="C17" s="21"/>
      <c r="D17" s="21"/>
      <c r="E17" s="21"/>
      <c r="F17" s="22"/>
      <c r="G17" s="247"/>
      <c r="H17" s="22"/>
      <c r="I17" s="22" t="s">
        <v>19</v>
      </c>
      <c r="J17" s="153" t="s">
        <v>19</v>
      </c>
      <c r="L17" s="23"/>
      <c r="M17" s="23"/>
      <c r="N17" s="23"/>
      <c r="O17" s="23"/>
      <c r="P17" s="23"/>
      <c r="Q17" s="24"/>
      <c r="R17" s="24"/>
      <c r="S17" s="24"/>
      <c r="T17" s="24"/>
    </row>
    <row r="18" spans="2:20" ht="21" customHeight="1" thickTop="1" x14ac:dyDescent="0.25">
      <c r="B18" s="154">
        <v>1</v>
      </c>
      <c r="C18" s="26"/>
      <c r="D18" s="26"/>
      <c r="E18" s="26"/>
      <c r="F18" s="27" t="e">
        <f>(C30-B30)/(C30-D30)*1000</f>
        <v>#DIV/0!</v>
      </c>
      <c r="G18" s="28" t="e">
        <f>S18</f>
        <v>#DIV/0!</v>
      </c>
      <c r="H18" s="27" t="e">
        <f>(B30)/(C30-D30)*1000</f>
        <v>#DIV/0!</v>
      </c>
      <c r="I18" s="29" t="s">
        <v>112</v>
      </c>
      <c r="J18" s="155" t="s">
        <v>112</v>
      </c>
      <c r="L18" s="92"/>
      <c r="M18" s="92"/>
      <c r="N18" s="92"/>
      <c r="O18" s="92"/>
      <c r="P18" s="31">
        <f>C30-B30</f>
        <v>0</v>
      </c>
      <c r="Q18" s="32"/>
      <c r="R18" s="33" t="e">
        <f>P18/C30</f>
        <v>#DIV/0!</v>
      </c>
      <c r="S18" s="34" t="e">
        <f>R18*100</f>
        <v>#DIV/0!</v>
      </c>
      <c r="T18" s="92"/>
    </row>
    <row r="19" spans="2:20" ht="21" customHeight="1" x14ac:dyDescent="0.25">
      <c r="B19" s="156">
        <v>2</v>
      </c>
      <c r="C19" s="36"/>
      <c r="D19" s="36"/>
      <c r="E19" s="36"/>
      <c r="F19" s="37" t="e">
        <f>(C31-B31)/(C31-D31)*1000</f>
        <v>#DIV/0!</v>
      </c>
      <c r="G19" s="38" t="e">
        <f>S19</f>
        <v>#DIV/0!</v>
      </c>
      <c r="H19" s="37" t="e">
        <f>(B31)/(C31-D31)*1000</f>
        <v>#DIV/0!</v>
      </c>
      <c r="I19" s="39" t="s">
        <v>112</v>
      </c>
      <c r="J19" s="157" t="s">
        <v>112</v>
      </c>
      <c r="L19" s="92"/>
      <c r="M19" s="263"/>
      <c r="N19" s="263"/>
      <c r="O19" s="263"/>
      <c r="P19" s="31">
        <f>C31-B31</f>
        <v>0</v>
      </c>
      <c r="Q19" s="32"/>
      <c r="R19" s="33" t="e">
        <f>P19/C31</f>
        <v>#DIV/0!</v>
      </c>
      <c r="S19" s="34" t="e">
        <f t="shared" ref="S19:S20" si="0">R19*100</f>
        <v>#DIV/0!</v>
      </c>
      <c r="T19" s="92"/>
    </row>
    <row r="20" spans="2:20" ht="20.25" customHeight="1" x14ac:dyDescent="0.25">
      <c r="B20" s="156">
        <v>3</v>
      </c>
      <c r="C20" s="36"/>
      <c r="D20" s="36"/>
      <c r="E20" s="36"/>
      <c r="F20" s="37" t="e">
        <f>(C32-B32)/(C32-D32)*1000</f>
        <v>#DIV/0!</v>
      </c>
      <c r="G20" s="38" t="e">
        <f>S20</f>
        <v>#DIV/0!</v>
      </c>
      <c r="H20" s="37" t="e">
        <f>(B32)/(C32-D32)*1000</f>
        <v>#DIV/0!</v>
      </c>
      <c r="I20" s="39" t="s">
        <v>112</v>
      </c>
      <c r="J20" s="157" t="s">
        <v>112</v>
      </c>
      <c r="L20" s="92"/>
      <c r="M20" s="263"/>
      <c r="N20" s="263"/>
      <c r="O20" s="263"/>
      <c r="P20" s="31">
        <f>C32-B32</f>
        <v>0</v>
      </c>
      <c r="Q20" s="32"/>
      <c r="R20" s="33" t="e">
        <f>P20/C32</f>
        <v>#DIV/0!</v>
      </c>
      <c r="S20" s="34" t="e">
        <f t="shared" si="0"/>
        <v>#DIV/0!</v>
      </c>
      <c r="T20" s="92"/>
    </row>
    <row r="21" spans="2:20" ht="21" customHeight="1" x14ac:dyDescent="0.25">
      <c r="B21" s="156">
        <v>4</v>
      </c>
      <c r="C21" s="36"/>
      <c r="D21" s="36"/>
      <c r="E21" s="36"/>
      <c r="F21" s="37" t="e">
        <f>(C33-B33)/(C33-D33)*1000</f>
        <v>#DIV/0!</v>
      </c>
      <c r="G21" s="38" t="e">
        <f>S21</f>
        <v>#DIV/0!</v>
      </c>
      <c r="H21" s="37" t="e">
        <f>(B33)/(C33-D33)*1000</f>
        <v>#DIV/0!</v>
      </c>
      <c r="I21" s="39" t="s">
        <v>112</v>
      </c>
      <c r="J21" s="157" t="s">
        <v>112</v>
      </c>
      <c r="L21" s="92"/>
      <c r="M21" s="263"/>
      <c r="N21" s="263"/>
      <c r="O21" s="263"/>
      <c r="P21" s="31">
        <f>C33-B33</f>
        <v>0</v>
      </c>
      <c r="Q21" s="32"/>
      <c r="R21" s="33" t="e">
        <f>P21/C33</f>
        <v>#DIV/0!</v>
      </c>
      <c r="S21" s="34" t="e">
        <f>R21*100</f>
        <v>#DIV/0!</v>
      </c>
      <c r="T21" s="92"/>
    </row>
    <row r="22" spans="2:20" ht="20.25" customHeight="1" x14ac:dyDescent="0.25">
      <c r="B22" s="156">
        <v>5</v>
      </c>
      <c r="C22" s="36"/>
      <c r="D22" s="36"/>
      <c r="E22" s="36"/>
      <c r="F22" s="37" t="e">
        <f>(C34-B34)/(C34-D34)*1000</f>
        <v>#DIV/0!</v>
      </c>
      <c r="G22" s="38" t="e">
        <f>S22</f>
        <v>#DIV/0!</v>
      </c>
      <c r="H22" s="37" t="e">
        <f>(B34)/(C34-D34)*1000</f>
        <v>#DIV/0!</v>
      </c>
      <c r="I22" s="39" t="s">
        <v>112</v>
      </c>
      <c r="J22" s="157" t="s">
        <v>112</v>
      </c>
      <c r="L22" s="92"/>
      <c r="M22" s="263"/>
      <c r="N22" s="263"/>
      <c r="O22" s="263"/>
      <c r="P22" s="31">
        <f>C34-B34</f>
        <v>0</v>
      </c>
      <c r="Q22" s="32"/>
      <c r="R22" s="33" t="e">
        <f>P22/C34</f>
        <v>#DIV/0!</v>
      </c>
      <c r="S22" s="34" t="e">
        <f t="shared" ref="S22" si="1">R22*100</f>
        <v>#DIV/0!</v>
      </c>
      <c r="T22" s="92"/>
    </row>
    <row r="23" spans="2:20" ht="21" customHeight="1" x14ac:dyDescent="0.25">
      <c r="B23" s="339" t="s">
        <v>20</v>
      </c>
      <c r="C23" s="41"/>
      <c r="D23" s="41"/>
      <c r="E23" s="41"/>
      <c r="F23" s="63"/>
      <c r="G23" s="266" t="e">
        <f>S24</f>
        <v>#DIV/0!</v>
      </c>
      <c r="H23" s="268" t="e">
        <f>AVERAGE(H18:H20)</f>
        <v>#DIV/0!</v>
      </c>
      <c r="I23" s="341" t="s">
        <v>112</v>
      </c>
      <c r="J23" s="324" t="s">
        <v>112</v>
      </c>
      <c r="L23" s="92"/>
      <c r="M23" s="263"/>
      <c r="N23" s="263"/>
      <c r="O23" s="263"/>
      <c r="P23" s="32">
        <f t="shared" ref="P23" si="2">C35-B35</f>
        <v>0</v>
      </c>
      <c r="Q23" s="32"/>
      <c r="R23" s="33"/>
      <c r="S23" s="34"/>
      <c r="T23" s="92"/>
    </row>
    <row r="24" spans="2:20" ht="16.5" thickBot="1" x14ac:dyDescent="0.3">
      <c r="B24" s="340"/>
      <c r="C24" s="42"/>
      <c r="D24" s="42"/>
      <c r="E24" s="42"/>
      <c r="F24" s="158"/>
      <c r="G24" s="267"/>
      <c r="H24" s="269"/>
      <c r="I24" s="342"/>
      <c r="J24" s="325"/>
      <c r="L24" s="92"/>
      <c r="M24" s="92"/>
      <c r="N24" s="92"/>
      <c r="O24" s="92"/>
      <c r="P24" s="92"/>
      <c r="S24" s="43" t="e">
        <f>AVERAGE(S18:S23)</f>
        <v>#DIV/0!</v>
      </c>
    </row>
    <row r="25" spans="2:20" ht="16.5" customHeight="1" thickTop="1" x14ac:dyDescent="0.2">
      <c r="B25" s="326" t="s">
        <v>21</v>
      </c>
      <c r="C25" s="254"/>
      <c r="D25" s="254"/>
      <c r="E25" s="254"/>
      <c r="F25" s="254"/>
      <c r="G25" s="254"/>
      <c r="H25" s="254"/>
      <c r="I25" s="254"/>
      <c r="J25" s="327"/>
      <c r="L25" s="4" t="s">
        <v>41</v>
      </c>
      <c r="M25" s="4" t="s">
        <v>42</v>
      </c>
      <c r="N25" s="4" t="s">
        <v>43</v>
      </c>
      <c r="Q25" s="4" t="s">
        <v>45</v>
      </c>
      <c r="R25" s="4" t="s">
        <v>46</v>
      </c>
    </row>
    <row r="26" spans="2:20" ht="16.5" customHeight="1" thickBot="1" x14ac:dyDescent="0.25">
      <c r="B26" s="328"/>
      <c r="C26" s="257"/>
      <c r="D26" s="257"/>
      <c r="E26" s="257"/>
      <c r="F26" s="257"/>
      <c r="G26" s="257"/>
      <c r="H26" s="257"/>
      <c r="I26" s="257"/>
      <c r="J26" s="329"/>
      <c r="L26" s="44">
        <v>1414.4</v>
      </c>
      <c r="M26" s="45">
        <v>1589</v>
      </c>
      <c r="N26" s="45">
        <v>849</v>
      </c>
      <c r="O26" s="46">
        <f>(L26-M26)/(N26-M26)*1000</f>
        <v>235.94594594594582</v>
      </c>
      <c r="P26" s="259" t="s">
        <v>52</v>
      </c>
      <c r="Q26" s="260">
        <f>AVERAGE(O26:O27)</f>
        <v>232.57028840921444</v>
      </c>
      <c r="R26" s="47">
        <f>(L26)/(M26-N26)*1000</f>
        <v>1911.3513513513515</v>
      </c>
    </row>
    <row r="27" spans="2:20" ht="16.5" thickTop="1" x14ac:dyDescent="0.2">
      <c r="B27" s="159" t="s">
        <v>22</v>
      </c>
      <c r="C27" s="89" t="s">
        <v>23</v>
      </c>
      <c r="D27" s="89" t="s">
        <v>24</v>
      </c>
      <c r="E27" s="89" t="s">
        <v>25</v>
      </c>
      <c r="F27" s="89" t="s">
        <v>25</v>
      </c>
      <c r="G27" s="89" t="s">
        <v>26</v>
      </c>
      <c r="H27" s="89" t="s">
        <v>26</v>
      </c>
      <c r="I27" s="89" t="s">
        <v>26</v>
      </c>
      <c r="J27" s="330" t="s">
        <v>27</v>
      </c>
      <c r="L27" s="44">
        <v>1157.4000000000001</v>
      </c>
      <c r="M27" s="45">
        <v>1294</v>
      </c>
      <c r="N27" s="45">
        <v>698</v>
      </c>
      <c r="O27" s="46">
        <f>(L27-M27)/(N27-M27)*1000</f>
        <v>229.19463087248306</v>
      </c>
      <c r="P27" s="259"/>
      <c r="Q27" s="261"/>
      <c r="R27" s="47">
        <f>(L27)/(M27-N27)*1000</f>
        <v>1941.9463087248323</v>
      </c>
    </row>
    <row r="28" spans="2:20" ht="15.75" x14ac:dyDescent="0.2">
      <c r="B28" s="160" t="s">
        <v>28</v>
      </c>
      <c r="C28" s="91" t="s">
        <v>29</v>
      </c>
      <c r="D28" s="91" t="s">
        <v>30</v>
      </c>
      <c r="E28" s="91" t="s">
        <v>31</v>
      </c>
      <c r="F28" s="91" t="s">
        <v>32</v>
      </c>
      <c r="G28" s="91" t="s">
        <v>33</v>
      </c>
      <c r="H28" s="91" t="s">
        <v>34</v>
      </c>
      <c r="I28" s="91" t="s">
        <v>35</v>
      </c>
      <c r="J28" s="331"/>
      <c r="L28" s="44">
        <v>1060</v>
      </c>
      <c r="M28" s="45">
        <v>1225</v>
      </c>
      <c r="N28" s="45">
        <v>604</v>
      </c>
      <c r="O28" s="46">
        <f>(L28-M28)/(N28-M28)*1000</f>
        <v>265.70048309178748</v>
      </c>
      <c r="P28" s="259" t="s">
        <v>44</v>
      </c>
      <c r="Q28" s="260">
        <f>AVERAGE(O28:O29)</f>
        <v>251.74886482499261</v>
      </c>
      <c r="R28" s="47">
        <f>(L28)/(M28-N28)*1000</f>
        <v>1706.9243156199677</v>
      </c>
    </row>
    <row r="29" spans="2:20" ht="18" thickBot="1" x14ac:dyDescent="0.25">
      <c r="B29" s="161" t="s">
        <v>36</v>
      </c>
      <c r="C29" s="50" t="s">
        <v>36</v>
      </c>
      <c r="D29" s="50" t="s">
        <v>36</v>
      </c>
      <c r="E29" s="50" t="s">
        <v>61</v>
      </c>
      <c r="F29" s="50" t="s">
        <v>61</v>
      </c>
      <c r="G29" s="50" t="s">
        <v>15</v>
      </c>
      <c r="H29" s="50" t="s">
        <v>37</v>
      </c>
      <c r="I29" s="50" t="s">
        <v>37</v>
      </c>
      <c r="J29" s="162" t="s">
        <v>113</v>
      </c>
      <c r="L29" s="44">
        <v>1358</v>
      </c>
      <c r="M29" s="45">
        <v>1548</v>
      </c>
      <c r="N29" s="45">
        <v>749</v>
      </c>
      <c r="O29" s="46">
        <f>(L29-M29)/(N29-M29)*1000</f>
        <v>237.79724655819774</v>
      </c>
      <c r="P29" s="259"/>
      <c r="Q29" s="261"/>
      <c r="R29" s="47">
        <f>(L29)/(M29-N29)*1000</f>
        <v>1699.6245306633291</v>
      </c>
    </row>
    <row r="30" spans="2:20" ht="23.25" customHeight="1" thickTop="1" x14ac:dyDescent="0.2">
      <c r="B30" s="163"/>
      <c r="C30" s="27"/>
      <c r="D30" s="27"/>
      <c r="E30" s="52" t="s">
        <v>38</v>
      </c>
      <c r="F30" s="27" t="e">
        <f>(B30)/(H18)*1000</f>
        <v>#DIV/0!</v>
      </c>
      <c r="G30" s="53" t="s">
        <v>38</v>
      </c>
      <c r="H30" s="53">
        <f>(C18)*(D18)</f>
        <v>0</v>
      </c>
      <c r="I30" s="27" t="e">
        <f>(F30)/(E18)</f>
        <v>#DIV/0!</v>
      </c>
      <c r="J30" s="164" t="s">
        <v>112</v>
      </c>
    </row>
    <row r="31" spans="2:20" ht="19.5" customHeight="1" x14ac:dyDescent="0.2">
      <c r="B31" s="163"/>
      <c r="C31" s="27"/>
      <c r="D31" s="27"/>
      <c r="E31" s="55" t="s">
        <v>38</v>
      </c>
      <c r="F31" s="37" t="e">
        <f>(B31)/(H19)*1000</f>
        <v>#DIV/0!</v>
      </c>
      <c r="G31" s="56" t="s">
        <v>38</v>
      </c>
      <c r="H31" s="56">
        <f>(C19)*(D19)</f>
        <v>0</v>
      </c>
      <c r="I31" s="37" t="e">
        <f>(F31)/(E19)</f>
        <v>#DIV/0!</v>
      </c>
      <c r="J31" s="165" t="s">
        <v>112</v>
      </c>
      <c r="L31" s="4" t="s">
        <v>47</v>
      </c>
      <c r="T31" s="93" t="s">
        <v>48</v>
      </c>
    </row>
    <row r="32" spans="2:20" ht="19.5" customHeight="1" x14ac:dyDescent="0.2">
      <c r="B32" s="166"/>
      <c r="C32" s="37"/>
      <c r="D32" s="37"/>
      <c r="E32" s="55" t="s">
        <v>38</v>
      </c>
      <c r="F32" s="37" t="e">
        <f>(B32)/(H20)*1000</f>
        <v>#DIV/0!</v>
      </c>
      <c r="G32" s="56" t="s">
        <v>38</v>
      </c>
      <c r="H32" s="56">
        <f>(C20)*(D20)</f>
        <v>0</v>
      </c>
      <c r="I32" s="37" t="e">
        <f>(F32)/(E20)</f>
        <v>#DIV/0!</v>
      </c>
      <c r="J32" s="165" t="s">
        <v>112</v>
      </c>
      <c r="L32" s="60">
        <f>L26*6.35</f>
        <v>8981.44</v>
      </c>
      <c r="M32" s="60">
        <f>M26*6.35</f>
        <v>10090.15</v>
      </c>
      <c r="N32" s="60">
        <f>N26*6.35</f>
        <v>5391.15</v>
      </c>
      <c r="O32" s="46">
        <f>(L32-M32)/(N32-M32)*1000</f>
        <v>235.94594594594577</v>
      </c>
      <c r="R32" s="47">
        <f>(L32)/(M32-N32)*1000</f>
        <v>1911.3513513513515</v>
      </c>
      <c r="T32" s="61">
        <v>37951</v>
      </c>
    </row>
    <row r="33" spans="2:20" ht="19.5" customHeight="1" x14ac:dyDescent="0.2">
      <c r="B33" s="163"/>
      <c r="C33" s="27"/>
      <c r="D33" s="27"/>
      <c r="E33" s="55" t="s">
        <v>38</v>
      </c>
      <c r="F33" s="37" t="e">
        <f>(B33)/(H21)*1000</f>
        <v>#DIV/0!</v>
      </c>
      <c r="G33" s="56" t="s">
        <v>38</v>
      </c>
      <c r="H33" s="56">
        <f>(C21)*(D21)</f>
        <v>0</v>
      </c>
      <c r="I33" s="37" t="e">
        <f>(F33)/(E21)</f>
        <v>#DIV/0!</v>
      </c>
      <c r="J33" s="165" t="s">
        <v>112</v>
      </c>
      <c r="L33" s="4" t="s">
        <v>47</v>
      </c>
      <c r="T33" s="93" t="s">
        <v>48</v>
      </c>
    </row>
    <row r="34" spans="2:20" ht="19.5" customHeight="1" x14ac:dyDescent="0.2">
      <c r="B34" s="166"/>
      <c r="C34" s="37"/>
      <c r="D34" s="37"/>
      <c r="E34" s="55" t="s">
        <v>38</v>
      </c>
      <c r="F34" s="37" t="e">
        <f>(B34)/(H22)*1000</f>
        <v>#DIV/0!</v>
      </c>
      <c r="G34" s="56" t="s">
        <v>38</v>
      </c>
      <c r="H34" s="56">
        <f>(C22)*(D22)</f>
        <v>0</v>
      </c>
      <c r="I34" s="37" t="e">
        <f>(F34)/(E22)</f>
        <v>#DIV/0!</v>
      </c>
      <c r="J34" s="165" t="s">
        <v>112</v>
      </c>
      <c r="L34" s="60">
        <f>L28*6.35</f>
        <v>6731</v>
      </c>
      <c r="M34" s="60">
        <f>M28*6.35</f>
        <v>7778.75</v>
      </c>
      <c r="N34" s="60">
        <f>N28*6.35</f>
        <v>3835.3999999999996</v>
      </c>
      <c r="O34" s="46">
        <f>(L34-M34)/(N34-M34)*1000</f>
        <v>265.70048309178742</v>
      </c>
      <c r="R34" s="47">
        <f>(L34)/(M34-N34)*1000</f>
        <v>1706.9243156199675</v>
      </c>
      <c r="T34" s="61">
        <v>37951</v>
      </c>
    </row>
    <row r="35" spans="2:20" ht="18.75" customHeight="1" thickBot="1" x14ac:dyDescent="0.25">
      <c r="B35" s="167"/>
      <c r="C35" s="63"/>
      <c r="D35" s="63"/>
      <c r="E35" s="64"/>
      <c r="F35" s="63"/>
      <c r="G35" s="65"/>
      <c r="H35" s="65"/>
      <c r="I35" s="63"/>
      <c r="J35" s="168"/>
      <c r="L35" s="60">
        <f>L27*7.7</f>
        <v>8911.9800000000014</v>
      </c>
      <c r="M35" s="60">
        <f>M27*7.7</f>
        <v>9963.8000000000011</v>
      </c>
      <c r="N35" s="60">
        <f>N27*7.7</f>
        <v>5374.6</v>
      </c>
      <c r="O35" s="46">
        <f t="shared" ref="O35:O37" si="3">(L35-M35)/(N35-M35)*1000</f>
        <v>229.19463087248312</v>
      </c>
      <c r="R35" s="47">
        <f t="shared" ref="R35:R37" si="4">(L35)/(M35-N35)*1000</f>
        <v>1941.9463087248323</v>
      </c>
      <c r="T35" s="66">
        <v>43660</v>
      </c>
    </row>
    <row r="36" spans="2:20" ht="32.25" customHeight="1" thickTop="1" x14ac:dyDescent="0.25">
      <c r="B36" s="169"/>
      <c r="C36" s="68"/>
      <c r="D36" s="68"/>
      <c r="E36" s="68"/>
      <c r="F36" s="68"/>
      <c r="G36" s="69"/>
      <c r="H36" s="69"/>
      <c r="I36" s="69"/>
      <c r="J36" s="170"/>
      <c r="L36" s="60">
        <f>L28*10.2</f>
        <v>10812</v>
      </c>
      <c r="M36" s="60">
        <f>M28*10.2</f>
        <v>12495</v>
      </c>
      <c r="N36" s="60">
        <f>N28*10.2</f>
        <v>6160.7999999999993</v>
      </c>
      <c r="O36" s="46">
        <f t="shared" si="3"/>
        <v>265.70048309178742</v>
      </c>
      <c r="R36" s="47">
        <f t="shared" si="4"/>
        <v>1706.9243156199675</v>
      </c>
      <c r="T36" s="66">
        <v>39930</v>
      </c>
    </row>
    <row r="37" spans="2:20" ht="35.25" customHeight="1" x14ac:dyDescent="0.2">
      <c r="B37" s="320" t="s">
        <v>40</v>
      </c>
      <c r="C37" s="271"/>
      <c r="D37" s="272" t="s">
        <v>114</v>
      </c>
      <c r="E37" s="273"/>
      <c r="F37" s="273"/>
      <c r="G37" s="273"/>
      <c r="H37" s="273"/>
      <c r="I37" s="273"/>
      <c r="J37" s="321"/>
      <c r="L37" s="60">
        <f>L29*8.26</f>
        <v>11217.08</v>
      </c>
      <c r="M37" s="60">
        <f>M29*8.26</f>
        <v>12786.48</v>
      </c>
      <c r="N37" s="60">
        <f>N29*8.26</f>
        <v>6186.74</v>
      </c>
      <c r="O37" s="46">
        <f t="shared" si="3"/>
        <v>237.79724655819771</v>
      </c>
      <c r="R37" s="47">
        <f t="shared" si="4"/>
        <v>1699.6245306633293</v>
      </c>
      <c r="T37" s="66">
        <v>39980</v>
      </c>
    </row>
    <row r="38" spans="2:20" ht="18.75" customHeight="1" x14ac:dyDescent="0.25">
      <c r="B38" s="171"/>
      <c r="C38" s="72" t="s">
        <v>39</v>
      </c>
      <c r="D38" s="92"/>
      <c r="E38" s="92"/>
      <c r="F38" s="92"/>
      <c r="J38" s="172"/>
    </row>
    <row r="39" spans="2:20" ht="8.25" customHeight="1" x14ac:dyDescent="0.25">
      <c r="B39" s="171"/>
      <c r="C39" s="92"/>
      <c r="D39" s="92"/>
      <c r="E39" s="92"/>
      <c r="F39" s="92"/>
      <c r="J39" s="172"/>
    </row>
    <row r="40" spans="2:20" ht="18.75" customHeight="1" x14ac:dyDescent="0.35">
      <c r="B40" s="171"/>
      <c r="C40" s="92"/>
      <c r="D40" s="92" t="s">
        <v>62</v>
      </c>
      <c r="E40" s="92"/>
      <c r="F40" s="74" t="s">
        <v>63</v>
      </c>
      <c r="J40" s="172"/>
    </row>
    <row r="41" spans="2:20" ht="18.75" x14ac:dyDescent="0.35">
      <c r="B41" s="173"/>
      <c r="C41" s="74" t="s">
        <v>64</v>
      </c>
      <c r="D41" s="76"/>
      <c r="E41" s="76"/>
      <c r="F41" s="76"/>
      <c r="G41" s="76"/>
      <c r="H41" s="76"/>
      <c r="I41" s="76"/>
      <c r="J41" s="174"/>
      <c r="N41" s="4">
        <v>1655.4</v>
      </c>
      <c r="O41" s="4">
        <v>241</v>
      </c>
      <c r="P41" s="4">
        <f>N41-O41</f>
        <v>1414.4</v>
      </c>
    </row>
    <row r="42" spans="2:20" ht="15.75" x14ac:dyDescent="0.25">
      <c r="B42" s="173"/>
      <c r="D42" s="76"/>
      <c r="E42" s="76"/>
      <c r="F42" s="76"/>
      <c r="G42" s="76"/>
      <c r="H42" s="76"/>
      <c r="I42" s="76"/>
      <c r="J42" s="174"/>
      <c r="N42" s="4">
        <v>1407.4</v>
      </c>
      <c r="O42" s="4">
        <v>250</v>
      </c>
      <c r="P42" s="4">
        <f>N42-O42</f>
        <v>1157.4000000000001</v>
      </c>
    </row>
    <row r="43" spans="2:20" ht="15.75" x14ac:dyDescent="0.25">
      <c r="B43" s="173"/>
      <c r="C43" s="74"/>
      <c r="D43" s="76"/>
      <c r="E43" s="76"/>
      <c r="F43" s="76"/>
      <c r="G43" s="76"/>
      <c r="H43" s="76"/>
      <c r="I43" s="76"/>
      <c r="J43" s="174"/>
    </row>
    <row r="44" spans="2:20" ht="35.25" customHeight="1" x14ac:dyDescent="0.25">
      <c r="B44" s="173"/>
      <c r="D44" s="76"/>
      <c r="E44" s="76"/>
      <c r="F44" s="76"/>
      <c r="G44" s="76"/>
      <c r="H44" s="76"/>
      <c r="I44" s="76"/>
      <c r="J44" s="174"/>
    </row>
    <row r="45" spans="2:20" ht="15.75" x14ac:dyDescent="0.25">
      <c r="B45" s="175"/>
      <c r="C45" s="79"/>
      <c r="D45" s="80"/>
      <c r="E45" s="80"/>
      <c r="F45" s="80"/>
      <c r="G45" s="80"/>
      <c r="H45" s="80"/>
      <c r="I45" s="80"/>
      <c r="J45" s="176"/>
    </row>
    <row r="46" spans="2:20" ht="15.75" x14ac:dyDescent="0.25">
      <c r="B46" s="173"/>
      <c r="C46" s="74"/>
      <c r="D46" s="76"/>
      <c r="E46" s="76"/>
      <c r="F46" s="76"/>
      <c r="G46" s="76"/>
      <c r="H46" s="76"/>
      <c r="I46" s="76"/>
      <c r="J46" s="174"/>
    </row>
    <row r="47" spans="2:20" ht="15" x14ac:dyDescent="0.2">
      <c r="B47" s="322">
        <f>G11</f>
        <v>0</v>
      </c>
      <c r="C47" s="276"/>
      <c r="D47" s="276"/>
      <c r="E47" s="276"/>
      <c r="F47" s="276"/>
      <c r="G47" s="276" t="s">
        <v>56</v>
      </c>
      <c r="H47" s="276"/>
      <c r="I47" s="276"/>
      <c r="J47" s="323"/>
      <c r="K47" s="82"/>
    </row>
    <row r="48" spans="2:20" ht="15" x14ac:dyDescent="0.2">
      <c r="B48" s="322" t="s">
        <v>53</v>
      </c>
      <c r="C48" s="276"/>
      <c r="D48" s="276"/>
      <c r="E48" s="276"/>
      <c r="F48" s="276"/>
      <c r="G48" s="276" t="s">
        <v>54</v>
      </c>
      <c r="H48" s="276"/>
      <c r="I48" s="276"/>
      <c r="J48" s="323"/>
      <c r="K48" s="82"/>
    </row>
    <row r="49" spans="2:10" ht="15.75" x14ac:dyDescent="0.25">
      <c r="B49" s="173"/>
      <c r="C49" s="74"/>
      <c r="D49" s="83"/>
      <c r="E49" s="84"/>
      <c r="F49" s="84"/>
      <c r="G49" s="84"/>
      <c r="H49" s="84"/>
      <c r="I49" s="84"/>
      <c r="J49" s="174"/>
    </row>
    <row r="50" spans="2:10" ht="16.5" thickBot="1" x14ac:dyDescent="0.3">
      <c r="B50" s="177"/>
      <c r="C50" s="178"/>
      <c r="D50" s="178"/>
      <c r="E50" s="178"/>
      <c r="F50" s="178"/>
      <c r="G50" s="178"/>
      <c r="H50" s="178"/>
      <c r="I50" s="178"/>
      <c r="J50" s="179"/>
    </row>
    <row r="54" spans="2:10" ht="15.75" x14ac:dyDescent="0.25">
      <c r="B54" s="88"/>
      <c r="C54" s="88"/>
      <c r="D54" s="88"/>
      <c r="E54" s="88"/>
      <c r="F54" s="88"/>
      <c r="G54" s="88"/>
      <c r="H54" s="88"/>
      <c r="I54" s="88"/>
      <c r="J54" s="88"/>
    </row>
  </sheetData>
  <mergeCells count="38">
    <mergeCell ref="B7:C8"/>
    <mergeCell ref="D7:J8"/>
    <mergeCell ref="B2:C4"/>
    <mergeCell ref="D2:J3"/>
    <mergeCell ref="D4:J4"/>
    <mergeCell ref="B5:C6"/>
    <mergeCell ref="D5:J6"/>
    <mergeCell ref="B9:C10"/>
    <mergeCell ref="D9:J10"/>
    <mergeCell ref="B11:C12"/>
    <mergeCell ref="D11:D12"/>
    <mergeCell ref="E11:F12"/>
    <mergeCell ref="G11:H12"/>
    <mergeCell ref="I11:I12"/>
    <mergeCell ref="J11:J12"/>
    <mergeCell ref="B13:J13"/>
    <mergeCell ref="B14:J14"/>
    <mergeCell ref="B15:B17"/>
    <mergeCell ref="G16:G17"/>
    <mergeCell ref="P16:S16"/>
    <mergeCell ref="J23:J24"/>
    <mergeCell ref="B25:J26"/>
    <mergeCell ref="P26:P27"/>
    <mergeCell ref="Q26:Q27"/>
    <mergeCell ref="J27:J28"/>
    <mergeCell ref="P28:P29"/>
    <mergeCell ref="Q28:Q29"/>
    <mergeCell ref="M19:O23"/>
    <mergeCell ref="B23:B24"/>
    <mergeCell ref="G23:G24"/>
    <mergeCell ref="H23:H24"/>
    <mergeCell ref="I23:I24"/>
    <mergeCell ref="B37:C37"/>
    <mergeCell ref="D37:J37"/>
    <mergeCell ref="B47:F47"/>
    <mergeCell ref="G47:J47"/>
    <mergeCell ref="B48:F48"/>
    <mergeCell ref="G48:J48"/>
  </mergeCells>
  <pageMargins left="0.70866141732283472" right="0.31496062992125984" top="0.74803149606299213" bottom="0.74803149606299213" header="0.31496062992125984" footer="0.31496062992125984"/>
  <pageSetup scale="75" orientation="portrait" horizontalDpi="4294967294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BLOQUE</vt:lpstr>
      <vt:lpstr>Adoquines</vt:lpstr>
      <vt:lpstr>LADRILLO</vt:lpstr>
      <vt:lpstr>Adoquines!Área_de_impresión</vt:lpstr>
      <vt:lpstr>BLOQUE!Área_de_impresión</vt:lpstr>
      <vt:lpstr>LADRILLO!Área_de_impresión</vt:lpstr>
    </vt:vector>
  </TitlesOfParts>
  <Company>Astaldi SpA Suc. El Salvador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Astaldi SpA</dc:creator>
  <cp:lastModifiedBy>Francisco  Granados Cañas</cp:lastModifiedBy>
  <cp:lastPrinted>2024-02-07T15:50:29Z</cp:lastPrinted>
  <dcterms:created xsi:type="dcterms:W3CDTF">2014-01-18T15:31:50Z</dcterms:created>
  <dcterms:modified xsi:type="dcterms:W3CDTF">2024-02-26T19:46:14Z</dcterms:modified>
</cp:coreProperties>
</file>