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 сем." sheetId="1" r:id="rId3"/>
    <sheet state="visible" name="3 сем." sheetId="2" r:id="rId4"/>
    <sheet state="visible" name="2 сем." sheetId="3" r:id="rId5"/>
    <sheet state="visible" name="1 сем." sheetId="4" r:id="rId6"/>
  </sheets>
  <definedNames/>
  <calcPr/>
</workbook>
</file>

<file path=xl/sharedStrings.xml><?xml version="1.0" encoding="utf-8"?>
<sst xmlns="http://schemas.openxmlformats.org/spreadsheetml/2006/main" count="1594" uniqueCount="399">
  <si>
    <t xml:space="preserve"> </t>
  </si>
  <si>
    <t>гр. 1АКІТ-19б</t>
  </si>
  <si>
    <t>4 семестр (4 курс)</t>
  </si>
  <si>
    <t>№</t>
  </si>
  <si>
    <t>ПІБ</t>
  </si>
  <si>
    <t>Напрямок самонавчання</t>
  </si>
  <si>
    <t>Посилання на
 електронний ресурс 
для проходження навчання</t>
  </si>
  <si>
    <t>Компанія, де планується
 проходити підготовку</t>
  </si>
  <si>
    <t>тел.</t>
  </si>
  <si>
    <t>Дод.</t>
  </si>
  <si>
    <t>email</t>
  </si>
  <si>
    <t>Хід виконання</t>
  </si>
  <si>
    <t>Викладач Паламарчук Євген Анатолійович</t>
  </si>
  <si>
    <t>сертифікат</t>
  </si>
  <si>
    <t>звіт</t>
  </si>
  <si>
    <t>проект</t>
  </si>
  <si>
    <t>1сем.</t>
  </si>
  <si>
    <t>2сем.</t>
  </si>
  <si>
    <t>3сем.</t>
  </si>
  <si>
    <t>4сем.</t>
  </si>
  <si>
    <t>Разом.</t>
  </si>
  <si>
    <t>Салімонович Андрій Олександрович</t>
  </si>
  <si>
    <t>Spring Data Repositories</t>
  </si>
  <si>
    <t>https://www.coursera.org/learn/spring-repositories?specialization=spring-framework</t>
  </si>
  <si>
    <t>andrejsalimonovic@gmail.com</t>
  </si>
  <si>
    <t>є</t>
  </si>
  <si>
    <t>Довгань Олексій Андрійович</t>
  </si>
  <si>
    <t>RL</t>
  </si>
  <si>
    <t>https://simoninithomas.github.io/deep-rl-course/</t>
  </si>
  <si>
    <t>odovhan08@gmail.com</t>
  </si>
  <si>
    <t>Титомир Роман Русланович</t>
  </si>
  <si>
    <t>IoT</t>
  </si>
  <si>
    <t>https://www.coursera.org/learn/autonomous-runway-detection</t>
  </si>
  <si>
    <t>roma56382625@gmail.com</t>
  </si>
  <si>
    <t>Попов Богдан Олександрович</t>
  </si>
  <si>
    <t>Embedded programing</t>
  </si>
  <si>
    <t>https://www.coursera.org/learn/introduction-embedded-systems/home/info</t>
  </si>
  <si>
    <t>Промавтоматика</t>
  </si>
  <si>
    <t>bpopov570@gmail.com</t>
  </si>
  <si>
    <t>Сидюк Владислав Володимирович</t>
  </si>
  <si>
    <t xml:space="preserve">Microservices with Spring Boot </t>
  </si>
  <si>
    <t>https://www.coursera.org/learn/google-cloud-java-spring#instructors</t>
  </si>
  <si>
    <t>FIVE Systems</t>
  </si>
  <si>
    <t>sidqk2002@gmail.com</t>
  </si>
  <si>
    <t>Варивода Дмитро Сергійович</t>
  </si>
  <si>
    <t>Advanced React</t>
  </si>
  <si>
    <t>https://www.coursera.org/programs/vinnits-kii-natsional-nii-tiekhnichnii-univiersitiet-learning-program-oapcv/browse?collectionId=&amp;productId=CvxnisdEEeyduw6ktL3Xvw&amp;productType=course&amp;query=react&amp;showMiniModal=true&amp;source=search</t>
  </si>
  <si>
    <t>spionvnty@gmail.com</t>
  </si>
  <si>
    <t>Ткачук Олексій Олександрович</t>
  </si>
  <si>
    <t>Spring MVC, Spring Boot and Rest Controllers</t>
  </si>
  <si>
    <t>https://www.coursera.org/learn/spring-mvc-rest-controller#about</t>
  </si>
  <si>
    <t>Onseo</t>
  </si>
  <si>
    <t>vaporstudy878@gmail.com</t>
  </si>
  <si>
    <t>Татарська Ольга Валеріївна</t>
  </si>
  <si>
    <t>Building Scalable Java Microservices with Spring Boot and Spring Cloud</t>
  </si>
  <si>
    <t>https://www.coursera.org/learn/google-cloud-java-spring</t>
  </si>
  <si>
    <t>Five Systems Development</t>
  </si>
  <si>
    <t>lekkimio15@gmail.com</t>
  </si>
  <si>
    <t>Фариняк Дмитро Леонідович</t>
  </si>
  <si>
    <t>Python</t>
  </si>
  <si>
    <t>Python Classes and Inheritance</t>
  </si>
  <si>
    <t>dfarinyak@gmail.com</t>
  </si>
  <si>
    <t>Іванишин Максим Русланович</t>
  </si>
  <si>
    <t>Advanced React | Coursera</t>
  </si>
  <si>
    <t>maks200213m@gmail.com</t>
  </si>
  <si>
    <t>Слободян Ігор Олександрович</t>
  </si>
  <si>
    <t>DRL</t>
  </si>
  <si>
    <t>ihor.slob@gmail.com</t>
  </si>
  <si>
    <t>Паламарчук Денис Олександрович</t>
  </si>
  <si>
    <t xml:space="preserve">Spring Data Repositories
</t>
  </si>
  <si>
    <t>https://www.coursera.org/programs/vinnits-kii-natsional-nii-tiekhnichnii-univiersitiet-learning-program-oapcv?currentTab=CATALOG&amp;eoc=true&amp;productId=BVXptYzOEeuwNQ5f78vkbw&amp;productType=course&amp;showMiniModal=true</t>
  </si>
  <si>
    <t>Tiras-12</t>
  </si>
  <si>
    <t>pozitiv8420@gmail.com</t>
  </si>
  <si>
    <t>Бределєв Iгор Володимирович</t>
  </si>
  <si>
    <t>Single Page Web Applications with AngularJS</t>
  </si>
  <si>
    <t>https://www.coursera.org/learn/single-page-web-apps-with-angularjs</t>
  </si>
  <si>
    <t>200212igor@gmail.com</t>
  </si>
  <si>
    <t>Степанов Роман Олександрович</t>
  </si>
  <si>
    <t>roma17087@gmail.com</t>
  </si>
  <si>
    <t>Мельник Євгеній Сергійович</t>
  </si>
  <si>
    <t>zheps14@gmail.com</t>
  </si>
  <si>
    <t>Симонішен Роман Русланович</t>
  </si>
  <si>
    <t>kreker.hack@gmail.com</t>
  </si>
  <si>
    <t>Котик Ольга Юріївна</t>
  </si>
  <si>
    <t xml:space="preserve">Machine Learning </t>
  </si>
  <si>
    <t>https://www.sololearn.com/learning/1094</t>
  </si>
  <si>
    <t>olha.kotykk@gmail.com</t>
  </si>
  <si>
    <t>Горбаченко Михайло Сергійович</t>
  </si>
  <si>
    <t>Python Project: pillow, tesseract, and opencv</t>
  </si>
  <si>
    <t>https://www.coursera.org/learn/python-project</t>
  </si>
  <si>
    <t>gorbachenkomisha@gmail.com</t>
  </si>
  <si>
    <t>Воронюк Віра Олегівна</t>
  </si>
  <si>
    <r>
      <rPr>
        <rFont val="Arial"/>
        <color rgb="FF1F1F1F"/>
        <u/>
      </rPr>
      <t>https://www.coursera.org/learn/single-page-web-apps-with-angularjs</t>
    </r>
    <r>
      <rPr>
        <rFont val="Arial"/>
        <color rgb="FF000000"/>
        <u/>
      </rPr>
      <t xml:space="preserve"> </t>
    </r>
  </si>
  <si>
    <t>veravoroniuk18@gmail.com</t>
  </si>
  <si>
    <t>Луп`як Олег Олегович</t>
  </si>
  <si>
    <t xml:space="preserve">Data Science </t>
  </si>
  <si>
    <r>
      <rPr>
        <rFont val="Arial, Helvetica, sans-serif"/>
        <color rgb="FF1155CC"/>
        <u/>
      </rPr>
      <t xml:space="preserve">https://alison.com/course/data-science-working-with-data-revised https://alison.com/course/data-science-visualizing-data-and-exploring-models-revised. </t>
    </r>
    <r>
      <rPr>
        <rFont val="Arial, Helvetica, sans-serif"/>
        <color rgb="FF1155CC"/>
        <u/>
      </rPr>
      <t>https://alison.com/course/data-science-regression-and-clustering-models</t>
    </r>
  </si>
  <si>
    <t>specialforphisic1@gmail.com</t>
  </si>
  <si>
    <t>гр. 2АКІТ-19б</t>
  </si>
  <si>
    <t>1 сем.</t>
  </si>
  <si>
    <t>2 сем.</t>
  </si>
  <si>
    <t>3 сем.</t>
  </si>
  <si>
    <t>Викладач Никитенко Олена Дмитрівна</t>
  </si>
  <si>
    <t>Козак Юлія Миколаївна</t>
  </si>
  <si>
    <t>React Basics</t>
  </si>
  <si>
    <t>https://www.coursera.org/programs/vinnits-kii-natsional-nii-tiekhnichnii-univiersitiet-learning-program-oapcv/browse?collectionId=&amp;productId=62RUvsdDEeyyUBK3-TLTlw&amp;productType=course&amp;query=react+&amp;showMiniModal=true&amp;source=search</t>
  </si>
  <si>
    <t>juliiaj98@gmail.com</t>
  </si>
  <si>
    <t>A</t>
  </si>
  <si>
    <t>Ковальчук Анастасія Олегівна</t>
  </si>
  <si>
    <t>Introduction to Python Programming</t>
  </si>
  <si>
    <r>
      <rPr>
        <rFont val="Arial, Helvetica, sans-serif"/>
        <color rgb="FF1155CC"/>
        <u/>
      </rPr>
      <t xml:space="preserve"> </t>
    </r>
    <r>
      <rPr>
        <rFont val="Arial, Helvetica, sans-serif"/>
        <color rgb="FF1155CC"/>
        <u/>
      </rPr>
      <t>https://www.coursera.org/learn/introduction-to-front-end-development?specialization=meta-front-end-developer#syllabus</t>
    </r>
  </si>
  <si>
    <t>nastiakovalchuk0@gmail.com</t>
  </si>
  <si>
    <t>Іщенко Павло Сергійович</t>
  </si>
  <si>
    <t>HTML &amp; CSS for JS Dev</t>
  </si>
  <si>
    <t>https://itgid.info/ru/course/html</t>
  </si>
  <si>
    <t>CпільнаСправа</t>
  </si>
  <si>
    <t xml:space="preserve">rshenko7661@gmail.com </t>
  </si>
  <si>
    <t>Теслюк Мирослава Вячеславівна</t>
  </si>
  <si>
    <t>Google Cloud Fundamentals: Core Infrastructure!</t>
  </si>
  <si>
    <t>https://coursera.org/share/77e69a4a431804d0b339564eeefa91e4</t>
  </si>
  <si>
    <t>Profisealabs</t>
  </si>
  <si>
    <t>septemberlove959@gmail.com</t>
  </si>
  <si>
    <t>Савчишин Олександр Сергійович</t>
  </si>
  <si>
    <t>More C# Programming and Unity</t>
  </si>
  <si>
    <t>https://www.coursera.org/learn/more-programming-unity/home/week/1</t>
  </si>
  <si>
    <t>sasasavcisin0@gmail.com</t>
  </si>
  <si>
    <t>Чега Євгеній Іванович</t>
  </si>
  <si>
    <t xml:space="preserve"> JavaScript  by the "Meta"</t>
  </si>
  <si>
    <t>JavaScript</t>
  </si>
  <si>
    <t>janechega13@gmail.com</t>
  </si>
  <si>
    <t>Червінський Ростислав Олександрович</t>
  </si>
  <si>
    <t>https://www.coursera.org/learn/python-programming-intro</t>
  </si>
  <si>
    <t>rostislav.chervinskiy@gmail.com</t>
  </si>
  <si>
    <t>Скрипник Микола Володимирович</t>
  </si>
  <si>
    <t>Programming with JavaScript</t>
  </si>
  <si>
    <t>https://www.coursera.org/learn/programming-with-javascript</t>
  </si>
  <si>
    <t>kolyaskr2259@gmail.com</t>
  </si>
  <si>
    <t>С</t>
  </si>
  <si>
    <t>Лужинецький Ярослав Юрійович</t>
  </si>
  <si>
    <t>URI</t>
  </si>
  <si>
    <t>TheRaven</t>
  </si>
  <si>
    <t>yar300102@gmail.com</t>
  </si>
  <si>
    <t>Конотопенко Віктор Сергійович</t>
  </si>
  <si>
    <t>C# поглибрений</t>
  </si>
  <si>
    <t>C# поглиблений</t>
  </si>
  <si>
    <t>OSKI solutions</t>
  </si>
  <si>
    <t>ukr.viktor.forever@gmail.com</t>
  </si>
  <si>
    <t>Карвацький Віталій Юрійович</t>
  </si>
  <si>
    <r>
      <rPr>
        <color rgb="FF1155CC"/>
        <u/>
      </rPr>
      <t>https://www.coursera.org/learn/programming-with-javascript</t>
    </r>
    <r>
      <rPr>
        <color rgb="FF1155CC"/>
        <u/>
      </rPr>
      <t>t</t>
    </r>
  </si>
  <si>
    <t>vitalik20024995@gmail.com</t>
  </si>
  <si>
    <t>Дудка Сергій Сергійович</t>
  </si>
  <si>
    <t>keisha0067@gmail.com</t>
  </si>
  <si>
    <t>E</t>
  </si>
  <si>
    <t>Некрасова Марина Дмитрівна</t>
  </si>
  <si>
    <t>https://www.coursera.org/learn/deploying-machine-learning-models-in-production</t>
  </si>
  <si>
    <t>m.d.nekrasova@gmail.com</t>
  </si>
  <si>
    <t>Бевза Володимир Сергійович</t>
  </si>
  <si>
    <t>https://www.coursera.org/learn/react-basics/</t>
  </si>
  <si>
    <t>bevzavova55@gmail.com</t>
  </si>
  <si>
    <t>B</t>
  </si>
  <si>
    <t>Роїк Ярослав Дмитрович</t>
  </si>
  <si>
    <t>Programming with JavaScript "Meta"</t>
  </si>
  <si>
    <t>https://www.coursera.org/learn/programming-with-javascript/home/info</t>
  </si>
  <si>
    <t>repoveeg@gmail.com</t>
  </si>
  <si>
    <t>Філімончук Лука Андрійович</t>
  </si>
  <si>
    <t>https://www.coursera.org/account/accomplishments/certificate/EZRF293MPZ4Q</t>
  </si>
  <si>
    <t>phoenixplaya@gmail.com</t>
  </si>
  <si>
    <t>не прийшов</t>
  </si>
  <si>
    <t>Кухарський Дмитро Миколайович</t>
  </si>
  <si>
    <t>відрахований</t>
  </si>
  <si>
    <t>гр. АКІТ-21мс</t>
  </si>
  <si>
    <t>Викладач Паламарчук Євген Анатолійович.</t>
  </si>
  <si>
    <t xml:space="preserve">Підвисоцький Назарій Андрійович </t>
  </si>
  <si>
    <t xml:space="preserve"> Ansible - З Нуля до Проф.</t>
  </si>
  <si>
    <t>https://www.udemy.com/course/russian-ansible/</t>
  </si>
  <si>
    <t>podvisotskiy12@gmail.com</t>
  </si>
  <si>
    <t>Вертоградський Андрій Юрійович</t>
  </si>
  <si>
    <t>https://www.coursera.org/learn/advanced-react/</t>
  </si>
  <si>
    <t>vertolot.a@gmail.com</t>
  </si>
  <si>
    <t xml:space="preserve">Нікітін Тимофій Васильович </t>
  </si>
  <si>
    <t>React Essential</t>
  </si>
  <si>
    <t>https://itvdn.com/ua/video/react-essential</t>
  </si>
  <si>
    <t>2nikitin67@gmail.com</t>
  </si>
  <si>
    <t>Безпалько Владислав Миколайович</t>
  </si>
  <si>
    <t>spike723224@gmail.com</t>
  </si>
  <si>
    <t>Дмитрук Іван Олександрович</t>
  </si>
  <si>
    <t>АНАЛІЗ ДАНИХ ТА СТАТИСТИЧНЕ ВИВЕДЕННЯ НА МОВІ R</t>
  </si>
  <si>
    <t>https://courses.prometheus.org.ua/courses/IRF/Stat101/2016_T3/course/</t>
  </si>
  <si>
    <t>kakudzu777@gmail.com</t>
  </si>
  <si>
    <t>Бабієць Данило Ігорович</t>
  </si>
  <si>
    <t>daniel20022033@gmail.com</t>
  </si>
  <si>
    <t>Горобець Володимир Вікторович</t>
  </si>
  <si>
    <t>C# Intermediate</t>
  </si>
  <si>
    <t>https://www.sololearn.com/learn/courses/c-sharp-intermediate</t>
  </si>
  <si>
    <t>wep.125lalalo@gmail.com</t>
  </si>
  <si>
    <t>Алексєєнко Тетяна Анатоліївна</t>
  </si>
  <si>
    <t>Аналіз даних та статестичне виведення на мові R</t>
  </si>
  <si>
    <t>https://courses.prometheus.org.ua/courses/IRF/Stat101/2016_T3/course</t>
  </si>
  <si>
    <t>tanschik1002@gmail.com</t>
  </si>
  <si>
    <t xml:space="preserve">Кулага Валентин Олегович </t>
  </si>
  <si>
    <t>https://www.coursera.org/learn/advanced-react</t>
  </si>
  <si>
    <t>kulagavalentin@gmail.com</t>
  </si>
  <si>
    <t>Нікончук Артур Павлович</t>
  </si>
  <si>
    <t>Python Intermediate</t>
  </si>
  <si>
    <t>https://www.sololearn.com/learn/courses/python-intermediate</t>
  </si>
  <si>
    <t>arturnikonchuk@gmail.com</t>
  </si>
  <si>
    <t>Мельник Богдан Олегович</t>
  </si>
  <si>
    <t>https://www.coursera.org/learn/advanced-react/home/module/1</t>
  </si>
  <si>
    <t>prototip2309@gmail.com</t>
  </si>
  <si>
    <t>гр. АКІТ-19бз</t>
  </si>
  <si>
    <t>Гудзовський Любомир Анатолійович</t>
  </si>
  <si>
    <t>Король Сергій Анатолійович</t>
  </si>
  <si>
    <t>3 семестр (4 курс)</t>
  </si>
  <si>
    <t>Рез.</t>
  </si>
  <si>
    <t>https://www.coursera.org/learn/spring-mvc-rest-controller</t>
  </si>
  <si>
    <t>DS</t>
  </si>
  <si>
    <t>https://dhired.com/course/data-science-fundamentals-13mx228</t>
  </si>
  <si>
    <t>odovha08@gmail.com</t>
  </si>
  <si>
    <t xml:space="preserve"> AngularJS</t>
  </si>
  <si>
    <t>https://www.coursera.org/learn/single-page-web-apps-with-angularjs/home/week/1</t>
  </si>
  <si>
    <t>Spring MVC-Rest-Controller</t>
  </si>
  <si>
    <t>Front-end Web Development with React</t>
  </si>
  <si>
    <t>https://www.coursera.org/learn/front-end-react</t>
  </si>
  <si>
    <t>Five Systems</t>
  </si>
  <si>
    <t>https://www.coursera.org/programs/vinnits-kii-natsional-nii-tiekhnichnii-univiersitiet-learning-program-oapcv?collectionId=&amp;currentTab=CATALOG&amp;eoc=true&amp;productId=WQoDghH8EemwPw5jJssdpA&amp;productType=course&amp;showMiniModal=true</t>
  </si>
  <si>
    <t>Data Collection and Processing with Python</t>
  </si>
  <si>
    <t>https://www.coursera.org/learn/data-collection-processing-python</t>
  </si>
  <si>
    <t>Front-End with React</t>
  </si>
  <si>
    <t>Front-End Web Development with React | Coursera</t>
  </si>
  <si>
    <r>
      <rPr>
        <color rgb="FF1155CC"/>
        <u/>
      </rPr>
      <t>https://www.coursera.org/learn/spring-mvc-rest-controller</t>
    </r>
    <r>
      <rPr/>
      <t>r</t>
    </r>
  </si>
  <si>
    <t>React + Redux</t>
  </si>
  <si>
    <t>https://www.sololearn.com/learning/1097</t>
  </si>
  <si>
    <t>ТОВ "TIRAS-12"</t>
  </si>
  <si>
    <t>Introduction to Software Testing</t>
  </si>
  <si>
    <t>https://www.coursera.org/programs/vinnits-kii-natsional-nii-tiekhnichnii-univiersitiet-learning-program-oapcv/computer-science/mobile-and-web-development?productId=vS3glRiaEeeAuQ5XyvTfVA&amp;productType=course&amp;showMiniModal=true</t>
  </si>
  <si>
    <t>Machine Learning</t>
  </si>
  <si>
    <t>https://www.coursera.org/learn/introduction-software-testing/home/info</t>
  </si>
  <si>
    <t>Angular + NestJS</t>
  </si>
  <si>
    <t>https://www.sololearn.com/learning/1092</t>
  </si>
  <si>
    <t>Postman - Intro to Api</t>
  </si>
  <si>
    <t>https://www.coursera.org/projects/laura-gemmell-intro-postman-apis</t>
  </si>
  <si>
    <t>Python Data Structures</t>
  </si>
  <si>
    <t>https://www.sololearn.com/learning/1159</t>
  </si>
  <si>
    <t>SkySoft.tech</t>
  </si>
  <si>
    <t>гр. 2АКІТ-17б</t>
  </si>
  <si>
    <t>4 сем.</t>
  </si>
  <si>
    <t>4 семестр (3 курс)</t>
  </si>
  <si>
    <t>https://itgid.info/ua/course/js20</t>
  </si>
  <si>
    <t>https://www.sololearn.com/learning/1024</t>
  </si>
  <si>
    <t>HTML, CSS, and Javascript for Web Developers</t>
  </si>
  <si>
    <t>https://www.coursera.org/programs/vinnits-kii-natsional-nii-tiekhnichnii-univiersitiet-learning-program-oapcv?collectionId=&amp;currentTab=CATALOG&amp;productId=vhLVVTe9EeWnxw5wP_KHTw&amp;productType=course&amp;showMiniModal=true</t>
  </si>
  <si>
    <t>СпільнаСправа</t>
  </si>
  <si>
    <t>С++</t>
  </si>
  <si>
    <t>https://www.sololearn.com/learning/1051</t>
  </si>
  <si>
    <t>Машинне навчання</t>
  </si>
  <si>
    <t>https://courses.prometheus.org.ua/courses/IRF/ML101/2016_T3/course/</t>
  </si>
  <si>
    <t>ВЕБ З PYTHON ТА JAVASCRIPT CS50</t>
  </si>
  <si>
    <t>https://courses.prometheus.org.ua/courses/course-v1:Prometheus+CS50+2021_T1/course/</t>
  </si>
  <si>
    <t>React</t>
  </si>
  <si>
    <t>Курс</t>
  </si>
  <si>
    <t>основи тестування програмногого забегпечення</t>
  </si>
  <si>
    <t>https://courses.prometheus.org.ua/courses/course-v1:LITS+115+2017_T4/about</t>
  </si>
  <si>
    <t xml:space="preserve">Introduction to Python </t>
  </si>
  <si>
    <t>Introduction to Machine Learning in Production</t>
  </si>
  <si>
    <t>https://coursera.org/share/6a038c8496caf6cf863d719c9ff71bb2</t>
  </si>
  <si>
    <t>Python for Data Science</t>
  </si>
  <si>
    <t>https://www.sololearn.com/learning/1161</t>
  </si>
  <si>
    <t>404erorfaxcinshit@gmail.com</t>
  </si>
  <si>
    <t>є, додати на диск</t>
  </si>
  <si>
    <t>https://courses.prometheus.org.ua/courses/EPAM/JAVA101/2016_T2/course/</t>
  </si>
  <si>
    <t>https://www.udemy.com/course/javascript_full/</t>
  </si>
  <si>
    <t>Вебпрограмування з Python та JavaScript</t>
  </si>
  <si>
    <t>https://courses.prometheus.org.ua/courses/course-v1:Prometheus+CS50+2021_T1/about</t>
  </si>
  <si>
    <t>Django 3 - Full Stack разработка веб-сайтов на Python</t>
  </si>
  <si>
    <t>https://www.udemy.com/course/django-3-full-stack-python/</t>
  </si>
  <si>
    <t>Deploy a website to Azure with Azure App Service</t>
  </si>
  <si>
    <t>https://www.coursera.org/learn/deploy-a-website-to-azure-with-azure-app-service</t>
  </si>
  <si>
    <t>Аналіз даних та статистичне виведення на мові R</t>
  </si>
  <si>
    <t>Game Development with JavaScript</t>
  </si>
  <si>
    <t>https://www.sololearn.com/Course/GameDev-with-JavaScript/?ref=app</t>
  </si>
  <si>
    <t>C# Class Development</t>
  </si>
  <si>
    <t>https://www.coursera.org/learn/csharp-class-development</t>
  </si>
  <si>
    <t>Java Intermediate</t>
  </si>
  <si>
    <t>https://www.sololearn.com/learn/courses/java-intermediate</t>
  </si>
  <si>
    <t>https://www.coursera.org/learn/csharp-class-development/home/module/1</t>
  </si>
  <si>
    <t>У своїх теках створити теку 2 сем. і у ній розмістити Сертифікат, Звіт (див. інструкцію!) і Файли, що підтверджують проходження курсу. 
Повідомити викладача.</t>
  </si>
  <si>
    <t>2 семестр (3 курс)</t>
  </si>
  <si>
    <t>Посилання на електронний ресурс 
для проходження навчання</t>
  </si>
  <si>
    <t>Компанія, де планується проходити підготовку</t>
  </si>
  <si>
    <t>зараховано</t>
  </si>
  <si>
    <t>ML Python</t>
  </si>
  <si>
    <t>https://courses.prometheus.org.ua/courses/IRF/ML101/2016_T3/about</t>
  </si>
  <si>
    <t>зарах</t>
  </si>
  <si>
    <t>aloshapopovich09@gmail.com</t>
  </si>
  <si>
    <t>React+Redux</t>
  </si>
  <si>
    <t>Аналіз даних на мові R</t>
  </si>
  <si>
    <t xml:space="preserve">Game Development with JS
</t>
  </si>
  <si>
    <t>https://www.sololearn.com/learning/1175</t>
  </si>
  <si>
    <t xml:space="preserve"> AZ-900 Microsoft Azure</t>
  </si>
  <si>
    <t>https://www.coursera.org/programs/all/c4c-vinnytsia-national-technical-university?currentTab=MY_COURSES&amp;productId=CopdX3XBEeuulw5wDKo02w&amp;productType=course&amp;showMiniModal=true</t>
  </si>
  <si>
    <t>зарах.</t>
  </si>
  <si>
    <t>Kotlin</t>
  </si>
  <si>
    <t>https://www.sololearn.com/learning/1160</t>
  </si>
  <si>
    <t>okotik.2002@gmail.com</t>
  </si>
  <si>
    <t>Python_DataScience</t>
  </si>
  <si>
    <t>C++</t>
  </si>
  <si>
    <t>Managing Big Data with MySQL</t>
  </si>
  <si>
    <t>https://www.coursera.org/learn/analytics-mysql</t>
  </si>
  <si>
    <t>"МАШИННЕ НАВЧАННЯ"</t>
  </si>
  <si>
    <t>Прометеус</t>
  </si>
  <si>
    <t>Основи програмування на Java</t>
  </si>
  <si>
    <t>JS</t>
  </si>
  <si>
    <t>скинути на диск все</t>
  </si>
  <si>
    <t>https://courses.prometheus.org.ua/courses/KPI/Programming101/2015_T1/course/</t>
  </si>
  <si>
    <t>PHP</t>
  </si>
  <si>
    <t>https://www.sololearn.com/learning/1059</t>
  </si>
  <si>
    <t xml:space="preserve">Машинне навчання </t>
  </si>
  <si>
    <t>Unix Bash</t>
  </si>
  <si>
    <t>https://stepik.org/course/73/info</t>
  </si>
  <si>
    <t>Django Framework</t>
  </si>
  <si>
    <t>https://www.udemy.com/course/django-3-full-stack-python</t>
  </si>
  <si>
    <t>Аналіз та виведення данних мовою R</t>
  </si>
  <si>
    <t>Oracle SQL</t>
  </si>
  <si>
    <t>https://www.udemy.com/course/sql-oracle-certification/</t>
  </si>
  <si>
    <t xml:space="preserve">Game Development with JavaScript
</t>
  </si>
  <si>
    <t xml:space="preserve">Програмування на Python </t>
  </si>
  <si>
    <t>https://stepik.org/course/%D0%9F%D1%80%D0%BE%D0%B3%D1%80%D0%B0%D0%BC%D0%BC%D0%B8%D1%80%D0%BE%D0%B2%D0%B0%D0%BD%D0%B8%D0%B5-%D0%BD%D0%B0-Python-67</t>
  </si>
  <si>
    <t>https://www.sololearn.com/Course/JavaScript/?ref=app</t>
  </si>
  <si>
    <t>https://stepik.org/course/67/info</t>
  </si>
  <si>
    <t>Introduction to VueJS Framework</t>
  </si>
  <si>
    <t>https://www.coursera.org/learn/codio-introduction-to-vuejs-framework/home/module/1</t>
  </si>
  <si>
    <t>У своїх теках створити теку 1 сем. і у ній розмістити Сертифікат, Звіт (див. інструкцію!) і Файли, що підтверджують проходження курсу. 
Повідомити викладача.</t>
  </si>
  <si>
    <t>1 семестр (3 курс)</t>
  </si>
  <si>
    <t>ООП та шаблони проектування в Python</t>
  </si>
  <si>
    <t>https://www.coursera.org/learn/oop-patterns-python/home/welcome</t>
  </si>
  <si>
    <t>Delphi</t>
  </si>
  <si>
    <t>HTML, CSS, JavaScript</t>
  </si>
  <si>
    <t>Посилання</t>
  </si>
  <si>
    <t>Електроніка, схемотехніка, Arduino</t>
  </si>
  <si>
    <t>https://www.coursera.org/learn/roboty-arduino</t>
  </si>
  <si>
    <t>Gemicle</t>
  </si>
  <si>
    <t>Web Development with Java Spring Framework</t>
  </si>
  <si>
    <t>http://surl.li/ahgxm</t>
  </si>
  <si>
    <t>Introduction to C# Programming and Unity</t>
  </si>
  <si>
    <t>https://ru.coursera.org/learn/introduction-programming-unity</t>
  </si>
  <si>
    <t>Coursera</t>
  </si>
  <si>
    <t>Java for Android</t>
  </si>
  <si>
    <t>https://www.coursera.org/learn/java-for-android</t>
  </si>
  <si>
    <t>shorturl.at/ozFGZ</t>
  </si>
  <si>
    <t>Web Application Technologies and Django</t>
  </si>
  <si>
    <t>https://www.coursera.org/learn/django-database-web-apps?specialization=django</t>
  </si>
  <si>
    <t>shorturl.at/krNS9</t>
  </si>
  <si>
    <t>QA</t>
  </si>
  <si>
    <t>Строим устройства на Arduino. Електроніка, схемотехніка.</t>
  </si>
  <si>
    <t>https://www.coursera.org/programs/vinnytsia-national-technical-university-dm-bqqhw?collectionId=&amp;currentTab=CATALOG&amp;productId=FioEDkKkEeWpogr5ZO8qxQ&amp;productType=course&amp;showMiniModal=true</t>
  </si>
  <si>
    <t>ООП и паттерны проектирования в Python</t>
  </si>
  <si>
    <t>https://www.coursera.org/learn/oop-patterns-python</t>
  </si>
  <si>
    <t>Строим роботов и другие устройства на Arduino.</t>
  </si>
  <si>
    <t>Introduction to Artificial Intelligence (AI)</t>
  </si>
  <si>
    <t>https://www.coursera.org/learn/introduction-to-ai</t>
  </si>
  <si>
    <t>C#</t>
  </si>
  <si>
    <t>https://www.sololearn.com/learning/1080</t>
  </si>
  <si>
    <t>Applied Machine Learning in Python</t>
  </si>
  <si>
    <t>https://www.coursera.org/courses?query=python</t>
  </si>
  <si>
    <t>JavaScript.</t>
  </si>
  <si>
    <t>:)</t>
  </si>
  <si>
    <t>https://www.coursera.org/programs/vinnytsia-national-technical-university-on-coursera-ddywq/browse?currentTab=CATALOG&amp;productId=iwKHrRhJEeuERxKd6OhF4Q&amp;productType=course&amp;query=spring&amp;showMiniModal=true</t>
  </si>
  <si>
    <t>Спільна Справа</t>
  </si>
  <si>
    <t>Тестування програмного забезпечення</t>
  </si>
  <si>
    <t>HTML</t>
  </si>
  <si>
    <t>https://www.sololearn.com/learning/1014</t>
  </si>
  <si>
    <t>https://www.coursera.org/learn/introduction-programming-unity</t>
  </si>
  <si>
    <t>"Тестування програмного забезпечення"</t>
  </si>
  <si>
    <t>Frontend developer with Angular</t>
  </si>
  <si>
    <t>https://itvdn.com/ru/shares/angular11-free</t>
  </si>
  <si>
    <t>Epam</t>
  </si>
  <si>
    <t>Graphic Design</t>
  </si>
  <si>
    <t>https://www.coursera.org/programs/vinnytsia-national-technical-university-dm-bqqhw?collectionId=%5Bobject+Object%5D&amp;currentTab=MY_COURSES&amp;productId=EH0q6oysEeWIbw4397jVQw&amp;productType=course&amp;showMiniModal=true</t>
  </si>
  <si>
    <t>Using Python to Access Web Data</t>
  </si>
  <si>
    <t>https://www.coursera.org/learn/python-network-data</t>
  </si>
  <si>
    <t>Основи тестування програмного забезпечення</t>
  </si>
  <si>
    <t xml:space="preserve">Программирование на Python
</t>
  </si>
  <si>
    <r>
      <rPr/>
      <t>Проходжу два курса(наразі цей: https://stepik.org/course/67)
 Також проходжу курс на 2 049 задач, 
з них виконав: 230 лінк: https://stepik.org/course/58852  
ЛІнк на мій профіль</t>
    </r>
    <r>
      <rPr>
        <color rgb="FF000000"/>
      </rPr>
      <t xml:space="preserve">: </t>
    </r>
    <r>
      <rPr>
        <color rgb="FF1155CC"/>
        <u/>
      </rPr>
      <t>https://stepik.org/users/357613422</t>
    </r>
  </si>
  <si>
    <t>Програмування на Python</t>
  </si>
  <si>
    <t>https://stepik.org/course/67</t>
  </si>
  <si>
    <t>Програмування на C# (ООП)</t>
  </si>
  <si>
    <r>
      <rPr>
        <color rgb="FF1155CC"/>
        <u/>
      </rPr>
      <t>https://www.udemy.com/course/csharp-ru/</t>
    </r>
    <r>
      <rPr>
        <color rgb="FF000000"/>
        <u/>
      </rPr>
      <t xml:space="preserve">       </t>
    </r>
  </si>
  <si>
    <t>Введения в Linux</t>
  </si>
  <si>
    <t>https://stepik.org/course/73/syllabus</t>
  </si>
  <si>
    <t>Веб-розробка HTML та CSS</t>
  </si>
  <si>
    <t>https://stepik.org/course/38218/syllabus?auth=login</t>
  </si>
  <si>
    <t xml:space="preserve">Python початковий курс в </t>
  </si>
  <si>
    <r>
      <rPr>
        <color rgb="FF1155CC"/>
        <u/>
      </rPr>
      <t>https://stepik.org/course/67</t>
    </r>
    <r>
      <rPr>
        <color rgb="FF1155CC"/>
        <u/>
      </rPr>
      <t xml:space="preserve"> затвердив цей кур в ментора</t>
    </r>
  </si>
  <si>
    <t>Введення в Linux</t>
  </si>
  <si>
    <t>https://stepik.org/certificate/74ae6b2681a06cc872dd4bcec3832f9be863a585.pdf</t>
  </si>
  <si>
    <t>Полное руководство по Python 3</t>
  </si>
  <si>
    <t>https://www.udemy.com/course/bestpython/</t>
  </si>
  <si>
    <t>Программирование на Python</t>
  </si>
  <si>
    <t>https://stepik.org/course/67/syllabus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</si>
</sst>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9">
    <font>
      <sz val="10.0"/>
      <color rgb="FF000000"/>
      <name val="Arial"/>
    </font>
    <font>
      <b/>
      <sz val="9.0"/>
      <color rgb="FFCC0000"/>
    </font>
    <font>
      <b/>
    </font>
    <font>
      <b/>
      <color rgb="FF000000"/>
    </font>
    <font>
      <name val="Arial"/>
    </font>
    <font>
      <u/>
      <color rgb="FF0000FF"/>
      <name val="Arial"/>
    </font>
    <font/>
    <font>
      <u/>
      <color rgb="FF0000FF"/>
      <name val="Arial"/>
    </font>
    <font>
      <color rgb="FF1F1F1F"/>
      <name val="&quot;Source Sans Pro&quot;"/>
    </font>
    <font>
      <u/>
      <color rgb="FF555555"/>
      <name val="Arial"/>
    </font>
    <font>
      <color rgb="FF000000"/>
      <name val="Arial"/>
    </font>
    <font>
      <u/>
      <color rgb="FF1155CC"/>
      <name val="Arial"/>
    </font>
    <font>
      <color rgb="FF000000"/>
    </font>
    <font>
      <u/>
      <color rgb="FF0000FF"/>
    </font>
    <font>
      <u/>
      <color rgb="FF222222"/>
      <name val="Arial"/>
    </font>
    <font>
      <u/>
      <sz val="10.0"/>
      <color rgb="FF0000FF"/>
    </font>
    <font>
      <u/>
      <color rgb="FF1155CC"/>
      <name val="Arial"/>
    </font>
    <font>
      <sz val="11.0"/>
      <color rgb="FF5F6368"/>
      <name val="Roboto"/>
    </font>
    <font>
      <color rgb="FF1F1F1F"/>
      <name val="Arial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sz val="11.0"/>
      <color rgb="FF1F1F1F"/>
      <name val="Arial"/>
    </font>
    <font>
      <sz val="10.0"/>
      <color rgb="FF434343"/>
      <name val="Arial"/>
    </font>
    <font>
      <u/>
      <color rgb="FF1155CC"/>
    </font>
    <font>
      <color rgb="FF000000"/>
      <name val="Roboto"/>
    </font>
    <font>
      <color rgb="FF1F1F1F"/>
      <name val="OpenSans-light"/>
    </font>
    <font>
      <u/>
      <color rgb="FF1155CC"/>
    </font>
    <font>
      <u/>
      <color rgb="FF1155CC"/>
    </font>
    <font>
      <u/>
      <color rgb="FF0000FF"/>
    </font>
    <font>
      <color rgb="FF555555"/>
      <name val="Roboto"/>
    </font>
    <font>
      <u/>
      <color rgb="FF0000FF"/>
    </font>
    <font>
      <sz val="10.0"/>
      <color rgb="FFFFFFFF"/>
    </font>
    <font>
      <u/>
      <color rgb="FF7FD7FF"/>
    </font>
    <font>
      <u/>
      <color rgb="FF1F1F1F"/>
      <name val="Arial"/>
    </font>
    <font>
      <u/>
      <color rgb="FF1155CC"/>
      <name val="Arial"/>
    </font>
    <font>
      <sz val="10.0"/>
      <color rgb="FF313131"/>
      <name val="Arial"/>
    </font>
    <font>
      <u/>
      <color rgb="FF1155CC"/>
    </font>
    <font>
      <u/>
      <color rgb="FF0000FF"/>
      <name val="Arial"/>
    </font>
    <font>
      <u/>
      <color rgb="FF1155CC"/>
      <name val="Arial"/>
    </font>
    <font>
      <color rgb="FF222222"/>
      <name val="Arial"/>
    </font>
    <font>
      <sz val="11.0"/>
      <color rgb="FF000000"/>
      <name val="&quot;Open Sans&quot;"/>
    </font>
    <font>
      <u/>
      <color rgb="FF1155CC"/>
    </font>
    <font>
      <u/>
      <color rgb="FF0000FF"/>
    </font>
    <font>
      <sz val="8.0"/>
      <color rgb="FF000000"/>
      <name val="&quot;Open Sans&quot;"/>
    </font>
    <font>
      <sz val="10.0"/>
      <color rgb="FF5F6368"/>
      <name val="Roboto"/>
    </font>
    <font>
      <u/>
      <color rgb="FF0000FF"/>
    </font>
    <font>
      <color rgb="FF636363"/>
      <name val="&quot;Source Sans Pro&quot;"/>
    </font>
    <font>
      <sz val="11.0"/>
      <color rgb="FF555555"/>
      <name val="Roboto"/>
    </font>
    <font>
      <u/>
      <color rgb="FF000000"/>
      <name val="Arial"/>
    </font>
    <font>
      <u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1155CC"/>
    </font>
    <font>
      <sz val="10.0"/>
      <color rgb="FF222222"/>
      <name val="Open Sans"/>
    </font>
    <font>
      <sz val="11.0"/>
    </font>
    <font>
      <sz val="11.0"/>
      <color rgb="FF1F1F1F"/>
      <name val="Roboto"/>
    </font>
    <font>
      <sz val="10.0"/>
      <name val="Arial"/>
    </font>
    <font>
      <u/>
      <color rgb="FF1155CC"/>
      <name val="Arial"/>
    </font>
    <font>
      <sz val="11.0"/>
      <color rgb="FF232323"/>
      <name val="Roboto"/>
    </font>
    <font>
      <u/>
      <color rgb="FF0000FF"/>
    </font>
    <font>
      <color rgb="FF1F1F1F"/>
    </font>
    <font>
      <sz val="10.0"/>
      <color rgb="FF222222"/>
      <name val="Roboto"/>
    </font>
    <font>
      <sz val="10.0"/>
    </font>
    <font>
      <u/>
      <color rgb="FF1155CC"/>
      <name val="Arial"/>
    </font>
    <font>
      <sz val="11.0"/>
      <color rgb="FF2D3846"/>
      <name val="&quot;Fira Sans&quot;"/>
    </font>
    <font>
      <u/>
      <sz val="10.0"/>
      <color rgb="FF1F1F1F"/>
      <name val="&quot;Google Sans&quot;"/>
    </font>
    <font>
      <u/>
      <color rgb="FF1155CC"/>
    </font>
    <font>
      <sz val="11.0"/>
      <color rgb="FF000000"/>
      <name val="Arial"/>
    </font>
    <font>
      <sz val="10.0"/>
      <color rgb="FF222222"/>
      <name val="Arial"/>
    </font>
    <font>
      <u/>
      <color rgb="FF1155CC"/>
    </font>
    <font>
      <b/>
      <sz val="14.0"/>
      <color rgb="FFCC0000"/>
    </font>
    <font>
      <u/>
      <color rgb="FF0000FF"/>
      <name val="Arial"/>
    </font>
    <font>
      <u/>
      <color rgb="FF0000FF"/>
      <name val="Arial"/>
    </font>
    <font>
      <u/>
      <color rgb="FF0000FF"/>
    </font>
    <font>
      <color rgb="FF1F1F1F"/>
      <name val="Times New Roman"/>
    </font>
    <font>
      <u/>
      <color rgb="FF0000FF"/>
    </font>
    <font>
      <u/>
      <sz val="12.0"/>
      <color rgb="FF000000"/>
      <name val="&quot;Times New Roman&quot;"/>
    </font>
    <font>
      <color rgb="FF313131"/>
      <name val="Arial"/>
    </font>
    <font>
      <u/>
      <color rgb="FF0000FF"/>
    </font>
    <font>
      <u/>
      <color rgb="FF0000FF"/>
      <name val="Arial"/>
    </font>
    <font>
      <sz val="11.0"/>
      <color rgb="FF1F1F1F"/>
      <name val="&quot;Source Sans Pro&quot;"/>
    </font>
    <font>
      <u/>
      <color rgb="FF555555"/>
      <name val="Arial"/>
    </font>
    <font>
      <color rgb="FF222222"/>
      <name val="&quot;Source Sans Pro&quot;"/>
    </font>
    <font>
      <sz val="10.0"/>
      <color rgb="FF2D3846"/>
      <name val="&quot;Fira Sans&quot;"/>
    </font>
    <font>
      <u/>
      <color rgb="FF1155CC"/>
      <name val="Arial"/>
    </font>
    <font>
      <sz val="36.0"/>
    </font>
    <font>
      <u/>
      <color rgb="FF1155CC"/>
    </font>
    <font>
      <u/>
      <color rgb="FF0000FF"/>
    </font>
    <font>
      <u/>
      <sz val="10.0"/>
      <color rgb="FF1155CC"/>
      <name val="Arial"/>
    </font>
    <font>
      <sz val="6.0"/>
      <color rgb="FF18191F"/>
      <name val="&quot;Open Sans&quot;"/>
    </font>
    <font>
      <sz val="6.0"/>
      <color rgb="FF1155CC"/>
      <name val="Arial"/>
    </font>
    <font>
      <u/>
      <color rgb="FF000000"/>
      <name val="Arial"/>
    </font>
    <font>
      <u/>
      <color rgb="FF000000"/>
    </font>
    <font>
      <sz val="11.0"/>
      <name val="&quot;Times New Roman&quot;"/>
    </font>
    <font>
      <u/>
      <color rgb="FF1155CC"/>
      <name val="Arial"/>
    </font>
    <font>
      <u/>
      <color rgb="FF222222"/>
      <name val="Arial"/>
    </font>
    <font>
      <u/>
      <color rgb="FF56A3F1"/>
    </font>
    <font>
      <b/>
      <color rgb="FFFFFF00"/>
    </font>
    <font>
      <u/>
      <color rgb="FF000000"/>
      <name val="Arial"/>
    </font>
    <font>
      <u/>
      <color rgb="FF1155CC"/>
      <name val="Arial"/>
    </font>
    <font>
      <u/>
      <color rgb="FF1155CC"/>
    </font>
    <font>
      <u/>
      <color rgb="FF555555"/>
      <name val="Arial"/>
    </font>
    <font>
      <u/>
      <color rgb="FF222222"/>
      <name val="Arial"/>
    </font>
    <font>
      <u/>
      <color rgb="FF0000FF"/>
    </font>
    <font>
      <u/>
      <color rgb="FF0000FF"/>
    </font>
    <font>
      <u/>
      <sz val="11.0"/>
      <color rgb="FF0000FF"/>
      <name val="Calibri"/>
    </font>
    <font>
      <u/>
      <sz val="11.0"/>
      <color rgb="FF82FFFF"/>
      <name val="Calibri"/>
    </font>
    <font>
      <u/>
      <color rgb="FF1155CC"/>
    </font>
    <font>
      <u/>
      <color rgb="FF1155CC"/>
    </font>
    <font>
      <sz val="8.0"/>
    </font>
    <font>
      <u/>
      <color rgb="FF1155CC"/>
    </font>
    <font>
      <u/>
      <color rgb="FF222222"/>
      <name val="Arial"/>
    </font>
    <font>
      <u/>
      <color rgb="FF00419E"/>
      <name val="&quot;Source Sans Pro&quot;"/>
    </font>
    <font>
      <u/>
      <color rgb="FF1155CC"/>
      <name val="Arial"/>
    </font>
    <font>
      <u/>
      <color rgb="FF0000FF"/>
    </font>
    <font>
      <u/>
      <color rgb="FF1155CC"/>
      <name val="Arial"/>
    </font>
    <font>
      <sz val="11.0"/>
      <color rgb="FF1F1F1F"/>
      <name val="Source Sans Pro"/>
    </font>
    <font>
      <u/>
      <color rgb="FF222222"/>
      <name val="Arial"/>
    </font>
    <font>
      <u/>
      <color rgb="FF1155CC"/>
      <name val="Arial"/>
    </font>
    <font>
      <color rgb="FF373A3C"/>
      <name val="Arial"/>
    </font>
    <font>
      <u/>
      <color rgb="FF1155CC"/>
      <name val="Arial"/>
    </font>
    <font>
      <u/>
      <color rgb="FF1155CC"/>
    </font>
    <font>
      <u/>
      <color rgb="FF1155CC"/>
    </font>
    <font>
      <color rgb="FF0000FF"/>
    </font>
    <font>
      <u/>
      <sz val="11.0"/>
      <color rgb="FF1F1F1F"/>
      <name val="Roboto"/>
    </font>
    <font>
      <u/>
      <color rgb="FF1F1F1F"/>
      <name val="Arial"/>
    </font>
    <font>
      <u/>
      <color rgb="FF1F1F1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BFBFB"/>
        <bgColor rgb="FFFBFBFB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readingOrder="0"/>
    </xf>
    <xf borderId="0" fillId="4" fontId="4" numFmtId="0" xfId="0" applyAlignment="1" applyFill="1" applyFont="1">
      <alignment horizontal="center" readingOrder="0" vertical="bottom"/>
    </xf>
    <xf borderId="0" fillId="4" fontId="4" numFmtId="0" xfId="0" applyAlignment="1" applyFont="1">
      <alignment horizontal="left" readingOrder="0" vertical="bottom"/>
    </xf>
    <xf borderId="0" fillId="4" fontId="5" numFmtId="0" xfId="0" applyAlignment="1" applyFont="1">
      <alignment readingOrder="0" vertical="bottom"/>
    </xf>
    <xf borderId="0" fillId="4" fontId="4" numFmtId="0" xfId="0" applyAlignment="1" applyFont="1">
      <alignment readingOrder="0" vertical="bottom"/>
    </xf>
    <xf borderId="0" fillId="4" fontId="6" numFmtId="0" xfId="0" applyAlignment="1" applyFont="1">
      <alignment horizontal="left" readingOrder="0"/>
    </xf>
    <xf borderId="0" fillId="4" fontId="6" numFmtId="0" xfId="0" applyAlignment="1" applyFont="1">
      <alignment horizontal="center" readingOrder="0"/>
    </xf>
    <xf borderId="0" fillId="4" fontId="6" numFmtId="0" xfId="0" applyAlignment="1" applyFont="1">
      <alignment horizontal="center" readingOrder="0" vertical="center"/>
    </xf>
    <xf borderId="0" fillId="4" fontId="4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4" fontId="6" numFmtId="0" xfId="0" applyAlignment="1" applyFont="1">
      <alignment horizontal="left"/>
    </xf>
    <xf borderId="0" fillId="5" fontId="4" numFmtId="0" xfId="0" applyAlignment="1" applyFill="1" applyFont="1">
      <alignment horizontal="center" readingOrder="0" vertical="bottom"/>
    </xf>
    <xf borderId="0" fillId="5" fontId="4" numFmtId="0" xfId="0" applyAlignment="1" applyFont="1">
      <alignment readingOrder="0"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4" numFmtId="0" xfId="0" applyAlignment="1" applyFont="1">
      <alignment readingOrder="0" vertical="bottom"/>
    </xf>
    <xf borderId="0" fillId="5" fontId="6" numFmtId="0" xfId="0" applyAlignment="1" applyFont="1">
      <alignment horizontal="left" readingOrder="0" shrinkToFit="0" wrapText="1"/>
    </xf>
    <xf borderId="0" fillId="5" fontId="6" numFmtId="0" xfId="0" applyAlignment="1" applyFont="1">
      <alignment horizontal="center" readingOrder="0" shrinkToFit="0" wrapText="1"/>
    </xf>
    <xf borderId="0" fillId="5" fontId="4" numFmtId="0" xfId="0" applyAlignment="1" applyFont="1">
      <alignment horizontal="left" readingOrder="0" shrinkToFit="0" vertical="bottom" wrapText="1"/>
    </xf>
    <xf borderId="0" fillId="5" fontId="6" numFmtId="0" xfId="0" applyAlignment="1" applyFont="1">
      <alignment horizontal="center" readingOrder="0" vertical="center"/>
    </xf>
    <xf borderId="0" fillId="5" fontId="4" numFmtId="0" xfId="0" applyAlignment="1" applyFont="1">
      <alignment horizontal="center" vertical="bottom"/>
    </xf>
    <xf borderId="0" fillId="5" fontId="4" numFmtId="0" xfId="0" applyAlignment="1" applyFont="1">
      <alignment vertical="bottom"/>
    </xf>
    <xf borderId="0" fillId="5" fontId="6" numFmtId="0" xfId="0" applyAlignment="1" applyFont="1">
      <alignment horizontal="left"/>
    </xf>
    <xf borderId="0" fillId="4" fontId="8" numFmtId="0" xfId="0" applyAlignment="1" applyFont="1">
      <alignment readingOrder="0"/>
    </xf>
    <xf borderId="0" fillId="4" fontId="9" numFmtId="0" xfId="0" applyAlignment="1" applyFont="1">
      <alignment horizontal="left" readingOrder="0" shrinkToFit="0" wrapText="0"/>
    </xf>
    <xf borderId="0" fillId="4" fontId="10" numFmtId="0" xfId="0" applyAlignment="1" applyFont="1">
      <alignment horizontal="center" readingOrder="0" vertical="bottom"/>
    </xf>
    <xf borderId="0" fillId="4" fontId="10" numFmtId="0" xfId="0" applyAlignment="1" applyFont="1">
      <alignment readingOrder="0" vertical="bottom"/>
    </xf>
    <xf borderId="0" fillId="4" fontId="11" numFmtId="0" xfId="0" applyAlignment="1" applyFont="1">
      <alignment readingOrder="0" vertical="bottom"/>
    </xf>
    <xf borderId="0" fillId="4" fontId="12" numFmtId="0" xfId="0" applyAlignment="1" applyFont="1">
      <alignment readingOrder="0"/>
    </xf>
    <xf borderId="0" fillId="4" fontId="12" numFmtId="0" xfId="0" applyAlignment="1" applyFont="1">
      <alignment horizontal="left" readingOrder="0"/>
    </xf>
    <xf borderId="0" fillId="4" fontId="12" numFmtId="0" xfId="0" applyAlignment="1" applyFont="1">
      <alignment horizontal="center" readingOrder="0"/>
    </xf>
    <xf borderId="0" fillId="4" fontId="10" numFmtId="0" xfId="0" applyAlignment="1" applyFont="1">
      <alignment horizontal="left" readingOrder="0" vertical="bottom"/>
    </xf>
    <xf borderId="0" fillId="4" fontId="6" numFmtId="0" xfId="0" applyAlignment="1" applyFont="1">
      <alignment readingOrder="0"/>
    </xf>
    <xf borderId="0" fillId="4" fontId="13" numFmtId="0" xfId="0" applyAlignment="1" applyFont="1">
      <alignment readingOrder="0"/>
    </xf>
    <xf borderId="0" fillId="4" fontId="0" numFmtId="0" xfId="0" applyAlignment="1" applyFont="1">
      <alignment readingOrder="0"/>
    </xf>
    <xf borderId="0" fillId="4" fontId="14" numFmtId="0" xfId="0" applyAlignment="1" applyFont="1">
      <alignment readingOrder="0"/>
    </xf>
    <xf borderId="0" fillId="4" fontId="15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16" numFmtId="0" xfId="0" applyAlignment="1" applyFont="1">
      <alignment readingOrder="0"/>
    </xf>
    <xf borderId="0" fillId="4" fontId="17" numFmtId="0" xfId="0" applyAlignment="1" applyFont="1">
      <alignment horizontal="left" readingOrder="0" shrinkToFit="0" wrapText="0"/>
    </xf>
    <xf borderId="0" fillId="5" fontId="6" numFmtId="0" xfId="0" applyAlignment="1" applyFont="1">
      <alignment horizontal="center" readingOrder="0"/>
    </xf>
    <xf borderId="0" fillId="5" fontId="6" numFmtId="0" xfId="0" applyAlignment="1" applyFont="1">
      <alignment horizontal="left" readingOrder="0"/>
    </xf>
    <xf borderId="0" fillId="5" fontId="18" numFmtId="0" xfId="0" applyAlignment="1" applyFont="1">
      <alignment readingOrder="0"/>
    </xf>
    <xf borderId="0" fillId="5" fontId="19" numFmtId="0" xfId="0" applyAlignment="1" applyFont="1">
      <alignment horizontal="left" readingOrder="0"/>
    </xf>
    <xf borderId="0" fillId="5" fontId="10" numFmtId="0" xfId="0" applyAlignment="1" applyFont="1">
      <alignment horizontal="left" readingOrder="0" shrinkToFit="0" wrapText="0"/>
    </xf>
    <xf borderId="0" fillId="5" fontId="4" numFmtId="0" xfId="0" applyAlignment="1" applyFont="1">
      <alignment horizontal="center" readingOrder="0"/>
    </xf>
    <xf borderId="0" fillId="5" fontId="4" numFmtId="0" xfId="0" applyAlignment="1" applyFont="1">
      <alignment horizontal="center"/>
    </xf>
    <xf borderId="0" fillId="4" fontId="20" numFmtId="0" xfId="0" applyAlignment="1" applyFont="1">
      <alignment readingOrder="0"/>
    </xf>
    <xf borderId="0" fillId="4" fontId="4" numFmtId="0" xfId="0" applyAlignment="1" applyFont="1">
      <alignment horizontal="center" readingOrder="0"/>
    </xf>
    <xf borderId="0" fillId="5" fontId="6" numFmtId="0" xfId="0" applyAlignment="1" applyFont="1">
      <alignment readingOrder="0"/>
    </xf>
    <xf borderId="0" fillId="5" fontId="21" numFmtId="0" xfId="0" applyAlignment="1" applyFont="1">
      <alignment readingOrder="0"/>
    </xf>
    <xf borderId="0" fillId="5" fontId="6" numFmtId="0" xfId="0" applyFont="1"/>
    <xf borderId="0" fillId="5" fontId="22" numFmtId="0" xfId="0" applyAlignment="1" applyFont="1">
      <alignment horizontal="left" readingOrder="0"/>
    </xf>
    <xf borderId="0" fillId="5" fontId="23" numFmtId="0" xfId="0" applyAlignment="1" applyFont="1">
      <alignment horizontal="left" readingOrder="0" shrinkToFit="0" wrapText="0"/>
    </xf>
    <xf borderId="0" fillId="4" fontId="24" numFmtId="0" xfId="0" applyAlignment="1" applyFont="1">
      <alignment horizontal="left" readingOrder="0"/>
    </xf>
    <xf borderId="0" fillId="4" fontId="25" numFmtId="0" xfId="0" applyAlignment="1" applyFont="1">
      <alignment horizontal="left" readingOrder="0" shrinkToFit="0" wrapText="1"/>
    </xf>
    <xf borderId="0" fillId="4" fontId="26" numFmtId="0" xfId="0" applyAlignment="1" applyFont="1">
      <alignment readingOrder="0"/>
    </xf>
    <xf borderId="0" fillId="2" fontId="4" numFmtId="0" xfId="0" applyAlignment="1" applyFont="1">
      <alignment horizontal="center" vertical="bottom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27" numFmtId="0" xfId="0" applyAlignment="1" applyFont="1">
      <alignment readingOrder="0"/>
    </xf>
    <xf borderId="0" fillId="0" fontId="28" numFmtId="0" xfId="0" applyAlignment="1" applyFont="1">
      <alignment horizontal="left" readingOrder="0"/>
    </xf>
    <xf borderId="0" fillId="0" fontId="17" numFmtId="0" xfId="0" applyAlignment="1" applyFont="1">
      <alignment horizontal="left" readingOrder="0" shrinkToFit="0" wrapText="0"/>
    </xf>
    <xf borderId="0" fillId="0" fontId="4" numFmtId="0" xfId="0" applyAlignment="1" applyFont="1">
      <alignment horizontal="center" vertical="bottom"/>
    </xf>
    <xf borderId="0" fillId="0" fontId="6" numFmtId="0" xfId="0" applyAlignment="1" applyFont="1">
      <alignment horizontal="left"/>
    </xf>
    <xf borderId="0" fillId="4" fontId="29" numFmtId="0" xfId="0" applyAlignment="1" applyFont="1">
      <alignment horizontal="left" readingOrder="0"/>
    </xf>
    <xf borderId="0" fillId="4" fontId="18" numFmtId="0" xfId="0" applyAlignment="1" applyFont="1">
      <alignment readingOrder="0"/>
    </xf>
    <xf borderId="0" fillId="4" fontId="30" numFmtId="0" xfId="0" applyAlignment="1" applyFont="1">
      <alignment horizontal="left" readingOrder="0"/>
    </xf>
    <xf borderId="0" fillId="4" fontId="31" numFmtId="0" xfId="0" applyAlignment="1" applyFont="1">
      <alignment horizontal="left" readingOrder="0" shrinkToFit="0" vertical="top" wrapText="0"/>
    </xf>
    <xf borderId="0" fillId="5" fontId="32" numFmtId="0" xfId="0" applyAlignment="1" applyFont="1">
      <alignment horizontal="left" readingOrder="0"/>
    </xf>
    <xf borderId="0" fillId="4" fontId="33" numFmtId="0" xfId="0" applyAlignment="1" applyFont="1">
      <alignment readingOrder="0"/>
    </xf>
    <xf borderId="0" fillId="4" fontId="34" numFmtId="0" xfId="0" applyAlignment="1" applyFont="1">
      <alignment readingOrder="0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readingOrder="0" vertical="bottom"/>
    </xf>
    <xf borderId="0" fillId="4" fontId="35" numFmtId="0" xfId="0" applyAlignment="1" applyFont="1">
      <alignment readingOrder="0"/>
    </xf>
    <xf borderId="0" fillId="4" fontId="4" numFmtId="0" xfId="0" applyAlignment="1" applyFont="1">
      <alignment horizontal="left" readingOrder="0" vertical="bottom"/>
    </xf>
    <xf borderId="0" fillId="4" fontId="36" numFmtId="0" xfId="0" applyAlignment="1" applyFont="1">
      <alignment readingOrder="0"/>
    </xf>
    <xf borderId="0" fillId="4" fontId="6" numFmtId="0" xfId="0" applyAlignment="1" applyFont="1">
      <alignment horizontal="left" readingOrder="0" vertical="top"/>
    </xf>
    <xf borderId="0" fillId="4" fontId="4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2" fontId="38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6" numFmtId="0" xfId="0" applyFont="1"/>
    <xf borderId="0" fillId="2" fontId="6" numFmtId="0" xfId="0" applyAlignment="1" applyFont="1">
      <alignment horizontal="left"/>
    </xf>
    <xf borderId="0" fillId="2" fontId="6" numFmtId="0" xfId="0" applyAlignment="1" applyFont="1">
      <alignment horizontal="center"/>
    </xf>
    <xf borderId="0" fillId="2" fontId="2" numFmtId="0" xfId="0" applyAlignment="1" applyFont="1">
      <alignment readingOrder="0"/>
    </xf>
    <xf borderId="0" fillId="0" fontId="6" numFmtId="0" xfId="0" applyAlignment="1" applyFont="1">
      <alignment horizontal="center"/>
    </xf>
    <xf borderId="0" fillId="2" fontId="3" numFmtId="0" xfId="0" applyAlignment="1" applyFont="1">
      <alignment horizontal="left" readingOrder="0"/>
    </xf>
    <xf borderId="0" fillId="3" fontId="4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3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2" fontId="0" numFmtId="0" xfId="0" applyAlignment="1" applyFont="1">
      <alignment horizontal="left"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18" numFmtId="0" xfId="0" applyAlignment="1" applyFont="1">
      <alignment readingOrder="0"/>
    </xf>
    <xf borderId="0" fillId="0" fontId="44" numFmtId="0" xfId="0" applyAlignment="1" applyFont="1">
      <alignment readingOrder="0"/>
    </xf>
    <xf borderId="0" fillId="0" fontId="45" numFmtId="0" xfId="0" applyAlignment="1" applyFont="1">
      <alignment horizontal="left" readingOrder="0" shrinkToFit="0" wrapText="0"/>
    </xf>
    <xf borderId="0" fillId="0" fontId="46" numFmtId="0" xfId="0" applyAlignment="1" applyFont="1">
      <alignment horizontal="center" readingOrder="0" shrinkToFit="0" wrapText="0"/>
    </xf>
    <xf borderId="0" fillId="0" fontId="47" numFmtId="0" xfId="0" applyAlignment="1" applyFont="1">
      <alignment readingOrder="0"/>
    </xf>
    <xf borderId="0" fillId="0" fontId="26" numFmtId="0" xfId="0" applyAlignment="1" applyFont="1">
      <alignment horizontal="left" readingOrder="0" shrinkToFit="0" vertical="top" wrapText="0"/>
    </xf>
    <xf borderId="0" fillId="2" fontId="48" numFmtId="0" xfId="0" applyAlignment="1" applyFont="1">
      <alignment readingOrder="0"/>
    </xf>
    <xf borderId="0" fillId="0" fontId="6" numFmtId="49" xfId="0" applyAlignment="1" applyFont="1" applyNumberFormat="1">
      <alignment horizontal="left" readingOrder="0"/>
    </xf>
    <xf borderId="0" fillId="0" fontId="49" numFmtId="0" xfId="0" applyAlignment="1" applyFont="1">
      <alignment readingOrder="0"/>
    </xf>
    <xf borderId="0" fillId="0" fontId="50" numFmtId="0" xfId="0" applyAlignment="1" applyFont="1">
      <alignment horizontal="left" readingOrder="0"/>
    </xf>
    <xf borderId="0" fillId="4" fontId="51" numFmtId="0" xfId="0" applyAlignment="1" applyFont="1">
      <alignment horizontal="center" readingOrder="0" vertical="center"/>
    </xf>
    <xf borderId="0" fillId="0" fontId="52" numFmtId="0" xfId="0" applyAlignment="1" applyFont="1">
      <alignment readingOrder="0"/>
    </xf>
    <xf borderId="0" fillId="0" fontId="53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54" numFmtId="0" xfId="0" applyAlignment="1" applyFont="1">
      <alignment readingOrder="0" shrinkToFit="0" wrapText="0"/>
    </xf>
    <xf borderId="0" fillId="2" fontId="10" numFmtId="0" xfId="0" applyAlignment="1" applyFont="1">
      <alignment horizontal="left" readingOrder="0"/>
    </xf>
    <xf borderId="0" fillId="2" fontId="6" numFmtId="0" xfId="0" applyAlignment="1" applyFont="1">
      <alignment horizontal="center" readingOrder="0" vertical="top"/>
    </xf>
    <xf borderId="0" fillId="4" fontId="55" numFmtId="0" xfId="0" applyAlignment="1" applyFont="1">
      <alignment horizontal="left" readingOrder="0"/>
    </xf>
    <xf borderId="0" fillId="4" fontId="56" numFmtId="0" xfId="0" applyAlignment="1" applyFont="1">
      <alignment readingOrder="0"/>
    </xf>
    <xf borderId="0" fillId="4" fontId="57" numFmtId="0" xfId="0" applyAlignment="1" applyFont="1">
      <alignment horizontal="left" readingOrder="0" shrinkToFit="0" wrapText="0"/>
    </xf>
    <xf borderId="0" fillId="4" fontId="6" numFmtId="0" xfId="0" applyFont="1"/>
    <xf borderId="0" fillId="5" fontId="58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5" fontId="58" numFmtId="0" xfId="0" applyAlignment="1" applyFont="1">
      <alignment readingOrder="0"/>
    </xf>
    <xf borderId="0" fillId="5" fontId="59" numFmtId="0" xfId="0" applyAlignment="1" applyFont="1">
      <alignment readingOrder="0"/>
    </xf>
    <xf borderId="0" fillId="5" fontId="4" numFmtId="0" xfId="0" applyAlignment="1" applyFont="1">
      <alignment horizontal="left" readingOrder="0"/>
    </xf>
    <xf borderId="0" fillId="5" fontId="4" numFmtId="0" xfId="0" applyAlignment="1" applyFont="1">
      <alignment horizontal="center" readingOrder="0"/>
    </xf>
    <xf borderId="0" fillId="5" fontId="18" numFmtId="0" xfId="0" applyAlignment="1" applyFont="1">
      <alignment horizontal="left" readingOrder="0"/>
    </xf>
    <xf borderId="0" fillId="4" fontId="60" numFmtId="0" xfId="0" applyAlignment="1" applyFont="1">
      <alignment readingOrder="0"/>
    </xf>
    <xf borderId="0" fillId="5" fontId="61" numFmtId="0" xfId="0" applyAlignment="1" applyFont="1">
      <alignment readingOrder="0"/>
    </xf>
    <xf borderId="0" fillId="5" fontId="6" numFmtId="0" xfId="0" applyAlignment="1" applyFont="1">
      <alignment horizontal="center"/>
    </xf>
    <xf borderId="0" fillId="5" fontId="62" numFmtId="0" xfId="0" applyAlignment="1" applyFont="1">
      <alignment horizontal="left" readingOrder="0"/>
    </xf>
    <xf borderId="0" fillId="5" fontId="63" numFmtId="0" xfId="0" applyAlignment="1" applyFont="1">
      <alignment readingOrder="0"/>
    </xf>
    <xf borderId="0" fillId="4" fontId="64" numFmtId="0" xfId="0" applyAlignment="1" applyFont="1">
      <alignment readingOrder="0"/>
    </xf>
    <xf borderId="0" fillId="4" fontId="58" numFmtId="0" xfId="0" applyAlignment="1" applyFont="1">
      <alignment readingOrder="0"/>
    </xf>
    <xf borderId="0" fillId="4" fontId="65" numFmtId="0" xfId="0" applyAlignment="1" applyFont="1">
      <alignment readingOrder="0"/>
    </xf>
    <xf borderId="0" fillId="4" fontId="6" numFmtId="0" xfId="0" applyAlignment="1" applyFont="1">
      <alignment horizontal="center"/>
    </xf>
    <xf borderId="0" fillId="4" fontId="62" numFmtId="0" xfId="0" applyAlignment="1" applyFont="1">
      <alignment horizontal="left" readingOrder="0"/>
    </xf>
    <xf borderId="0" fillId="5" fontId="66" numFmtId="0" xfId="0" applyAlignment="1" applyFont="1">
      <alignment readingOrder="0"/>
    </xf>
    <xf borderId="0" fillId="5" fontId="67" numFmtId="0" xfId="0" applyAlignment="1" applyFont="1">
      <alignment readingOrder="0"/>
    </xf>
    <xf borderId="0" fillId="5" fontId="57" numFmtId="0" xfId="0" applyAlignment="1" applyFont="1">
      <alignment horizontal="left" readingOrder="0" shrinkToFit="0" wrapText="0"/>
    </xf>
    <xf borderId="0" fillId="5" fontId="0" numFmtId="0" xfId="0" applyAlignment="1" applyFont="1">
      <alignment readingOrder="0"/>
    </xf>
    <xf borderId="0" fillId="5" fontId="68" numFmtId="0" xfId="0" applyAlignment="1" applyFont="1">
      <alignment readingOrder="0"/>
    </xf>
    <xf borderId="0" fillId="5" fontId="69" numFmtId="0" xfId="0" applyAlignment="1" applyFont="1">
      <alignment horizontal="center" readingOrder="0"/>
    </xf>
    <xf borderId="0" fillId="4" fontId="70" numFmtId="0" xfId="0" applyAlignment="1" applyFont="1">
      <alignment readingOrder="0"/>
    </xf>
    <xf borderId="0" fillId="4" fontId="71" numFmtId="0" xfId="0" applyAlignment="1" applyFont="1">
      <alignment readingOrder="0"/>
    </xf>
    <xf borderId="0" fillId="4" fontId="4" numFmtId="0" xfId="0" applyAlignment="1" applyFont="1">
      <alignment vertical="bottom"/>
    </xf>
    <xf borderId="0" fillId="2" fontId="72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readingOrder="0" shrinkToFit="0" vertical="bottom" wrapText="1"/>
    </xf>
    <xf borderId="0" fillId="0" fontId="7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horizontal="left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vertical="bottom"/>
    </xf>
    <xf borderId="0" fillId="4" fontId="74" numFmtId="0" xfId="0" applyAlignment="1" applyFont="1">
      <alignment horizontal="left" readingOrder="0" shrinkToFit="0" wrapText="0"/>
    </xf>
    <xf borderId="0" fillId="4" fontId="56" numFmtId="0" xfId="0" applyAlignment="1" applyFont="1">
      <alignment readingOrder="0"/>
    </xf>
    <xf borderId="0" fillId="4" fontId="64" numFmtId="0" xfId="0" applyAlignment="1" applyFont="1">
      <alignment readingOrder="0"/>
    </xf>
    <xf borderId="0" fillId="4" fontId="10" numFmtId="0" xfId="0" applyAlignment="1" applyFont="1">
      <alignment horizontal="left" readingOrder="0" shrinkToFit="0" wrapText="0"/>
    </xf>
    <xf borderId="0" fillId="6" fontId="6" numFmtId="0" xfId="0" applyAlignment="1" applyFill="1" applyFont="1">
      <alignment horizontal="center" readingOrder="0"/>
    </xf>
    <xf borderId="0" fillId="6" fontId="6" numFmtId="0" xfId="0" applyAlignment="1" applyFont="1">
      <alignment horizontal="left" readingOrder="0"/>
    </xf>
    <xf borderId="0" fillId="6" fontId="18" numFmtId="0" xfId="0" applyAlignment="1" applyFont="1">
      <alignment readingOrder="0"/>
    </xf>
    <xf borderId="0" fillId="6" fontId="75" numFmtId="0" xfId="0" applyAlignment="1" applyFont="1">
      <alignment horizontal="left" readingOrder="0"/>
    </xf>
    <xf borderId="0" fillId="6" fontId="4" numFmtId="0" xfId="0" applyAlignment="1" applyFont="1">
      <alignment horizontal="center" readingOrder="0"/>
    </xf>
    <xf borderId="0" fillId="6" fontId="6" numFmtId="0" xfId="0" applyAlignment="1" applyFont="1">
      <alignment horizontal="left"/>
    </xf>
    <xf borderId="0" fillId="5" fontId="76" numFmtId="0" xfId="0" applyAlignment="1" applyFont="1">
      <alignment readingOrder="0"/>
    </xf>
    <xf borderId="0" fillId="4" fontId="77" numFmtId="0" xfId="0" applyAlignment="1" applyFont="1">
      <alignment horizontal="left" readingOrder="0" shrinkToFit="0" wrapText="1"/>
    </xf>
    <xf borderId="0" fillId="5" fontId="17" numFmtId="0" xfId="0" applyAlignment="1" applyFont="1">
      <alignment horizontal="left" readingOrder="0" shrinkToFit="0" wrapText="0"/>
    </xf>
    <xf borderId="0" fillId="4" fontId="78" numFmtId="0" xfId="0" applyAlignment="1" applyFont="1">
      <alignment readingOrder="0"/>
    </xf>
    <xf borderId="0" fillId="4" fontId="79" numFmtId="0" xfId="0" applyAlignment="1" applyFont="1">
      <alignment horizontal="left" readingOrder="0"/>
    </xf>
    <xf borderId="0" fillId="4" fontId="80" numFmtId="0" xfId="0" applyAlignment="1" applyFont="1">
      <alignment horizontal="left" readingOrder="0"/>
    </xf>
    <xf borderId="0" fillId="4" fontId="37" numFmtId="0" xfId="0" applyAlignment="1" applyFont="1">
      <alignment readingOrder="0"/>
    </xf>
    <xf borderId="0" fillId="5" fontId="64" numFmtId="0" xfId="0" applyAlignment="1" applyFont="1">
      <alignment horizontal="left" readingOrder="0"/>
    </xf>
    <xf borderId="0" fillId="5" fontId="81" numFmtId="0" xfId="0" applyAlignment="1" applyFont="1">
      <alignment readingOrder="0"/>
    </xf>
    <xf borderId="0" fillId="5" fontId="6" numFmtId="0" xfId="0" applyAlignment="1" applyFont="1">
      <alignment horizontal="left" readingOrder="0" vertical="top"/>
    </xf>
    <xf borderId="0" fillId="3" fontId="6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82" numFmtId="0" xfId="0" applyAlignment="1" applyFont="1">
      <alignment readingOrder="0"/>
    </xf>
    <xf borderId="0" fillId="0" fontId="83" numFmtId="0" xfId="0" applyAlignment="1" applyFont="1">
      <alignment horizontal="left" readingOrder="0" shrinkToFit="0" wrapText="0"/>
    </xf>
    <xf borderId="0" fillId="0" fontId="84" numFmtId="0" xfId="0" applyAlignment="1" applyFont="1">
      <alignment readingOrder="0"/>
    </xf>
    <xf borderId="0" fillId="0" fontId="45" numFmtId="0" xfId="0" applyAlignment="1" applyFont="1">
      <alignment horizontal="left" readingOrder="0" shrinkToFit="0" wrapText="0"/>
    </xf>
    <xf borderId="0" fillId="2" fontId="85" numFmtId="0" xfId="0" applyAlignment="1" applyFont="1">
      <alignment readingOrder="0"/>
    </xf>
    <xf borderId="0" fillId="0" fontId="8" numFmtId="0" xfId="0" applyAlignment="1" applyFont="1">
      <alignment readingOrder="0"/>
    </xf>
    <xf borderId="0" fillId="7" fontId="42" numFmtId="0" xfId="0" applyAlignment="1" applyFill="1" applyFont="1">
      <alignment horizontal="left" readingOrder="0"/>
    </xf>
    <xf borderId="0" fillId="0" fontId="4" numFmtId="0" xfId="0" applyAlignment="1" applyFont="1">
      <alignment horizontal="center" readingOrder="0"/>
    </xf>
    <xf borderId="0" fillId="2" fontId="86" numFmtId="0" xfId="0" applyAlignment="1" applyFont="1">
      <alignment readingOrder="0"/>
    </xf>
    <xf borderId="0" fillId="0" fontId="87" numFmtId="0" xfId="0" applyAlignment="1" applyFont="1">
      <alignment readingOrder="0"/>
    </xf>
    <xf borderId="0" fillId="0" fontId="88" numFmtId="0" xfId="0" applyAlignment="1" applyFont="1">
      <alignment horizontal="left" readingOrder="0" shrinkToFit="0" wrapText="0"/>
    </xf>
    <xf borderId="0" fillId="0" fontId="89" numFmtId="0" xfId="0" applyAlignment="1" applyFont="1">
      <alignment readingOrder="0" shrinkToFit="0" wrapText="0"/>
    </xf>
    <xf borderId="0" fillId="4" fontId="58" numFmtId="0" xfId="0" applyAlignment="1" applyFont="1">
      <alignment horizontal="center" readingOrder="0"/>
    </xf>
    <xf borderId="0" fillId="4" fontId="4" numFmtId="0" xfId="0" applyAlignment="1" applyFont="1">
      <alignment readingOrder="0"/>
    </xf>
    <xf borderId="0" fillId="4" fontId="90" numFmtId="0" xfId="0" applyAlignment="1" applyFont="1">
      <alignment readingOrder="0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center" readingOrder="0"/>
    </xf>
    <xf borderId="0" fillId="4" fontId="18" numFmtId="0" xfId="0" applyAlignment="1" applyFont="1">
      <alignment horizontal="left" readingOrder="0"/>
    </xf>
    <xf borderId="0" fillId="4" fontId="91" numFmtId="0" xfId="0" applyAlignment="1" applyFont="1">
      <alignment readingOrder="0"/>
    </xf>
    <xf borderId="0" fillId="4" fontId="92" numFmtId="0" xfId="0" applyAlignment="1" applyFont="1">
      <alignment readingOrder="0"/>
    </xf>
    <xf borderId="0" fillId="4" fontId="93" numFmtId="0" xfId="0" applyAlignment="1" applyFont="1">
      <alignment horizontal="left" readingOrder="0"/>
    </xf>
    <xf borderId="0" fillId="4" fontId="94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4" fontId="9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69" numFmtId="0" xfId="0" applyAlignment="1" applyFont="1">
      <alignment horizontal="center" readingOrder="0"/>
    </xf>
    <xf borderId="0" fillId="0" fontId="57" numFmtId="0" xfId="0" applyAlignment="1" applyFont="1">
      <alignment horizontal="left" readingOrder="0" shrinkToFit="0" wrapText="0"/>
    </xf>
    <xf borderId="0" fillId="0" fontId="70" numFmtId="0" xfId="0" applyAlignment="1" applyFont="1">
      <alignment readingOrder="0"/>
    </xf>
    <xf borderId="0" fillId="5" fontId="4" numFmtId="0" xfId="0" applyAlignment="1" applyFont="1">
      <alignment horizontal="center"/>
    </xf>
    <xf borderId="0" fillId="0" fontId="62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3" fontId="3" numFmtId="0" xfId="0" applyAlignment="1" applyFont="1">
      <alignment horizontal="center" readingOrder="0" shrinkToFit="0" wrapText="1"/>
    </xf>
    <xf borderId="0" fillId="4" fontId="4" numFmtId="0" xfId="0" applyAlignment="1" applyFont="1">
      <alignment readingOrder="0" shrinkToFit="0" vertical="bottom" wrapText="1"/>
    </xf>
    <xf borderId="0" fillId="4" fontId="96" numFmtId="0" xfId="0" applyAlignment="1" applyFont="1">
      <alignment readingOrder="0" shrinkToFit="0" vertical="bottom" wrapText="1"/>
    </xf>
    <xf borderId="0" fillId="4" fontId="6" numFmtId="0" xfId="0" applyAlignment="1" applyFont="1">
      <alignment horizontal="left" readingOrder="0" shrinkToFit="0" wrapText="1"/>
    </xf>
    <xf borderId="0" fillId="4" fontId="6" numFmtId="0" xfId="0" applyAlignment="1" applyFont="1">
      <alignment horizontal="center" readingOrder="0" shrinkToFit="0" wrapText="1"/>
    </xf>
    <xf borderId="0" fillId="4" fontId="4" numFmtId="0" xfId="0" applyAlignment="1" applyFont="1">
      <alignment horizontal="left" readingOrder="0" shrinkToFit="0" vertical="bottom" wrapText="1"/>
    </xf>
    <xf borderId="0" fillId="4" fontId="97" numFmtId="0" xfId="0" applyAlignment="1" applyFont="1">
      <alignment readingOrder="0"/>
    </xf>
    <xf borderId="0" fillId="4" fontId="98" numFmtId="0" xfId="0" applyAlignment="1" applyFont="1">
      <alignment readingOrder="0"/>
    </xf>
    <xf borderId="0" fillId="4" fontId="23" numFmtId="0" xfId="0" applyAlignment="1" applyFont="1">
      <alignment horizontal="left" readingOrder="0" shrinkToFit="0" wrapText="0"/>
    </xf>
    <xf borderId="0" fillId="4" fontId="27" numFmtId="0" xfId="0" applyAlignment="1" applyFont="1">
      <alignment readingOrder="0"/>
    </xf>
    <xf borderId="0" fillId="2" fontId="79" numFmtId="0" xfId="0" applyAlignment="1" applyFont="1">
      <alignment readingOrder="0"/>
    </xf>
    <xf borderId="0" fillId="2" fontId="12" numFmtId="0" xfId="0" applyAlignment="1" applyFont="1">
      <alignment horizontal="center" readingOrder="0" shrinkToFit="0" wrapText="0"/>
    </xf>
    <xf borderId="0" fillId="2" fontId="6" numFmtId="0" xfId="0" applyAlignment="1" applyFont="1">
      <alignment horizontal="center" readingOrder="0" vertical="center"/>
    </xf>
    <xf borderId="0" fillId="3" fontId="12" numFmtId="0" xfId="0" applyAlignment="1" applyFont="1">
      <alignment horizontal="center" readingOrder="0"/>
    </xf>
    <xf borderId="0" fillId="3" fontId="99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8" fontId="6" numFmtId="0" xfId="0" applyAlignment="1" applyFill="1" applyFont="1">
      <alignment horizontal="center" readingOrder="0"/>
    </xf>
    <xf borderId="0" fillId="8" fontId="6" numFmtId="0" xfId="0" applyAlignment="1" applyFont="1">
      <alignment readingOrder="0"/>
    </xf>
    <xf borderId="0" fillId="8" fontId="18" numFmtId="0" xfId="0" applyAlignment="1" applyFont="1">
      <alignment readingOrder="0"/>
    </xf>
    <xf borderId="0" fillId="8" fontId="100" numFmtId="0" xfId="0" applyAlignment="1" applyFont="1">
      <alignment horizontal="left" readingOrder="0"/>
    </xf>
    <xf borderId="0" fillId="8" fontId="10" numFmtId="0" xfId="0" applyAlignment="1" applyFont="1">
      <alignment horizontal="left" readingOrder="0"/>
    </xf>
    <xf borderId="0" fillId="8" fontId="6" numFmtId="0" xfId="0" applyAlignment="1" applyFont="1">
      <alignment horizontal="left" readingOrder="0"/>
    </xf>
    <xf borderId="0" fillId="8" fontId="17" numFmtId="0" xfId="0" applyAlignment="1" applyFont="1">
      <alignment horizontal="left" readingOrder="0" shrinkToFit="0" wrapText="0"/>
    </xf>
    <xf borderId="0" fillId="8" fontId="4" numFmtId="0" xfId="0" applyAlignment="1" applyFont="1">
      <alignment horizontal="center"/>
    </xf>
    <xf borderId="0" fillId="8" fontId="6" numFmtId="0" xfId="0" applyAlignment="1" applyFont="1">
      <alignment horizontal="left"/>
    </xf>
    <xf borderId="0" fillId="8" fontId="6" numFmtId="0" xfId="0" applyFont="1"/>
    <xf borderId="0" fillId="8" fontId="82" numFmtId="0" xfId="0" applyAlignment="1" applyFont="1">
      <alignment readingOrder="0"/>
    </xf>
    <xf borderId="0" fillId="8" fontId="101" numFmtId="0" xfId="0" applyAlignment="1" applyFont="1">
      <alignment readingOrder="0"/>
    </xf>
    <xf borderId="0" fillId="8" fontId="41" numFmtId="0" xfId="0" applyAlignment="1" applyFont="1">
      <alignment readingOrder="0"/>
    </xf>
    <xf borderId="0" fillId="8" fontId="102" numFmtId="0" xfId="0" applyAlignment="1" applyFont="1">
      <alignment readingOrder="0"/>
    </xf>
    <xf borderId="0" fillId="8" fontId="103" numFmtId="0" xfId="0" applyAlignment="1" applyFont="1">
      <alignment horizontal="left" readingOrder="0" shrinkToFit="0" wrapText="0"/>
    </xf>
    <xf borderId="0" fillId="8" fontId="84" numFmtId="0" xfId="0" applyAlignment="1" applyFont="1">
      <alignment readingOrder="0"/>
    </xf>
    <xf borderId="0" fillId="8" fontId="45" numFmtId="0" xfId="0" applyAlignment="1" applyFont="1">
      <alignment horizontal="left" readingOrder="0" shrinkToFit="0" wrapText="0"/>
    </xf>
    <xf borderId="0" fillId="8" fontId="104" numFmtId="0" xfId="0" applyAlignment="1" applyFont="1">
      <alignment horizontal="left" readingOrder="0"/>
    </xf>
    <xf borderId="0" fillId="8" fontId="46" numFmtId="0" xfId="0" applyAlignment="1" applyFont="1">
      <alignment horizontal="center" readingOrder="0" shrinkToFit="0" wrapText="0"/>
    </xf>
    <xf borderId="0" fillId="8" fontId="105" numFmtId="0" xfId="0" applyAlignment="1" applyFont="1">
      <alignment readingOrder="0"/>
    </xf>
    <xf borderId="0" fillId="8" fontId="26" numFmtId="0" xfId="0" applyAlignment="1" applyFont="1">
      <alignment horizontal="left" readingOrder="0" shrinkToFit="0" vertical="top" wrapText="0"/>
    </xf>
    <xf borderId="0" fillId="8" fontId="106" numFmtId="0" xfId="0" applyAlignment="1" applyFont="1">
      <alignment horizontal="center" readingOrder="0"/>
    </xf>
    <xf borderId="0" fillId="8" fontId="6" numFmtId="49" xfId="0" applyAlignment="1" applyFont="1" applyNumberFormat="1">
      <alignment horizontal="left" readingOrder="0"/>
    </xf>
    <xf borderId="0" fillId="8" fontId="49" numFmtId="0" xfId="0" applyAlignment="1" applyFont="1">
      <alignment readingOrder="0"/>
    </xf>
    <xf borderId="0" fillId="8" fontId="4" numFmtId="0" xfId="0" applyAlignment="1" applyFont="1">
      <alignment horizontal="center" readingOrder="0"/>
    </xf>
    <xf borderId="0" fillId="8" fontId="87" numFmtId="0" xfId="0" applyAlignment="1" applyFont="1">
      <alignment readingOrder="0"/>
    </xf>
    <xf borderId="0" fillId="8" fontId="107" numFmtId="0" xfId="0" applyAlignment="1" applyFont="1">
      <alignment readingOrder="0"/>
    </xf>
    <xf borderId="0" fillId="8" fontId="108" numFmtId="0" xfId="0" applyAlignment="1" applyFont="1">
      <alignment readingOrder="0"/>
    </xf>
    <xf borderId="0" fillId="2" fontId="109" numFmtId="0" xfId="0" applyAlignment="1" applyFont="1">
      <alignment horizontal="left" readingOrder="0" shrinkToFit="0" wrapText="0"/>
    </xf>
    <xf borderId="0" fillId="2" fontId="110" numFmtId="0" xfId="0" applyAlignment="1" applyFont="1">
      <alignment readingOrder="0" shrinkToFit="0" wrapText="0"/>
    </xf>
    <xf borderId="0" fillId="4" fontId="111" numFmtId="0" xfId="0" applyAlignment="1" applyFont="1">
      <alignment horizontal="left" readingOrder="0"/>
    </xf>
    <xf borderId="0" fillId="9" fontId="6" numFmtId="0" xfId="0" applyAlignment="1" applyFill="1" applyFont="1">
      <alignment horizontal="center" readingOrder="0"/>
    </xf>
    <xf borderId="0" fillId="9" fontId="64" numFmtId="0" xfId="0" applyAlignment="1" applyFont="1">
      <alignment readingOrder="0"/>
    </xf>
    <xf borderId="0" fillId="9" fontId="0" numFmtId="0" xfId="0" applyAlignment="1" applyFont="1">
      <alignment horizontal="left" readingOrder="0"/>
    </xf>
    <xf borderId="0" fillId="9" fontId="112" numFmtId="0" xfId="0" applyAlignment="1" applyFont="1">
      <alignment readingOrder="0"/>
    </xf>
    <xf borderId="0" fillId="9" fontId="6" numFmtId="0" xfId="0" applyFont="1"/>
    <xf borderId="0" fillId="9" fontId="6" numFmtId="0" xfId="0" applyAlignment="1" applyFont="1">
      <alignment horizontal="left" readingOrder="0"/>
    </xf>
    <xf borderId="0" fillId="9" fontId="62" numFmtId="0" xfId="0" applyAlignment="1" applyFont="1">
      <alignment horizontal="left" readingOrder="0"/>
    </xf>
    <xf borderId="0" fillId="9" fontId="6" numFmtId="0" xfId="0" applyAlignment="1" applyFont="1">
      <alignment horizontal="center" readingOrder="0" vertical="center"/>
    </xf>
    <xf borderId="0" fillId="9" fontId="6" numFmtId="0" xfId="0" applyAlignment="1" applyFont="1">
      <alignment readingOrder="0"/>
    </xf>
    <xf borderId="0" fillId="9" fontId="70" numFmtId="0" xfId="0" applyAlignment="1" applyFont="1">
      <alignment readingOrder="0"/>
    </xf>
    <xf borderId="0" fillId="9" fontId="113" numFmtId="0" xfId="0" applyAlignment="1" applyFont="1">
      <alignment readingOrder="0"/>
    </xf>
    <xf borderId="0" fillId="9" fontId="57" numFmtId="0" xfId="0" applyAlignment="1" applyFont="1">
      <alignment horizontal="left" readingOrder="0" shrinkToFit="0" wrapText="0"/>
    </xf>
    <xf borderId="0" fillId="2" fontId="114" numFmtId="0" xfId="0" applyAlignment="1" applyFont="1">
      <alignment readingOrder="0"/>
    </xf>
    <xf borderId="0" fillId="9" fontId="4" numFmtId="0" xfId="0" applyAlignment="1" applyFont="1">
      <alignment vertical="bottom"/>
    </xf>
    <xf borderId="0" fillId="9" fontId="4" numFmtId="0" xfId="0" applyAlignment="1" applyFont="1">
      <alignment horizontal="center"/>
    </xf>
    <xf borderId="0" fillId="2" fontId="64" numFmtId="0" xfId="0" applyAlignment="1" applyFont="1">
      <alignment readingOrder="0"/>
    </xf>
    <xf borderId="0" fillId="2" fontId="115" numFmtId="0" xfId="0" applyAlignment="1" applyFont="1">
      <alignment horizontal="left" readingOrder="0"/>
    </xf>
    <xf borderId="0" fillId="2" fontId="64" numFmtId="0" xfId="0" applyAlignment="1" applyFont="1">
      <alignment horizontal="left" readingOrder="0"/>
    </xf>
    <xf borderId="0" fillId="2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4" fontId="6" numFmtId="0" xfId="0" applyAlignment="1" applyFont="1">
      <alignment horizontal="center" readingOrder="0" vertical="top"/>
    </xf>
    <xf borderId="0" fillId="8" fontId="6" numFmtId="0" xfId="0" applyAlignment="1" applyFont="1">
      <alignment horizontal="center" readingOrder="0" vertical="center"/>
    </xf>
    <xf borderId="0" fillId="8" fontId="17" numFmtId="0" xfId="0" applyAlignment="1" applyFont="1">
      <alignment horizontal="center" readingOrder="0" shrinkToFit="0" wrapText="0"/>
    </xf>
    <xf borderId="0" fillId="4" fontId="23" numFmtId="0" xfId="0" applyAlignment="1" applyFont="1">
      <alignment horizontal="center" readingOrder="0" shrinkToFit="0" wrapText="0"/>
    </xf>
    <xf borderId="0" fillId="4" fontId="17" numFmtId="0" xfId="0" applyAlignment="1" applyFont="1">
      <alignment horizontal="center" readingOrder="0" shrinkToFit="0" wrapText="0"/>
    </xf>
    <xf borderId="0" fillId="8" fontId="116" numFmtId="0" xfId="0" applyAlignment="1" applyFont="1">
      <alignment horizontal="left" readingOrder="0"/>
    </xf>
    <xf borderId="0" fillId="8" fontId="6" numFmtId="0" xfId="0" applyAlignment="1" applyFont="1">
      <alignment horizontal="center" readingOrder="0" vertical="top"/>
    </xf>
    <xf borderId="0" fillId="8" fontId="64" numFmtId="0" xfId="0" applyAlignment="1" applyFont="1">
      <alignment readingOrder="0"/>
    </xf>
    <xf borderId="0" fillId="4" fontId="117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vertical="center"/>
    </xf>
    <xf borderId="0" fillId="2" fontId="12" numFmtId="0" xfId="0" applyAlignment="1" applyFont="1">
      <alignment horizontal="center" readingOrder="0"/>
    </xf>
    <xf borderId="0" fillId="4" fontId="10" numFmtId="0" xfId="0" applyAlignment="1" applyFont="1">
      <alignment horizontal="left" readingOrder="0"/>
    </xf>
    <xf borderId="0" fillId="4" fontId="82" numFmtId="0" xfId="0" applyAlignment="1" applyFont="1">
      <alignment readingOrder="0"/>
    </xf>
    <xf borderId="0" fillId="4" fontId="41" numFmtId="0" xfId="0" applyAlignment="1" applyFont="1">
      <alignment readingOrder="0"/>
    </xf>
    <xf borderId="0" fillId="4" fontId="118" numFmtId="0" xfId="0" applyAlignment="1" applyFont="1">
      <alignment horizontal="left" readingOrder="0"/>
    </xf>
    <xf borderId="0" fillId="4" fontId="119" numFmtId="0" xfId="0" applyAlignment="1" applyFont="1">
      <alignment horizontal="left" readingOrder="0"/>
    </xf>
    <xf borderId="0" fillId="4" fontId="46" numFmtId="0" xfId="0" applyAlignment="1" applyFont="1">
      <alignment horizontal="center" readingOrder="0" shrinkToFit="0" wrapText="0"/>
    </xf>
    <xf borderId="0" fillId="4" fontId="26" numFmtId="0" xfId="0" applyAlignment="1" applyFont="1">
      <alignment horizontal="left" readingOrder="0" shrinkToFit="0" vertical="top" wrapText="0"/>
    </xf>
    <xf borderId="0" fillId="4" fontId="120" numFmtId="0" xfId="0" applyAlignment="1" applyFont="1">
      <alignment horizontal="left" readingOrder="0"/>
    </xf>
    <xf borderId="0" fillId="4" fontId="6" numFmtId="49" xfId="0" applyAlignment="1" applyFont="1" applyNumberFormat="1">
      <alignment horizontal="left" readingOrder="0"/>
    </xf>
    <xf borderId="0" fillId="4" fontId="49" numFmtId="0" xfId="0" applyAlignment="1" applyFont="1">
      <alignment readingOrder="0"/>
    </xf>
    <xf borderId="0" fillId="4" fontId="121" numFmtId="0" xfId="0" applyAlignment="1" applyFont="1">
      <alignment readingOrder="0"/>
    </xf>
    <xf borderId="0" fillId="4" fontId="122" numFmtId="0" xfId="0" applyAlignment="1" applyFont="1">
      <alignment horizontal="left" readingOrder="0" shrinkToFit="0" wrapText="0"/>
    </xf>
    <xf borderId="0" fillId="4" fontId="87" numFmtId="0" xfId="0" applyAlignment="1" applyFont="1">
      <alignment readingOrder="0"/>
    </xf>
    <xf borderId="0" fillId="4" fontId="123" numFmtId="0" xfId="0" applyAlignment="1" applyFont="1">
      <alignment horizontal="left" readingOrder="0" shrinkToFit="0" wrapText="0"/>
    </xf>
    <xf borderId="0" fillId="4" fontId="124" numFmtId="0" xfId="0" applyAlignment="1" applyFont="1">
      <alignment readingOrder="0" shrinkToFit="0" wrapText="0"/>
    </xf>
    <xf borderId="0" fillId="4" fontId="125" numFmtId="0" xfId="0" applyAlignment="1" applyFont="1">
      <alignment readingOrder="0"/>
    </xf>
    <xf borderId="0" fillId="4" fontId="126" numFmtId="0" xfId="0" applyAlignment="1" applyFont="1">
      <alignment horizontal="left" readingOrder="0" shrinkToFit="0" wrapText="0"/>
    </xf>
    <xf borderId="0" fillId="4" fontId="10" numFmtId="0" xfId="0" applyAlignment="1" applyFont="1">
      <alignment readingOrder="0"/>
    </xf>
    <xf borderId="0" fillId="4" fontId="127" numFmtId="0" xfId="0" applyAlignment="1" applyFont="1">
      <alignment horizontal="left" readingOrder="0"/>
    </xf>
    <xf borderId="0" fillId="4" fontId="64" numFmtId="0" xfId="0" applyAlignment="1" applyFont="1">
      <alignment horizontal="left" readingOrder="0"/>
    </xf>
    <xf borderId="0" fillId="4" fontId="128" numFmtId="0" xfId="0" applyAlignment="1" applyFont="1">
      <alignment horizontal="left" readingOrder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4" fontId="63" numFmtId="0" xfId="0" applyAlignment="1" applyFont="1">
      <alignment readingOrder="0"/>
    </xf>
    <xf borderId="0" fillId="4" fontId="69" numFmtId="0" xfId="0" applyAlignment="1" applyFont="1">
      <alignment readingOrder="0"/>
    </xf>
    <xf borderId="0" fillId="4" fontId="69" numFmtId="0" xfId="0" applyAlignment="1" applyFont="1">
      <alignment horizontal="center" readingOrder="0"/>
    </xf>
    <xf borderId="0" fillId="2" fontId="62" numFmtId="0" xfId="0" applyAlignment="1" applyFont="1">
      <alignment horizontal="left"/>
    </xf>
    <xf borderId="0" fillId="2" fontId="6" numFmtId="0" xfId="0" applyAlignment="1" applyFont="1">
      <alignment horizontal="center" vertical="center"/>
    </xf>
    <xf borderId="0" fillId="0" fontId="6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tvdn.com/ua/video/react-essential" TargetMode="External"/><Relationship Id="rId42" Type="http://schemas.openxmlformats.org/officeDocument/2006/relationships/hyperlink" Target="https://courses.prometheus.org.ua/courses/IRF/Stat101/2016_T3/course/" TargetMode="External"/><Relationship Id="rId41" Type="http://schemas.openxmlformats.org/officeDocument/2006/relationships/hyperlink" Target="https://www.coursera.org/learn/advanced-react/" TargetMode="External"/><Relationship Id="rId44" Type="http://schemas.openxmlformats.org/officeDocument/2006/relationships/hyperlink" Target="https://www.sololearn.com/learn/courses/c-sharp-intermediate" TargetMode="External"/><Relationship Id="rId43" Type="http://schemas.openxmlformats.org/officeDocument/2006/relationships/hyperlink" Target="https://www.coursera.org/learn/advanced-react/" TargetMode="External"/><Relationship Id="rId46" Type="http://schemas.openxmlformats.org/officeDocument/2006/relationships/hyperlink" Target="https://www.coursera.org/learn/advanced-react" TargetMode="External"/><Relationship Id="rId45" Type="http://schemas.openxmlformats.org/officeDocument/2006/relationships/hyperlink" Target="https://courses.prometheus.org.ua/courses/IRF/Stat101/2016_T3/course" TargetMode="External"/><Relationship Id="rId1" Type="http://schemas.openxmlformats.org/officeDocument/2006/relationships/hyperlink" Target="https://www.coursera.org/learn/spring-repositories?specialization=spring-framework" TargetMode="External"/><Relationship Id="rId2" Type="http://schemas.openxmlformats.org/officeDocument/2006/relationships/hyperlink" Target="https://simoninithomas.github.io/deep-rl-course/" TargetMode="External"/><Relationship Id="rId3" Type="http://schemas.openxmlformats.org/officeDocument/2006/relationships/hyperlink" Target="https://www.coursera.org/learn/autonomous-runway-detection" TargetMode="External"/><Relationship Id="rId4" Type="http://schemas.openxmlformats.org/officeDocument/2006/relationships/hyperlink" Target="https://www.coursera.org/learn/introduction-embedded-systems/home/info" TargetMode="External"/><Relationship Id="rId9" Type="http://schemas.openxmlformats.org/officeDocument/2006/relationships/hyperlink" Target="https://www.coursera.org/learn/python-classes-inheritance" TargetMode="External"/><Relationship Id="rId48" Type="http://schemas.openxmlformats.org/officeDocument/2006/relationships/hyperlink" Target="https://www.coursera.org/learn/advanced-react/home/module/1" TargetMode="External"/><Relationship Id="rId47" Type="http://schemas.openxmlformats.org/officeDocument/2006/relationships/hyperlink" Target="https://www.sololearn.com/learn/courses/python-intermediate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www.coursera.org/learn/google-cloud-java-spring" TargetMode="External"/><Relationship Id="rId6" Type="http://schemas.openxmlformats.org/officeDocument/2006/relationships/hyperlink" Target="https://www.coursera.org/programs/vinnits-kii-natsional-nii-tiekhnichnii-univiersitiet-learning-program-oapcv/browse?collectionId=&amp;productId=CvxnisdEEeyduw6ktL3Xvw&amp;productType=course&amp;query=react&amp;showMiniModal=true&amp;source=search" TargetMode="External"/><Relationship Id="rId7" Type="http://schemas.openxmlformats.org/officeDocument/2006/relationships/hyperlink" Target="https://www.coursera.org/learn/spring-mvc-rest-controller" TargetMode="External"/><Relationship Id="rId8" Type="http://schemas.openxmlformats.org/officeDocument/2006/relationships/hyperlink" Target="https://www.coursera.org/learn/google-cloud-java-spring" TargetMode="External"/><Relationship Id="rId31" Type="http://schemas.openxmlformats.org/officeDocument/2006/relationships/hyperlink" Target="https://www.coursera.org/learn/programming-with-javascript" TargetMode="External"/><Relationship Id="rId30" Type="http://schemas.openxmlformats.org/officeDocument/2006/relationships/hyperlink" Target="https://oski.site/" TargetMode="External"/><Relationship Id="rId33" Type="http://schemas.openxmlformats.org/officeDocument/2006/relationships/hyperlink" Target="https://coursera.org/share/4292a69ffca4738dfebf707a3e76d14b" TargetMode="External"/><Relationship Id="rId32" Type="http://schemas.openxmlformats.org/officeDocument/2006/relationships/hyperlink" Target="https://www.coursera.org/programs/vinnits-kii-natsional-nii-tiekhnichnii-univiersitiet-learning-program-oapcv/browse?collectionId=&amp;productId=62RUvsdDEeyyUBK3-TLTlw&amp;productType=course&amp;query=react+&amp;showMiniModal=true&amp;source=search" TargetMode="External"/><Relationship Id="rId35" Type="http://schemas.openxmlformats.org/officeDocument/2006/relationships/hyperlink" Target="https://www.coursera.org/learn/react-basics/" TargetMode="External"/><Relationship Id="rId34" Type="http://schemas.openxmlformats.org/officeDocument/2006/relationships/hyperlink" Target="https://www.coursera.org/learn/deploying-machine-learning-models-in-production" TargetMode="External"/><Relationship Id="rId37" Type="http://schemas.openxmlformats.org/officeDocument/2006/relationships/hyperlink" Target="https://www.coursera.org/account/accomplishments/certificate/EZRF293MPZ4Q" TargetMode="External"/><Relationship Id="rId36" Type="http://schemas.openxmlformats.org/officeDocument/2006/relationships/hyperlink" Target="https://www.coursera.org/learn/programming-with-javascript/home/info" TargetMode="External"/><Relationship Id="rId39" Type="http://schemas.openxmlformats.org/officeDocument/2006/relationships/hyperlink" Target="https://www.coursera.org/learn/advanced-react/" TargetMode="External"/><Relationship Id="rId38" Type="http://schemas.openxmlformats.org/officeDocument/2006/relationships/hyperlink" Target="https://www.udemy.com/course/russian-ansible/" TargetMode="External"/><Relationship Id="rId20" Type="http://schemas.openxmlformats.org/officeDocument/2006/relationships/hyperlink" Target="https://www.coursera.org/programs/vinnits-kii-natsional-nii-tiekhnichnii-univiersitiet-learning-program-oapcv/browse?collectionId=&amp;productId=62RUvsdDEeyyUBK3-TLTlw&amp;productType=course&amp;query=react+&amp;showMiniModal=true&amp;source=search" TargetMode="External"/><Relationship Id="rId22" Type="http://schemas.openxmlformats.org/officeDocument/2006/relationships/hyperlink" Target="https://itgid.info/ru/course/html" TargetMode="External"/><Relationship Id="rId21" Type="http://schemas.openxmlformats.org/officeDocument/2006/relationships/hyperlink" Target="https://www.coursera.org/learn/introduction-to-front-end-development?specialization=meta-front-end-developer" TargetMode="External"/><Relationship Id="rId24" Type="http://schemas.openxmlformats.org/officeDocument/2006/relationships/hyperlink" Target="https://www.coursera.org/learn/more-programming-unity/home/week/1" TargetMode="External"/><Relationship Id="rId23" Type="http://schemas.openxmlformats.org/officeDocument/2006/relationships/hyperlink" Target="https://coursera.org/share/77e69a4a431804d0b339564eeefa91e4" TargetMode="External"/><Relationship Id="rId26" Type="http://schemas.openxmlformats.org/officeDocument/2006/relationships/hyperlink" Target="https://www.coursera.org/learn/python-programming-intro" TargetMode="External"/><Relationship Id="rId25" Type="http://schemas.openxmlformats.org/officeDocument/2006/relationships/hyperlink" Target="https://www.coursera.org/learn/programming-with-javascript/home/info" TargetMode="External"/><Relationship Id="rId28" Type="http://schemas.openxmlformats.org/officeDocument/2006/relationships/hyperlink" Target="https://www.coursera.org/programs/vinnits-kii-natsional-nii-tiekhnichnii-univiersitiet-learning-program-oapcv/learn/react-basics" TargetMode="External"/><Relationship Id="rId27" Type="http://schemas.openxmlformats.org/officeDocument/2006/relationships/hyperlink" Target="https://www.coursera.org/learn/programming-with-javascript" TargetMode="External"/><Relationship Id="rId29" Type="http://schemas.openxmlformats.org/officeDocument/2006/relationships/hyperlink" Target="https://itvdn.com/ua/video/csharp-for-professional-renewed" TargetMode="External"/><Relationship Id="rId11" Type="http://schemas.openxmlformats.org/officeDocument/2006/relationships/hyperlink" Target="https://simoninithomas.github.io/deep-rl-course/" TargetMode="External"/><Relationship Id="rId10" Type="http://schemas.openxmlformats.org/officeDocument/2006/relationships/hyperlink" Target="https://www.coursera.org/learn/advanced-react" TargetMode="External"/><Relationship Id="rId13" Type="http://schemas.openxmlformats.org/officeDocument/2006/relationships/hyperlink" Target="https://www.coursera.org/learn/single-page-web-apps-with-angularjs" TargetMode="External"/><Relationship Id="rId12" Type="http://schemas.openxmlformats.org/officeDocument/2006/relationships/hyperlink" Target="https://www.coursera.org/programs/vinnits-kii-natsional-nii-tiekhnichnii-univiersitiet-learning-program-oapcv?currentTab=CATALOG&amp;eoc=true&amp;productId=BVXptYzOEeuwNQ5f78vkbw&amp;productType=course&amp;showMiniModal=true" TargetMode="External"/><Relationship Id="rId15" Type="http://schemas.openxmlformats.org/officeDocument/2006/relationships/hyperlink" Target="https://www.coursera.org/learn/google-cloud-java-spring" TargetMode="External"/><Relationship Id="rId14" Type="http://schemas.openxmlformats.org/officeDocument/2006/relationships/hyperlink" Target="https://www.coursera.org/learn/single-page-web-apps-with-angularjs" TargetMode="External"/><Relationship Id="rId17" Type="http://schemas.openxmlformats.org/officeDocument/2006/relationships/hyperlink" Target="https://www.coursera.org/learn/python-project" TargetMode="External"/><Relationship Id="rId16" Type="http://schemas.openxmlformats.org/officeDocument/2006/relationships/hyperlink" Target="https://www.sololearn.com/learning/1094" TargetMode="External"/><Relationship Id="rId19" Type="http://schemas.openxmlformats.org/officeDocument/2006/relationships/hyperlink" Target="https://alison.com/course/data-science-regression-and-clustering-models" TargetMode="External"/><Relationship Id="rId18" Type="http://schemas.openxmlformats.org/officeDocument/2006/relationships/hyperlink" Target="https://www.coursera.org/learn/single-page-web-apps-with-angularj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ski.site/" TargetMode="External"/><Relationship Id="rId42" Type="http://schemas.openxmlformats.org/officeDocument/2006/relationships/hyperlink" Target="https://www.coursera.org/learn/deploy-a-website-to-azure-with-azure-app-service" TargetMode="External"/><Relationship Id="rId41" Type="http://schemas.openxmlformats.org/officeDocument/2006/relationships/hyperlink" Target="https://www.udemy.com/course/django-3-full-stack-python/" TargetMode="External"/><Relationship Id="rId44" Type="http://schemas.openxmlformats.org/officeDocument/2006/relationships/hyperlink" Target="https://www.sololearn.com/Course/GameDev-with-JavaScript/?ref=app" TargetMode="External"/><Relationship Id="rId43" Type="http://schemas.openxmlformats.org/officeDocument/2006/relationships/hyperlink" Target="https://courses.prometheus.org.ua/courses/IRF/Stat101/2016_T3/course/" TargetMode="External"/><Relationship Id="rId46" Type="http://schemas.openxmlformats.org/officeDocument/2006/relationships/hyperlink" Target="https://www.sololearn.com/learn/courses/java-intermediate" TargetMode="External"/><Relationship Id="rId45" Type="http://schemas.openxmlformats.org/officeDocument/2006/relationships/hyperlink" Target="https://www.coursera.org/learn/csharp-class-development" TargetMode="External"/><Relationship Id="rId1" Type="http://schemas.openxmlformats.org/officeDocument/2006/relationships/hyperlink" Target="https://www.coursera.org/learn/spring-mvc-rest-controller" TargetMode="External"/><Relationship Id="rId2" Type="http://schemas.openxmlformats.org/officeDocument/2006/relationships/hyperlink" Target="https://dhired.com/course/data-science-fundamentals-13mx228" TargetMode="External"/><Relationship Id="rId3" Type="http://schemas.openxmlformats.org/officeDocument/2006/relationships/hyperlink" Target="https://www.coursera.org/learn/single-page-web-apps-with-angularjs/home/week/1" TargetMode="External"/><Relationship Id="rId4" Type="http://schemas.openxmlformats.org/officeDocument/2006/relationships/hyperlink" Target="https://www.coursera.org/learn/autonomous-runway-detection" TargetMode="External"/><Relationship Id="rId9" Type="http://schemas.openxmlformats.org/officeDocument/2006/relationships/hyperlink" Target="https://www.coursera.org/learn/data-collection-processing-python" TargetMode="External"/><Relationship Id="rId48" Type="http://schemas.openxmlformats.org/officeDocument/2006/relationships/drawing" Target="../drawings/drawing2.xml"/><Relationship Id="rId47" Type="http://schemas.openxmlformats.org/officeDocument/2006/relationships/hyperlink" Target="https://www.coursera.org/learn/csharp-class-development/home/module/1" TargetMode="External"/><Relationship Id="rId5" Type="http://schemas.openxmlformats.org/officeDocument/2006/relationships/hyperlink" Target="https://www.coursera.org/learn/spring-mvc-rest-controller" TargetMode="External"/><Relationship Id="rId6" Type="http://schemas.openxmlformats.org/officeDocument/2006/relationships/hyperlink" Target="https://www.coursera.org/learn/front-end-react" TargetMode="External"/><Relationship Id="rId7" Type="http://schemas.openxmlformats.org/officeDocument/2006/relationships/hyperlink" Target="https://www.coursera.org/programs/vinnits-kii-natsional-nii-tiekhnichnii-univiersitiet-learning-program-oapcv?collectionId=&amp;currentTab=CATALOG&amp;eoc=true&amp;productId=WQoDghH8EemwPw5jJssdpA&amp;productType=course&amp;showMiniModal=true" TargetMode="External"/><Relationship Id="rId8" Type="http://schemas.openxmlformats.org/officeDocument/2006/relationships/hyperlink" Target="https://www.coursera.org/learn/spring-mvc-rest-controller" TargetMode="External"/><Relationship Id="rId31" Type="http://schemas.openxmlformats.org/officeDocument/2006/relationships/hyperlink" Target="https://oski.site/" TargetMode="External"/><Relationship Id="rId30" Type="http://schemas.openxmlformats.org/officeDocument/2006/relationships/hyperlink" Target="https://itvdn.com/ua/video/react-essential/list-notes-react2020" TargetMode="External"/><Relationship Id="rId33" Type="http://schemas.openxmlformats.org/officeDocument/2006/relationships/hyperlink" Target="https://www.sololearn.com/learn/courses/python-intermediate" TargetMode="External"/><Relationship Id="rId32" Type="http://schemas.openxmlformats.org/officeDocument/2006/relationships/hyperlink" Target="https://courses.prometheus.org.ua/courses/course-v1:LITS+115+2017_T4/about" TargetMode="External"/><Relationship Id="rId35" Type="http://schemas.openxmlformats.org/officeDocument/2006/relationships/hyperlink" Target="https://www.sololearn.com/learning/1161" TargetMode="External"/><Relationship Id="rId34" Type="http://schemas.openxmlformats.org/officeDocument/2006/relationships/hyperlink" Target="https://coursera.org/share/6a038c8496caf6cf863d719c9ff71bb2" TargetMode="External"/><Relationship Id="rId37" Type="http://schemas.openxmlformats.org/officeDocument/2006/relationships/hyperlink" Target="https://www.udemy.com/course/javascript_full/" TargetMode="External"/><Relationship Id="rId36" Type="http://schemas.openxmlformats.org/officeDocument/2006/relationships/hyperlink" Target="https://courses.prometheus.org.ua/courses/EPAM/JAVA101/2016_T2/course/" TargetMode="External"/><Relationship Id="rId39" Type="http://schemas.openxmlformats.org/officeDocument/2006/relationships/hyperlink" Target="https://itvdn.com/ua/video/react-essential/list-notes-react2020" TargetMode="External"/><Relationship Id="rId38" Type="http://schemas.openxmlformats.org/officeDocument/2006/relationships/hyperlink" Target="https://courses.prometheus.org.ua/courses/course-v1:Prometheus+CS50+2021_T1/about" TargetMode="External"/><Relationship Id="rId20" Type="http://schemas.openxmlformats.org/officeDocument/2006/relationships/hyperlink" Target="https://www.sololearn.com/learning/1094" TargetMode="External"/><Relationship Id="rId22" Type="http://schemas.openxmlformats.org/officeDocument/2006/relationships/hyperlink" Target="https://www.sololearn.com/learning/1024" TargetMode="External"/><Relationship Id="rId21" Type="http://schemas.openxmlformats.org/officeDocument/2006/relationships/hyperlink" Target="https://itgid.info/ua/course/js20" TargetMode="External"/><Relationship Id="rId24" Type="http://schemas.openxmlformats.org/officeDocument/2006/relationships/hyperlink" Target="https://www.sololearn.com/learning/1051" TargetMode="External"/><Relationship Id="rId23" Type="http://schemas.openxmlformats.org/officeDocument/2006/relationships/hyperlink" Target="https://www.coursera.org/programs/vinnits-kii-natsional-nii-tiekhnichnii-univiersitiet-learning-program-oapcv?collectionId=&amp;currentTab=CATALOG&amp;productId=vhLVVTe9EeWnxw5wP_KHTw&amp;productType=course&amp;showMiniModal=true" TargetMode="External"/><Relationship Id="rId26" Type="http://schemas.openxmlformats.org/officeDocument/2006/relationships/hyperlink" Target="https://courses.prometheus.org.ua/courses/course-v1:Prometheus+CS50+2021_T1/course/" TargetMode="External"/><Relationship Id="rId25" Type="http://schemas.openxmlformats.org/officeDocument/2006/relationships/hyperlink" Target="https://courses.prometheus.org.ua/courses/IRF/ML101/2016_T3/course/" TargetMode="External"/><Relationship Id="rId28" Type="http://schemas.openxmlformats.org/officeDocument/2006/relationships/hyperlink" Target="https://www.sololearn.com/learn/courses/python-intermediate" TargetMode="External"/><Relationship Id="rId27" Type="http://schemas.openxmlformats.org/officeDocument/2006/relationships/hyperlink" Target="https://www.sololearn.com/learning/1094" TargetMode="External"/><Relationship Id="rId29" Type="http://schemas.openxmlformats.org/officeDocument/2006/relationships/hyperlink" Target="https://www.sololearn.com/learning/1073" TargetMode="External"/><Relationship Id="rId11" Type="http://schemas.openxmlformats.org/officeDocument/2006/relationships/hyperlink" Target="https://www.coursera.org/learn/spring-mvc-rest-controller" TargetMode="External"/><Relationship Id="rId10" Type="http://schemas.openxmlformats.org/officeDocument/2006/relationships/hyperlink" Target="https://www.coursera.org/learn/front-end-react" TargetMode="External"/><Relationship Id="rId13" Type="http://schemas.openxmlformats.org/officeDocument/2006/relationships/hyperlink" Target="https://www.coursera.org/programs/vinnits-kii-natsional-nii-tiekhnichnii-univiersitiet-learning-program-oapcv/computer-science/mobile-and-web-development?productId=vS3glRiaEeeAuQ5XyvTfVA&amp;productType=course&amp;showMiniModal=true" TargetMode="External"/><Relationship Id="rId12" Type="http://schemas.openxmlformats.org/officeDocument/2006/relationships/hyperlink" Target="https://www.sololearn.com/learning/1097" TargetMode="External"/><Relationship Id="rId15" Type="http://schemas.openxmlformats.org/officeDocument/2006/relationships/hyperlink" Target="https://www.coursera.org/learn/introduction-software-testing/home/info" TargetMode="External"/><Relationship Id="rId14" Type="http://schemas.openxmlformats.org/officeDocument/2006/relationships/hyperlink" Target="https://www.sololearn.com/learning/1094" TargetMode="External"/><Relationship Id="rId17" Type="http://schemas.openxmlformats.org/officeDocument/2006/relationships/hyperlink" Target="https://www.coursera.org/projects/laura-gemmell-intro-postman-apis" TargetMode="External"/><Relationship Id="rId16" Type="http://schemas.openxmlformats.org/officeDocument/2006/relationships/hyperlink" Target="https://www.sololearn.com/learning/1092" TargetMode="External"/><Relationship Id="rId19" Type="http://schemas.openxmlformats.org/officeDocument/2006/relationships/hyperlink" Target="https://www.coursera.org/learn/advanced-react" TargetMode="External"/><Relationship Id="rId18" Type="http://schemas.openxmlformats.org/officeDocument/2006/relationships/hyperlink" Target="https://www.sololearn.com/learning/1159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ololearn.com/learning/1175" TargetMode="External"/><Relationship Id="rId42" Type="http://schemas.openxmlformats.org/officeDocument/2006/relationships/hyperlink" Target="https://www.sololearn.com/learning/1175" TargetMode="External"/><Relationship Id="rId41" Type="http://schemas.openxmlformats.org/officeDocument/2006/relationships/hyperlink" Target="https://stepik.org/course/%D0%9F%D1%80%D0%BE%D0%B3%D1%80%D0%B0%D0%BC%D0%BC%D0%B8%D1%80%D0%BE%D0%B2%D0%B0%D0%BD%D0%B8%D0%B5-%D0%BD%D0%B0-Python-67" TargetMode="External"/><Relationship Id="rId44" Type="http://schemas.openxmlformats.org/officeDocument/2006/relationships/hyperlink" Target="https://stepik.org/course/67/info" TargetMode="External"/><Relationship Id="rId43" Type="http://schemas.openxmlformats.org/officeDocument/2006/relationships/hyperlink" Target="https://www.sololearn.com/Course/JavaScript/?ref=app" TargetMode="External"/><Relationship Id="rId46" Type="http://schemas.openxmlformats.org/officeDocument/2006/relationships/hyperlink" Target="https://www.coursera.org/learn/codio-introduction-to-vuejs-framework/home/welcome" TargetMode="External"/><Relationship Id="rId45" Type="http://schemas.openxmlformats.org/officeDocument/2006/relationships/hyperlink" Target="https://www.sololearn.com/learning/1175" TargetMode="External"/><Relationship Id="rId1" Type="http://schemas.openxmlformats.org/officeDocument/2006/relationships/hyperlink" Target="https://courses.prometheus.org.ua/courses/IRF/ML101/2016_T3/about" TargetMode="External"/><Relationship Id="rId2" Type="http://schemas.openxmlformats.org/officeDocument/2006/relationships/hyperlink" Target="https://courses.prometheus.org.ua/courses/IRF/ML101/2016_T3/about" TargetMode="External"/><Relationship Id="rId3" Type="http://schemas.openxmlformats.org/officeDocument/2006/relationships/hyperlink" Target="https://www.sololearn.com/learning/1097" TargetMode="External"/><Relationship Id="rId4" Type="http://schemas.openxmlformats.org/officeDocument/2006/relationships/hyperlink" Target="https://courses.prometheus.org.ua/courses/IRF/Stat101/2016_T3/course/" TargetMode="External"/><Relationship Id="rId9" Type="http://schemas.openxmlformats.org/officeDocument/2006/relationships/hyperlink" Target="https://www.sololearn.com/learning/1024" TargetMode="External"/><Relationship Id="rId48" Type="http://schemas.openxmlformats.org/officeDocument/2006/relationships/drawing" Target="../drawings/drawing3.xml"/><Relationship Id="rId47" Type="http://schemas.openxmlformats.org/officeDocument/2006/relationships/hyperlink" Target="https://www.coursera.org/learn/codio-introduction-to-vuejs-framework/home/module/1" TargetMode="External"/><Relationship Id="rId5" Type="http://schemas.openxmlformats.org/officeDocument/2006/relationships/hyperlink" Target="https://www.sololearn.com/learning/1175" TargetMode="External"/><Relationship Id="rId6" Type="http://schemas.openxmlformats.org/officeDocument/2006/relationships/hyperlink" Target="https://www.sololearn.com/learning/1024" TargetMode="External"/><Relationship Id="rId7" Type="http://schemas.openxmlformats.org/officeDocument/2006/relationships/hyperlink" Target="https://www.coursera.org/programs/all/c4c-vinnytsia-national-technical-university?currentTab=MY_COURSES&amp;productId=CopdX3XBEeuulw5wDKo02w&amp;productType=course&amp;showMiniModal=true" TargetMode="External"/><Relationship Id="rId8" Type="http://schemas.openxmlformats.org/officeDocument/2006/relationships/hyperlink" Target="https://www.sololearn.com/learning/1175" TargetMode="External"/><Relationship Id="rId31" Type="http://schemas.openxmlformats.org/officeDocument/2006/relationships/hyperlink" Target="https://www.coursera.org/learn/analytics-mysql" TargetMode="External"/><Relationship Id="rId30" Type="http://schemas.openxmlformats.org/officeDocument/2006/relationships/hyperlink" Target="https://www.sololearn.com/learning/1024" TargetMode="External"/><Relationship Id="rId33" Type="http://schemas.openxmlformats.org/officeDocument/2006/relationships/hyperlink" Target="https://courses.prometheus.org.ua/courses/KPI/Programming101/2015_T1/course/" TargetMode="External"/><Relationship Id="rId32" Type="http://schemas.openxmlformats.org/officeDocument/2006/relationships/hyperlink" Target="https://www.sololearn.com/learning/1024" TargetMode="External"/><Relationship Id="rId35" Type="http://schemas.openxmlformats.org/officeDocument/2006/relationships/hyperlink" Target="https://courses.prometheus.org.ua/courses/IRF/ML101/2016_T3/about" TargetMode="External"/><Relationship Id="rId34" Type="http://schemas.openxmlformats.org/officeDocument/2006/relationships/hyperlink" Target="https://www.sololearn.com/learning/1059" TargetMode="External"/><Relationship Id="rId37" Type="http://schemas.openxmlformats.org/officeDocument/2006/relationships/hyperlink" Target="https://www.udemy.com/course/django-3-full-stack-python" TargetMode="External"/><Relationship Id="rId36" Type="http://schemas.openxmlformats.org/officeDocument/2006/relationships/hyperlink" Target="https://stepik.org/course/73/info" TargetMode="External"/><Relationship Id="rId39" Type="http://schemas.openxmlformats.org/officeDocument/2006/relationships/hyperlink" Target="https://www.udemy.com/course/sql-oracle-certification/" TargetMode="External"/><Relationship Id="rId38" Type="http://schemas.openxmlformats.org/officeDocument/2006/relationships/hyperlink" Target="https://courses.prometheus.org.ua/courses/IRF/Stat101/2016_T3/course/" TargetMode="External"/><Relationship Id="rId20" Type="http://schemas.openxmlformats.org/officeDocument/2006/relationships/hyperlink" Target="https://courses.prometheus.org.ua/courses/IRF/ML101/2016_T3/about" TargetMode="External"/><Relationship Id="rId22" Type="http://schemas.openxmlformats.org/officeDocument/2006/relationships/hyperlink" Target="https://www.sololearn.com/learning/1051" TargetMode="External"/><Relationship Id="rId21" Type="http://schemas.openxmlformats.org/officeDocument/2006/relationships/hyperlink" Target="https://www.sololearn.com/learning/1024" TargetMode="External"/><Relationship Id="rId24" Type="http://schemas.openxmlformats.org/officeDocument/2006/relationships/hyperlink" Target="https://www.sololearn.com/learning/1094" TargetMode="External"/><Relationship Id="rId23" Type="http://schemas.openxmlformats.org/officeDocument/2006/relationships/hyperlink" Target="https://www.coursera.org/learn/analytics-mysql" TargetMode="External"/><Relationship Id="rId26" Type="http://schemas.openxmlformats.org/officeDocument/2006/relationships/hyperlink" Target="https://courses.prometheus.org.ua/courses/IRF/ML101/2016_T3/about" TargetMode="External"/><Relationship Id="rId25" Type="http://schemas.openxmlformats.org/officeDocument/2006/relationships/hyperlink" Target="https://www.coursera.org/learn/analytics-mysql" TargetMode="External"/><Relationship Id="rId28" Type="http://schemas.openxmlformats.org/officeDocument/2006/relationships/hyperlink" Target="https://www.sololearn.com/learning/1024" TargetMode="External"/><Relationship Id="rId27" Type="http://schemas.openxmlformats.org/officeDocument/2006/relationships/hyperlink" Target="https://courses.prometheus.org.ua/courses/EPAM/JAVA101/2016_T2/course/" TargetMode="External"/><Relationship Id="rId29" Type="http://schemas.openxmlformats.org/officeDocument/2006/relationships/hyperlink" Target="https://www.sololearn.com/learning/1160" TargetMode="External"/><Relationship Id="rId11" Type="http://schemas.openxmlformats.org/officeDocument/2006/relationships/hyperlink" Target="https://courses.prometheus.org.ua/courses/IRF/ML101/2016_T3/about" TargetMode="External"/><Relationship Id="rId10" Type="http://schemas.openxmlformats.org/officeDocument/2006/relationships/hyperlink" Target="https://www.sololearn.com/learning/1024" TargetMode="External"/><Relationship Id="rId13" Type="http://schemas.openxmlformats.org/officeDocument/2006/relationships/hyperlink" Target="https://www.sololearn.com/learning/1092" TargetMode="External"/><Relationship Id="rId12" Type="http://schemas.openxmlformats.org/officeDocument/2006/relationships/hyperlink" Target="https://www.sololearn.com/learning/1092" TargetMode="External"/><Relationship Id="rId15" Type="http://schemas.openxmlformats.org/officeDocument/2006/relationships/hyperlink" Target="https://www.sololearn.com/learning/1097" TargetMode="External"/><Relationship Id="rId14" Type="http://schemas.openxmlformats.org/officeDocument/2006/relationships/hyperlink" Target="https://www.sololearn.com/learning/1161" TargetMode="External"/><Relationship Id="rId17" Type="http://schemas.openxmlformats.org/officeDocument/2006/relationships/hyperlink" Target="https://www.sololearn.com/learning/1160" TargetMode="External"/><Relationship Id="rId16" Type="http://schemas.openxmlformats.org/officeDocument/2006/relationships/hyperlink" Target="https://www.sololearn.com/learning/1097" TargetMode="External"/><Relationship Id="rId19" Type="http://schemas.openxmlformats.org/officeDocument/2006/relationships/hyperlink" Target="https://www.sololearn.com/learning/1092" TargetMode="External"/><Relationship Id="rId18" Type="http://schemas.openxmlformats.org/officeDocument/2006/relationships/hyperlink" Target="https://www.sololearn.com/learning/1024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courses.prometheus.org.ua/courses/course-v1:LITS+115+2017_T4/about" TargetMode="External"/><Relationship Id="rId42" Type="http://schemas.openxmlformats.org/officeDocument/2006/relationships/hyperlink" Target="https://www.udemy.com/course/csharp-ru/" TargetMode="External"/><Relationship Id="rId41" Type="http://schemas.openxmlformats.org/officeDocument/2006/relationships/hyperlink" Target="mailto:2nikitin67@gmail.com" TargetMode="External"/><Relationship Id="rId44" Type="http://schemas.openxmlformats.org/officeDocument/2006/relationships/hyperlink" Target="https://stepik.org/course/73/syllabus" TargetMode="External"/><Relationship Id="rId43" Type="http://schemas.openxmlformats.org/officeDocument/2006/relationships/hyperlink" Target="mailto:spike723224@gmail.com" TargetMode="External"/><Relationship Id="rId46" Type="http://schemas.openxmlformats.org/officeDocument/2006/relationships/hyperlink" Target="https://stepik.org/course/38218/syllabus?auth=login" TargetMode="External"/><Relationship Id="rId45" Type="http://schemas.openxmlformats.org/officeDocument/2006/relationships/hyperlink" Target="mailto:kakudzu777@gmail.com" TargetMode="External"/><Relationship Id="rId1" Type="http://schemas.openxmlformats.org/officeDocument/2006/relationships/hyperlink" Target="https://www.coursera.org/learn/analytics-mysql" TargetMode="External"/><Relationship Id="rId2" Type="http://schemas.openxmlformats.org/officeDocument/2006/relationships/hyperlink" Target="https://www.coursera.org/learn/oop-patterns-python/home/welcome" TargetMode="External"/><Relationship Id="rId3" Type="http://schemas.openxmlformats.org/officeDocument/2006/relationships/hyperlink" Target="https://www.coursera.org/learn/html-css-javascript-for-web-developers" TargetMode="External"/><Relationship Id="rId4" Type="http://schemas.openxmlformats.org/officeDocument/2006/relationships/hyperlink" Target="https://www.coursera.org/learn/roboty-arduino" TargetMode="External"/><Relationship Id="rId9" Type="http://schemas.openxmlformats.org/officeDocument/2006/relationships/hyperlink" Target="https://www.coursera.org/learn/django-database-web-apps?specialization=django" TargetMode="External"/><Relationship Id="rId48" Type="http://schemas.openxmlformats.org/officeDocument/2006/relationships/hyperlink" Target="https://stepik.org/course/67" TargetMode="External"/><Relationship Id="rId47" Type="http://schemas.openxmlformats.org/officeDocument/2006/relationships/hyperlink" Target="mailto:daniel20022033@gmail.com" TargetMode="External"/><Relationship Id="rId49" Type="http://schemas.openxmlformats.org/officeDocument/2006/relationships/hyperlink" Target="mailto:wep.125lalalo@gmail.com" TargetMode="External"/><Relationship Id="rId5" Type="http://schemas.openxmlformats.org/officeDocument/2006/relationships/hyperlink" Target="http://surl.li/ahgxm" TargetMode="External"/><Relationship Id="rId6" Type="http://schemas.openxmlformats.org/officeDocument/2006/relationships/hyperlink" Target="https://ru.coursera.org/learn/introduction-programming-unity" TargetMode="External"/><Relationship Id="rId7" Type="http://schemas.openxmlformats.org/officeDocument/2006/relationships/hyperlink" Target="https://www.coursera.org/learn/java-for-android" TargetMode="External"/><Relationship Id="rId8" Type="http://schemas.openxmlformats.org/officeDocument/2006/relationships/hyperlink" Target="http://shorturl.at/ozFGZ" TargetMode="External"/><Relationship Id="rId31" Type="http://schemas.openxmlformats.org/officeDocument/2006/relationships/hyperlink" Target="https://www.coursera.org/programs/vinnytsia-national-technical-university-dm-bqqhw?collectionId=%5Bobject+Object%5D&amp;currentTab=MY_COURSES&amp;productId=EH0q6oysEeWIbw4397jVQw&amp;productType=course&amp;showMiniModal=true" TargetMode="External"/><Relationship Id="rId30" Type="http://schemas.openxmlformats.org/officeDocument/2006/relationships/hyperlink" Target="https://www.coursera.org/learn/analytics-mysql" TargetMode="External"/><Relationship Id="rId33" Type="http://schemas.openxmlformats.org/officeDocument/2006/relationships/hyperlink" Target="https://courses.prometheus.org.ua/courses/course-v1:LITS+115+2017_T4/about" TargetMode="External"/><Relationship Id="rId32" Type="http://schemas.openxmlformats.org/officeDocument/2006/relationships/hyperlink" Target="https://www.coursera.org/learn/python-network-data" TargetMode="External"/><Relationship Id="rId35" Type="http://schemas.openxmlformats.org/officeDocument/2006/relationships/hyperlink" Target="https://courses.prometheus.org.ua/courses/course-v1:LITS+115+2017_T4/about" TargetMode="External"/><Relationship Id="rId34" Type="http://schemas.openxmlformats.org/officeDocument/2006/relationships/hyperlink" Target="https://www.coursera.org/learn/analytics-mysql" TargetMode="External"/><Relationship Id="rId37" Type="http://schemas.openxmlformats.org/officeDocument/2006/relationships/hyperlink" Target="mailto:podvisotskiy12@gmail.com" TargetMode="External"/><Relationship Id="rId36" Type="http://schemas.openxmlformats.org/officeDocument/2006/relationships/hyperlink" Target="https://stepik.org/users/357613422" TargetMode="External"/><Relationship Id="rId39" Type="http://schemas.openxmlformats.org/officeDocument/2006/relationships/hyperlink" Target="mailto:vertolot.a@gmail.com" TargetMode="External"/><Relationship Id="rId38" Type="http://schemas.openxmlformats.org/officeDocument/2006/relationships/hyperlink" Target="https://stepik.org/course/67" TargetMode="External"/><Relationship Id="rId20" Type="http://schemas.openxmlformats.org/officeDocument/2006/relationships/hyperlink" Target="https://www.sololearn.com/learning/1024" TargetMode="External"/><Relationship Id="rId22" Type="http://schemas.openxmlformats.org/officeDocument/2006/relationships/hyperlink" Target="https://www.coursera.org/learn/analytics-mysql" TargetMode="External"/><Relationship Id="rId21" Type="http://schemas.openxmlformats.org/officeDocument/2006/relationships/hyperlink" Target="https://www.coursera.org/programs/vinnytsia-national-technical-university-on-coursera-ddywq/browse?currentTab=CATALOG&amp;productId=iwKHrRhJEeuERxKd6OhF4Q&amp;productType=course&amp;query=spring&amp;showMiniModal=true" TargetMode="External"/><Relationship Id="rId24" Type="http://schemas.openxmlformats.org/officeDocument/2006/relationships/hyperlink" Target="https://www.coursera.org/learn/introduction-programming-unity" TargetMode="External"/><Relationship Id="rId23" Type="http://schemas.openxmlformats.org/officeDocument/2006/relationships/hyperlink" Target="https://www.sololearn.com/learning/1014" TargetMode="External"/><Relationship Id="rId26" Type="http://schemas.openxmlformats.org/officeDocument/2006/relationships/hyperlink" Target="https://www.coursera.org/learn/analytics-mysql" TargetMode="External"/><Relationship Id="rId25" Type="http://schemas.openxmlformats.org/officeDocument/2006/relationships/hyperlink" Target="https://www.coursera.org/learn/analytics-mysql" TargetMode="External"/><Relationship Id="rId28" Type="http://schemas.openxmlformats.org/officeDocument/2006/relationships/hyperlink" Target="https://itvdn.com/ru/shares/angular11-free" TargetMode="External"/><Relationship Id="rId27" Type="http://schemas.openxmlformats.org/officeDocument/2006/relationships/hyperlink" Target="https://www.coursera.org/learn/web-development-with-java-spring-framework/home/welcome" TargetMode="External"/><Relationship Id="rId29" Type="http://schemas.openxmlformats.org/officeDocument/2006/relationships/hyperlink" Target="https://ru.coursera.org/learn/introduction-programming-unity" TargetMode="External"/><Relationship Id="rId51" Type="http://schemas.openxmlformats.org/officeDocument/2006/relationships/hyperlink" Target="mailto:tanschik1002@gmail.com" TargetMode="External"/><Relationship Id="rId50" Type="http://schemas.openxmlformats.org/officeDocument/2006/relationships/hyperlink" Target="https://stepik.org/certificate/74ae6b2681a06cc872dd4bcec3832f9be863a585.pdf" TargetMode="External"/><Relationship Id="rId53" Type="http://schemas.openxmlformats.org/officeDocument/2006/relationships/hyperlink" Target="mailto:kulagavalentin@gmail.com" TargetMode="External"/><Relationship Id="rId52" Type="http://schemas.openxmlformats.org/officeDocument/2006/relationships/hyperlink" Target="https://www.udemy.com/course/bestpython/" TargetMode="External"/><Relationship Id="rId11" Type="http://schemas.openxmlformats.org/officeDocument/2006/relationships/hyperlink" Target="http://shorturl.at/krNS9" TargetMode="External"/><Relationship Id="rId55" Type="http://schemas.openxmlformats.org/officeDocument/2006/relationships/hyperlink" Target="mailto:arturnikonchuk@gmail.com" TargetMode="External"/><Relationship Id="rId10" Type="http://schemas.openxmlformats.org/officeDocument/2006/relationships/hyperlink" Target="https://www.coursera.org/learn/java-for-android" TargetMode="External"/><Relationship Id="rId54" Type="http://schemas.openxmlformats.org/officeDocument/2006/relationships/hyperlink" Target="https://courses.prometheus.org.ua/courses/course-v1:LITS+115+2017_T4/about" TargetMode="External"/><Relationship Id="rId13" Type="http://schemas.openxmlformats.org/officeDocument/2006/relationships/hyperlink" Target="https://www.coursera.org/programs/vinnytsia-national-technical-university-dm-bqqhw?collectionId=&amp;currentTab=CATALOG&amp;productId=FioEDkKkEeWpogr5ZO8qxQ&amp;productType=course&amp;showMiniModal=true" TargetMode="External"/><Relationship Id="rId57" Type="http://schemas.openxmlformats.org/officeDocument/2006/relationships/hyperlink" Target="mailto:prototip2309@gmail.com" TargetMode="External"/><Relationship Id="rId12" Type="http://schemas.openxmlformats.org/officeDocument/2006/relationships/hyperlink" Target="https://courses.prometheus.org.ua/courses/course-v1:LITS+115+2017_T4/about" TargetMode="External"/><Relationship Id="rId56" Type="http://schemas.openxmlformats.org/officeDocument/2006/relationships/hyperlink" Target="https://stepik.org/course/67/syllabus" TargetMode="External"/><Relationship Id="rId15" Type="http://schemas.openxmlformats.org/officeDocument/2006/relationships/hyperlink" Target="https://www.coursera.org/programs/vinnytsia-national-technical-university-dm-bqqhw?collectionId=&amp;currentTab=CATALOG&amp;productId=FioEDkKkEeWpogr5ZO8qxQ&amp;productType=course&amp;showMiniModal=true" TargetMode="External"/><Relationship Id="rId14" Type="http://schemas.openxmlformats.org/officeDocument/2006/relationships/hyperlink" Target="https://www.coursera.org/learn/oop-patterns-python" TargetMode="External"/><Relationship Id="rId58" Type="http://schemas.openxmlformats.org/officeDocument/2006/relationships/drawing" Target="../drawings/drawing4.xml"/><Relationship Id="rId17" Type="http://schemas.openxmlformats.org/officeDocument/2006/relationships/hyperlink" Target="https://www.sololearn.com/learning/1080" TargetMode="External"/><Relationship Id="rId16" Type="http://schemas.openxmlformats.org/officeDocument/2006/relationships/hyperlink" Target="https://www.coursera.org/learn/introduction-to-ai" TargetMode="External"/><Relationship Id="rId19" Type="http://schemas.openxmlformats.org/officeDocument/2006/relationships/hyperlink" Target="https://www.coursera.org/courses?query=python" TargetMode="External"/><Relationship Id="rId18" Type="http://schemas.openxmlformats.org/officeDocument/2006/relationships/hyperlink" Target="https://www.coursera.org/learn/django-database-web-apps?specialization=djan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1.0"/>
    <col customWidth="1" min="3" max="3" width="24.88"/>
    <col customWidth="1" min="4" max="4" width="23.0"/>
    <col customWidth="1" min="5" max="5" width="23.13"/>
    <col customWidth="1" min="6" max="6" width="13.25"/>
    <col customWidth="1" min="7" max="7" width="5.63"/>
    <col customWidth="1" min="8" max="8" width="24.5"/>
    <col customWidth="1" min="9" max="9" width="7.5"/>
    <col customWidth="1" min="10" max="10" width="6.63"/>
    <col customWidth="1" min="11" max="11" width="7.75"/>
    <col customWidth="1" min="12" max="12" width="5.0"/>
    <col customWidth="1" min="13" max="13" width="5.75"/>
    <col customWidth="1" min="14" max="14" width="5.88"/>
    <col customWidth="1" min="15" max="15" width="6.25"/>
  </cols>
  <sheetData>
    <row r="1" ht="18.75" customHeight="1">
      <c r="A1" s="1" t="s">
        <v>0</v>
      </c>
      <c r="L1" s="2"/>
      <c r="M1" s="2"/>
      <c r="N1" s="2"/>
      <c r="O1" s="2"/>
      <c r="P1" s="2"/>
      <c r="Q1" s="2"/>
      <c r="R1" s="2"/>
    </row>
    <row r="2" ht="18.75" customHeight="1">
      <c r="A2" s="3"/>
      <c r="B2" s="3"/>
      <c r="C2" s="4" t="s">
        <v>1</v>
      </c>
      <c r="D2" s="4"/>
      <c r="E2" s="4"/>
      <c r="F2" s="4"/>
      <c r="G2" s="4"/>
      <c r="H2" s="4"/>
      <c r="I2" s="5" t="s">
        <v>2</v>
      </c>
      <c r="L2" s="2"/>
      <c r="M2" s="2"/>
      <c r="N2" s="2"/>
      <c r="O2" s="2"/>
      <c r="P2" s="2"/>
      <c r="Q2" s="2"/>
      <c r="R2" s="2"/>
    </row>
    <row r="3" ht="18.75" customHeight="1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7" t="s">
        <v>11</v>
      </c>
    </row>
    <row r="4" ht="18.75" customHeight="1">
      <c r="A4" s="5"/>
      <c r="B4" s="8" t="s">
        <v>12</v>
      </c>
      <c r="D4" s="6"/>
      <c r="E4" s="6"/>
      <c r="F4" s="6"/>
      <c r="G4" s="6"/>
      <c r="H4" s="6"/>
      <c r="I4" s="7" t="s">
        <v>13</v>
      </c>
      <c r="J4" s="7" t="s">
        <v>14</v>
      </c>
      <c r="K4" s="7" t="s">
        <v>15</v>
      </c>
      <c r="L4" s="5" t="s">
        <v>16</v>
      </c>
      <c r="M4" s="5" t="s">
        <v>17</v>
      </c>
      <c r="N4" s="5" t="s">
        <v>18</v>
      </c>
      <c r="O4" s="5" t="s">
        <v>19</v>
      </c>
      <c r="P4" s="5" t="s">
        <v>20</v>
      </c>
      <c r="Q4" s="7"/>
      <c r="R4" s="7"/>
    </row>
    <row r="5">
      <c r="A5" s="9">
        <v>1.0</v>
      </c>
      <c r="B5" s="10" t="s">
        <v>21</v>
      </c>
      <c r="C5" s="10" t="s">
        <v>22</v>
      </c>
      <c r="D5" s="11" t="s">
        <v>23</v>
      </c>
      <c r="E5" s="12"/>
      <c r="F5" s="13">
        <f>380689603514</f>
        <v>380689603514</v>
      </c>
      <c r="G5" s="14"/>
      <c r="H5" s="10" t="s">
        <v>24</v>
      </c>
      <c r="I5" s="15" t="s">
        <v>25</v>
      </c>
      <c r="J5" s="15" t="s">
        <v>25</v>
      </c>
      <c r="K5" s="15"/>
      <c r="L5" s="16">
        <f>'1 сем.'!M5</f>
        <v>4</v>
      </c>
      <c r="M5" s="16">
        <f>'2 сем.'!M5</f>
        <v>3</v>
      </c>
      <c r="N5" s="16">
        <f>'3 сем.'!L5</f>
        <v>4</v>
      </c>
      <c r="O5" s="16">
        <f t="shared" ref="O5:O24" si="1">IF(I5&lt;&gt;"",1,0)+IF(J5&lt;&gt;"",2,0)+IF(K5&lt;&gt;"",1,0)+G5</f>
        <v>3</v>
      </c>
      <c r="P5" s="16">
        <f t="shared" ref="P5:P24" si="2">ROUND((L5+M5+N5+O5)*95/20,0)</f>
        <v>67</v>
      </c>
      <c r="Q5" s="17"/>
      <c r="R5" s="17"/>
      <c r="S5" s="17"/>
      <c r="T5" s="17"/>
      <c r="U5" s="17"/>
      <c r="V5" s="17"/>
      <c r="W5" s="17"/>
      <c r="X5" s="17"/>
      <c r="Y5" s="17"/>
      <c r="Z5" s="17"/>
      <c r="AA5" s="18"/>
      <c r="AB5" s="18"/>
    </row>
    <row r="6">
      <c r="A6" s="19">
        <v>2.0</v>
      </c>
      <c r="B6" s="20" t="s">
        <v>26</v>
      </c>
      <c r="C6" s="20" t="s">
        <v>27</v>
      </c>
      <c r="D6" s="21" t="s">
        <v>28</v>
      </c>
      <c r="E6" s="22"/>
      <c r="F6" s="23">
        <v>3.80988335657E11</v>
      </c>
      <c r="G6" s="24"/>
      <c r="H6" s="25" t="s">
        <v>29</v>
      </c>
      <c r="I6" s="26" t="s">
        <v>25</v>
      </c>
      <c r="J6" s="26" t="s">
        <v>25</v>
      </c>
      <c r="K6" s="26"/>
      <c r="L6" s="27">
        <f>'1 сем.'!M6</f>
        <v>5</v>
      </c>
      <c r="M6" s="27">
        <f>'2 сем.'!M6</f>
        <v>3</v>
      </c>
      <c r="N6" s="27">
        <f>'3 сем.'!L6</f>
        <v>4</v>
      </c>
      <c r="O6" s="27">
        <f t="shared" si="1"/>
        <v>3</v>
      </c>
      <c r="P6" s="27">
        <f t="shared" si="2"/>
        <v>71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</row>
    <row r="7" ht="18.75" customHeight="1">
      <c r="A7" s="9">
        <v>3.0</v>
      </c>
      <c r="B7" s="12" t="s">
        <v>30</v>
      </c>
      <c r="C7" s="30" t="s">
        <v>31</v>
      </c>
      <c r="D7" s="31" t="s">
        <v>32</v>
      </c>
      <c r="E7" s="13"/>
      <c r="F7" s="13">
        <v>3.80965023542E11</v>
      </c>
      <c r="G7" s="14">
        <v>1.0</v>
      </c>
      <c r="H7" s="10" t="s">
        <v>33</v>
      </c>
      <c r="I7" s="15" t="s">
        <v>25</v>
      </c>
      <c r="J7" s="15" t="s">
        <v>25</v>
      </c>
      <c r="K7" s="15" t="s">
        <v>25</v>
      </c>
      <c r="L7" s="16">
        <f>'1 сем.'!M7</f>
        <v>3</v>
      </c>
      <c r="M7" s="16">
        <f>'2 сем.'!M7</f>
        <v>3</v>
      </c>
      <c r="N7" s="16">
        <f>'3 сем.'!L7</f>
        <v>5</v>
      </c>
      <c r="O7" s="16">
        <f t="shared" si="1"/>
        <v>5</v>
      </c>
      <c r="P7" s="16">
        <f t="shared" si="2"/>
        <v>76</v>
      </c>
      <c r="Q7" s="17"/>
      <c r="R7" s="17"/>
      <c r="S7" s="17"/>
      <c r="T7" s="17"/>
      <c r="U7" s="17"/>
      <c r="V7" s="17"/>
      <c r="W7" s="17"/>
      <c r="X7" s="17"/>
      <c r="Y7" s="17"/>
      <c r="Z7" s="17"/>
      <c r="AA7" s="18"/>
      <c r="AB7" s="18"/>
    </row>
    <row r="8" ht="18.0" customHeight="1">
      <c r="A8" s="32">
        <v>4.0</v>
      </c>
      <c r="B8" s="33" t="s">
        <v>34</v>
      </c>
      <c r="C8" s="33" t="s">
        <v>35</v>
      </c>
      <c r="D8" s="34" t="s">
        <v>36</v>
      </c>
      <c r="E8" s="35" t="s">
        <v>37</v>
      </c>
      <c r="F8" s="36">
        <v>3.80963239952E11</v>
      </c>
      <c r="G8" s="37">
        <v>1.0</v>
      </c>
      <c r="H8" s="38" t="s">
        <v>38</v>
      </c>
      <c r="I8" s="15" t="s">
        <v>25</v>
      </c>
      <c r="J8" s="15" t="s">
        <v>25</v>
      </c>
      <c r="K8" s="15" t="s">
        <v>25</v>
      </c>
      <c r="L8" s="16">
        <f>'1 сем.'!M8</f>
        <v>5</v>
      </c>
      <c r="M8" s="16">
        <f>'2 сем.'!M8</f>
        <v>3</v>
      </c>
      <c r="N8" s="16">
        <f>'3 сем.'!L8</f>
        <v>4</v>
      </c>
      <c r="O8" s="16">
        <f t="shared" si="1"/>
        <v>5</v>
      </c>
      <c r="P8" s="16">
        <f t="shared" si="2"/>
        <v>81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8"/>
      <c r="AB8" s="18"/>
    </row>
    <row r="9">
      <c r="A9" s="14">
        <v>5.0</v>
      </c>
      <c r="B9" s="13" t="s">
        <v>39</v>
      </c>
      <c r="C9" s="39" t="s">
        <v>40</v>
      </c>
      <c r="D9" s="40" t="s">
        <v>41</v>
      </c>
      <c r="E9" s="13" t="s">
        <v>42</v>
      </c>
      <c r="F9" s="13">
        <v>3.80961881062E11</v>
      </c>
      <c r="G9" s="14">
        <v>1.0</v>
      </c>
      <c r="H9" s="13" t="s">
        <v>43</v>
      </c>
      <c r="I9" s="15" t="s">
        <v>25</v>
      </c>
      <c r="J9" s="15" t="s">
        <v>25</v>
      </c>
      <c r="K9" s="15" t="s">
        <v>25</v>
      </c>
      <c r="L9" s="16">
        <f>'1 сем.'!M9</f>
        <v>5</v>
      </c>
      <c r="M9" s="16">
        <f>'2 сем.'!M9</f>
        <v>4</v>
      </c>
      <c r="N9" s="16">
        <f>'3 сем.'!L9</f>
        <v>5</v>
      </c>
      <c r="O9" s="16">
        <f t="shared" si="1"/>
        <v>5</v>
      </c>
      <c r="P9" s="16">
        <f t="shared" si="2"/>
        <v>90</v>
      </c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14">
        <v>6.0</v>
      </c>
      <c r="B10" s="13" t="s">
        <v>44</v>
      </c>
      <c r="C10" s="41" t="s">
        <v>45</v>
      </c>
      <c r="D10" s="42" t="s">
        <v>46</v>
      </c>
      <c r="E10" s="13"/>
      <c r="F10" s="13">
        <v>3.80977201143E11</v>
      </c>
      <c r="G10" s="14">
        <v>1.0</v>
      </c>
      <c r="H10" s="13" t="s">
        <v>47</v>
      </c>
      <c r="I10" s="15" t="s">
        <v>25</v>
      </c>
      <c r="J10" s="15" t="s">
        <v>25</v>
      </c>
      <c r="K10" s="15" t="s">
        <v>25</v>
      </c>
      <c r="L10" s="16">
        <f>'1 сем.'!M10</f>
        <v>5</v>
      </c>
      <c r="M10" s="16">
        <f>'2 сем.'!M10</f>
        <v>3</v>
      </c>
      <c r="N10" s="16">
        <f>'3 сем.'!L10</f>
        <v>4</v>
      </c>
      <c r="O10" s="16">
        <f t="shared" si="1"/>
        <v>5</v>
      </c>
      <c r="P10" s="16">
        <f t="shared" si="2"/>
        <v>81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14">
        <v>7.0</v>
      </c>
      <c r="B11" s="13" t="s">
        <v>48</v>
      </c>
      <c r="C11" s="13" t="s">
        <v>49</v>
      </c>
      <c r="D11" s="43" t="s">
        <v>50</v>
      </c>
      <c r="E11" s="13" t="s">
        <v>51</v>
      </c>
      <c r="F11" s="13">
        <v>3.80967977745E11</v>
      </c>
      <c r="G11" s="14"/>
      <c r="H11" s="13" t="s">
        <v>52</v>
      </c>
      <c r="I11" s="15" t="s">
        <v>25</v>
      </c>
      <c r="J11" s="15" t="s">
        <v>25</v>
      </c>
      <c r="K11" s="15" t="s">
        <v>25</v>
      </c>
      <c r="L11" s="16">
        <f>'1 сем.'!M11</f>
        <v>5</v>
      </c>
      <c r="M11" s="16">
        <f>'2 сем.'!M11</f>
        <v>3</v>
      </c>
      <c r="N11" s="16">
        <f>'3 сем.'!L11</f>
        <v>5</v>
      </c>
      <c r="O11" s="16">
        <f t="shared" si="1"/>
        <v>4</v>
      </c>
      <c r="P11" s="16">
        <f t="shared" si="2"/>
        <v>81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14">
        <v>8.0</v>
      </c>
      <c r="B12" s="39" t="s">
        <v>53</v>
      </c>
      <c r="C12" s="44" t="s">
        <v>54</v>
      </c>
      <c r="D12" s="45" t="s">
        <v>55</v>
      </c>
      <c r="E12" s="39" t="s">
        <v>56</v>
      </c>
      <c r="F12" s="13">
        <v>3.80961969477E11</v>
      </c>
      <c r="G12" s="14"/>
      <c r="H12" s="46" t="s">
        <v>57</v>
      </c>
      <c r="I12" s="15" t="s">
        <v>25</v>
      </c>
      <c r="J12" s="15" t="s">
        <v>25</v>
      </c>
      <c r="K12" s="15" t="s">
        <v>25</v>
      </c>
      <c r="L12" s="16">
        <f>'1 сем.'!M12</f>
        <v>5</v>
      </c>
      <c r="M12" s="16">
        <f>'2 сем.'!M12</f>
        <v>4</v>
      </c>
      <c r="N12" s="16">
        <f>'3 сем.'!L12</f>
        <v>5</v>
      </c>
      <c r="O12" s="16">
        <f t="shared" si="1"/>
        <v>4</v>
      </c>
      <c r="P12" s="16">
        <f t="shared" si="2"/>
        <v>86</v>
      </c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47">
        <v>9.0</v>
      </c>
      <c r="B13" s="48" t="s">
        <v>58</v>
      </c>
      <c r="C13" s="49" t="s">
        <v>59</v>
      </c>
      <c r="D13" s="50" t="s">
        <v>60</v>
      </c>
      <c r="E13" s="48" t="s">
        <v>56</v>
      </c>
      <c r="F13" s="48">
        <v>3.80980018232E11</v>
      </c>
      <c r="G13" s="47"/>
      <c r="H13" s="51" t="s">
        <v>61</v>
      </c>
      <c r="I13" s="52" t="s">
        <v>25</v>
      </c>
      <c r="J13" s="52" t="s">
        <v>25</v>
      </c>
      <c r="K13" s="53"/>
      <c r="L13" s="27">
        <f>'1 сем.'!M13</f>
        <v>3</v>
      </c>
      <c r="M13" s="27">
        <f>'2 сем.'!M13</f>
        <v>3</v>
      </c>
      <c r="N13" s="27">
        <f>'3 сем.'!L13</f>
        <v>5</v>
      </c>
      <c r="O13" s="27">
        <f t="shared" si="1"/>
        <v>3</v>
      </c>
      <c r="P13" s="27">
        <f t="shared" si="2"/>
        <v>67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>
      <c r="A14" s="14">
        <v>10.0</v>
      </c>
      <c r="B14" s="13" t="s">
        <v>62</v>
      </c>
      <c r="C14" s="41" t="s">
        <v>45</v>
      </c>
      <c r="D14" s="54" t="s">
        <v>63</v>
      </c>
      <c r="E14" s="13" t="s">
        <v>42</v>
      </c>
      <c r="F14" s="13">
        <v>3.8097642669E11</v>
      </c>
      <c r="G14" s="14">
        <v>1.0</v>
      </c>
      <c r="H14" s="13" t="s">
        <v>64</v>
      </c>
      <c r="I14" s="55" t="s">
        <v>25</v>
      </c>
      <c r="J14" s="55" t="s">
        <v>25</v>
      </c>
      <c r="K14" s="55" t="s">
        <v>25</v>
      </c>
      <c r="L14" s="16">
        <f>'1 сем.'!M14</f>
        <v>5</v>
      </c>
      <c r="M14" s="16">
        <f>'2 сем.'!M14</f>
        <v>3</v>
      </c>
      <c r="N14" s="16">
        <f>'3 сем.'!L14</f>
        <v>5</v>
      </c>
      <c r="O14" s="16">
        <f t="shared" si="1"/>
        <v>5</v>
      </c>
      <c r="P14" s="16">
        <f t="shared" si="2"/>
        <v>86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47">
        <v>11.0</v>
      </c>
      <c r="B15" s="48" t="s">
        <v>65</v>
      </c>
      <c r="C15" s="56" t="s">
        <v>66</v>
      </c>
      <c r="D15" s="57" t="s">
        <v>28</v>
      </c>
      <c r="E15" s="58"/>
      <c r="F15" s="48">
        <v>3.80682164488E11</v>
      </c>
      <c r="G15" s="47"/>
      <c r="H15" s="48" t="s">
        <v>67</v>
      </c>
      <c r="I15" s="52" t="s">
        <v>25</v>
      </c>
      <c r="J15" s="52" t="s">
        <v>25</v>
      </c>
      <c r="K15" s="53"/>
      <c r="L15" s="27">
        <f>'1 сем.'!M15</f>
        <v>3</v>
      </c>
      <c r="M15" s="27">
        <f>'2 сем.'!M15</f>
        <v>3</v>
      </c>
      <c r="N15" s="27">
        <f>'3 сем.'!L15</f>
        <v>3</v>
      </c>
      <c r="O15" s="27">
        <f t="shared" si="1"/>
        <v>3</v>
      </c>
      <c r="P15" s="27">
        <f t="shared" si="2"/>
        <v>57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>
      <c r="A16" s="47">
        <v>12.0</v>
      </c>
      <c r="B16" s="48" t="s">
        <v>68</v>
      </c>
      <c r="C16" s="48" t="s">
        <v>69</v>
      </c>
      <c r="D16" s="59" t="s">
        <v>70</v>
      </c>
      <c r="E16" s="48" t="s">
        <v>71</v>
      </c>
      <c r="F16" s="48">
        <v>3.80674052881E11</v>
      </c>
      <c r="G16" s="47"/>
      <c r="H16" s="60" t="s">
        <v>72</v>
      </c>
      <c r="I16" s="52" t="s">
        <v>25</v>
      </c>
      <c r="J16" s="52" t="s">
        <v>25</v>
      </c>
      <c r="K16" s="53"/>
      <c r="L16" s="27">
        <f>'1 сем.'!M16</f>
        <v>3</v>
      </c>
      <c r="M16" s="27">
        <f>'2 сем.'!M16</f>
        <v>3</v>
      </c>
      <c r="N16" s="27">
        <f>'3 сем.'!L16</f>
        <v>4</v>
      </c>
      <c r="O16" s="27">
        <f t="shared" si="1"/>
        <v>3</v>
      </c>
      <c r="P16" s="27">
        <f t="shared" si="2"/>
        <v>62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ht="14.25" customHeight="1">
      <c r="A17" s="14">
        <v>13.0</v>
      </c>
      <c r="B17" s="13" t="s">
        <v>73</v>
      </c>
      <c r="C17" s="61" t="s">
        <v>74</v>
      </c>
      <c r="D17" s="62" t="s">
        <v>75</v>
      </c>
      <c r="E17" s="63"/>
      <c r="F17" s="13">
        <v>3.80687718665E11</v>
      </c>
      <c r="G17" s="14">
        <v>1.0</v>
      </c>
      <c r="H17" s="13" t="s">
        <v>76</v>
      </c>
      <c r="I17" s="15" t="s">
        <v>25</v>
      </c>
      <c r="J17" s="15" t="s">
        <v>25</v>
      </c>
      <c r="K17" s="15" t="s">
        <v>25</v>
      </c>
      <c r="L17" s="16">
        <f>'1 сем.'!M17</f>
        <v>3</v>
      </c>
      <c r="M17" s="16">
        <f>'2 сем.'!M17</f>
        <v>3</v>
      </c>
      <c r="N17" s="16">
        <f>'3 сем.'!L17</f>
        <v>4</v>
      </c>
      <c r="O17" s="64">
        <f t="shared" si="1"/>
        <v>5</v>
      </c>
      <c r="P17" s="16">
        <f t="shared" si="2"/>
        <v>71</v>
      </c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ht="17.25" customHeight="1">
      <c r="A18" s="65">
        <v>14.0</v>
      </c>
      <c r="B18" s="66" t="s">
        <v>77</v>
      </c>
      <c r="C18" s="67"/>
      <c r="D18" s="68"/>
      <c r="E18" s="66"/>
      <c r="F18" s="66">
        <v>3.80973245926E11</v>
      </c>
      <c r="G18" s="65"/>
      <c r="H18" s="69" t="s">
        <v>78</v>
      </c>
      <c r="L18" s="70">
        <f>'1 сем.'!M18</f>
        <v>5</v>
      </c>
      <c r="M18" s="70">
        <f>'2 сем.'!M18</f>
        <v>3</v>
      </c>
      <c r="N18" s="70">
        <f>'3 сем.'!L18</f>
        <v>3</v>
      </c>
      <c r="O18" s="64">
        <f t="shared" si="1"/>
        <v>0</v>
      </c>
      <c r="P18" s="70">
        <f t="shared" si="2"/>
        <v>52</v>
      </c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>
      <c r="A19" s="14">
        <v>15.0</v>
      </c>
      <c r="B19" s="13" t="s">
        <v>79</v>
      </c>
      <c r="C19" s="39" t="s">
        <v>74</v>
      </c>
      <c r="D19" s="72" t="s">
        <v>75</v>
      </c>
      <c r="E19" s="13"/>
      <c r="F19" s="13">
        <v>3.80977080307E11</v>
      </c>
      <c r="G19" s="14"/>
      <c r="H19" s="13" t="s">
        <v>80</v>
      </c>
      <c r="I19" s="15" t="s">
        <v>25</v>
      </c>
      <c r="J19" s="15" t="s">
        <v>25</v>
      </c>
      <c r="K19" s="15" t="s">
        <v>25</v>
      </c>
      <c r="L19" s="16">
        <f>'1 сем.'!M19</f>
        <v>3</v>
      </c>
      <c r="M19" s="16">
        <f>'2 сем.'!M19</f>
        <v>3</v>
      </c>
      <c r="N19" s="16">
        <f>'3 сем.'!L19</f>
        <v>4</v>
      </c>
      <c r="O19" s="16">
        <f t="shared" si="1"/>
        <v>4</v>
      </c>
      <c r="P19" s="16">
        <f t="shared" si="2"/>
        <v>67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14">
        <v>16.0</v>
      </c>
      <c r="B20" s="13" t="s">
        <v>81</v>
      </c>
      <c r="C20" s="73" t="s">
        <v>54</v>
      </c>
      <c r="D20" s="74" t="s">
        <v>41</v>
      </c>
      <c r="E20" s="13" t="s">
        <v>0</v>
      </c>
      <c r="F20" s="13">
        <v>3.80957369777E11</v>
      </c>
      <c r="G20" s="14"/>
      <c r="H20" s="75" t="s">
        <v>82</v>
      </c>
      <c r="I20" s="55" t="s">
        <v>25</v>
      </c>
      <c r="J20" s="55" t="s">
        <v>25</v>
      </c>
      <c r="K20" s="14"/>
      <c r="L20" s="16">
        <f>'1 сем.'!M20</f>
        <v>3</v>
      </c>
      <c r="M20" s="16">
        <f>'2 сем.'!M20</f>
        <v>3</v>
      </c>
      <c r="N20" s="16">
        <f>'3 сем.'!L20</f>
        <v>3</v>
      </c>
      <c r="O20" s="16">
        <f t="shared" si="1"/>
        <v>3</v>
      </c>
      <c r="P20" s="16">
        <f t="shared" si="2"/>
        <v>57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47">
        <v>17.0</v>
      </c>
      <c r="B21" s="48" t="s">
        <v>83</v>
      </c>
      <c r="C21" s="48" t="s">
        <v>84</v>
      </c>
      <c r="D21" s="76" t="s">
        <v>85</v>
      </c>
      <c r="E21" s="48"/>
      <c r="F21" s="48">
        <v>3.80938905718E11</v>
      </c>
      <c r="G21" s="47"/>
      <c r="H21" s="48" t="s">
        <v>86</v>
      </c>
      <c r="I21" s="52" t="s">
        <v>25</v>
      </c>
      <c r="J21" s="52" t="s">
        <v>25</v>
      </c>
      <c r="K21" s="53"/>
      <c r="L21" s="27">
        <f>'1 сем.'!M21</f>
        <v>3</v>
      </c>
      <c r="M21" s="27">
        <f>'2 сем.'!M21</f>
        <v>3</v>
      </c>
      <c r="N21" s="27">
        <f>'3 сем.'!L21</f>
        <v>3</v>
      </c>
      <c r="O21" s="27">
        <f t="shared" si="1"/>
        <v>3</v>
      </c>
      <c r="P21" s="27">
        <f t="shared" si="2"/>
        <v>57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>
      <c r="A22" s="14">
        <v>18.0</v>
      </c>
      <c r="B22" s="13" t="s">
        <v>87</v>
      </c>
      <c r="C22" s="77" t="s">
        <v>88</v>
      </c>
      <c r="D22" s="78" t="s">
        <v>89</v>
      </c>
      <c r="E22" s="13"/>
      <c r="F22" s="13">
        <v>3.80675373885E11</v>
      </c>
      <c r="G22" s="14"/>
      <c r="H22" s="13" t="s">
        <v>90</v>
      </c>
      <c r="I22" s="55" t="s">
        <v>25</v>
      </c>
      <c r="J22" s="55" t="s">
        <v>25</v>
      </c>
      <c r="K22" s="14"/>
      <c r="L22" s="16">
        <f>'1 сем.'!M22</f>
        <v>3</v>
      </c>
      <c r="M22" s="16">
        <f>'2 сем.'!M22</f>
        <v>3</v>
      </c>
      <c r="N22" s="16">
        <f>'3 сем.'!L22</f>
        <v>4</v>
      </c>
      <c r="O22" s="16">
        <f t="shared" si="1"/>
        <v>3</v>
      </c>
      <c r="P22" s="16">
        <f t="shared" si="2"/>
        <v>62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8.0" customHeight="1">
      <c r="A23" s="79">
        <v>19.0</v>
      </c>
      <c r="B23" s="80" t="s">
        <v>91</v>
      </c>
      <c r="C23" s="39" t="s">
        <v>74</v>
      </c>
      <c r="D23" s="81" t="s">
        <v>92</v>
      </c>
      <c r="E23" s="13"/>
      <c r="F23" s="82">
        <v>1.2048811448E10</v>
      </c>
      <c r="G23" s="79"/>
      <c r="H23" s="82" t="s">
        <v>93</v>
      </c>
      <c r="I23" s="15" t="s">
        <v>25</v>
      </c>
      <c r="J23" s="15" t="s">
        <v>25</v>
      </c>
      <c r="K23" s="15" t="s">
        <v>25</v>
      </c>
      <c r="L23" s="16">
        <f>'1 сем.'!M23</f>
        <v>5</v>
      </c>
      <c r="M23" s="16">
        <f>'2 сем.'!M23</f>
        <v>3</v>
      </c>
      <c r="N23" s="16">
        <f>'3 сем.'!L23</f>
        <v>4</v>
      </c>
      <c r="O23" s="16">
        <f t="shared" si="1"/>
        <v>4</v>
      </c>
      <c r="P23" s="16">
        <f t="shared" si="2"/>
        <v>76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8"/>
      <c r="AB23" s="18"/>
    </row>
    <row r="24">
      <c r="A24" s="14">
        <v>20.0</v>
      </c>
      <c r="B24" s="13" t="s">
        <v>94</v>
      </c>
      <c r="C24" s="39" t="s">
        <v>95</v>
      </c>
      <c r="D24" s="83" t="s">
        <v>96</v>
      </c>
      <c r="E24" s="13"/>
      <c r="F24" s="13">
        <v>3.80962565806E11</v>
      </c>
      <c r="G24" s="14"/>
      <c r="H24" s="84" t="s">
        <v>97</v>
      </c>
      <c r="I24" s="15" t="s">
        <v>25</v>
      </c>
      <c r="J24" s="15" t="s">
        <v>25</v>
      </c>
      <c r="K24" s="85"/>
      <c r="L24" s="16">
        <f>'1 сем.'!M24</f>
        <v>3</v>
      </c>
      <c r="M24" s="16">
        <f>'2 сем.'!M24</f>
        <v>3</v>
      </c>
      <c r="N24" s="16">
        <f>'3 сем.'!L24</f>
        <v>3</v>
      </c>
      <c r="O24" s="16">
        <f t="shared" si="1"/>
        <v>3</v>
      </c>
      <c r="P24" s="16">
        <f t="shared" si="2"/>
        <v>57</v>
      </c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86"/>
      <c r="B25" s="87"/>
      <c r="C25" s="88"/>
      <c r="D25" s="89"/>
      <c r="E25" s="90"/>
      <c r="F25" s="90"/>
      <c r="G25" s="86"/>
      <c r="H25" s="87"/>
      <c r="I25" s="91"/>
      <c r="J25" s="91"/>
      <c r="K25" s="92"/>
      <c r="L25" s="93"/>
      <c r="M25" s="70" t="str">
        <f>'2 сем.'!M25</f>
        <v/>
      </c>
      <c r="N25" s="70" t="str">
        <f>'3 сем.'!L25</f>
        <v/>
      </c>
      <c r="O25" s="92"/>
      <c r="P25" s="92"/>
      <c r="Q25" s="90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</row>
    <row r="26">
      <c r="A26" s="65"/>
      <c r="B26" s="94"/>
      <c r="C26" s="90"/>
      <c r="E26" s="66"/>
      <c r="F26" s="66"/>
      <c r="G26" s="65"/>
      <c r="K26" s="71"/>
      <c r="L26" s="95"/>
      <c r="M26" s="66"/>
      <c r="N26" s="71"/>
      <c r="O26" s="71"/>
      <c r="P26" s="71"/>
      <c r="Q26" s="66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>
      <c r="A27" s="65"/>
      <c r="E27" s="66"/>
      <c r="F27" s="66"/>
      <c r="G27" s="66"/>
      <c r="K27" s="71"/>
      <c r="L27" s="71"/>
      <c r="M27" s="71"/>
      <c r="N27" s="71"/>
      <c r="O27" s="71"/>
      <c r="P27" s="71"/>
      <c r="Q27" s="66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>
      <c r="A28" s="65"/>
      <c r="B28" s="66"/>
      <c r="C28" s="4" t="s">
        <v>98</v>
      </c>
      <c r="D28" s="66"/>
      <c r="E28" s="66"/>
      <c r="F28" s="66"/>
      <c r="G28" s="66"/>
      <c r="H28" s="66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 ht="1.5" customHeight="1">
      <c r="A29" s="3"/>
      <c r="B29" s="3"/>
      <c r="C29" s="4" t="s">
        <v>98</v>
      </c>
      <c r="D29" s="4"/>
      <c r="E29" s="4"/>
      <c r="F29" s="96"/>
      <c r="G29" s="96"/>
      <c r="H29" s="4"/>
      <c r="I29" s="2" t="s">
        <v>99</v>
      </c>
      <c r="J29" s="2" t="s">
        <v>100</v>
      </c>
      <c r="K29" s="2" t="s">
        <v>101</v>
      </c>
      <c r="L29" s="2"/>
      <c r="M29" s="2"/>
      <c r="N29" s="2"/>
      <c r="O29" s="2"/>
      <c r="P29" s="2"/>
      <c r="Q29" s="2"/>
      <c r="R29" s="2"/>
    </row>
    <row r="30" ht="18.75" customHeight="1">
      <c r="A30" s="5" t="s">
        <v>3</v>
      </c>
      <c r="B30" s="5" t="s">
        <v>3</v>
      </c>
      <c r="C30" s="6" t="s">
        <v>5</v>
      </c>
      <c r="D30" s="6" t="s">
        <v>6</v>
      </c>
      <c r="E30" s="6" t="s">
        <v>7</v>
      </c>
      <c r="F30" s="6" t="s">
        <v>8</v>
      </c>
      <c r="G30" s="6"/>
      <c r="H30" s="6" t="s">
        <v>10</v>
      </c>
      <c r="I30" s="5" t="s">
        <v>2</v>
      </c>
      <c r="L30" s="7"/>
      <c r="M30" s="7"/>
      <c r="N30" s="7"/>
      <c r="O30" s="7"/>
      <c r="P30" s="97"/>
      <c r="Q30" s="7"/>
      <c r="R30" s="7"/>
    </row>
    <row r="31" ht="18.75" customHeight="1">
      <c r="A31" s="5"/>
      <c r="B31" s="8" t="s">
        <v>102</v>
      </c>
      <c r="D31" s="6"/>
      <c r="E31" s="6"/>
      <c r="F31" s="6"/>
      <c r="G31" s="6"/>
      <c r="H31" s="6"/>
      <c r="I31" s="7" t="s">
        <v>13</v>
      </c>
      <c r="J31" s="7" t="s">
        <v>14</v>
      </c>
      <c r="K31" s="7" t="s">
        <v>15</v>
      </c>
      <c r="L31" s="7"/>
      <c r="M31" s="7"/>
      <c r="N31" s="7"/>
      <c r="O31" s="7"/>
      <c r="P31" s="97"/>
      <c r="Q31" s="7"/>
      <c r="R31" s="7"/>
    </row>
    <row r="32">
      <c r="A32" s="65">
        <v>1.0</v>
      </c>
      <c r="B32" s="98" t="s">
        <v>103</v>
      </c>
      <c r="C32" s="99" t="s">
        <v>104</v>
      </c>
      <c r="D32" s="100" t="s">
        <v>105</v>
      </c>
      <c r="E32" s="101" t="s">
        <v>56</v>
      </c>
      <c r="F32" s="66">
        <v>3.80980277084E11</v>
      </c>
      <c r="G32" s="66"/>
      <c r="H32" s="69" t="s">
        <v>106</v>
      </c>
      <c r="I32" s="15" t="s">
        <v>25</v>
      </c>
      <c r="J32" s="15" t="s">
        <v>25</v>
      </c>
      <c r="K32" s="15" t="s">
        <v>25</v>
      </c>
      <c r="L32" s="71"/>
      <c r="M32" s="66">
        <v>5.0</v>
      </c>
      <c r="N32" s="66" t="s">
        <v>107</v>
      </c>
      <c r="O32" s="71"/>
      <c r="P32" s="102">
        <v>90.0</v>
      </c>
      <c r="Q32" s="71"/>
      <c r="R32" s="71"/>
    </row>
    <row r="33">
      <c r="A33" s="65">
        <v>2.0</v>
      </c>
      <c r="B33" s="98" t="s">
        <v>108</v>
      </c>
      <c r="C33" s="103" t="s">
        <v>109</v>
      </c>
      <c r="D33" s="104" t="s">
        <v>110</v>
      </c>
      <c r="E33" s="105"/>
      <c r="F33" s="66">
        <f>380682090624</f>
        <v>380682090624</v>
      </c>
      <c r="G33" s="66"/>
      <c r="H33" s="98" t="s">
        <v>111</v>
      </c>
      <c r="I33" s="15" t="s">
        <v>25</v>
      </c>
      <c r="J33" s="15" t="s">
        <v>25</v>
      </c>
      <c r="K33" s="15" t="s">
        <v>25</v>
      </c>
      <c r="L33" s="71"/>
      <c r="M33" s="66">
        <v>5.0</v>
      </c>
      <c r="N33" s="66" t="s">
        <v>107</v>
      </c>
      <c r="O33" s="71"/>
      <c r="P33" s="102">
        <v>90.0</v>
      </c>
      <c r="Q33" s="71"/>
      <c r="R33" s="71"/>
    </row>
    <row r="34">
      <c r="A34" s="65">
        <v>3.0</v>
      </c>
      <c r="B34" s="66" t="s">
        <v>112</v>
      </c>
      <c r="C34" s="106" t="s">
        <v>113</v>
      </c>
      <c r="D34" s="107" t="s">
        <v>114</v>
      </c>
      <c r="E34" s="66" t="s">
        <v>115</v>
      </c>
      <c r="F34" s="66">
        <v>3.80969630149E11</v>
      </c>
      <c r="G34" s="66"/>
      <c r="H34" s="66" t="s">
        <v>116</v>
      </c>
      <c r="I34" s="15" t="s">
        <v>25</v>
      </c>
      <c r="J34" s="15" t="s">
        <v>25</v>
      </c>
      <c r="K34" s="15" t="s">
        <v>25</v>
      </c>
      <c r="L34" s="71"/>
      <c r="M34" s="66">
        <v>5.0</v>
      </c>
      <c r="N34" s="66" t="s">
        <v>107</v>
      </c>
      <c r="O34" s="71"/>
      <c r="P34" s="102">
        <v>90.0</v>
      </c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>
      <c r="A35" s="65">
        <v>4.0</v>
      </c>
      <c r="B35" s="98" t="s">
        <v>117</v>
      </c>
      <c r="C35" s="106" t="s">
        <v>118</v>
      </c>
      <c r="D35" s="104" t="s">
        <v>119</v>
      </c>
      <c r="E35" s="98" t="s">
        <v>120</v>
      </c>
      <c r="F35" s="66">
        <v>3.80636623581E11</v>
      </c>
      <c r="G35" s="66"/>
      <c r="H35" s="98" t="s">
        <v>121</v>
      </c>
      <c r="I35" s="15" t="s">
        <v>25</v>
      </c>
      <c r="J35" s="15" t="s">
        <v>25</v>
      </c>
      <c r="K35" s="15" t="s">
        <v>25</v>
      </c>
      <c r="L35" s="71"/>
      <c r="M35" s="66">
        <v>5.0</v>
      </c>
      <c r="N35" s="66" t="s">
        <v>107</v>
      </c>
      <c r="O35" s="71"/>
      <c r="P35" s="102">
        <v>90.0</v>
      </c>
      <c r="Q35" s="71"/>
      <c r="R35" s="71"/>
    </row>
    <row r="36">
      <c r="A36" s="65">
        <v>5.0</v>
      </c>
      <c r="B36" s="98" t="s">
        <v>122</v>
      </c>
      <c r="C36" s="108" t="s">
        <v>123</v>
      </c>
      <c r="D36" s="107" t="s">
        <v>124</v>
      </c>
      <c r="F36" s="66">
        <f>380686460759</f>
        <v>380686460759</v>
      </c>
      <c r="G36" s="66"/>
      <c r="H36" s="98" t="s">
        <v>125</v>
      </c>
      <c r="I36" s="15" t="s">
        <v>25</v>
      </c>
      <c r="J36" s="15" t="s">
        <v>25</v>
      </c>
      <c r="K36" s="15" t="s">
        <v>25</v>
      </c>
      <c r="L36" s="71"/>
      <c r="M36" s="66">
        <v>5.0</v>
      </c>
      <c r="N36" s="66" t="s">
        <v>107</v>
      </c>
      <c r="O36" s="71"/>
      <c r="P36" s="102">
        <v>90.0</v>
      </c>
      <c r="Q36" s="71"/>
      <c r="R36" s="71"/>
    </row>
    <row r="37">
      <c r="A37" s="65">
        <v>6.0</v>
      </c>
      <c r="B37" s="98" t="s">
        <v>126</v>
      </c>
      <c r="C37" s="109" t="s">
        <v>127</v>
      </c>
      <c r="D37" s="110" t="s">
        <v>128</v>
      </c>
      <c r="E37" s="101"/>
      <c r="F37" s="66">
        <v>3.80981269261E11</v>
      </c>
      <c r="G37" s="66"/>
      <c r="H37" s="98" t="s">
        <v>129</v>
      </c>
      <c r="I37" s="15" t="s">
        <v>25</v>
      </c>
      <c r="J37" s="15" t="s">
        <v>25</v>
      </c>
      <c r="K37" s="15" t="s">
        <v>25</v>
      </c>
      <c r="L37" s="71"/>
      <c r="M37" s="66">
        <v>5.0</v>
      </c>
      <c r="N37" s="66" t="s">
        <v>107</v>
      </c>
      <c r="O37" s="71"/>
      <c r="P37" s="102">
        <v>90.0</v>
      </c>
      <c r="Q37" s="71"/>
      <c r="R37" s="71"/>
    </row>
    <row r="38">
      <c r="A38" s="65">
        <v>7.0</v>
      </c>
      <c r="B38" s="66" t="s">
        <v>130</v>
      </c>
      <c r="C38" s="111" t="s">
        <v>109</v>
      </c>
      <c r="D38" s="100" t="s">
        <v>131</v>
      </c>
      <c r="E38" s="66"/>
      <c r="F38" s="66">
        <v>3.80632893337E11</v>
      </c>
      <c r="G38" s="66"/>
      <c r="H38" s="112" t="s">
        <v>132</v>
      </c>
      <c r="I38" s="15" t="s">
        <v>25</v>
      </c>
      <c r="J38" s="15" t="s">
        <v>25</v>
      </c>
      <c r="K38" s="15" t="s">
        <v>25</v>
      </c>
      <c r="L38" s="71"/>
      <c r="M38" s="66">
        <v>5.0</v>
      </c>
      <c r="N38" s="66" t="s">
        <v>107</v>
      </c>
      <c r="O38" s="71"/>
      <c r="P38" s="102">
        <v>90.0</v>
      </c>
      <c r="Q38" s="71"/>
      <c r="R38" s="71"/>
    </row>
    <row r="39">
      <c r="A39" s="65">
        <v>8.0</v>
      </c>
      <c r="B39" s="98" t="s">
        <v>133</v>
      </c>
      <c r="C39" s="98" t="s">
        <v>134</v>
      </c>
      <c r="D39" s="113" t="s">
        <v>135</v>
      </c>
      <c r="F39" s="66">
        <v>3.8068028994E11</v>
      </c>
      <c r="G39" s="66"/>
      <c r="H39" s="114" t="s">
        <v>136</v>
      </c>
      <c r="I39" s="15" t="s">
        <v>25</v>
      </c>
      <c r="J39" s="15" t="s">
        <v>25</v>
      </c>
      <c r="K39" s="15" t="s">
        <v>25</v>
      </c>
      <c r="L39" s="71"/>
      <c r="M39" s="66">
        <v>4.0</v>
      </c>
      <c r="N39" s="98" t="s">
        <v>137</v>
      </c>
      <c r="O39" s="115"/>
      <c r="P39" s="102">
        <v>75.0</v>
      </c>
    </row>
    <row r="40">
      <c r="A40" s="65">
        <v>9.0</v>
      </c>
      <c r="B40" s="98" t="s">
        <v>138</v>
      </c>
      <c r="C40" s="99" t="s">
        <v>104</v>
      </c>
      <c r="D40" s="110" t="s">
        <v>139</v>
      </c>
      <c r="E40" s="98" t="s">
        <v>140</v>
      </c>
      <c r="F40" s="66">
        <v>3.80986715317E11</v>
      </c>
      <c r="G40" s="66"/>
      <c r="H40" s="98" t="s">
        <v>141</v>
      </c>
      <c r="I40" s="15" t="s">
        <v>25</v>
      </c>
      <c r="J40" s="15" t="s">
        <v>25</v>
      </c>
      <c r="K40" s="15" t="s">
        <v>25</v>
      </c>
      <c r="L40" s="71"/>
      <c r="M40" s="66">
        <v>5.0</v>
      </c>
      <c r="N40" s="66" t="s">
        <v>107</v>
      </c>
      <c r="O40" s="71"/>
      <c r="P40" s="102">
        <v>90.0</v>
      </c>
    </row>
    <row r="41">
      <c r="A41" s="65">
        <v>10.0</v>
      </c>
      <c r="B41" s="98" t="s">
        <v>142</v>
      </c>
      <c r="C41" s="98" t="s">
        <v>143</v>
      </c>
      <c r="D41" s="100" t="s">
        <v>144</v>
      </c>
      <c r="E41" s="110" t="s">
        <v>145</v>
      </c>
      <c r="F41" s="116">
        <f>380985332935</f>
        <v>380985332935</v>
      </c>
      <c r="G41" s="116"/>
      <c r="H41" s="98" t="s">
        <v>146</v>
      </c>
      <c r="I41" s="15" t="s">
        <v>25</v>
      </c>
      <c r="J41" s="15" t="s">
        <v>25</v>
      </c>
      <c r="K41" s="15" t="s">
        <v>25</v>
      </c>
      <c r="L41" s="71"/>
      <c r="M41" s="66">
        <v>5.0</v>
      </c>
      <c r="N41" s="66" t="s">
        <v>107</v>
      </c>
      <c r="O41" s="71"/>
      <c r="P41" s="102">
        <v>90.0</v>
      </c>
    </row>
    <row r="42">
      <c r="A42" s="65">
        <v>11.0</v>
      </c>
      <c r="B42" s="66" t="s">
        <v>147</v>
      </c>
      <c r="C42" s="98" t="s">
        <v>134</v>
      </c>
      <c r="D42" s="107" t="s">
        <v>148</v>
      </c>
      <c r="E42" s="66"/>
      <c r="F42" s="66">
        <v>3.80967119405E11</v>
      </c>
      <c r="G42" s="66"/>
      <c r="H42" s="117" t="s">
        <v>149</v>
      </c>
      <c r="I42" s="15" t="s">
        <v>25</v>
      </c>
      <c r="J42" s="15" t="s">
        <v>25</v>
      </c>
      <c r="K42" s="15" t="s">
        <v>25</v>
      </c>
      <c r="L42" s="71"/>
      <c r="M42" s="66">
        <v>4.0</v>
      </c>
      <c r="N42" s="98" t="s">
        <v>137</v>
      </c>
      <c r="P42" s="102">
        <v>75.0</v>
      </c>
    </row>
    <row r="43">
      <c r="A43" s="65">
        <v>12.0</v>
      </c>
      <c r="B43" s="98" t="s">
        <v>150</v>
      </c>
      <c r="C43" s="99" t="s">
        <v>104</v>
      </c>
      <c r="D43" s="118" t="s">
        <v>105</v>
      </c>
      <c r="F43" s="66">
        <v>3.80957955069E11</v>
      </c>
      <c r="G43" s="66"/>
      <c r="H43" s="98" t="s">
        <v>151</v>
      </c>
      <c r="I43" s="119" t="s">
        <v>25</v>
      </c>
      <c r="J43" s="15" t="s">
        <v>25</v>
      </c>
      <c r="K43" s="15" t="s">
        <v>25</v>
      </c>
      <c r="M43" s="66">
        <v>3.0</v>
      </c>
      <c r="N43" s="98" t="s">
        <v>152</v>
      </c>
      <c r="P43" s="102">
        <v>60.0</v>
      </c>
    </row>
    <row r="44" ht="15.0" customHeight="1">
      <c r="A44" s="65">
        <v>13.0</v>
      </c>
      <c r="B44" s="98" t="s">
        <v>153</v>
      </c>
      <c r="D44" s="120" t="s">
        <v>154</v>
      </c>
      <c r="F44" s="66">
        <v>3.806886699E10</v>
      </c>
      <c r="G44" s="66"/>
      <c r="H44" s="98" t="s">
        <v>155</v>
      </c>
      <c r="I44" s="15" t="s">
        <v>25</v>
      </c>
      <c r="J44" s="15" t="s">
        <v>25</v>
      </c>
      <c r="K44" s="15" t="s">
        <v>25</v>
      </c>
      <c r="L44" s="71"/>
      <c r="M44" s="66">
        <v>5.0</v>
      </c>
      <c r="N44" s="66" t="s">
        <v>107</v>
      </c>
      <c r="P44" s="102">
        <v>90.0</v>
      </c>
    </row>
    <row r="45">
      <c r="A45" s="65">
        <v>14.0</v>
      </c>
      <c r="B45" s="98" t="s">
        <v>156</v>
      </c>
      <c r="C45" s="98" t="s">
        <v>104</v>
      </c>
      <c r="D45" s="121" t="s">
        <v>157</v>
      </c>
      <c r="F45" s="66">
        <v>3.80961762497E11</v>
      </c>
      <c r="G45" s="66"/>
      <c r="H45" s="98" t="s">
        <v>158</v>
      </c>
      <c r="I45" s="15" t="s">
        <v>25</v>
      </c>
      <c r="J45" s="15" t="s">
        <v>25</v>
      </c>
      <c r="K45" s="15" t="s">
        <v>25</v>
      </c>
      <c r="L45" s="71"/>
      <c r="M45" s="66">
        <v>4.0</v>
      </c>
      <c r="N45" s="98" t="s">
        <v>159</v>
      </c>
      <c r="P45" s="102">
        <v>85.0</v>
      </c>
    </row>
    <row r="46">
      <c r="A46" s="65">
        <v>16.0</v>
      </c>
      <c r="B46" s="98" t="s">
        <v>160</v>
      </c>
      <c r="C46" s="98" t="s">
        <v>161</v>
      </c>
      <c r="D46" s="107" t="s">
        <v>162</v>
      </c>
      <c r="F46" s="66">
        <f>380689038668</f>
        <v>380689038668</v>
      </c>
      <c r="G46" s="66"/>
      <c r="H46" s="98" t="s">
        <v>163</v>
      </c>
      <c r="I46" s="15" t="s">
        <v>25</v>
      </c>
      <c r="J46" s="15" t="s">
        <v>25</v>
      </c>
      <c r="K46" s="15" t="s">
        <v>25</v>
      </c>
      <c r="L46" s="71"/>
      <c r="M46" s="66">
        <v>4.0</v>
      </c>
      <c r="N46" s="98" t="s">
        <v>137</v>
      </c>
      <c r="P46" s="102">
        <v>75.0</v>
      </c>
    </row>
    <row r="47">
      <c r="A47" s="65">
        <v>17.0</v>
      </c>
      <c r="B47" s="98" t="s">
        <v>164</v>
      </c>
      <c r="C47" s="122" t="s">
        <v>134</v>
      </c>
      <c r="D47" s="123" t="s">
        <v>165</v>
      </c>
      <c r="F47" s="66">
        <v>3.80982627112E11</v>
      </c>
      <c r="G47" s="66"/>
      <c r="H47" s="98" t="s">
        <v>166</v>
      </c>
      <c r="I47" s="65"/>
      <c r="J47" s="65"/>
      <c r="K47" s="65"/>
      <c r="P47" s="102" t="s">
        <v>167</v>
      </c>
    </row>
    <row r="48">
      <c r="A48" s="86"/>
      <c r="B48" s="87"/>
      <c r="C48" s="87"/>
      <c r="D48" s="87"/>
      <c r="E48" s="124"/>
      <c r="F48" s="90"/>
      <c r="G48" s="90"/>
      <c r="H48" s="87"/>
      <c r="I48" s="125"/>
      <c r="J48" s="125"/>
      <c r="K48" s="86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6"/>
      <c r="B49" s="66" t="s">
        <v>168</v>
      </c>
      <c r="C49" s="87" t="s">
        <v>169</v>
      </c>
      <c r="D49" s="91"/>
      <c r="E49" s="124"/>
      <c r="F49" s="90"/>
      <c r="G49" s="90"/>
      <c r="H49" s="91"/>
      <c r="I49" s="86"/>
      <c r="J49" s="86"/>
      <c r="K49" s="86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65"/>
    </row>
    <row r="51">
      <c r="A51" s="65"/>
    </row>
    <row r="52">
      <c r="A52" s="98"/>
      <c r="C52" s="4"/>
    </row>
    <row r="53">
      <c r="A53" s="98" t="s">
        <v>0</v>
      </c>
      <c r="C53" s="4" t="s">
        <v>170</v>
      </c>
    </row>
    <row r="54" ht="18.75" customHeight="1">
      <c r="A54" s="5" t="s">
        <v>3</v>
      </c>
      <c r="B54" s="5" t="s">
        <v>4</v>
      </c>
      <c r="C54" s="6" t="s">
        <v>5</v>
      </c>
      <c r="D54" s="6" t="s">
        <v>6</v>
      </c>
      <c r="E54" s="6" t="s">
        <v>7</v>
      </c>
      <c r="F54" s="6" t="s">
        <v>8</v>
      </c>
      <c r="G54" s="6" t="s">
        <v>9</v>
      </c>
      <c r="H54" s="6" t="s">
        <v>10</v>
      </c>
      <c r="I54" s="7" t="s">
        <v>11</v>
      </c>
    </row>
    <row r="55" ht="18.75" customHeight="1">
      <c r="A55" s="5"/>
      <c r="B55" s="8" t="s">
        <v>171</v>
      </c>
      <c r="D55" s="6"/>
      <c r="E55" s="6"/>
      <c r="F55" s="6"/>
      <c r="G55" s="6"/>
      <c r="H55" s="6"/>
      <c r="I55" s="7" t="s">
        <v>13</v>
      </c>
      <c r="J55" s="7" t="s">
        <v>14</v>
      </c>
      <c r="K55" s="7" t="s">
        <v>15</v>
      </c>
      <c r="L55" s="5" t="s">
        <v>16</v>
      </c>
      <c r="M55" s="5" t="s">
        <v>17</v>
      </c>
      <c r="N55" s="5" t="s">
        <v>18</v>
      </c>
      <c r="O55" s="5" t="s">
        <v>19</v>
      </c>
      <c r="P55" s="5" t="s">
        <v>20</v>
      </c>
      <c r="Q55" s="7"/>
      <c r="R55" s="7"/>
    </row>
    <row r="56">
      <c r="A56" s="14">
        <v>1.0</v>
      </c>
      <c r="B56" s="39" t="s">
        <v>172</v>
      </c>
      <c r="C56" s="126" t="s">
        <v>173</v>
      </c>
      <c r="D56" s="40" t="s">
        <v>174</v>
      </c>
      <c r="E56" s="127"/>
      <c r="F56" s="13">
        <f>380689838493</f>
        <v>380689838493</v>
      </c>
      <c r="G56" s="14"/>
      <c r="H56" s="128" t="s">
        <v>175</v>
      </c>
      <c r="I56" s="26" t="s">
        <v>25</v>
      </c>
      <c r="J56" s="26" t="s">
        <v>25</v>
      </c>
      <c r="K56" s="26" t="s">
        <v>25</v>
      </c>
      <c r="L56" s="16">
        <f>'1 сем.'!M53</f>
        <v>4</v>
      </c>
      <c r="M56" s="16">
        <f>'2 сем.'!M57</f>
        <v>4</v>
      </c>
      <c r="N56" s="16">
        <f>'3 сем.'!L57</f>
        <v>4</v>
      </c>
      <c r="O56" s="16">
        <f t="shared" ref="O56:O66" si="3">IF(I56&lt;&gt;"",1,0)+IF(J56&lt;&gt;"",2,0)+IF(K56&lt;&gt;"",1,0)+G56</f>
        <v>4</v>
      </c>
      <c r="P56" s="16">
        <f t="shared" ref="P56:P67" si="4">ROUND((L56+M56+N56+O56)*95/20,0)</f>
        <v>76</v>
      </c>
      <c r="Q56" s="18"/>
      <c r="R56" s="18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</row>
    <row r="57">
      <c r="A57" s="130">
        <v>2.0</v>
      </c>
      <c r="B57" s="131" t="s">
        <v>176</v>
      </c>
      <c r="C57" s="132" t="s">
        <v>45</v>
      </c>
      <c r="D57" s="133" t="s">
        <v>177</v>
      </c>
      <c r="E57" s="48"/>
      <c r="F57" s="134">
        <v>3.8095301915E11</v>
      </c>
      <c r="G57" s="135">
        <v>1.0</v>
      </c>
      <c r="H57" s="136" t="s">
        <v>178</v>
      </c>
      <c r="I57" s="26" t="s">
        <v>25</v>
      </c>
      <c r="J57" s="26" t="s">
        <v>25</v>
      </c>
      <c r="K57" s="15" t="s">
        <v>25</v>
      </c>
      <c r="L57" s="27">
        <f>'1 сем.'!M54</f>
        <v>3</v>
      </c>
      <c r="M57" s="27">
        <f>'2 сем.'!M58</f>
        <v>5</v>
      </c>
      <c r="N57" s="27">
        <f>'3 сем.'!L58</f>
        <v>3</v>
      </c>
      <c r="O57" s="27">
        <f t="shared" si="3"/>
        <v>5</v>
      </c>
      <c r="P57" s="27">
        <f t="shared" si="4"/>
        <v>76</v>
      </c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</row>
    <row r="58">
      <c r="A58" s="14">
        <v>3.0</v>
      </c>
      <c r="B58" s="39" t="s">
        <v>179</v>
      </c>
      <c r="C58" s="137" t="s">
        <v>180</v>
      </c>
      <c r="D58" s="45" t="s">
        <v>181</v>
      </c>
      <c r="E58" s="129"/>
      <c r="F58" s="13">
        <v>3.80631979968E11</v>
      </c>
      <c r="G58" s="14">
        <v>1.0</v>
      </c>
      <c r="H58" s="128" t="s">
        <v>182</v>
      </c>
      <c r="I58" s="15" t="s">
        <v>25</v>
      </c>
      <c r="J58" s="15" t="s">
        <v>25</v>
      </c>
      <c r="K58" s="15" t="s">
        <v>25</v>
      </c>
      <c r="L58" s="16">
        <f>'1 сем.'!M55</f>
        <v>3</v>
      </c>
      <c r="M58" s="16">
        <f>'2 сем.'!M59</f>
        <v>5</v>
      </c>
      <c r="N58" s="16">
        <f>'3 сем.'!L59</f>
        <v>3</v>
      </c>
      <c r="O58" s="16">
        <f t="shared" si="3"/>
        <v>5</v>
      </c>
      <c r="P58" s="16">
        <f t="shared" si="4"/>
        <v>76</v>
      </c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</row>
    <row r="59">
      <c r="A59" s="47">
        <v>4.0</v>
      </c>
      <c r="B59" s="56" t="s">
        <v>183</v>
      </c>
      <c r="C59" s="132" t="s">
        <v>45</v>
      </c>
      <c r="D59" s="138" t="s">
        <v>177</v>
      </c>
      <c r="E59" s="58"/>
      <c r="F59" s="48">
        <f>380969058502</f>
        <v>380969058502</v>
      </c>
      <c r="G59" s="139"/>
      <c r="H59" s="140" t="s">
        <v>184</v>
      </c>
      <c r="I59" s="26" t="s">
        <v>25</v>
      </c>
      <c r="J59" s="26" t="s">
        <v>25</v>
      </c>
      <c r="K59" s="15" t="s">
        <v>25</v>
      </c>
      <c r="L59" s="27">
        <f>'1 сем.'!M56</f>
        <v>3</v>
      </c>
      <c r="M59" s="27">
        <f>'2 сем.'!M60</f>
        <v>3</v>
      </c>
      <c r="N59" s="27">
        <f>'3 сем.'!L60</f>
        <v>4</v>
      </c>
      <c r="O59" s="27">
        <f t="shared" si="3"/>
        <v>4</v>
      </c>
      <c r="P59" s="27">
        <f t="shared" si="4"/>
        <v>67</v>
      </c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</row>
    <row r="60" ht="21.75" customHeight="1">
      <c r="A60" s="47">
        <v>5.0</v>
      </c>
      <c r="B60" s="56" t="s">
        <v>185</v>
      </c>
      <c r="C60" s="141" t="s">
        <v>186</v>
      </c>
      <c r="D60" s="57" t="s">
        <v>187</v>
      </c>
      <c r="E60" s="58"/>
      <c r="F60" s="48">
        <v>3.80636009681E11</v>
      </c>
      <c r="G60" s="139"/>
      <c r="H60" s="140" t="s">
        <v>188</v>
      </c>
      <c r="I60" s="26" t="s">
        <v>25</v>
      </c>
      <c r="J60" s="26" t="s">
        <v>25</v>
      </c>
      <c r="K60" s="47"/>
      <c r="L60" s="27">
        <f>'1 сем.'!M57</f>
        <v>4</v>
      </c>
      <c r="M60" s="27">
        <f>'2 сем.'!M61</f>
        <v>3</v>
      </c>
      <c r="N60" s="27">
        <f>'3 сем.'!L61</f>
        <v>3</v>
      </c>
      <c r="O60" s="27">
        <f t="shared" si="3"/>
        <v>3</v>
      </c>
      <c r="P60" s="27">
        <f t="shared" si="4"/>
        <v>62</v>
      </c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</row>
    <row r="61" ht="15.0" customHeight="1">
      <c r="A61" s="14">
        <v>6.0</v>
      </c>
      <c r="B61" s="142" t="s">
        <v>189</v>
      </c>
      <c r="C61" s="143" t="s">
        <v>45</v>
      </c>
      <c r="D61" s="144" t="s">
        <v>177</v>
      </c>
      <c r="E61" s="129"/>
      <c r="F61" s="13">
        <v>3.8093409685E11</v>
      </c>
      <c r="G61" s="145"/>
      <c r="H61" s="146" t="s">
        <v>190</v>
      </c>
      <c r="I61" s="15" t="s">
        <v>25</v>
      </c>
      <c r="J61" s="15" t="s">
        <v>25</v>
      </c>
      <c r="K61" s="15" t="s">
        <v>25</v>
      </c>
      <c r="L61" s="16">
        <f>'1 сем.'!M58</f>
        <v>3</v>
      </c>
      <c r="M61" s="16">
        <f>'2 сем.'!M62</f>
        <v>3</v>
      </c>
      <c r="N61" s="16">
        <f>'3 сем.'!L62</f>
        <v>3</v>
      </c>
      <c r="O61" s="16">
        <f t="shared" si="3"/>
        <v>4</v>
      </c>
      <c r="P61" s="16">
        <f t="shared" si="4"/>
        <v>62</v>
      </c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</row>
    <row r="62">
      <c r="A62" s="47">
        <v>7.0</v>
      </c>
      <c r="B62" s="56" t="s">
        <v>191</v>
      </c>
      <c r="C62" s="147" t="s">
        <v>192</v>
      </c>
      <c r="D62" s="148" t="s">
        <v>193</v>
      </c>
      <c r="E62" s="58"/>
      <c r="F62" s="48">
        <f>380689817941</f>
        <v>380689817941</v>
      </c>
      <c r="G62" s="139"/>
      <c r="H62" s="149" t="s">
        <v>194</v>
      </c>
      <c r="I62" s="26" t="s">
        <v>25</v>
      </c>
      <c r="J62" s="26" t="s">
        <v>25</v>
      </c>
      <c r="K62" s="47"/>
      <c r="L62" s="27">
        <f>'1 сем.'!M59</f>
        <v>3</v>
      </c>
      <c r="M62" s="27">
        <f>'2 сем.'!M63</f>
        <v>3</v>
      </c>
      <c r="N62" s="27">
        <f>'3 сем.'!L63</f>
        <v>4</v>
      </c>
      <c r="O62" s="27">
        <f t="shared" si="3"/>
        <v>3</v>
      </c>
      <c r="P62" s="27">
        <f t="shared" si="4"/>
        <v>62</v>
      </c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</row>
    <row r="63">
      <c r="A63" s="47">
        <v>8.0</v>
      </c>
      <c r="B63" s="56" t="s">
        <v>195</v>
      </c>
      <c r="C63" s="150" t="s">
        <v>196</v>
      </c>
      <c r="D63" s="151" t="s">
        <v>197</v>
      </c>
      <c r="E63" s="58"/>
      <c r="F63" s="48">
        <v>3.80979172096E11</v>
      </c>
      <c r="G63" s="152"/>
      <c r="H63" s="149" t="s">
        <v>198</v>
      </c>
      <c r="I63" s="26" t="s">
        <v>25</v>
      </c>
      <c r="J63" s="26" t="s">
        <v>25</v>
      </c>
      <c r="K63" s="47"/>
      <c r="L63" s="27">
        <f>'1 сем.'!M60</f>
        <v>3</v>
      </c>
      <c r="M63" s="27">
        <f>'2 сем.'!M64</f>
        <v>3</v>
      </c>
      <c r="N63" s="27">
        <f>'3 сем.'!L64</f>
        <v>3</v>
      </c>
      <c r="O63" s="27">
        <f t="shared" si="3"/>
        <v>3</v>
      </c>
      <c r="P63" s="27">
        <f t="shared" si="4"/>
        <v>57</v>
      </c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</row>
    <row r="64">
      <c r="A64" s="14">
        <v>9.0</v>
      </c>
      <c r="B64" s="39" t="s">
        <v>199</v>
      </c>
      <c r="C64" s="153" t="s">
        <v>45</v>
      </c>
      <c r="D64" s="45" t="s">
        <v>200</v>
      </c>
      <c r="E64" s="129"/>
      <c r="F64" s="13">
        <v>3.80987032896E11</v>
      </c>
      <c r="G64" s="14"/>
      <c r="H64" s="128" t="s">
        <v>201</v>
      </c>
      <c r="I64" s="85" t="s">
        <v>25</v>
      </c>
      <c r="J64" s="85" t="s">
        <v>25</v>
      </c>
      <c r="K64" s="14"/>
      <c r="L64" s="16">
        <f>'1 сем.'!M61</f>
        <v>3</v>
      </c>
      <c r="M64" s="16">
        <f>'2 сем.'!M65</f>
        <v>3</v>
      </c>
      <c r="N64" s="16">
        <f>'3 сем.'!L65</f>
        <v>3</v>
      </c>
      <c r="O64" s="16">
        <f t="shared" si="3"/>
        <v>3</v>
      </c>
      <c r="P64" s="16">
        <f t="shared" si="4"/>
        <v>57</v>
      </c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</row>
    <row r="65">
      <c r="A65" s="14">
        <v>10.0</v>
      </c>
      <c r="B65" s="39" t="s">
        <v>202</v>
      </c>
      <c r="C65" s="41" t="s">
        <v>203</v>
      </c>
      <c r="D65" s="154" t="s">
        <v>204</v>
      </c>
      <c r="E65" s="129"/>
      <c r="F65" s="13">
        <f>380683262643</f>
        <v>380683262643</v>
      </c>
      <c r="G65" s="14"/>
      <c r="H65" s="146" t="s">
        <v>205</v>
      </c>
      <c r="I65" s="15" t="s">
        <v>25</v>
      </c>
      <c r="J65" s="15" t="s">
        <v>25</v>
      </c>
      <c r="K65" s="15" t="s">
        <v>25</v>
      </c>
      <c r="L65" s="16">
        <f>'1 сем.'!M62</f>
        <v>3</v>
      </c>
      <c r="M65" s="16">
        <f>'2 сем.'!M66</f>
        <v>3</v>
      </c>
      <c r="N65" s="16">
        <f>'3 сем.'!L66</f>
        <v>3</v>
      </c>
      <c r="O65" s="16">
        <f t="shared" si="3"/>
        <v>4</v>
      </c>
      <c r="P65" s="16">
        <f t="shared" si="4"/>
        <v>62</v>
      </c>
      <c r="Q65" s="129"/>
      <c r="R65" s="129"/>
      <c r="S65" s="129"/>
      <c r="T65" s="129"/>
      <c r="U65" s="129"/>
      <c r="V65" s="129"/>
      <c r="W65" s="129"/>
      <c r="X65" s="129"/>
      <c r="Y65" s="129"/>
      <c r="Z65" s="129"/>
      <c r="AA65" s="129"/>
      <c r="AB65" s="129"/>
    </row>
    <row r="66" ht="21.75" customHeight="1">
      <c r="A66" s="14">
        <v>11.0</v>
      </c>
      <c r="B66" s="39" t="s">
        <v>206</v>
      </c>
      <c r="C66" s="39" t="s">
        <v>45</v>
      </c>
      <c r="D66" s="154" t="s">
        <v>207</v>
      </c>
      <c r="E66" s="129"/>
      <c r="F66" s="13">
        <v>3.80967691599E11</v>
      </c>
      <c r="G66" s="14"/>
      <c r="H66" s="146" t="s">
        <v>208</v>
      </c>
      <c r="I66" s="15" t="s">
        <v>25</v>
      </c>
      <c r="J66" s="15" t="s">
        <v>25</v>
      </c>
      <c r="K66" s="155"/>
      <c r="L66" s="16">
        <f>'1 сем.'!M63</f>
        <v>3</v>
      </c>
      <c r="M66" s="16">
        <f>'2 сем.'!M67</f>
        <v>3</v>
      </c>
      <c r="N66" s="16">
        <f>'3 сем.'!L67</f>
        <v>3</v>
      </c>
      <c r="O66" s="16">
        <f t="shared" si="3"/>
        <v>3</v>
      </c>
      <c r="P66" s="16">
        <f t="shared" si="4"/>
        <v>57</v>
      </c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</row>
    <row r="67">
      <c r="A67" s="86"/>
      <c r="B67" s="87"/>
      <c r="C67" s="90"/>
      <c r="D67" s="89"/>
      <c r="E67" s="89"/>
      <c r="F67" s="87"/>
      <c r="G67" s="86"/>
      <c r="H67" s="87"/>
      <c r="I67" s="125"/>
      <c r="J67" s="125"/>
      <c r="K67" s="125"/>
      <c r="L67" s="70" t="str">
        <f>'1 сем.'!M68</f>
        <v/>
      </c>
      <c r="M67" s="70" t="str">
        <f>'2 сем.'!M68</f>
        <v/>
      </c>
      <c r="N67" s="70" t="str">
        <f>'3 сем.'!L72</f>
        <v/>
      </c>
      <c r="O67" s="64"/>
      <c r="P67" s="70">
        <f t="shared" si="4"/>
        <v>0</v>
      </c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6"/>
      <c r="B68" s="87"/>
      <c r="C68" s="87"/>
      <c r="D68" s="87"/>
      <c r="E68" s="87"/>
      <c r="F68" s="87"/>
      <c r="G68" s="86"/>
      <c r="H68" s="87"/>
      <c r="I68" s="125"/>
      <c r="J68" s="125"/>
      <c r="K68" s="86"/>
      <c r="L68" s="93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98" t="s">
        <v>0</v>
      </c>
      <c r="C69" s="4" t="s">
        <v>209</v>
      </c>
      <c r="G69" s="95"/>
    </row>
    <row r="70" ht="18.75" customHeight="1">
      <c r="A70" s="5" t="s">
        <v>3</v>
      </c>
      <c r="B70" s="5" t="s">
        <v>4</v>
      </c>
      <c r="C70" s="6" t="s">
        <v>5</v>
      </c>
      <c r="D70" s="6" t="s">
        <v>6</v>
      </c>
      <c r="E70" s="6" t="s">
        <v>7</v>
      </c>
      <c r="F70" s="6" t="s">
        <v>8</v>
      </c>
      <c r="G70" s="6"/>
      <c r="H70" s="6" t="s">
        <v>10</v>
      </c>
      <c r="I70" s="7" t="s">
        <v>11</v>
      </c>
    </row>
    <row r="71" ht="18.75" customHeight="1">
      <c r="A71" s="5"/>
      <c r="B71" s="8" t="s">
        <v>171</v>
      </c>
      <c r="E71" s="6"/>
      <c r="F71" s="6"/>
      <c r="G71" s="6"/>
      <c r="H71" s="6"/>
      <c r="I71" s="7" t="s">
        <v>13</v>
      </c>
      <c r="J71" s="7" t="s">
        <v>14</v>
      </c>
      <c r="K71" s="7" t="s">
        <v>15</v>
      </c>
      <c r="L71" s="5"/>
      <c r="M71" s="7"/>
      <c r="N71" s="7"/>
      <c r="O71" s="7"/>
      <c r="P71" s="7"/>
      <c r="Q71" s="7"/>
      <c r="R71" s="7"/>
    </row>
    <row r="72">
      <c r="A72" s="98">
        <v>1.0</v>
      </c>
      <c r="B72" s="98" t="s">
        <v>210</v>
      </c>
      <c r="G72" s="95"/>
      <c r="L72" s="70" t="str">
        <f>'1 сем.'!M72</f>
        <v/>
      </c>
      <c r="M72" s="70" t="str">
        <f>'2 сем.'!M72</f>
        <v/>
      </c>
      <c r="N72" s="70" t="str">
        <f>'3 сем.'!L76</f>
        <v/>
      </c>
      <c r="O72" s="64">
        <f t="shared" ref="O72:O74" si="5">IF(I72&lt;&gt;"",1,0)+IF(J72&lt;&gt;"",2,0)+IF(K72&lt;&gt;"",1,0)+G72</f>
        <v>0</v>
      </c>
      <c r="P72" s="70">
        <f t="shared" ref="P72:P74" si="6">ROUND((L72+M72+N72+O72)*95/20,0)</f>
        <v>0</v>
      </c>
    </row>
    <row r="73">
      <c r="A73" s="98">
        <v>2.0</v>
      </c>
      <c r="B73" s="98" t="s">
        <v>211</v>
      </c>
      <c r="G73" s="95"/>
      <c r="L73" s="70" t="str">
        <f>'1 сем.'!M73</f>
        <v/>
      </c>
      <c r="M73" s="70" t="str">
        <f>'2 сем.'!M73</f>
        <v/>
      </c>
      <c r="N73" s="70" t="str">
        <f>'3 сем.'!L77</f>
        <v/>
      </c>
      <c r="O73" s="64">
        <f t="shared" si="5"/>
        <v>0</v>
      </c>
      <c r="P73" s="70">
        <f t="shared" si="6"/>
        <v>0</v>
      </c>
    </row>
    <row r="74">
      <c r="A74" s="91"/>
      <c r="B74" s="91"/>
      <c r="C74" s="91"/>
      <c r="D74" s="91"/>
      <c r="E74" s="91"/>
      <c r="F74" s="91"/>
      <c r="G74" s="93"/>
      <c r="H74" s="91"/>
      <c r="I74" s="91"/>
      <c r="J74" s="91"/>
      <c r="K74" s="91"/>
      <c r="L74" s="70" t="str">
        <f>'1 сем.'!M74</f>
        <v/>
      </c>
      <c r="M74" s="70" t="str">
        <f>'2 сем.'!M74</f>
        <v/>
      </c>
      <c r="N74" s="70" t="str">
        <f>'3 сем.'!L78</f>
        <v/>
      </c>
      <c r="O74" s="64">
        <f t="shared" si="5"/>
        <v>0</v>
      </c>
      <c r="P74" s="70">
        <f t="shared" si="6"/>
        <v>0</v>
      </c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G75" s="95"/>
      <c r="L75" s="95"/>
    </row>
    <row r="76">
      <c r="L76" s="95"/>
    </row>
  </sheetData>
  <mergeCells count="10">
    <mergeCell ref="I54:R54"/>
    <mergeCell ref="I70:R70"/>
    <mergeCell ref="B71:D71"/>
    <mergeCell ref="A1:K1"/>
    <mergeCell ref="I2:K2"/>
    <mergeCell ref="I3:R3"/>
    <mergeCell ref="B4:C4"/>
    <mergeCell ref="I30:K30"/>
    <mergeCell ref="B31:C31"/>
    <mergeCell ref="B55:C55"/>
  </mergeCells>
  <hyperlinks>
    <hyperlink r:id="rId1" ref="D5"/>
    <hyperlink r:id="rId2" ref="D6"/>
    <hyperlink r:id="rId3" ref="D7"/>
    <hyperlink r:id="rId4" ref="D8"/>
    <hyperlink r:id="rId5" location="instructors" ref="D9"/>
    <hyperlink r:id="rId6" ref="D10"/>
    <hyperlink r:id="rId7" location="about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9"/>
    <hyperlink r:id="rId15" location="instructors" ref="D20"/>
    <hyperlink r:id="rId16" ref="D21"/>
    <hyperlink r:id="rId17" ref="D22"/>
    <hyperlink r:id="rId18" ref="D23"/>
    <hyperlink r:id="rId19" ref="D24"/>
    <hyperlink r:id="rId20" ref="D32"/>
    <hyperlink r:id="rId21" location="syllabus" ref="D33"/>
    <hyperlink r:id="rId22" ref="D34"/>
    <hyperlink r:id="rId23" ref="D35"/>
    <hyperlink r:id="rId24" ref="D36"/>
    <hyperlink r:id="rId25" ref="D37"/>
    <hyperlink r:id="rId26" ref="D38"/>
    <hyperlink r:id="rId27" ref="D39"/>
    <hyperlink r:id="rId28" ref="D40"/>
    <hyperlink r:id="rId29" ref="D41"/>
    <hyperlink r:id="rId30" ref="E41"/>
    <hyperlink r:id="rId31" ref="D42"/>
    <hyperlink r:id="rId32" ref="D43"/>
    <hyperlink r:id="rId33" ref="I43"/>
    <hyperlink r:id="rId34" ref="D44"/>
    <hyperlink r:id="rId35" ref="D45"/>
    <hyperlink r:id="rId36" ref="D46"/>
    <hyperlink r:id="rId37" ref="D47"/>
    <hyperlink r:id="rId38" ref="D56"/>
    <hyperlink r:id="rId39" ref="D57"/>
    <hyperlink r:id="rId40" ref="D58"/>
    <hyperlink r:id="rId41" ref="D59"/>
    <hyperlink r:id="rId42" ref="D60"/>
    <hyperlink r:id="rId43" ref="D61"/>
    <hyperlink r:id="rId44" ref="D62"/>
    <hyperlink r:id="rId45" ref="D63"/>
    <hyperlink r:id="rId46" ref="D64"/>
    <hyperlink r:id="rId47" ref="D65"/>
    <hyperlink r:id="rId48" ref="D66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1.0"/>
    <col customWidth="1" min="3" max="3" width="21.63"/>
    <col customWidth="1" min="4" max="4" width="24.5"/>
    <col customWidth="1" min="5" max="5" width="20.38"/>
    <col customWidth="1" min="6" max="6" width="13.25"/>
    <col customWidth="1" min="7" max="7" width="7.0"/>
    <col customWidth="1" min="8" max="8" width="25.13"/>
    <col customWidth="1" min="9" max="9" width="8.38"/>
    <col customWidth="1" min="10" max="10" width="11.13"/>
    <col customWidth="1" min="11" max="11" width="9.13"/>
  </cols>
  <sheetData>
    <row r="1" ht="18.75" customHeight="1">
      <c r="A1" s="156"/>
      <c r="M1" s="2"/>
      <c r="N1" s="2"/>
      <c r="O1" s="2"/>
      <c r="P1" s="2"/>
      <c r="Q1" s="2"/>
      <c r="R1" s="2"/>
      <c r="S1" s="2"/>
    </row>
    <row r="2" ht="18.75" customHeight="1">
      <c r="A2" s="3"/>
      <c r="B2" s="3"/>
      <c r="C2" s="4" t="s">
        <v>1</v>
      </c>
      <c r="D2" s="4"/>
      <c r="E2" s="4"/>
      <c r="F2" s="4"/>
      <c r="G2" s="4"/>
      <c r="H2" s="4"/>
      <c r="I2" s="5" t="s">
        <v>212</v>
      </c>
      <c r="L2" s="2"/>
      <c r="M2" s="2"/>
      <c r="N2" s="2"/>
      <c r="O2" s="2"/>
      <c r="P2" s="2"/>
      <c r="Q2" s="2"/>
      <c r="R2" s="2"/>
      <c r="S2" s="2"/>
    </row>
    <row r="3" ht="18.75" customHeight="1">
      <c r="A3" s="5" t="s">
        <v>3</v>
      </c>
      <c r="B3" s="5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7" t="s">
        <v>11</v>
      </c>
    </row>
    <row r="4" ht="18.75" customHeight="1">
      <c r="A4" s="5"/>
      <c r="B4" s="8" t="s">
        <v>12</v>
      </c>
      <c r="D4" s="6"/>
      <c r="E4" s="6"/>
      <c r="F4" s="6"/>
      <c r="G4" s="6"/>
      <c r="H4" s="6"/>
      <c r="I4" s="7" t="s">
        <v>13</v>
      </c>
      <c r="J4" s="7" t="s">
        <v>14</v>
      </c>
      <c r="K4" s="7" t="s">
        <v>15</v>
      </c>
      <c r="L4" s="5" t="s">
        <v>213</v>
      </c>
      <c r="M4" s="7"/>
      <c r="N4" s="7"/>
      <c r="O4" s="7"/>
      <c r="P4" s="7"/>
      <c r="Q4" s="7"/>
      <c r="R4" s="7"/>
      <c r="S4" s="7"/>
    </row>
    <row r="5">
      <c r="A5" s="9">
        <v>1.0</v>
      </c>
      <c r="B5" s="10" t="s">
        <v>21</v>
      </c>
      <c r="C5" s="12" t="s">
        <v>49</v>
      </c>
      <c r="D5" s="11" t="s">
        <v>214</v>
      </c>
      <c r="E5" s="12"/>
      <c r="F5" s="13">
        <f>380689603514</f>
        <v>380689603514</v>
      </c>
      <c r="G5" s="14"/>
      <c r="H5" s="10" t="s">
        <v>24</v>
      </c>
      <c r="I5" s="15" t="s">
        <v>25</v>
      </c>
      <c r="J5" s="15" t="s">
        <v>25</v>
      </c>
      <c r="K5" s="15" t="s">
        <v>25</v>
      </c>
      <c r="L5" s="16">
        <f t="shared" ref="L5:L24" si="1">IF(I5&lt;&gt;"",1,0)+IF(J5&lt;&gt;"",2,0)+IF(K5&lt;&gt;"",1,0)+G5</f>
        <v>4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8"/>
    </row>
    <row r="6">
      <c r="A6" s="157">
        <v>2.0</v>
      </c>
      <c r="B6" s="158" t="s">
        <v>26</v>
      </c>
      <c r="C6" s="158" t="s">
        <v>215</v>
      </c>
      <c r="D6" s="159" t="s">
        <v>216</v>
      </c>
      <c r="E6" s="160"/>
      <c r="F6" s="161">
        <v>3.80988335657E11</v>
      </c>
      <c r="G6" s="162"/>
      <c r="H6" s="163" t="s">
        <v>217</v>
      </c>
      <c r="I6" s="164" t="s">
        <v>25</v>
      </c>
      <c r="J6" s="164" t="s">
        <v>25</v>
      </c>
      <c r="K6" s="164" t="s">
        <v>25</v>
      </c>
      <c r="L6" s="16">
        <f t="shared" si="1"/>
        <v>4</v>
      </c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71"/>
      <c r="AC6" s="71"/>
    </row>
    <row r="7" ht="18.75" customHeight="1">
      <c r="A7" s="9">
        <v>3.0</v>
      </c>
      <c r="B7" s="12" t="s">
        <v>30</v>
      </c>
      <c r="C7" s="12" t="s">
        <v>218</v>
      </c>
      <c r="D7" s="166" t="s">
        <v>219</v>
      </c>
      <c r="E7" s="13"/>
      <c r="F7" s="13">
        <v>3.80965023542E11</v>
      </c>
      <c r="G7" s="14">
        <v>1.0</v>
      </c>
      <c r="H7" s="10" t="s">
        <v>33</v>
      </c>
      <c r="I7" s="15" t="s">
        <v>25</v>
      </c>
      <c r="J7" s="15" t="s">
        <v>25</v>
      </c>
      <c r="K7" s="15" t="s">
        <v>25</v>
      </c>
      <c r="L7" s="16">
        <f t="shared" si="1"/>
        <v>5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  <c r="AC7" s="18"/>
    </row>
    <row r="8" ht="18.0" customHeight="1">
      <c r="A8" s="32">
        <v>4.0</v>
      </c>
      <c r="B8" s="33" t="s">
        <v>34</v>
      </c>
      <c r="C8" s="33" t="s">
        <v>31</v>
      </c>
      <c r="D8" s="34" t="s">
        <v>32</v>
      </c>
      <c r="E8" s="35"/>
      <c r="F8" s="36">
        <v>3.80963239952E11</v>
      </c>
      <c r="G8" s="37"/>
      <c r="H8" s="38" t="s">
        <v>38</v>
      </c>
      <c r="I8" s="15" t="s">
        <v>25</v>
      </c>
      <c r="J8" s="15" t="s">
        <v>25</v>
      </c>
      <c r="K8" s="15" t="s">
        <v>25</v>
      </c>
      <c r="L8" s="16">
        <f t="shared" si="1"/>
        <v>4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8"/>
      <c r="AC8" s="18"/>
    </row>
    <row r="9">
      <c r="A9" s="14">
        <v>5.0</v>
      </c>
      <c r="B9" s="13" t="s">
        <v>39</v>
      </c>
      <c r="C9" s="39" t="s">
        <v>220</v>
      </c>
      <c r="D9" s="40" t="s">
        <v>214</v>
      </c>
      <c r="E9" s="13"/>
      <c r="F9" s="13">
        <v>3.80961881062E11</v>
      </c>
      <c r="G9" s="14">
        <v>1.0</v>
      </c>
      <c r="H9" s="13" t="s">
        <v>43</v>
      </c>
      <c r="I9" s="15" t="s">
        <v>25</v>
      </c>
      <c r="J9" s="15" t="s">
        <v>25</v>
      </c>
      <c r="K9" s="15" t="s">
        <v>25</v>
      </c>
      <c r="L9" s="16">
        <f t="shared" si="1"/>
        <v>5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14">
        <v>6.0</v>
      </c>
      <c r="B10" s="13" t="s">
        <v>44</v>
      </c>
      <c r="C10" s="41" t="s">
        <v>221</v>
      </c>
      <c r="D10" s="42" t="s">
        <v>222</v>
      </c>
      <c r="E10" s="13" t="s">
        <v>223</v>
      </c>
      <c r="F10" s="13">
        <v>3.80977201143E11</v>
      </c>
      <c r="G10" s="14"/>
      <c r="H10" s="13" t="s">
        <v>47</v>
      </c>
      <c r="I10" s="15" t="s">
        <v>25</v>
      </c>
      <c r="J10" s="15" t="s">
        <v>25</v>
      </c>
      <c r="K10" s="15" t="s">
        <v>25</v>
      </c>
      <c r="L10" s="16">
        <f t="shared" si="1"/>
        <v>4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4">
        <v>7.0</v>
      </c>
      <c r="B11" s="13" t="s">
        <v>48</v>
      </c>
      <c r="C11" s="167" t="s">
        <v>54</v>
      </c>
      <c r="D11" s="40" t="s">
        <v>224</v>
      </c>
      <c r="E11" s="13" t="s">
        <v>56</v>
      </c>
      <c r="F11" s="13">
        <v>3.80967977745E11</v>
      </c>
      <c r="G11" s="14">
        <v>1.0</v>
      </c>
      <c r="H11" s="13" t="s">
        <v>52</v>
      </c>
      <c r="I11" s="15" t="s">
        <v>25</v>
      </c>
      <c r="J11" s="15" t="s">
        <v>25</v>
      </c>
      <c r="K11" s="15" t="s">
        <v>25</v>
      </c>
      <c r="L11" s="16">
        <f t="shared" si="1"/>
        <v>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>
      <c r="A12" s="14">
        <v>8.0</v>
      </c>
      <c r="B12" s="39" t="s">
        <v>53</v>
      </c>
      <c r="C12" s="44" t="s">
        <v>49</v>
      </c>
      <c r="D12" s="45" t="s">
        <v>214</v>
      </c>
      <c r="E12" s="129"/>
      <c r="F12" s="13">
        <v>3.80961969477E11</v>
      </c>
      <c r="G12" s="14">
        <v>1.0</v>
      </c>
      <c r="H12" s="46" t="s">
        <v>57</v>
      </c>
      <c r="I12" s="15" t="s">
        <v>25</v>
      </c>
      <c r="J12" s="15" t="s">
        <v>25</v>
      </c>
      <c r="K12" s="15" t="s">
        <v>25</v>
      </c>
      <c r="L12" s="16">
        <f t="shared" si="1"/>
        <v>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>
      <c r="A13" s="14">
        <v>9.0</v>
      </c>
      <c r="B13" s="13" t="s">
        <v>58</v>
      </c>
      <c r="C13" s="168" t="s">
        <v>225</v>
      </c>
      <c r="D13" s="154" t="s">
        <v>226</v>
      </c>
      <c r="E13" s="13"/>
      <c r="F13" s="13">
        <v>3.80980018232E11</v>
      </c>
      <c r="G13" s="14">
        <v>1.0</v>
      </c>
      <c r="H13" s="169" t="s">
        <v>61</v>
      </c>
      <c r="I13" s="15" t="s">
        <v>25</v>
      </c>
      <c r="J13" s="15" t="s">
        <v>25</v>
      </c>
      <c r="K13" s="15" t="s">
        <v>25</v>
      </c>
      <c r="L13" s="16">
        <f t="shared" si="1"/>
        <v>5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>
      <c r="A14" s="14">
        <v>10.0</v>
      </c>
      <c r="B14" s="13" t="s">
        <v>62</v>
      </c>
      <c r="C14" s="13" t="s">
        <v>227</v>
      </c>
      <c r="D14" s="54" t="s">
        <v>228</v>
      </c>
      <c r="E14" s="13" t="s">
        <v>223</v>
      </c>
      <c r="F14" s="13">
        <v>3.8097642669E11</v>
      </c>
      <c r="G14" s="14">
        <v>1.0</v>
      </c>
      <c r="H14" s="13" t="s">
        <v>64</v>
      </c>
      <c r="I14" s="15" t="s">
        <v>25</v>
      </c>
      <c r="J14" s="15" t="s">
        <v>25</v>
      </c>
      <c r="K14" s="15" t="s">
        <v>25</v>
      </c>
      <c r="L14" s="16">
        <f t="shared" si="1"/>
        <v>5</v>
      </c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</row>
    <row r="15">
      <c r="A15" s="170">
        <v>11.0</v>
      </c>
      <c r="B15" s="171" t="s">
        <v>65</v>
      </c>
      <c r="C15" s="172" t="s">
        <v>220</v>
      </c>
      <c r="D15" s="173" t="s">
        <v>229</v>
      </c>
      <c r="E15" s="171"/>
      <c r="F15" s="171">
        <v>3.80682164488E11</v>
      </c>
      <c r="G15" s="170"/>
      <c r="H15" s="171" t="s">
        <v>67</v>
      </c>
      <c r="I15" s="174" t="s">
        <v>25</v>
      </c>
      <c r="J15" s="174" t="s">
        <v>25</v>
      </c>
      <c r="K15" s="174"/>
      <c r="L15" s="16">
        <f t="shared" si="1"/>
        <v>3</v>
      </c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</row>
    <row r="16">
      <c r="A16" s="47">
        <v>12.0</v>
      </c>
      <c r="B16" s="48" t="s">
        <v>68</v>
      </c>
      <c r="C16" s="176" t="s">
        <v>230</v>
      </c>
      <c r="D16" s="50" t="s">
        <v>231</v>
      </c>
      <c r="E16" s="48" t="s">
        <v>232</v>
      </c>
      <c r="F16" s="48">
        <v>3.80674052881E11</v>
      </c>
      <c r="G16" s="47">
        <v>1.0</v>
      </c>
      <c r="H16" s="60" t="s">
        <v>72</v>
      </c>
      <c r="I16" s="26" t="s">
        <v>25</v>
      </c>
      <c r="J16" s="26" t="s">
        <v>25</v>
      </c>
      <c r="K16" s="53"/>
      <c r="L16" s="16">
        <f t="shared" si="1"/>
        <v>4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ht="14.25" customHeight="1">
      <c r="A17" s="14">
        <v>13.0</v>
      </c>
      <c r="B17" s="13" t="s">
        <v>73</v>
      </c>
      <c r="C17" s="30" t="s">
        <v>233</v>
      </c>
      <c r="D17" s="177" t="s">
        <v>234</v>
      </c>
      <c r="E17" s="63"/>
      <c r="F17" s="13">
        <v>3.80687718665E11</v>
      </c>
      <c r="G17" s="14"/>
      <c r="H17" s="13" t="s">
        <v>76</v>
      </c>
      <c r="I17" s="15" t="s">
        <v>25</v>
      </c>
      <c r="J17" s="15" t="s">
        <v>25</v>
      </c>
      <c r="K17" s="15" t="s">
        <v>25</v>
      </c>
      <c r="L17" s="16">
        <f t="shared" si="1"/>
        <v>4</v>
      </c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</row>
    <row r="18" ht="17.25" customHeight="1">
      <c r="A18" s="47">
        <v>14.0</v>
      </c>
      <c r="B18" s="48" t="s">
        <v>77</v>
      </c>
      <c r="C18" s="48" t="s">
        <v>235</v>
      </c>
      <c r="D18" s="59" t="s">
        <v>85</v>
      </c>
      <c r="E18" s="48"/>
      <c r="F18" s="48">
        <v>3.80973245926E11</v>
      </c>
      <c r="G18" s="47"/>
      <c r="H18" s="178" t="s">
        <v>78</v>
      </c>
      <c r="I18" s="26" t="s">
        <v>25</v>
      </c>
      <c r="J18" s="26" t="s">
        <v>25</v>
      </c>
      <c r="K18" s="26"/>
      <c r="L18" s="27">
        <f t="shared" si="1"/>
        <v>3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>
      <c r="A19" s="14">
        <v>15.0</v>
      </c>
      <c r="B19" s="13" t="s">
        <v>79</v>
      </c>
      <c r="C19" s="30" t="s">
        <v>233</v>
      </c>
      <c r="D19" s="179" t="s">
        <v>236</v>
      </c>
      <c r="E19" s="13"/>
      <c r="F19" s="13">
        <v>3.80977080307E11</v>
      </c>
      <c r="G19" s="14"/>
      <c r="H19" s="13" t="s">
        <v>80</v>
      </c>
      <c r="I19" s="55" t="s">
        <v>25</v>
      </c>
      <c r="J19" s="15" t="s">
        <v>25</v>
      </c>
      <c r="K19" s="15" t="s">
        <v>25</v>
      </c>
      <c r="L19" s="16">
        <f t="shared" si="1"/>
        <v>4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>
      <c r="A20" s="14">
        <v>16.0</v>
      </c>
      <c r="B20" s="13" t="s">
        <v>81</v>
      </c>
      <c r="C20" s="180" t="s">
        <v>237</v>
      </c>
      <c r="D20" s="72" t="s">
        <v>238</v>
      </c>
      <c r="E20" s="13"/>
      <c r="F20" s="13">
        <v>3.80957369777E11</v>
      </c>
      <c r="G20" s="14"/>
      <c r="H20" s="75" t="s">
        <v>82</v>
      </c>
      <c r="I20" s="15" t="s">
        <v>25</v>
      </c>
      <c r="J20" s="15" t="s">
        <v>25</v>
      </c>
      <c r="K20" s="14"/>
      <c r="L20" s="16">
        <f t="shared" si="1"/>
        <v>3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>
      <c r="A21" s="14">
        <v>17.0</v>
      </c>
      <c r="B21" s="13" t="s">
        <v>83</v>
      </c>
      <c r="C21" s="13" t="s">
        <v>239</v>
      </c>
      <c r="D21" s="181" t="s">
        <v>240</v>
      </c>
      <c r="E21" s="13"/>
      <c r="F21" s="13">
        <v>3.80938905718E11</v>
      </c>
      <c r="G21" s="14"/>
      <c r="H21" s="13" t="s">
        <v>86</v>
      </c>
      <c r="I21" s="55" t="s">
        <v>25</v>
      </c>
      <c r="J21" s="55" t="s">
        <v>25</v>
      </c>
      <c r="K21" s="85"/>
      <c r="L21" s="16">
        <f t="shared" si="1"/>
        <v>3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>
      <c r="A22" s="14">
        <v>18.0</v>
      </c>
      <c r="B22" s="13" t="s">
        <v>87</v>
      </c>
      <c r="C22" s="168" t="s">
        <v>241</v>
      </c>
      <c r="D22" s="40" t="s">
        <v>242</v>
      </c>
      <c r="E22" s="13" t="s">
        <v>243</v>
      </c>
      <c r="F22" s="13">
        <v>3.80675373885E11</v>
      </c>
      <c r="G22" s="14"/>
      <c r="H22" s="13" t="s">
        <v>90</v>
      </c>
      <c r="I22" s="15" t="s">
        <v>25</v>
      </c>
      <c r="J22" s="15" t="s">
        <v>25</v>
      </c>
      <c r="K22" s="15" t="s">
        <v>25</v>
      </c>
      <c r="L22" s="16">
        <f t="shared" si="1"/>
        <v>4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8.0" customHeight="1">
      <c r="A23" s="79">
        <v>19.0</v>
      </c>
      <c r="B23" s="80" t="s">
        <v>91</v>
      </c>
      <c r="C23" s="182" t="s">
        <v>45</v>
      </c>
      <c r="D23" s="81" t="s">
        <v>200</v>
      </c>
      <c r="E23" s="13"/>
      <c r="F23" s="82">
        <v>3.80974517304E11</v>
      </c>
      <c r="G23" s="79"/>
      <c r="H23" s="82" t="s">
        <v>93</v>
      </c>
      <c r="I23" s="15" t="s">
        <v>25</v>
      </c>
      <c r="J23" s="15" t="s">
        <v>25</v>
      </c>
      <c r="K23" s="15" t="s">
        <v>25</v>
      </c>
      <c r="L23" s="16">
        <f t="shared" si="1"/>
        <v>4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8"/>
      <c r="AC23" s="18"/>
    </row>
    <row r="24">
      <c r="A24" s="47">
        <v>20.0</v>
      </c>
      <c r="B24" s="183" t="s">
        <v>94</v>
      </c>
      <c r="C24" s="48" t="s">
        <v>235</v>
      </c>
      <c r="D24" s="184" t="s">
        <v>85</v>
      </c>
      <c r="E24" s="48"/>
      <c r="F24" s="48">
        <v>3.80962565806E11</v>
      </c>
      <c r="G24" s="47"/>
      <c r="H24" s="185" t="s">
        <v>97</v>
      </c>
      <c r="I24" s="26" t="s">
        <v>25</v>
      </c>
      <c r="J24" s="26" t="s">
        <v>25</v>
      </c>
      <c r="K24" s="53"/>
      <c r="L24" s="27">
        <f t="shared" si="1"/>
        <v>3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>
      <c r="A25" s="86"/>
      <c r="B25" s="87"/>
      <c r="C25" s="90"/>
      <c r="D25" s="89"/>
      <c r="E25" s="90"/>
      <c r="F25" s="90"/>
      <c r="G25" s="90"/>
      <c r="H25" s="87"/>
      <c r="I25" s="91"/>
      <c r="J25" s="91"/>
      <c r="K25" s="92"/>
      <c r="L25" s="92"/>
      <c r="M25" s="92"/>
      <c r="N25" s="92"/>
      <c r="O25" s="92"/>
      <c r="P25" s="92"/>
      <c r="Q25" s="92"/>
      <c r="R25" s="90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</row>
    <row r="26">
      <c r="A26" s="65"/>
      <c r="B26" s="94"/>
      <c r="C26" s="90"/>
      <c r="E26" s="66"/>
      <c r="F26" s="66"/>
      <c r="G26" s="66"/>
      <c r="K26" s="71"/>
      <c r="L26" s="71"/>
      <c r="M26" s="71"/>
      <c r="N26" s="66"/>
      <c r="O26" s="71"/>
      <c r="P26" s="71"/>
      <c r="Q26" s="71"/>
      <c r="R26" s="66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</row>
    <row r="27">
      <c r="A27" s="65"/>
      <c r="E27" s="66"/>
      <c r="F27" s="66"/>
      <c r="G27" s="66"/>
      <c r="K27" s="71"/>
      <c r="L27" s="71"/>
      <c r="M27" s="71"/>
      <c r="N27" s="71"/>
      <c r="O27" s="71"/>
      <c r="P27" s="71"/>
      <c r="Q27" s="71"/>
      <c r="R27" s="66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</row>
    <row r="28">
      <c r="A28" s="65"/>
      <c r="B28" s="66"/>
      <c r="C28" s="4" t="s">
        <v>98</v>
      </c>
      <c r="D28" s="66"/>
      <c r="E28" s="66"/>
      <c r="F28" s="66"/>
      <c r="G28" s="66"/>
      <c r="H28" s="66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</row>
    <row r="29" ht="1.5" customHeight="1">
      <c r="A29" s="3"/>
      <c r="B29" s="3"/>
      <c r="C29" s="4" t="s">
        <v>244</v>
      </c>
      <c r="D29" s="4"/>
      <c r="E29" s="4"/>
      <c r="F29" s="96"/>
      <c r="G29" s="96"/>
      <c r="H29" s="4"/>
      <c r="I29" s="2" t="s">
        <v>99</v>
      </c>
      <c r="J29" s="2" t="s">
        <v>100</v>
      </c>
      <c r="K29" s="2" t="s">
        <v>101</v>
      </c>
      <c r="L29" s="2" t="s">
        <v>245</v>
      </c>
      <c r="M29" s="2"/>
      <c r="N29" s="2"/>
      <c r="O29" s="2"/>
      <c r="P29" s="2"/>
      <c r="Q29" s="2"/>
      <c r="R29" s="2"/>
      <c r="S29" s="2"/>
    </row>
    <row r="30" ht="18.75" customHeight="1">
      <c r="A30" s="5" t="s">
        <v>3</v>
      </c>
      <c r="B30" s="5" t="s">
        <v>4</v>
      </c>
      <c r="C30" s="6" t="s">
        <v>5</v>
      </c>
      <c r="D30" s="6" t="s">
        <v>6</v>
      </c>
      <c r="E30" s="6" t="s">
        <v>7</v>
      </c>
      <c r="F30" s="6" t="s">
        <v>8</v>
      </c>
      <c r="G30" s="6"/>
      <c r="H30" s="6" t="s">
        <v>10</v>
      </c>
      <c r="I30" s="5" t="s">
        <v>246</v>
      </c>
      <c r="L30" s="7"/>
      <c r="M30" s="7"/>
      <c r="N30" s="7"/>
      <c r="O30" s="7"/>
      <c r="P30" s="7"/>
      <c r="Q30" s="7"/>
      <c r="R30" s="7"/>
      <c r="S30" s="7"/>
    </row>
    <row r="31" ht="18.75" customHeight="1">
      <c r="A31" s="5"/>
      <c r="B31" s="8" t="s">
        <v>102</v>
      </c>
      <c r="C31" s="186"/>
      <c r="D31" s="6"/>
      <c r="E31" s="6"/>
      <c r="F31" s="6"/>
      <c r="G31" s="6"/>
      <c r="H31" s="6"/>
      <c r="I31" s="7" t="s">
        <v>13</v>
      </c>
      <c r="J31" s="7" t="s">
        <v>14</v>
      </c>
      <c r="K31" s="7" t="s">
        <v>15</v>
      </c>
      <c r="L31" s="7"/>
      <c r="M31" s="7"/>
      <c r="N31" s="7"/>
      <c r="O31" s="7"/>
      <c r="P31" s="7"/>
      <c r="Q31" s="7"/>
      <c r="R31" s="7"/>
      <c r="S31" s="7"/>
    </row>
    <row r="32">
      <c r="A32" s="65">
        <v>1.0</v>
      </c>
      <c r="B32" s="98" t="s">
        <v>103</v>
      </c>
      <c r="C32" s="99" t="s">
        <v>128</v>
      </c>
      <c r="D32" s="100" t="s">
        <v>247</v>
      </c>
      <c r="E32" s="101" t="s">
        <v>56</v>
      </c>
      <c r="F32" s="66">
        <v>3.80980277084E11</v>
      </c>
      <c r="G32" s="66"/>
      <c r="H32" s="69" t="s">
        <v>106</v>
      </c>
      <c r="I32" s="85" t="s">
        <v>25</v>
      </c>
      <c r="J32" s="85" t="s">
        <v>25</v>
      </c>
      <c r="K32" s="85" t="s">
        <v>25</v>
      </c>
      <c r="L32" s="187"/>
      <c r="M32" s="71"/>
      <c r="N32" s="71"/>
      <c r="O32" s="71"/>
      <c r="P32" s="71"/>
      <c r="Q32" s="71"/>
      <c r="R32" s="71"/>
      <c r="S32" s="71"/>
    </row>
    <row r="33">
      <c r="A33" s="65">
        <v>2.0</v>
      </c>
      <c r="B33" s="98" t="s">
        <v>108</v>
      </c>
      <c r="C33" s="188" t="s">
        <v>128</v>
      </c>
      <c r="D33" s="104" t="s">
        <v>248</v>
      </c>
      <c r="E33" s="105"/>
      <c r="F33" s="66">
        <f>380682090624</f>
        <v>380682090624</v>
      </c>
      <c r="G33" s="66"/>
      <c r="H33" s="98" t="s">
        <v>111</v>
      </c>
      <c r="I33" s="85" t="s">
        <v>25</v>
      </c>
      <c r="J33" s="85" t="s">
        <v>25</v>
      </c>
      <c r="K33" s="187"/>
      <c r="L33" s="187"/>
      <c r="M33" s="71"/>
      <c r="N33" s="66" t="s">
        <v>0</v>
      </c>
      <c r="O33" s="71"/>
      <c r="P33" s="71"/>
      <c r="Q33" s="71"/>
      <c r="R33" s="71"/>
      <c r="S33" s="71"/>
    </row>
    <row r="34">
      <c r="A34" s="65">
        <v>3.0</v>
      </c>
      <c r="B34" s="66" t="s">
        <v>112</v>
      </c>
      <c r="C34" s="98" t="s">
        <v>249</v>
      </c>
      <c r="D34" s="110" t="s">
        <v>250</v>
      </c>
      <c r="E34" s="66" t="s">
        <v>251</v>
      </c>
      <c r="F34" s="66">
        <v>3.80969630149E11</v>
      </c>
      <c r="G34" s="66"/>
      <c r="H34" s="66" t="s">
        <v>116</v>
      </c>
      <c r="I34" s="85" t="s">
        <v>25</v>
      </c>
      <c r="J34" s="85" t="s">
        <v>25</v>
      </c>
      <c r="K34" s="85" t="s">
        <v>25</v>
      </c>
      <c r="L34" s="187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</row>
    <row r="35">
      <c r="A35" s="65">
        <v>4.0</v>
      </c>
      <c r="B35" s="98" t="s">
        <v>117</v>
      </c>
      <c r="C35" s="98" t="s">
        <v>252</v>
      </c>
      <c r="D35" s="189" t="s">
        <v>253</v>
      </c>
      <c r="F35" s="66">
        <v>3.80636623581E11</v>
      </c>
      <c r="G35" s="66"/>
      <c r="H35" s="98" t="s">
        <v>121</v>
      </c>
      <c r="I35" s="85" t="s">
        <v>25</v>
      </c>
      <c r="J35" s="85" t="s">
        <v>25</v>
      </c>
      <c r="K35" s="187"/>
      <c r="L35" s="187"/>
      <c r="M35" s="71"/>
      <c r="N35" s="71"/>
      <c r="O35" s="71"/>
      <c r="P35" s="71"/>
      <c r="Q35" s="71"/>
      <c r="R35" s="71"/>
      <c r="S35" s="71"/>
    </row>
    <row r="36">
      <c r="A36" s="65">
        <v>5.0</v>
      </c>
      <c r="B36" s="98" t="s">
        <v>122</v>
      </c>
      <c r="C36" s="98" t="s">
        <v>254</v>
      </c>
      <c r="D36" s="110" t="s">
        <v>255</v>
      </c>
      <c r="F36" s="66">
        <f>380686460759</f>
        <v>380686460759</v>
      </c>
      <c r="G36" s="66"/>
      <c r="H36" s="98" t="s">
        <v>125</v>
      </c>
      <c r="I36" s="85" t="s">
        <v>25</v>
      </c>
      <c r="J36" s="85" t="s">
        <v>25</v>
      </c>
      <c r="K36" s="187"/>
      <c r="L36" s="187"/>
      <c r="M36" s="71"/>
      <c r="N36" s="71"/>
      <c r="O36" s="66"/>
      <c r="P36" s="71"/>
      <c r="Q36" s="71"/>
      <c r="R36" s="71"/>
      <c r="S36" s="71"/>
    </row>
    <row r="37">
      <c r="A37" s="65">
        <v>6.0</v>
      </c>
      <c r="B37" s="98" t="s">
        <v>126</v>
      </c>
      <c r="C37" s="190" t="s">
        <v>256</v>
      </c>
      <c r="D37" s="107" t="s">
        <v>257</v>
      </c>
      <c r="E37" s="101"/>
      <c r="F37" s="66">
        <v>3.80981269261E11</v>
      </c>
      <c r="G37" s="66"/>
      <c r="H37" s="98" t="s">
        <v>129</v>
      </c>
      <c r="I37" s="85" t="s">
        <v>25</v>
      </c>
      <c r="J37" s="85" t="s">
        <v>25</v>
      </c>
      <c r="K37" s="65"/>
      <c r="L37" s="187"/>
      <c r="M37" s="71"/>
      <c r="N37" s="71"/>
      <c r="O37" s="71"/>
      <c r="P37" s="71"/>
      <c r="Q37" s="71"/>
      <c r="R37" s="71"/>
      <c r="S37" s="71"/>
    </row>
    <row r="38">
      <c r="A38" s="65">
        <v>7.0</v>
      </c>
      <c r="B38" s="66" t="s">
        <v>130</v>
      </c>
      <c r="C38" s="191" t="s">
        <v>254</v>
      </c>
      <c r="D38" s="100" t="s">
        <v>85</v>
      </c>
      <c r="E38" s="66"/>
      <c r="F38" s="66">
        <v>3.80632893337E11</v>
      </c>
      <c r="G38" s="66"/>
      <c r="H38" s="112" t="s">
        <v>132</v>
      </c>
      <c r="I38" s="85" t="s">
        <v>25</v>
      </c>
      <c r="J38" s="85" t="s">
        <v>25</v>
      </c>
      <c r="K38" s="65"/>
      <c r="L38" s="187"/>
      <c r="M38" s="71"/>
      <c r="N38" s="66"/>
      <c r="O38" s="71"/>
      <c r="P38" s="71"/>
      <c r="Q38" s="71"/>
      <c r="R38" s="71"/>
      <c r="S38" s="71"/>
    </row>
    <row r="39">
      <c r="A39" s="65">
        <v>8.0</v>
      </c>
      <c r="B39" s="98" t="s">
        <v>133</v>
      </c>
      <c r="C39" s="192" t="s">
        <v>203</v>
      </c>
      <c r="D39" s="113" t="s">
        <v>204</v>
      </c>
      <c r="F39" s="66">
        <v>3.8068028994E11</v>
      </c>
      <c r="G39" s="66"/>
      <c r="H39" s="114" t="s">
        <v>136</v>
      </c>
      <c r="I39" s="187"/>
      <c r="J39" s="187"/>
      <c r="K39" s="65"/>
      <c r="L39" s="187"/>
      <c r="N39" s="66"/>
    </row>
    <row r="40">
      <c r="A40" s="65">
        <v>9.0</v>
      </c>
      <c r="B40" s="98" t="s">
        <v>138</v>
      </c>
      <c r="C40" s="193"/>
      <c r="D40" s="110" t="s">
        <v>139</v>
      </c>
      <c r="E40" s="98" t="s">
        <v>140</v>
      </c>
      <c r="F40" s="66">
        <v>3.80986715317E11</v>
      </c>
      <c r="G40" s="66"/>
      <c r="H40" s="98" t="s">
        <v>141</v>
      </c>
      <c r="I40" s="85" t="s">
        <v>25</v>
      </c>
      <c r="J40" s="85" t="s">
        <v>25</v>
      </c>
      <c r="K40" s="65"/>
      <c r="L40" s="65"/>
    </row>
    <row r="41">
      <c r="A41" s="65">
        <v>10.0</v>
      </c>
      <c r="B41" s="98" t="s">
        <v>142</v>
      </c>
      <c r="C41" s="98" t="s">
        <v>258</v>
      </c>
      <c r="D41" s="100" t="s">
        <v>259</v>
      </c>
      <c r="E41" s="110" t="s">
        <v>145</v>
      </c>
      <c r="F41" s="116">
        <f>380985332935</f>
        <v>380985332935</v>
      </c>
      <c r="G41" s="116"/>
      <c r="H41" s="98" t="s">
        <v>146</v>
      </c>
      <c r="I41" s="85" t="s">
        <v>25</v>
      </c>
      <c r="J41" s="85" t="s">
        <v>25</v>
      </c>
      <c r="K41" s="65"/>
      <c r="L41" s="187"/>
    </row>
    <row r="42">
      <c r="A42" s="65">
        <v>11.0</v>
      </c>
      <c r="B42" s="66" t="s">
        <v>147</v>
      </c>
      <c r="C42" s="194" t="s">
        <v>260</v>
      </c>
      <c r="D42" s="107" t="s">
        <v>261</v>
      </c>
      <c r="E42" s="66"/>
      <c r="F42" s="66">
        <v>3.80967119405E11</v>
      </c>
      <c r="G42" s="66"/>
      <c r="H42" s="117" t="s">
        <v>149</v>
      </c>
      <c r="I42" s="85" t="s">
        <v>25</v>
      </c>
      <c r="J42" s="85" t="s">
        <v>25</v>
      </c>
      <c r="K42" s="187"/>
      <c r="L42" s="195"/>
    </row>
    <row r="43">
      <c r="A43" s="65">
        <v>12.0</v>
      </c>
      <c r="B43" s="98" t="s">
        <v>150</v>
      </c>
      <c r="C43" s="99" t="s">
        <v>262</v>
      </c>
      <c r="D43" s="196" t="s">
        <v>204</v>
      </c>
      <c r="F43" s="66">
        <v>3.80957955069E11</v>
      </c>
      <c r="G43" s="66"/>
      <c r="H43" s="98" t="s">
        <v>151</v>
      </c>
      <c r="I43" s="85" t="s">
        <v>25</v>
      </c>
      <c r="J43" s="85" t="s">
        <v>25</v>
      </c>
      <c r="K43" s="65"/>
      <c r="L43" s="187"/>
      <c r="O43" s="197"/>
    </row>
    <row r="44">
      <c r="A44" s="65">
        <v>13.0</v>
      </c>
      <c r="B44" s="98" t="s">
        <v>153</v>
      </c>
      <c r="C44" s="98" t="s">
        <v>263</v>
      </c>
      <c r="D44" s="120" t="s">
        <v>264</v>
      </c>
      <c r="F44" s="66">
        <v>3.806886699E10</v>
      </c>
      <c r="G44" s="66"/>
      <c r="H44" s="98" t="s">
        <v>155</v>
      </c>
      <c r="I44" s="85" t="s">
        <v>25</v>
      </c>
      <c r="J44" s="85" t="s">
        <v>25</v>
      </c>
      <c r="K44" s="65"/>
      <c r="L44" s="187"/>
    </row>
    <row r="45">
      <c r="A45" s="65">
        <v>14.0</v>
      </c>
      <c r="B45" s="98" t="s">
        <v>156</v>
      </c>
      <c r="C45" s="98" t="s">
        <v>265</v>
      </c>
      <c r="D45" s="113" t="s">
        <v>266</v>
      </c>
      <c r="F45" s="66">
        <v>3.80961762497E11</v>
      </c>
      <c r="G45" s="66"/>
      <c r="H45" s="98" t="s">
        <v>158</v>
      </c>
      <c r="I45" s="85" t="s">
        <v>25</v>
      </c>
      <c r="J45" s="85" t="s">
        <v>25</v>
      </c>
      <c r="K45" s="65"/>
      <c r="L45" s="187"/>
    </row>
    <row r="46">
      <c r="A46" s="65">
        <v>15.0</v>
      </c>
      <c r="B46" s="66" t="s">
        <v>168</v>
      </c>
      <c r="C46" s="66"/>
      <c r="D46" s="198"/>
      <c r="F46" s="66">
        <v>3.80688533478E11</v>
      </c>
      <c r="G46" s="66"/>
      <c r="H46" s="98" t="s">
        <v>267</v>
      </c>
      <c r="I46" s="65"/>
      <c r="J46" s="65"/>
      <c r="K46" s="65"/>
      <c r="L46" s="65"/>
    </row>
    <row r="47">
      <c r="A47" s="65">
        <v>16.0</v>
      </c>
      <c r="B47" s="98" t="s">
        <v>160</v>
      </c>
      <c r="D47" s="107"/>
      <c r="F47" s="66">
        <f>380689038668</f>
        <v>380689038668</v>
      </c>
      <c r="G47" s="66"/>
      <c r="H47" s="98" t="s">
        <v>163</v>
      </c>
      <c r="I47" s="85" t="s">
        <v>25</v>
      </c>
      <c r="J47" s="195" t="s">
        <v>268</v>
      </c>
      <c r="K47" s="65"/>
      <c r="L47" s="187"/>
    </row>
    <row r="48">
      <c r="A48" s="65">
        <v>17.0</v>
      </c>
      <c r="B48" s="98" t="s">
        <v>164</v>
      </c>
      <c r="C48" s="66" t="s">
        <v>128</v>
      </c>
      <c r="D48" s="199" t="s">
        <v>269</v>
      </c>
      <c r="F48" s="66">
        <v>3.80982627112E11</v>
      </c>
      <c r="G48" s="66"/>
      <c r="H48" s="98" t="s">
        <v>166</v>
      </c>
      <c r="I48" s="85" t="s">
        <v>25</v>
      </c>
      <c r="J48" s="195" t="s">
        <v>268</v>
      </c>
      <c r="K48" s="65"/>
      <c r="L48" s="65"/>
    </row>
    <row r="49">
      <c r="A49" s="65"/>
    </row>
    <row r="50">
      <c r="A50" s="65"/>
    </row>
    <row r="51">
      <c r="A51" s="65"/>
    </row>
    <row r="52">
      <c r="A52" s="65"/>
    </row>
    <row r="53">
      <c r="A53" s="65"/>
    </row>
    <row r="54">
      <c r="A54" s="98" t="s">
        <v>0</v>
      </c>
      <c r="C54" s="4" t="s">
        <v>170</v>
      </c>
    </row>
    <row r="55" ht="18.75" customHeight="1">
      <c r="A55" s="5" t="s">
        <v>3</v>
      </c>
      <c r="B55" s="5" t="s">
        <v>4</v>
      </c>
      <c r="C55" s="6" t="s">
        <v>5</v>
      </c>
      <c r="D55" s="6" t="s">
        <v>6</v>
      </c>
      <c r="E55" s="6" t="s">
        <v>7</v>
      </c>
      <c r="F55" s="6" t="s">
        <v>8</v>
      </c>
      <c r="G55" s="6" t="s">
        <v>9</v>
      </c>
      <c r="H55" s="6" t="s">
        <v>10</v>
      </c>
      <c r="I55" s="7" t="s">
        <v>11</v>
      </c>
    </row>
    <row r="56" ht="18.75" customHeight="1">
      <c r="A56" s="5"/>
      <c r="B56" s="8" t="s">
        <v>171</v>
      </c>
      <c r="E56" s="6"/>
      <c r="F56" s="6"/>
      <c r="G56" s="6"/>
      <c r="H56" s="6"/>
      <c r="I56" s="7" t="s">
        <v>13</v>
      </c>
      <c r="J56" s="7" t="s">
        <v>14</v>
      </c>
      <c r="K56" s="7" t="s">
        <v>15</v>
      </c>
      <c r="L56" s="7" t="s">
        <v>213</v>
      </c>
      <c r="M56" s="7"/>
      <c r="N56" s="7"/>
      <c r="O56" s="7"/>
      <c r="P56" s="7"/>
      <c r="Q56" s="7"/>
      <c r="R56" s="7"/>
      <c r="S56" s="7"/>
    </row>
    <row r="57">
      <c r="A57" s="14">
        <v>1.0</v>
      </c>
      <c r="B57" s="39" t="s">
        <v>172</v>
      </c>
      <c r="C57" s="126"/>
      <c r="D57" s="154"/>
      <c r="E57" s="127"/>
      <c r="F57" s="13"/>
      <c r="G57" s="14"/>
      <c r="H57" s="128" t="s">
        <v>175</v>
      </c>
      <c r="I57" s="85" t="s">
        <v>25</v>
      </c>
      <c r="J57" s="85" t="s">
        <v>25</v>
      </c>
      <c r="K57" s="85" t="s">
        <v>25</v>
      </c>
      <c r="L57" s="16">
        <f t="shared" ref="L57:L67" si="2">IF(I57&lt;&gt;"",1,0)+IF(J57&lt;&gt;"",2,0)+IF(K57&lt;&gt;"",1,0)+G57</f>
        <v>4</v>
      </c>
      <c r="M57" s="18"/>
      <c r="N57" s="18"/>
      <c r="O57" s="18"/>
      <c r="P57" s="18"/>
      <c r="Q57" s="18"/>
      <c r="R57" s="18"/>
      <c r="S57" s="18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</row>
    <row r="58">
      <c r="A58" s="200">
        <v>2.0</v>
      </c>
      <c r="B58" s="201" t="s">
        <v>176</v>
      </c>
      <c r="C58" s="143" t="s">
        <v>128</v>
      </c>
      <c r="D58" s="202" t="s">
        <v>270</v>
      </c>
      <c r="E58" s="14"/>
      <c r="F58" s="203">
        <v>3.8095301915E11</v>
      </c>
      <c r="G58" s="204"/>
      <c r="H58" s="205" t="s">
        <v>178</v>
      </c>
      <c r="I58" s="85" t="s">
        <v>25</v>
      </c>
      <c r="J58" s="85" t="s">
        <v>25</v>
      </c>
      <c r="K58" s="85"/>
      <c r="L58" s="16">
        <f t="shared" si="2"/>
        <v>3</v>
      </c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  <c r="AC58" s="129"/>
    </row>
    <row r="59">
      <c r="A59" s="14">
        <v>3.0</v>
      </c>
      <c r="B59" s="39" t="s">
        <v>179</v>
      </c>
      <c r="C59" s="206" t="s">
        <v>271</v>
      </c>
      <c r="D59" s="207" t="s">
        <v>272</v>
      </c>
      <c r="E59" s="129"/>
      <c r="F59" s="13">
        <v>3.80631979968E11</v>
      </c>
      <c r="G59" s="14"/>
      <c r="H59" s="128" t="s">
        <v>182</v>
      </c>
      <c r="I59" s="85" t="s">
        <v>25</v>
      </c>
      <c r="J59" s="85" t="s">
        <v>25</v>
      </c>
      <c r="K59" s="85"/>
      <c r="L59" s="16">
        <f t="shared" si="2"/>
        <v>3</v>
      </c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  <c r="AC59" s="129"/>
    </row>
    <row r="60">
      <c r="A60" s="14">
        <v>4.0</v>
      </c>
      <c r="B60" s="39" t="s">
        <v>183</v>
      </c>
      <c r="C60" s="39" t="s">
        <v>258</v>
      </c>
      <c r="D60" s="208" t="s">
        <v>259</v>
      </c>
      <c r="E60" s="209" t="s">
        <v>145</v>
      </c>
      <c r="F60" s="13">
        <f>380969058502</f>
        <v>380969058502</v>
      </c>
      <c r="G60" s="14"/>
      <c r="H60" s="146" t="s">
        <v>184</v>
      </c>
      <c r="I60" s="85" t="s">
        <v>25</v>
      </c>
      <c r="J60" s="85" t="s">
        <v>25</v>
      </c>
      <c r="K60" s="85" t="s">
        <v>25</v>
      </c>
      <c r="L60" s="16">
        <f t="shared" si="2"/>
        <v>4</v>
      </c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  <c r="AC60" s="129"/>
    </row>
    <row r="61" ht="21.75" customHeight="1">
      <c r="A61" s="47">
        <v>5.0</v>
      </c>
      <c r="B61" s="56" t="s">
        <v>185</v>
      </c>
      <c r="C61" s="141" t="s">
        <v>273</v>
      </c>
      <c r="D61" s="57" t="s">
        <v>274</v>
      </c>
      <c r="E61" s="58"/>
      <c r="F61" s="48">
        <v>3.80636009681E11</v>
      </c>
      <c r="G61" s="47"/>
      <c r="H61" s="140" t="s">
        <v>188</v>
      </c>
      <c r="I61" s="26" t="s">
        <v>25</v>
      </c>
      <c r="J61" s="26" t="s">
        <v>25</v>
      </c>
      <c r="K61" s="47"/>
      <c r="L61" s="27">
        <f t="shared" si="2"/>
        <v>3</v>
      </c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</row>
    <row r="62" ht="15.0" customHeight="1">
      <c r="A62" s="14">
        <v>6.0</v>
      </c>
      <c r="B62" s="142" t="s">
        <v>189</v>
      </c>
      <c r="C62" s="210" t="s">
        <v>275</v>
      </c>
      <c r="D62" s="40" t="s">
        <v>276</v>
      </c>
      <c r="E62" s="129"/>
      <c r="F62" s="13">
        <v>3.8093409685E11</v>
      </c>
      <c r="G62" s="14"/>
      <c r="H62" s="146" t="s">
        <v>190</v>
      </c>
      <c r="I62" s="85" t="s">
        <v>25</v>
      </c>
      <c r="J62" s="85" t="s">
        <v>25</v>
      </c>
      <c r="K62" s="14"/>
      <c r="L62" s="16">
        <f t="shared" si="2"/>
        <v>3</v>
      </c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</row>
    <row r="63">
      <c r="A63" s="14">
        <v>7.0</v>
      </c>
      <c r="B63" s="39" t="s">
        <v>191</v>
      </c>
      <c r="C63" s="211" t="s">
        <v>277</v>
      </c>
      <c r="D63" s="40" t="s">
        <v>187</v>
      </c>
      <c r="E63" s="129"/>
      <c r="F63" s="13">
        <f>380689817941</f>
        <v>380689817941</v>
      </c>
      <c r="G63" s="145"/>
      <c r="H63" s="128" t="s">
        <v>194</v>
      </c>
      <c r="I63" s="85" t="s">
        <v>25</v>
      </c>
      <c r="J63" s="85" t="s">
        <v>25</v>
      </c>
      <c r="K63" s="85" t="s">
        <v>25</v>
      </c>
      <c r="L63" s="16">
        <f t="shared" si="2"/>
        <v>4</v>
      </c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</row>
    <row r="64">
      <c r="A64" s="65">
        <v>8.0</v>
      </c>
      <c r="B64" s="98" t="s">
        <v>195</v>
      </c>
      <c r="C64" s="212" t="s">
        <v>278</v>
      </c>
      <c r="D64" s="107" t="s">
        <v>279</v>
      </c>
      <c r="F64" s="66">
        <v>3.80979172096E11</v>
      </c>
      <c r="G64" s="213"/>
      <c r="H64" s="214" t="s">
        <v>198</v>
      </c>
      <c r="I64" s="26" t="s">
        <v>25</v>
      </c>
      <c r="J64" s="26" t="s">
        <v>25</v>
      </c>
      <c r="K64" s="65"/>
      <c r="L64" s="16">
        <f t="shared" si="2"/>
        <v>3</v>
      </c>
    </row>
    <row r="65">
      <c r="A65" s="65">
        <v>9.0</v>
      </c>
      <c r="B65" s="98" t="s">
        <v>199</v>
      </c>
      <c r="C65" s="215" t="s">
        <v>280</v>
      </c>
      <c r="D65" s="196" t="s">
        <v>281</v>
      </c>
      <c r="F65" s="66">
        <v>3.80987032896E11</v>
      </c>
      <c r="G65" s="65"/>
      <c r="H65" s="214" t="s">
        <v>201</v>
      </c>
      <c r="I65" s="53" t="s">
        <v>25</v>
      </c>
      <c r="J65" s="53" t="s">
        <v>25</v>
      </c>
      <c r="K65" s="65"/>
      <c r="L65" s="16">
        <f t="shared" si="2"/>
        <v>3</v>
      </c>
    </row>
    <row r="66">
      <c r="A66" s="47">
        <v>10.0</v>
      </c>
      <c r="B66" s="56" t="s">
        <v>202</v>
      </c>
      <c r="C66" s="150" t="s">
        <v>282</v>
      </c>
      <c r="D66" s="151" t="s">
        <v>283</v>
      </c>
      <c r="E66" s="58"/>
      <c r="F66" s="48">
        <f>380683262643</f>
        <v>380683262643</v>
      </c>
      <c r="G66" s="47"/>
      <c r="H66" s="140" t="s">
        <v>205</v>
      </c>
      <c r="I66" s="216" t="s">
        <v>25</v>
      </c>
      <c r="J66" s="216" t="s">
        <v>25</v>
      </c>
      <c r="K66" s="47"/>
      <c r="L66" s="27">
        <f t="shared" si="2"/>
        <v>3</v>
      </c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</row>
    <row r="67" ht="21.75" customHeight="1">
      <c r="A67" s="65">
        <v>11.0</v>
      </c>
      <c r="B67" s="98" t="s">
        <v>206</v>
      </c>
      <c r="C67" s="98" t="s">
        <v>280</v>
      </c>
      <c r="D67" s="110" t="s">
        <v>284</v>
      </c>
      <c r="F67" s="66">
        <v>3.80967691599E11</v>
      </c>
      <c r="G67" s="65"/>
      <c r="H67" s="217" t="s">
        <v>208</v>
      </c>
      <c r="I67" s="15" t="s">
        <v>25</v>
      </c>
      <c r="J67" s="15" t="s">
        <v>25</v>
      </c>
      <c r="K67" s="218"/>
      <c r="L67" s="16">
        <f t="shared" si="2"/>
        <v>3</v>
      </c>
    </row>
    <row r="68">
      <c r="A68" s="86"/>
      <c r="B68" s="87"/>
      <c r="C68" s="87"/>
      <c r="D68" s="87"/>
      <c r="E68" s="87"/>
      <c r="F68" s="87"/>
      <c r="G68" s="87"/>
      <c r="H68" s="87"/>
      <c r="I68" s="125"/>
      <c r="J68" s="125"/>
      <c r="K68" s="86"/>
      <c r="L68" s="86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</row>
    <row r="69">
      <c r="A69" s="86"/>
      <c r="B69" s="87"/>
      <c r="C69" s="90"/>
      <c r="D69" s="89"/>
      <c r="E69" s="89"/>
      <c r="F69" s="87"/>
      <c r="G69" s="87"/>
      <c r="H69" s="87"/>
      <c r="I69" s="125"/>
      <c r="J69" s="125"/>
      <c r="K69" s="125"/>
      <c r="L69" s="86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</row>
    <row r="70">
      <c r="A70" s="86"/>
      <c r="B70" s="87"/>
      <c r="C70" s="86"/>
      <c r="D70" s="86"/>
      <c r="E70" s="86"/>
      <c r="F70" s="86"/>
      <c r="G70" s="86"/>
      <c r="H70" s="86"/>
      <c r="I70" s="125"/>
      <c r="J70" s="125"/>
      <c r="K70" s="86"/>
      <c r="L70" s="86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</row>
    <row r="71">
      <c r="A71" s="98" t="s">
        <v>0</v>
      </c>
      <c r="C71" s="4" t="s">
        <v>209</v>
      </c>
    </row>
    <row r="72" ht="18.75" customHeight="1">
      <c r="A72" s="5" t="s">
        <v>3</v>
      </c>
      <c r="B72" s="5" t="s">
        <v>4</v>
      </c>
      <c r="C72" s="6" t="s">
        <v>5</v>
      </c>
      <c r="D72" s="6" t="s">
        <v>6</v>
      </c>
      <c r="E72" s="6" t="s">
        <v>7</v>
      </c>
      <c r="F72" s="6" t="s">
        <v>8</v>
      </c>
      <c r="G72" s="6"/>
      <c r="H72" s="6" t="s">
        <v>10</v>
      </c>
      <c r="I72" s="7" t="s">
        <v>11</v>
      </c>
    </row>
    <row r="73" ht="18.75" customHeight="1">
      <c r="A73" s="5"/>
      <c r="B73" s="8" t="s">
        <v>171</v>
      </c>
      <c r="E73" s="6"/>
      <c r="F73" s="6"/>
      <c r="G73" s="6"/>
      <c r="H73" s="6"/>
      <c r="I73" s="7" t="s">
        <v>13</v>
      </c>
      <c r="J73" s="7" t="s">
        <v>14</v>
      </c>
      <c r="K73" s="7" t="s">
        <v>15</v>
      </c>
      <c r="L73" s="7"/>
      <c r="M73" s="7"/>
      <c r="N73" s="7"/>
      <c r="O73" s="7"/>
      <c r="P73" s="7"/>
      <c r="Q73" s="7"/>
      <c r="R73" s="7"/>
      <c r="S73" s="7"/>
    </row>
    <row r="74">
      <c r="A74" s="98">
        <v>1.0</v>
      </c>
      <c r="B74" s="98" t="s">
        <v>210</v>
      </c>
    </row>
    <row r="75">
      <c r="A75" s="98">
        <v>2.0</v>
      </c>
      <c r="B75" s="98" t="s">
        <v>211</v>
      </c>
    </row>
  </sheetData>
  <mergeCells count="9">
    <mergeCell ref="I72:S72"/>
    <mergeCell ref="B73:D73"/>
    <mergeCell ref="A1:L1"/>
    <mergeCell ref="I2:K2"/>
    <mergeCell ref="I3:S3"/>
    <mergeCell ref="B4:C4"/>
    <mergeCell ref="I30:K30"/>
    <mergeCell ref="I55:S55"/>
    <mergeCell ref="B56:D56"/>
  </mergeCells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32"/>
    <hyperlink r:id="rId22" ref="D33"/>
    <hyperlink r:id="rId23" ref="D34"/>
    <hyperlink r:id="rId24" ref="D35"/>
    <hyperlink r:id="rId25" ref="D36"/>
    <hyperlink r:id="rId26" ref="D37"/>
    <hyperlink r:id="rId27" ref="D38"/>
    <hyperlink r:id="rId28" ref="D39"/>
    <hyperlink r:id="rId29" ref="D40"/>
    <hyperlink r:id="rId30" ref="D41"/>
    <hyperlink r:id="rId31" ref="E41"/>
    <hyperlink r:id="rId32" ref="D42"/>
    <hyperlink r:id="rId33" ref="D43"/>
    <hyperlink r:id="rId34" ref="D44"/>
    <hyperlink r:id="rId35" ref="D45"/>
    <hyperlink r:id="rId36" ref="D48"/>
    <hyperlink r:id="rId37" ref="D58"/>
    <hyperlink r:id="rId38" ref="D59"/>
    <hyperlink r:id="rId39" ref="D60"/>
    <hyperlink r:id="rId40" ref="E60"/>
    <hyperlink r:id="rId41" ref="D61"/>
    <hyperlink r:id="rId42" ref="D62"/>
    <hyperlink r:id="rId43" ref="D63"/>
    <hyperlink r:id="rId44" ref="D64"/>
    <hyperlink r:id="rId45" ref="D65"/>
    <hyperlink r:id="rId46" ref="D66"/>
    <hyperlink r:id="rId47" ref="D67"/>
  </hyperlinks>
  <drawing r:id="rId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1.0"/>
    <col customWidth="1" min="3" max="3" width="24.25"/>
    <col customWidth="1" min="4" max="4" width="25.63"/>
    <col customWidth="1" min="5" max="5" width="20.63"/>
    <col customWidth="1" min="6" max="6" width="13.25"/>
    <col customWidth="1" min="7" max="7" width="8.0"/>
    <col customWidth="1" min="8" max="8" width="24.63"/>
    <col customWidth="1" min="9" max="9" width="7.25"/>
    <col customWidth="1" min="10" max="10" width="6.88"/>
    <col customWidth="1" min="11" max="11" width="7.13"/>
    <col customWidth="1" min="12" max="12" width="8.5"/>
  </cols>
  <sheetData>
    <row r="1" ht="18.75" customHeight="1">
      <c r="A1" s="156" t="s">
        <v>285</v>
      </c>
      <c r="L1" s="2"/>
      <c r="M1" s="2"/>
      <c r="N1" s="2"/>
      <c r="O1" s="2"/>
      <c r="P1" s="2"/>
      <c r="Q1" s="2"/>
      <c r="R1" s="2"/>
    </row>
    <row r="2" ht="18.75" customHeight="1">
      <c r="A2" s="3"/>
      <c r="B2" s="3"/>
      <c r="C2" s="4" t="s">
        <v>1</v>
      </c>
      <c r="D2" s="4"/>
      <c r="E2" s="4"/>
      <c r="F2" s="4"/>
      <c r="G2" s="4"/>
      <c r="H2" s="4"/>
      <c r="I2" s="5" t="s">
        <v>286</v>
      </c>
      <c r="M2" s="7"/>
      <c r="N2" s="2"/>
      <c r="O2" s="2"/>
      <c r="P2" s="2"/>
      <c r="Q2" s="2"/>
      <c r="R2" s="2"/>
      <c r="S2" s="2"/>
    </row>
    <row r="3" ht="18.75" customHeight="1">
      <c r="A3" s="5" t="s">
        <v>3</v>
      </c>
      <c r="B3" s="5" t="s">
        <v>4</v>
      </c>
      <c r="C3" s="6" t="s">
        <v>5</v>
      </c>
      <c r="D3" s="6" t="s">
        <v>287</v>
      </c>
      <c r="E3" s="219" t="s">
        <v>288</v>
      </c>
      <c r="F3" s="6" t="s">
        <v>8</v>
      </c>
      <c r="G3" s="6" t="s">
        <v>9</v>
      </c>
      <c r="H3" s="6" t="s">
        <v>10</v>
      </c>
      <c r="I3" s="7" t="s">
        <v>11</v>
      </c>
    </row>
    <row r="4" ht="18.75" customHeight="1">
      <c r="A4" s="5"/>
      <c r="B4" s="8" t="s">
        <v>12</v>
      </c>
      <c r="E4" s="6"/>
      <c r="F4" s="6"/>
      <c r="G4" s="6"/>
      <c r="H4" s="6"/>
      <c r="I4" s="7" t="s">
        <v>13</v>
      </c>
      <c r="J4" s="7" t="s">
        <v>14</v>
      </c>
      <c r="K4" s="7" t="s">
        <v>15</v>
      </c>
      <c r="L4" s="7" t="s">
        <v>289</v>
      </c>
      <c r="M4" s="5" t="s">
        <v>213</v>
      </c>
      <c r="N4" s="7"/>
      <c r="O4" s="7"/>
      <c r="P4" s="7"/>
      <c r="Q4" s="7"/>
      <c r="R4" s="7"/>
      <c r="S4" s="7"/>
    </row>
    <row r="5">
      <c r="A5" s="9">
        <v>1.0</v>
      </c>
      <c r="B5" s="10" t="s">
        <v>21</v>
      </c>
      <c r="C5" s="12" t="s">
        <v>290</v>
      </c>
      <c r="D5" s="11" t="s">
        <v>291</v>
      </c>
      <c r="E5" s="12"/>
      <c r="F5" s="13">
        <f>380689603514</f>
        <v>380689603514</v>
      </c>
      <c r="G5" s="14"/>
      <c r="H5" s="10" t="s">
        <v>24</v>
      </c>
      <c r="I5" s="15" t="s">
        <v>25</v>
      </c>
      <c r="J5" s="15" t="s">
        <v>25</v>
      </c>
      <c r="K5" s="15"/>
      <c r="L5" s="15" t="s">
        <v>292</v>
      </c>
      <c r="M5" s="16">
        <f t="shared" ref="M5:M24" si="1">IF(I5&lt;&gt;"",1,0)+IF(J5&lt;&gt;"",2,0)+IF(K5&lt;&gt;"",1,0)+G5</f>
        <v>3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</row>
    <row r="6">
      <c r="A6" s="9">
        <v>2.0</v>
      </c>
      <c r="B6" s="220" t="s">
        <v>26</v>
      </c>
      <c r="C6" s="220" t="s">
        <v>290</v>
      </c>
      <c r="D6" s="221" t="s">
        <v>291</v>
      </c>
      <c r="E6" s="12"/>
      <c r="F6" s="222">
        <v>3.80988335657E11</v>
      </c>
      <c r="G6" s="223"/>
      <c r="H6" s="224" t="s">
        <v>293</v>
      </c>
      <c r="I6" s="15" t="s">
        <v>25</v>
      </c>
      <c r="J6" s="15" t="s">
        <v>25</v>
      </c>
      <c r="K6" s="15"/>
      <c r="L6" s="15" t="s">
        <v>292</v>
      </c>
      <c r="M6" s="16">
        <f t="shared" si="1"/>
        <v>3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</row>
    <row r="7" ht="18.75" customHeight="1">
      <c r="A7" s="9">
        <v>3.0</v>
      </c>
      <c r="B7" s="12" t="s">
        <v>30</v>
      </c>
      <c r="C7" s="12" t="s">
        <v>294</v>
      </c>
      <c r="D7" s="31" t="s">
        <v>231</v>
      </c>
      <c r="E7" s="13"/>
      <c r="F7" s="13">
        <v>3.80965023542E11</v>
      </c>
      <c r="G7" s="14"/>
      <c r="H7" s="10" t="s">
        <v>33</v>
      </c>
      <c r="I7" s="15" t="s">
        <v>25</v>
      </c>
      <c r="J7" s="15" t="s">
        <v>25</v>
      </c>
      <c r="K7" s="15"/>
      <c r="L7" s="15" t="s">
        <v>292</v>
      </c>
      <c r="M7" s="16">
        <f t="shared" si="1"/>
        <v>3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</row>
    <row r="8" ht="22.5" customHeight="1">
      <c r="A8" s="32">
        <v>4.0</v>
      </c>
      <c r="B8" s="33" t="s">
        <v>34</v>
      </c>
      <c r="C8" s="33" t="s">
        <v>295</v>
      </c>
      <c r="D8" s="34" t="s">
        <v>187</v>
      </c>
      <c r="E8" s="35"/>
      <c r="F8" s="36">
        <v>3.80963239952E11</v>
      </c>
      <c r="G8" s="37"/>
      <c r="H8" s="38" t="s">
        <v>38</v>
      </c>
      <c r="I8" s="15" t="s">
        <v>25</v>
      </c>
      <c r="J8" s="15" t="s">
        <v>25</v>
      </c>
      <c r="K8" s="15"/>
      <c r="L8" s="15" t="s">
        <v>292</v>
      </c>
      <c r="M8" s="16">
        <f t="shared" si="1"/>
        <v>3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8"/>
    </row>
    <row r="9">
      <c r="A9" s="14">
        <v>5.0</v>
      </c>
      <c r="B9" s="13" t="s">
        <v>39</v>
      </c>
      <c r="C9" s="39" t="s">
        <v>296</v>
      </c>
      <c r="D9" s="154" t="s">
        <v>297</v>
      </c>
      <c r="E9" s="13"/>
      <c r="F9" s="13">
        <v>3.80961881062E11</v>
      </c>
      <c r="G9" s="14"/>
      <c r="H9" s="13" t="s">
        <v>43</v>
      </c>
      <c r="I9" s="15" t="s">
        <v>25</v>
      </c>
      <c r="J9" s="15" t="s">
        <v>25</v>
      </c>
      <c r="K9" s="15" t="s">
        <v>25</v>
      </c>
      <c r="L9" s="15" t="s">
        <v>292</v>
      </c>
      <c r="M9" s="16">
        <f t="shared" si="1"/>
        <v>4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14">
        <v>6.0</v>
      </c>
      <c r="B10" s="13" t="s">
        <v>44</v>
      </c>
      <c r="C10" s="41" t="s">
        <v>128</v>
      </c>
      <c r="D10" s="225" t="s">
        <v>248</v>
      </c>
      <c r="E10" s="13"/>
      <c r="F10" s="13">
        <v>3.80977201143E11</v>
      </c>
      <c r="G10" s="14"/>
      <c r="H10" s="13" t="s">
        <v>47</v>
      </c>
      <c r="I10" s="15" t="s">
        <v>25</v>
      </c>
      <c r="J10" s="15" t="s">
        <v>25</v>
      </c>
      <c r="K10" s="15"/>
      <c r="L10" s="15" t="s">
        <v>292</v>
      </c>
      <c r="M10" s="16">
        <f t="shared" si="1"/>
        <v>3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14">
        <v>7.0</v>
      </c>
      <c r="B11" s="13" t="s">
        <v>48</v>
      </c>
      <c r="C11" s="13" t="s">
        <v>298</v>
      </c>
      <c r="D11" s="54" t="s">
        <v>299</v>
      </c>
      <c r="E11" s="13"/>
      <c r="F11" s="13">
        <v>3.80967977745E11</v>
      </c>
      <c r="G11" s="14"/>
      <c r="H11" s="13" t="s">
        <v>52</v>
      </c>
      <c r="I11" s="85" t="s">
        <v>25</v>
      </c>
      <c r="J11" s="85" t="s">
        <v>25</v>
      </c>
      <c r="K11" s="85"/>
      <c r="L11" s="15" t="s">
        <v>292</v>
      </c>
      <c r="M11" s="16">
        <f t="shared" si="1"/>
        <v>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14">
        <v>8.0</v>
      </c>
      <c r="B12" s="39" t="s">
        <v>53</v>
      </c>
      <c r="C12" s="39" t="s">
        <v>296</v>
      </c>
      <c r="D12" s="226" t="s">
        <v>297</v>
      </c>
      <c r="E12" s="129"/>
      <c r="F12" s="13">
        <v>3.80961969477E11</v>
      </c>
      <c r="G12" s="14"/>
      <c r="H12" s="46" t="s">
        <v>57</v>
      </c>
      <c r="I12" s="15" t="s">
        <v>25</v>
      </c>
      <c r="J12" s="15" t="s">
        <v>25</v>
      </c>
      <c r="K12" s="15" t="s">
        <v>25</v>
      </c>
      <c r="L12" s="15" t="s">
        <v>292</v>
      </c>
      <c r="M12" s="16">
        <f t="shared" si="1"/>
        <v>4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r="13">
      <c r="A13" s="14">
        <v>9.0</v>
      </c>
      <c r="B13" s="13" t="s">
        <v>58</v>
      </c>
      <c r="C13" s="142" t="s">
        <v>128</v>
      </c>
      <c r="D13" s="154" t="s">
        <v>248</v>
      </c>
      <c r="E13" s="13"/>
      <c r="F13" s="13">
        <v>3.80980018232E11</v>
      </c>
      <c r="G13" s="14"/>
      <c r="H13" s="169" t="s">
        <v>61</v>
      </c>
      <c r="I13" s="85" t="s">
        <v>25</v>
      </c>
      <c r="J13" s="85" t="s">
        <v>25</v>
      </c>
      <c r="K13" s="85"/>
      <c r="L13" s="15" t="s">
        <v>292</v>
      </c>
      <c r="M13" s="16">
        <f t="shared" si="1"/>
        <v>3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14">
        <v>10.0</v>
      </c>
      <c r="B14" s="13" t="s">
        <v>62</v>
      </c>
      <c r="C14" s="13" t="s">
        <v>62</v>
      </c>
      <c r="D14" s="154" t="s">
        <v>248</v>
      </c>
      <c r="E14" s="13"/>
      <c r="F14" s="13">
        <v>3.8097642669E11</v>
      </c>
      <c r="G14" s="14"/>
      <c r="H14" s="13" t="s">
        <v>64</v>
      </c>
      <c r="I14" s="85" t="s">
        <v>25</v>
      </c>
      <c r="J14" s="85" t="s">
        <v>25</v>
      </c>
      <c r="K14" s="85"/>
      <c r="L14" s="15" t="s">
        <v>292</v>
      </c>
      <c r="M14" s="16">
        <f t="shared" si="1"/>
        <v>3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14">
        <v>11.0</v>
      </c>
      <c r="B15" s="13" t="s">
        <v>65</v>
      </c>
      <c r="C15" s="73" t="s">
        <v>290</v>
      </c>
      <c r="D15" s="74" t="s">
        <v>291</v>
      </c>
      <c r="E15" s="13"/>
      <c r="F15" s="13">
        <v>3.80682164488E11</v>
      </c>
      <c r="G15" s="14"/>
      <c r="H15" s="13" t="s">
        <v>67</v>
      </c>
      <c r="I15" s="85" t="s">
        <v>25</v>
      </c>
      <c r="J15" s="85" t="s">
        <v>25</v>
      </c>
      <c r="K15" s="85"/>
      <c r="L15" s="15" t="s">
        <v>292</v>
      </c>
      <c r="M15" s="16">
        <f t="shared" si="1"/>
        <v>3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14">
        <v>12.0</v>
      </c>
      <c r="B16" s="13" t="s">
        <v>68</v>
      </c>
      <c r="C16" s="13" t="s">
        <v>237</v>
      </c>
      <c r="D16" s="72" t="s">
        <v>238</v>
      </c>
      <c r="E16" s="13"/>
      <c r="F16" s="13">
        <v>3.80674052881E11</v>
      </c>
      <c r="G16" s="14"/>
      <c r="H16" s="227" t="s">
        <v>72</v>
      </c>
      <c r="I16" s="85" t="s">
        <v>25</v>
      </c>
      <c r="J16" s="85" t="s">
        <v>25</v>
      </c>
      <c r="K16" s="85"/>
      <c r="L16" s="15" t="s">
        <v>292</v>
      </c>
      <c r="M16" s="16">
        <f t="shared" si="1"/>
        <v>3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ht="27.0" customHeight="1">
      <c r="A17" s="14">
        <v>13.0</v>
      </c>
      <c r="B17" s="13" t="s">
        <v>73</v>
      </c>
      <c r="C17" s="13" t="s">
        <v>237</v>
      </c>
      <c r="D17" s="62" t="s">
        <v>238</v>
      </c>
      <c r="E17" s="63"/>
      <c r="F17" s="13">
        <v>3.80687718665E11</v>
      </c>
      <c r="G17" s="14"/>
      <c r="H17" s="13" t="s">
        <v>76</v>
      </c>
      <c r="I17" s="85" t="s">
        <v>25</v>
      </c>
      <c r="J17" s="85" t="s">
        <v>25</v>
      </c>
      <c r="K17" s="85"/>
      <c r="L17" s="15" t="s">
        <v>292</v>
      </c>
      <c r="M17" s="16">
        <f t="shared" si="1"/>
        <v>3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ht="27.0" customHeight="1">
      <c r="A18" s="47">
        <v>14.0</v>
      </c>
      <c r="B18" s="48" t="s">
        <v>77</v>
      </c>
      <c r="C18" s="48" t="s">
        <v>265</v>
      </c>
      <c r="D18" s="59" t="s">
        <v>266</v>
      </c>
      <c r="E18" s="48"/>
      <c r="F18" s="48">
        <v>3.80973245926E11</v>
      </c>
      <c r="G18" s="47"/>
      <c r="H18" s="178" t="s">
        <v>78</v>
      </c>
      <c r="I18" s="53" t="s">
        <v>25</v>
      </c>
      <c r="J18" s="53" t="s">
        <v>25</v>
      </c>
      <c r="K18" s="26"/>
      <c r="L18" s="26"/>
      <c r="M18" s="27">
        <f t="shared" si="1"/>
        <v>3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>
      <c r="A19" s="14">
        <v>15.0</v>
      </c>
      <c r="B19" s="13" t="s">
        <v>79</v>
      </c>
      <c r="C19" s="228" t="s">
        <v>230</v>
      </c>
      <c r="D19" s="72" t="s">
        <v>231</v>
      </c>
      <c r="E19" s="13"/>
      <c r="F19" s="13">
        <v>3.80977080307E11</v>
      </c>
      <c r="G19" s="14"/>
      <c r="H19" s="13" t="s">
        <v>80</v>
      </c>
      <c r="I19" s="85" t="s">
        <v>25</v>
      </c>
      <c r="J19" s="85" t="s">
        <v>25</v>
      </c>
      <c r="K19" s="85"/>
      <c r="L19" s="15" t="s">
        <v>292</v>
      </c>
      <c r="M19" s="16">
        <f t="shared" si="1"/>
        <v>3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14">
        <v>16.0</v>
      </c>
      <c r="B20" s="13" t="s">
        <v>81</v>
      </c>
      <c r="C20" s="228" t="s">
        <v>230</v>
      </c>
      <c r="D20" s="72" t="s">
        <v>231</v>
      </c>
      <c r="E20" s="13"/>
      <c r="F20" s="13">
        <v>3.80957369777E11</v>
      </c>
      <c r="G20" s="14"/>
      <c r="H20" s="75" t="s">
        <v>82</v>
      </c>
      <c r="I20" s="15" t="s">
        <v>25</v>
      </c>
      <c r="J20" s="15" t="s">
        <v>25</v>
      </c>
      <c r="K20" s="14"/>
      <c r="L20" s="15" t="s">
        <v>300</v>
      </c>
      <c r="M20" s="16">
        <f t="shared" si="1"/>
        <v>3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14">
        <v>17.0</v>
      </c>
      <c r="B21" s="13" t="s">
        <v>83</v>
      </c>
      <c r="C21" s="13" t="s">
        <v>301</v>
      </c>
      <c r="D21" s="181" t="s">
        <v>302</v>
      </c>
      <c r="E21" s="13"/>
      <c r="F21" s="13">
        <v>3.80938905718E11</v>
      </c>
      <c r="G21" s="14"/>
      <c r="H21" s="13" t="s">
        <v>303</v>
      </c>
      <c r="I21" s="85" t="s">
        <v>25</v>
      </c>
      <c r="J21" s="85" t="s">
        <v>25</v>
      </c>
      <c r="K21" s="85"/>
      <c r="L21" s="15" t="s">
        <v>292</v>
      </c>
      <c r="M21" s="16">
        <f t="shared" si="1"/>
        <v>3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>
      <c r="A22" s="14">
        <v>18.0</v>
      </c>
      <c r="B22" s="13" t="s">
        <v>87</v>
      </c>
      <c r="C22" s="142" t="s">
        <v>128</v>
      </c>
      <c r="D22" s="54" t="s">
        <v>248</v>
      </c>
      <c r="E22" s="13"/>
      <c r="F22" s="13">
        <v>3.80675373885E11</v>
      </c>
      <c r="G22" s="14"/>
      <c r="H22" s="13" t="s">
        <v>90</v>
      </c>
      <c r="I22" s="85" t="s">
        <v>25</v>
      </c>
      <c r="J22" s="85" t="s">
        <v>25</v>
      </c>
      <c r="K22" s="85"/>
      <c r="L22" s="15" t="s">
        <v>292</v>
      </c>
      <c r="M22" s="16">
        <f t="shared" si="1"/>
        <v>3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ht="18.0" customHeight="1">
      <c r="A23" s="79">
        <v>19.0</v>
      </c>
      <c r="B23" s="80" t="s">
        <v>91</v>
      </c>
      <c r="C23" s="182" t="s">
        <v>237</v>
      </c>
      <c r="D23" s="81" t="s">
        <v>238</v>
      </c>
      <c r="E23" s="13"/>
      <c r="F23" s="82">
        <v>3.80974517304E11</v>
      </c>
      <c r="G23" s="79"/>
      <c r="H23" s="82" t="s">
        <v>93</v>
      </c>
      <c r="I23" s="85" t="s">
        <v>25</v>
      </c>
      <c r="J23" s="85" t="s">
        <v>25</v>
      </c>
      <c r="K23" s="85"/>
      <c r="L23" s="15" t="s">
        <v>292</v>
      </c>
      <c r="M23" s="16">
        <f t="shared" si="1"/>
        <v>3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8"/>
    </row>
    <row r="24">
      <c r="A24" s="14">
        <v>20.0</v>
      </c>
      <c r="B24" s="13" t="s">
        <v>94</v>
      </c>
      <c r="C24" s="13" t="s">
        <v>304</v>
      </c>
      <c r="D24" s="83" t="s">
        <v>266</v>
      </c>
      <c r="E24" s="13"/>
      <c r="F24" s="13">
        <v>3.80962565806E11</v>
      </c>
      <c r="G24" s="14"/>
      <c r="H24" s="84" t="s">
        <v>97</v>
      </c>
      <c r="I24" s="85" t="s">
        <v>25</v>
      </c>
      <c r="J24" s="85" t="s">
        <v>25</v>
      </c>
      <c r="K24" s="85"/>
      <c r="L24" s="15" t="s">
        <v>292</v>
      </c>
      <c r="M24" s="16">
        <f t="shared" si="1"/>
        <v>3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86"/>
      <c r="B25" s="87"/>
      <c r="C25" s="229"/>
      <c r="D25" s="89"/>
      <c r="E25" s="90"/>
      <c r="F25" s="90"/>
      <c r="G25" s="230"/>
      <c r="H25" s="125"/>
      <c r="I25" s="231"/>
      <c r="J25" s="86"/>
      <c r="K25" s="86"/>
      <c r="L25" s="92"/>
      <c r="M25" s="92"/>
      <c r="N25" s="92"/>
      <c r="O25" s="92"/>
      <c r="P25" s="92"/>
      <c r="Q25" s="90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</row>
    <row r="26">
      <c r="A26" s="86"/>
      <c r="B26" s="87"/>
      <c r="C26" s="90"/>
      <c r="D26" s="90"/>
      <c r="E26" s="90"/>
      <c r="F26" s="90"/>
      <c r="G26" s="86"/>
      <c r="H26" s="91"/>
      <c r="I26" s="91"/>
      <c r="J26" s="92"/>
      <c r="K26" s="92"/>
      <c r="L26" s="92"/>
      <c r="M26" s="92"/>
      <c r="N26" s="92"/>
      <c r="O26" s="92"/>
      <c r="P26" s="92"/>
      <c r="Q26" s="90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</row>
    <row r="27">
      <c r="A27" s="65"/>
      <c r="C27" s="90"/>
      <c r="E27" s="66"/>
      <c r="F27" s="66"/>
      <c r="G27" s="95"/>
      <c r="J27" s="71"/>
      <c r="K27" s="71"/>
      <c r="L27" s="71"/>
      <c r="M27" s="66"/>
      <c r="N27" s="71"/>
      <c r="O27" s="71"/>
      <c r="P27" s="71"/>
      <c r="Q27" s="66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>
      <c r="A28" s="65"/>
      <c r="B28" s="65"/>
      <c r="E28" s="66"/>
      <c r="F28" s="66"/>
      <c r="J28" s="71"/>
      <c r="K28" s="71"/>
      <c r="L28" s="71"/>
      <c r="M28" s="71"/>
      <c r="N28" s="71"/>
      <c r="O28" s="71"/>
      <c r="P28" s="71"/>
      <c r="Q28" s="66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>
      <c r="A29" s="65"/>
      <c r="B29" s="66"/>
      <c r="C29" s="4" t="s">
        <v>98</v>
      </c>
      <c r="D29" s="66"/>
      <c r="E29" s="66"/>
      <c r="F29" s="66"/>
      <c r="G29" s="66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 ht="1.5" customHeight="1">
      <c r="A30" s="3"/>
      <c r="B30" s="3"/>
      <c r="C30" s="4" t="s">
        <v>244</v>
      </c>
      <c r="D30" s="4"/>
      <c r="E30" s="4"/>
      <c r="F30" s="96"/>
      <c r="G30" s="4"/>
      <c r="H30" s="2" t="s">
        <v>99</v>
      </c>
      <c r="I30" s="2" t="s">
        <v>100</v>
      </c>
      <c r="J30" s="2" t="s">
        <v>101</v>
      </c>
      <c r="K30" s="2" t="s">
        <v>245</v>
      </c>
      <c r="L30" s="2"/>
      <c r="M30" s="2"/>
      <c r="N30" s="2"/>
      <c r="O30" s="2"/>
      <c r="P30" s="2"/>
      <c r="Q30" s="2"/>
      <c r="R30" s="2"/>
    </row>
    <row r="31" ht="18.75" customHeight="1">
      <c r="A31" s="5" t="s">
        <v>3</v>
      </c>
      <c r="B31" s="5" t="s">
        <v>4</v>
      </c>
      <c r="C31" s="6" t="s">
        <v>5</v>
      </c>
      <c r="D31" s="232" t="s">
        <v>287</v>
      </c>
      <c r="E31" s="6" t="s">
        <v>7</v>
      </c>
      <c r="F31" s="6" t="s">
        <v>8</v>
      </c>
      <c r="G31" s="6"/>
      <c r="H31" s="6" t="s">
        <v>10</v>
      </c>
      <c r="I31" s="5" t="s">
        <v>286</v>
      </c>
      <c r="L31" s="233"/>
      <c r="M31" s="234"/>
      <c r="N31" s="234"/>
      <c r="O31" s="234"/>
      <c r="P31" s="234"/>
      <c r="Q31" s="234"/>
      <c r="R31" s="234"/>
      <c r="S31" s="234"/>
    </row>
    <row r="32" ht="18.75" customHeight="1">
      <c r="A32" s="5"/>
      <c r="B32" s="8" t="s">
        <v>102</v>
      </c>
      <c r="D32" s="232"/>
      <c r="E32" s="6"/>
      <c r="F32" s="6"/>
      <c r="G32" s="6"/>
      <c r="H32" s="6"/>
      <c r="I32" s="7" t="s">
        <v>13</v>
      </c>
      <c r="J32" s="7" t="s">
        <v>14</v>
      </c>
      <c r="K32" s="7" t="s">
        <v>15</v>
      </c>
      <c r="L32" s="7" t="s">
        <v>289</v>
      </c>
      <c r="M32" s="234"/>
      <c r="N32" s="234"/>
      <c r="O32" s="234"/>
      <c r="P32" s="234"/>
      <c r="Q32" s="234"/>
      <c r="R32" s="234"/>
      <c r="S32" s="234"/>
    </row>
    <row r="33">
      <c r="A33" s="235">
        <v>1.0</v>
      </c>
      <c r="B33" s="236" t="s">
        <v>103</v>
      </c>
      <c r="C33" s="237" t="s">
        <v>128</v>
      </c>
      <c r="D33" s="238" t="s">
        <v>248</v>
      </c>
      <c r="E33" s="239"/>
      <c r="F33" s="240">
        <v>3.80980277084E11</v>
      </c>
      <c r="G33" s="240"/>
      <c r="H33" s="241" t="s">
        <v>106</v>
      </c>
      <c r="I33" s="242" t="s">
        <v>25</v>
      </c>
      <c r="J33" s="242" t="s">
        <v>25</v>
      </c>
      <c r="K33" s="242"/>
      <c r="L33" s="242" t="s">
        <v>25</v>
      </c>
      <c r="M33" s="243"/>
      <c r="N33" s="243"/>
      <c r="O33" s="243"/>
      <c r="P33" s="243"/>
      <c r="Q33" s="243"/>
      <c r="R33" s="243"/>
      <c r="S33" s="243"/>
      <c r="T33" s="244"/>
      <c r="U33" s="244"/>
      <c r="V33" s="244"/>
      <c r="W33" s="244"/>
      <c r="X33" s="244"/>
      <c r="Y33" s="244"/>
      <c r="Z33" s="244"/>
      <c r="AA33" s="244"/>
      <c r="AB33" s="244"/>
    </row>
    <row r="34">
      <c r="A34" s="235">
        <v>2.0</v>
      </c>
      <c r="B34" s="236" t="s">
        <v>108</v>
      </c>
      <c r="C34" s="245" t="s">
        <v>305</v>
      </c>
      <c r="D34" s="246" t="s">
        <v>253</v>
      </c>
      <c r="E34" s="247"/>
      <c r="F34" s="240">
        <f>380682090624</f>
        <v>380682090624</v>
      </c>
      <c r="G34" s="240"/>
      <c r="H34" s="236" t="s">
        <v>111</v>
      </c>
      <c r="I34" s="242" t="s">
        <v>25</v>
      </c>
      <c r="J34" s="242" t="s">
        <v>25</v>
      </c>
      <c r="K34" s="242"/>
      <c r="L34" s="242" t="s">
        <v>25</v>
      </c>
      <c r="M34" s="243"/>
      <c r="N34" s="240" t="s">
        <v>0</v>
      </c>
      <c r="O34" s="243"/>
      <c r="P34" s="243"/>
      <c r="Q34" s="243"/>
      <c r="R34" s="243"/>
      <c r="S34" s="243"/>
      <c r="T34" s="244"/>
      <c r="U34" s="244"/>
      <c r="V34" s="244"/>
      <c r="W34" s="244"/>
      <c r="X34" s="244"/>
      <c r="Y34" s="244"/>
      <c r="Z34" s="244"/>
      <c r="AA34" s="244"/>
      <c r="AB34" s="244"/>
    </row>
    <row r="35">
      <c r="A35" s="235">
        <v>3.0</v>
      </c>
      <c r="B35" s="240" t="s">
        <v>112</v>
      </c>
      <c r="C35" s="236" t="s">
        <v>306</v>
      </c>
      <c r="D35" s="248" t="s">
        <v>307</v>
      </c>
      <c r="E35" s="240" t="s">
        <v>251</v>
      </c>
      <c r="F35" s="240">
        <v>3.80969630149E11</v>
      </c>
      <c r="G35" s="240"/>
      <c r="H35" s="240" t="s">
        <v>116</v>
      </c>
      <c r="I35" s="242" t="s">
        <v>25</v>
      </c>
      <c r="J35" s="242" t="s">
        <v>25</v>
      </c>
      <c r="K35" s="242" t="s">
        <v>25</v>
      </c>
      <c r="L35" s="242" t="s">
        <v>25</v>
      </c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  <c r="AB35" s="243"/>
    </row>
    <row r="36">
      <c r="A36" s="235">
        <v>4.0</v>
      </c>
      <c r="B36" s="236" t="s">
        <v>117</v>
      </c>
      <c r="C36" s="236" t="s">
        <v>235</v>
      </c>
      <c r="D36" s="249" t="s">
        <v>85</v>
      </c>
      <c r="E36" s="244"/>
      <c r="F36" s="240">
        <v>3.80636623581E11</v>
      </c>
      <c r="G36" s="240"/>
      <c r="H36" s="236" t="s">
        <v>121</v>
      </c>
      <c r="I36" s="242" t="s">
        <v>25</v>
      </c>
      <c r="J36" s="242" t="s">
        <v>25</v>
      </c>
      <c r="K36" s="242"/>
      <c r="L36" s="242" t="s">
        <v>25</v>
      </c>
      <c r="M36" s="243"/>
      <c r="N36" s="243"/>
      <c r="O36" s="243"/>
      <c r="P36" s="243"/>
      <c r="Q36" s="243"/>
      <c r="R36" s="243"/>
      <c r="S36" s="243"/>
      <c r="T36" s="244"/>
      <c r="U36" s="244"/>
      <c r="V36" s="244"/>
      <c r="W36" s="244"/>
      <c r="X36" s="244"/>
      <c r="Y36" s="244"/>
      <c r="Z36" s="244"/>
      <c r="AA36" s="244"/>
      <c r="AB36" s="244"/>
    </row>
    <row r="37">
      <c r="A37" s="235">
        <v>5.0</v>
      </c>
      <c r="B37" s="236" t="s">
        <v>122</v>
      </c>
      <c r="C37" s="236" t="s">
        <v>306</v>
      </c>
      <c r="D37" s="248" t="s">
        <v>307</v>
      </c>
      <c r="E37" s="244"/>
      <c r="F37" s="240">
        <f>380686460759</f>
        <v>380686460759</v>
      </c>
      <c r="G37" s="240"/>
      <c r="H37" s="236" t="s">
        <v>125</v>
      </c>
      <c r="I37" s="242" t="s">
        <v>25</v>
      </c>
      <c r="J37" s="242" t="s">
        <v>25</v>
      </c>
      <c r="K37" s="242"/>
      <c r="L37" s="242" t="s">
        <v>25</v>
      </c>
      <c r="M37" s="243"/>
      <c r="N37" s="243"/>
      <c r="O37" s="240"/>
      <c r="P37" s="243"/>
      <c r="Q37" s="243"/>
      <c r="R37" s="243"/>
      <c r="S37" s="243"/>
      <c r="T37" s="244"/>
      <c r="U37" s="244"/>
      <c r="V37" s="244"/>
      <c r="W37" s="244"/>
      <c r="X37" s="244"/>
      <c r="Y37" s="244"/>
      <c r="Z37" s="244"/>
      <c r="AA37" s="244"/>
      <c r="AB37" s="244"/>
    </row>
    <row r="38">
      <c r="A38" s="235">
        <v>6.0</v>
      </c>
      <c r="B38" s="236" t="s">
        <v>126</v>
      </c>
      <c r="C38" s="250" t="s">
        <v>308</v>
      </c>
      <c r="D38" s="248" t="s">
        <v>309</v>
      </c>
      <c r="E38" s="239"/>
      <c r="F38" s="240">
        <v>3.80981269261E11</v>
      </c>
      <c r="G38" s="240"/>
      <c r="H38" s="236" t="s">
        <v>129</v>
      </c>
      <c r="I38" s="242" t="s">
        <v>25</v>
      </c>
      <c r="J38" s="242" t="s">
        <v>25</v>
      </c>
      <c r="K38" s="235"/>
      <c r="L38" s="242" t="s">
        <v>25</v>
      </c>
      <c r="M38" s="243"/>
      <c r="N38" s="243"/>
      <c r="O38" s="243"/>
      <c r="P38" s="243"/>
      <c r="Q38" s="243"/>
      <c r="R38" s="243"/>
      <c r="S38" s="243"/>
      <c r="T38" s="244"/>
      <c r="U38" s="244"/>
      <c r="V38" s="244"/>
      <c r="W38" s="244"/>
      <c r="X38" s="244"/>
      <c r="Y38" s="244"/>
      <c r="Z38" s="244"/>
      <c r="AA38" s="244"/>
      <c r="AB38" s="244"/>
    </row>
    <row r="39">
      <c r="A39" s="235">
        <v>7.0</v>
      </c>
      <c r="B39" s="240" t="s">
        <v>130</v>
      </c>
      <c r="C39" s="251" t="s">
        <v>310</v>
      </c>
      <c r="D39" s="252" t="s">
        <v>269</v>
      </c>
      <c r="E39" s="240"/>
      <c r="F39" s="240">
        <v>3.80632893337E11</v>
      </c>
      <c r="G39" s="240"/>
      <c r="H39" s="253" t="s">
        <v>132</v>
      </c>
      <c r="I39" s="242" t="s">
        <v>25</v>
      </c>
      <c r="J39" s="242" t="s">
        <v>25</v>
      </c>
      <c r="K39" s="235"/>
      <c r="L39" s="242" t="s">
        <v>25</v>
      </c>
      <c r="M39" s="243"/>
      <c r="N39" s="240"/>
      <c r="O39" s="243"/>
      <c r="P39" s="243"/>
      <c r="Q39" s="243"/>
      <c r="R39" s="243"/>
      <c r="S39" s="243"/>
      <c r="T39" s="244"/>
      <c r="U39" s="244"/>
      <c r="V39" s="244"/>
      <c r="W39" s="244"/>
      <c r="X39" s="244"/>
      <c r="Y39" s="244"/>
      <c r="Z39" s="244"/>
      <c r="AA39" s="244"/>
      <c r="AB39" s="244"/>
    </row>
    <row r="40">
      <c r="A40" s="235">
        <v>8.0</v>
      </c>
      <c r="B40" s="236" t="s">
        <v>133</v>
      </c>
      <c r="C40" s="237" t="s">
        <v>128</v>
      </c>
      <c r="D40" s="254" t="s">
        <v>248</v>
      </c>
      <c r="E40" s="236"/>
      <c r="F40" s="240">
        <v>3.8068028994E11</v>
      </c>
      <c r="G40" s="240"/>
      <c r="H40" s="255" t="s">
        <v>136</v>
      </c>
      <c r="I40" s="242" t="s">
        <v>25</v>
      </c>
      <c r="J40" s="242" t="s">
        <v>25</v>
      </c>
      <c r="K40" s="235"/>
      <c r="L40" s="242" t="s">
        <v>25</v>
      </c>
      <c r="M40" s="244"/>
      <c r="N40" s="240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</row>
    <row r="41">
      <c r="A41" s="235">
        <v>9.0</v>
      </c>
      <c r="B41" s="235" t="s">
        <v>138</v>
      </c>
      <c r="C41" s="235" t="s">
        <v>301</v>
      </c>
      <c r="D41" s="256" t="s">
        <v>302</v>
      </c>
      <c r="E41" s="235" t="s">
        <v>140</v>
      </c>
      <c r="F41" s="235">
        <v>3.80986715317E11</v>
      </c>
      <c r="G41" s="235"/>
      <c r="H41" s="235" t="s">
        <v>141</v>
      </c>
      <c r="I41" s="235" t="s">
        <v>25</v>
      </c>
      <c r="J41" s="235" t="s">
        <v>25</v>
      </c>
      <c r="K41" s="235"/>
      <c r="L41" s="235" t="s">
        <v>25</v>
      </c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</row>
    <row r="42">
      <c r="A42" s="235">
        <v>10.0</v>
      </c>
      <c r="B42" s="236" t="s">
        <v>142</v>
      </c>
      <c r="C42" s="236" t="s">
        <v>311</v>
      </c>
      <c r="D42" s="238" t="s">
        <v>248</v>
      </c>
      <c r="E42" s="236"/>
      <c r="F42" s="257">
        <f>380985332935</f>
        <v>380985332935</v>
      </c>
      <c r="G42" s="257"/>
      <c r="H42" s="236" t="s">
        <v>146</v>
      </c>
      <c r="I42" s="242" t="s">
        <v>25</v>
      </c>
      <c r="J42" s="242" t="s">
        <v>25</v>
      </c>
      <c r="K42" s="235"/>
      <c r="L42" s="242" t="s">
        <v>25</v>
      </c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</row>
    <row r="43">
      <c r="A43" s="235">
        <v>11.0</v>
      </c>
      <c r="B43" s="240" t="s">
        <v>147</v>
      </c>
      <c r="C43" s="236" t="s">
        <v>306</v>
      </c>
      <c r="D43" s="248" t="s">
        <v>307</v>
      </c>
      <c r="E43" s="240"/>
      <c r="F43" s="240">
        <v>3.80967119405E11</v>
      </c>
      <c r="G43" s="240"/>
      <c r="H43" s="258" t="s">
        <v>149</v>
      </c>
      <c r="I43" s="242" t="s">
        <v>25</v>
      </c>
      <c r="J43" s="242" t="s">
        <v>25</v>
      </c>
      <c r="K43" s="242"/>
      <c r="L43" s="259" t="s">
        <v>312</v>
      </c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</row>
    <row r="44">
      <c r="A44" s="235">
        <v>12.0</v>
      </c>
      <c r="B44" s="236" t="s">
        <v>150</v>
      </c>
      <c r="C44" s="237" t="s">
        <v>128</v>
      </c>
      <c r="D44" s="238" t="s">
        <v>248</v>
      </c>
      <c r="E44" s="236"/>
      <c r="F44" s="240">
        <v>3.80957955069E11</v>
      </c>
      <c r="G44" s="240"/>
      <c r="H44" s="236" t="s">
        <v>151</v>
      </c>
      <c r="I44" s="242" t="s">
        <v>25</v>
      </c>
      <c r="J44" s="242" t="s">
        <v>25</v>
      </c>
      <c r="K44" s="235"/>
      <c r="L44" s="242" t="s">
        <v>25</v>
      </c>
      <c r="M44" s="244"/>
      <c r="N44" s="244"/>
      <c r="O44" s="260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</row>
    <row r="45">
      <c r="A45" s="235">
        <v>13.0</v>
      </c>
      <c r="B45" s="236" t="s">
        <v>153</v>
      </c>
      <c r="C45" s="236" t="s">
        <v>59</v>
      </c>
      <c r="D45" s="261" t="s">
        <v>313</v>
      </c>
      <c r="E45" s="244"/>
      <c r="F45" s="240">
        <v>3.806886699E10</v>
      </c>
      <c r="G45" s="240"/>
      <c r="H45" s="236" t="s">
        <v>155</v>
      </c>
      <c r="I45" s="242" t="s">
        <v>25</v>
      </c>
      <c r="J45" s="242" t="s">
        <v>25</v>
      </c>
      <c r="K45" s="235"/>
      <c r="L45" s="242" t="s">
        <v>25</v>
      </c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235">
        <v>14.0</v>
      </c>
      <c r="B46" s="236" t="s">
        <v>156</v>
      </c>
      <c r="C46" s="236" t="s">
        <v>314</v>
      </c>
      <c r="D46" s="262" t="s">
        <v>315</v>
      </c>
      <c r="E46" s="236"/>
      <c r="F46" s="240">
        <v>3.80961762497E11</v>
      </c>
      <c r="G46" s="240"/>
      <c r="H46" s="236" t="s">
        <v>158</v>
      </c>
      <c r="I46" s="242" t="s">
        <v>25</v>
      </c>
      <c r="J46" s="242" t="s">
        <v>25</v>
      </c>
      <c r="K46" s="235"/>
      <c r="L46" s="242" t="s">
        <v>25</v>
      </c>
      <c r="M46" s="244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</row>
    <row r="47">
      <c r="A47" s="86">
        <v>15.0</v>
      </c>
      <c r="B47" s="90" t="s">
        <v>168</v>
      </c>
      <c r="C47" s="90"/>
      <c r="D47" s="263"/>
      <c r="E47" s="87"/>
      <c r="F47" s="90">
        <v>3.80688533478E11</v>
      </c>
      <c r="G47" s="90"/>
      <c r="H47" s="87" t="s">
        <v>267</v>
      </c>
      <c r="I47" s="86"/>
      <c r="J47" s="86"/>
      <c r="K47" s="86"/>
      <c r="L47" s="86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235">
        <v>16.0</v>
      </c>
      <c r="B48" s="236" t="s">
        <v>160</v>
      </c>
      <c r="C48" s="236" t="s">
        <v>316</v>
      </c>
      <c r="D48" s="248" t="s">
        <v>291</v>
      </c>
      <c r="E48" s="244"/>
      <c r="F48" s="240">
        <f>380689038668</f>
        <v>380689038668</v>
      </c>
      <c r="G48" s="240"/>
      <c r="H48" s="236" t="s">
        <v>163</v>
      </c>
      <c r="I48" s="242" t="s">
        <v>25</v>
      </c>
      <c r="J48" s="242" t="s">
        <v>25</v>
      </c>
      <c r="K48" s="235"/>
      <c r="L48" s="242" t="s">
        <v>25</v>
      </c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</row>
    <row r="49">
      <c r="A49" s="86">
        <v>17.0</v>
      </c>
      <c r="B49" s="87" t="s">
        <v>164</v>
      </c>
      <c r="C49" s="90"/>
      <c r="D49" s="264"/>
      <c r="E49" s="91"/>
      <c r="F49" s="90">
        <v>3.80982627112E11</v>
      </c>
      <c r="G49" s="90"/>
      <c r="H49" s="87" t="s">
        <v>166</v>
      </c>
      <c r="I49" s="86"/>
      <c r="J49" s="86"/>
      <c r="K49" s="86"/>
      <c r="L49" s="86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6"/>
      <c r="B50" s="87"/>
      <c r="C50" s="87"/>
      <c r="D50" s="87"/>
      <c r="E50" s="124"/>
      <c r="F50" s="90"/>
      <c r="G50" s="87"/>
      <c r="H50" s="125"/>
      <c r="I50" s="125"/>
      <c r="J50" s="86"/>
      <c r="K50" s="86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6"/>
      <c r="B51" s="91"/>
      <c r="C51" s="91"/>
      <c r="D51" s="91"/>
      <c r="E51" s="124"/>
      <c r="F51" s="90"/>
      <c r="G51" s="91"/>
      <c r="H51" s="86"/>
      <c r="I51" s="86"/>
      <c r="J51" s="86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65"/>
      <c r="B52" s="98"/>
      <c r="C52" s="98"/>
      <c r="D52" s="98"/>
      <c r="E52" s="101"/>
      <c r="F52" s="66"/>
      <c r="G52" s="98"/>
      <c r="H52" s="65"/>
      <c r="I52" s="65"/>
      <c r="J52" s="65"/>
    </row>
    <row r="53">
      <c r="A53" s="65"/>
    </row>
    <row r="54">
      <c r="A54" s="98" t="s">
        <v>0</v>
      </c>
      <c r="C54" s="4" t="s">
        <v>170</v>
      </c>
    </row>
    <row r="55" ht="18.75" customHeight="1">
      <c r="A55" s="5" t="s">
        <v>3</v>
      </c>
      <c r="B55" s="5" t="s">
        <v>4</v>
      </c>
      <c r="C55" s="6" t="s">
        <v>5</v>
      </c>
      <c r="D55" s="6" t="s">
        <v>287</v>
      </c>
      <c r="E55" s="6" t="s">
        <v>7</v>
      </c>
      <c r="F55" s="6" t="s">
        <v>8</v>
      </c>
      <c r="G55" s="6" t="s">
        <v>9</v>
      </c>
      <c r="H55" s="6" t="s">
        <v>10</v>
      </c>
      <c r="I55" s="7" t="s">
        <v>11</v>
      </c>
    </row>
    <row r="56" ht="18.75" customHeight="1">
      <c r="A56" s="5"/>
      <c r="B56" s="8" t="s">
        <v>12</v>
      </c>
      <c r="G56" s="5"/>
      <c r="H56" s="6"/>
      <c r="I56" s="7" t="s">
        <v>13</v>
      </c>
      <c r="J56" s="7" t="s">
        <v>14</v>
      </c>
      <c r="K56" s="7" t="s">
        <v>15</v>
      </c>
      <c r="L56" s="7" t="s">
        <v>289</v>
      </c>
      <c r="M56" s="5" t="s">
        <v>213</v>
      </c>
      <c r="N56" s="7"/>
      <c r="O56" s="7"/>
      <c r="P56" s="7"/>
      <c r="Q56" s="7"/>
      <c r="R56" s="7"/>
      <c r="S56" s="7"/>
    </row>
    <row r="57">
      <c r="A57" s="14">
        <v>1.0</v>
      </c>
      <c r="B57" s="39" t="s">
        <v>172</v>
      </c>
      <c r="C57" s="126" t="s">
        <v>317</v>
      </c>
      <c r="D57" s="154" t="s">
        <v>318</v>
      </c>
      <c r="E57" s="127"/>
      <c r="F57" s="13"/>
      <c r="G57" s="14">
        <v>1.0</v>
      </c>
      <c r="H57" s="128" t="s">
        <v>175</v>
      </c>
      <c r="I57" s="15" t="s">
        <v>25</v>
      </c>
      <c r="J57" s="15" t="s">
        <v>25</v>
      </c>
      <c r="K57" s="14"/>
      <c r="L57" s="15" t="s">
        <v>292</v>
      </c>
      <c r="M57" s="16">
        <f t="shared" ref="M57:M67" si="2">IF(I57&lt;&gt;"",1,0)+IF(J57&lt;&gt;"",2,0)+IF(K57&lt;&gt;"",1,0)+G57</f>
        <v>4</v>
      </c>
      <c r="N57" s="18"/>
      <c r="O57" s="18"/>
      <c r="P57" s="18"/>
      <c r="Q57" s="18"/>
      <c r="R57" s="18"/>
      <c r="S57" s="18"/>
      <c r="T57" s="129"/>
      <c r="U57" s="129"/>
      <c r="V57" s="129"/>
      <c r="W57" s="129"/>
      <c r="X57" s="129"/>
      <c r="Y57" s="129"/>
      <c r="Z57" s="129"/>
      <c r="AA57" s="129"/>
      <c r="AB57" s="129"/>
    </row>
    <row r="58">
      <c r="A58" s="200">
        <v>2.0</v>
      </c>
      <c r="B58" s="201" t="s">
        <v>176</v>
      </c>
      <c r="C58" s="143" t="s">
        <v>319</v>
      </c>
      <c r="D58" s="144" t="s">
        <v>320</v>
      </c>
      <c r="E58" s="14"/>
      <c r="F58" s="203">
        <v>3.8095301915E11</v>
      </c>
      <c r="G58" s="204">
        <v>1.0</v>
      </c>
      <c r="H58" s="205" t="s">
        <v>178</v>
      </c>
      <c r="I58" s="15" t="s">
        <v>25</v>
      </c>
      <c r="J58" s="15" t="s">
        <v>25</v>
      </c>
      <c r="K58" s="15" t="s">
        <v>25</v>
      </c>
      <c r="L58" s="15" t="s">
        <v>292</v>
      </c>
      <c r="M58" s="16">
        <f t="shared" si="2"/>
        <v>5</v>
      </c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</row>
    <row r="59">
      <c r="A59" s="14">
        <v>3.0</v>
      </c>
      <c r="B59" s="39" t="s">
        <v>179</v>
      </c>
      <c r="C59" s="265" t="s">
        <v>321</v>
      </c>
      <c r="D59" s="154" t="s">
        <v>187</v>
      </c>
      <c r="E59" s="129"/>
      <c r="F59" s="13">
        <v>3.80631979968E11</v>
      </c>
      <c r="G59" s="14">
        <v>1.0</v>
      </c>
      <c r="H59" s="128" t="s">
        <v>182</v>
      </c>
      <c r="I59" s="15" t="s">
        <v>25</v>
      </c>
      <c r="J59" s="15" t="s">
        <v>25</v>
      </c>
      <c r="K59" s="15" t="s">
        <v>25</v>
      </c>
      <c r="L59" s="15" t="s">
        <v>292</v>
      </c>
      <c r="M59" s="16">
        <f t="shared" si="2"/>
        <v>5</v>
      </c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</row>
    <row r="60">
      <c r="A60" s="14">
        <v>4.0</v>
      </c>
      <c r="B60" s="39" t="s">
        <v>183</v>
      </c>
      <c r="C60" s="142" t="s">
        <v>322</v>
      </c>
      <c r="D60" s="154" t="s">
        <v>323</v>
      </c>
      <c r="E60" s="129"/>
      <c r="F60" s="13">
        <f>380969058502</f>
        <v>380969058502</v>
      </c>
      <c r="G60" s="14"/>
      <c r="H60" s="146" t="s">
        <v>184</v>
      </c>
      <c r="I60" s="15" t="s">
        <v>25</v>
      </c>
      <c r="J60" s="15" t="s">
        <v>25</v>
      </c>
      <c r="K60" s="14"/>
      <c r="L60" s="15" t="s">
        <v>292</v>
      </c>
      <c r="M60" s="16">
        <f t="shared" si="2"/>
        <v>3</v>
      </c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</row>
    <row r="61" ht="21.75" customHeight="1">
      <c r="A61" s="47">
        <v>5.0</v>
      </c>
      <c r="B61" s="56" t="s">
        <v>185</v>
      </c>
      <c r="C61" s="141" t="s">
        <v>324</v>
      </c>
      <c r="D61" s="151" t="s">
        <v>297</v>
      </c>
      <c r="E61" s="58"/>
      <c r="F61" s="48">
        <v>3.80636009681E11</v>
      </c>
      <c r="G61" s="47"/>
      <c r="H61" s="140" t="s">
        <v>188</v>
      </c>
      <c r="I61" s="26" t="s">
        <v>25</v>
      </c>
      <c r="J61" s="26" t="s">
        <v>25</v>
      </c>
      <c r="K61" s="47"/>
      <c r="L61" s="26"/>
      <c r="M61" s="27">
        <f t="shared" si="2"/>
        <v>3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</row>
    <row r="62" ht="15.0" customHeight="1">
      <c r="A62" s="266">
        <v>6.0</v>
      </c>
      <c r="B62" s="267" t="s">
        <v>189</v>
      </c>
      <c r="C62" s="268" t="s">
        <v>325</v>
      </c>
      <c r="D62" s="269" t="s">
        <v>326</v>
      </c>
      <c r="E62" s="270"/>
      <c r="F62" s="271">
        <v>3.8093409685E11</v>
      </c>
      <c r="G62" s="266"/>
      <c r="H62" s="272" t="s">
        <v>190</v>
      </c>
      <c r="I62" s="187" t="s">
        <v>25</v>
      </c>
      <c r="J62" s="187" t="s">
        <v>25</v>
      </c>
      <c r="K62" s="266"/>
      <c r="L62" s="273"/>
      <c r="M62" s="16">
        <f t="shared" si="2"/>
        <v>3</v>
      </c>
      <c r="N62" s="270"/>
      <c r="O62" s="270"/>
      <c r="P62" s="270"/>
      <c r="Q62" s="270"/>
      <c r="R62" s="270"/>
      <c r="S62" s="270"/>
      <c r="T62" s="270"/>
      <c r="U62" s="270"/>
      <c r="V62" s="270"/>
      <c r="W62" s="270"/>
      <c r="X62" s="270"/>
      <c r="Y62" s="270"/>
      <c r="Z62" s="270"/>
      <c r="AA62" s="270"/>
      <c r="AB62" s="270"/>
    </row>
    <row r="63">
      <c r="A63" s="14">
        <v>7.0</v>
      </c>
      <c r="B63" s="39" t="s">
        <v>191</v>
      </c>
      <c r="C63" s="41" t="s">
        <v>128</v>
      </c>
      <c r="D63" s="154" t="s">
        <v>297</v>
      </c>
      <c r="E63" s="129"/>
      <c r="F63" s="13">
        <f>380689817941</f>
        <v>380689817941</v>
      </c>
      <c r="G63" s="145"/>
      <c r="H63" s="128" t="s">
        <v>194</v>
      </c>
      <c r="I63" s="15" t="s">
        <v>25</v>
      </c>
      <c r="J63" s="15" t="s">
        <v>25</v>
      </c>
      <c r="K63" s="14"/>
      <c r="L63" s="15" t="s">
        <v>292</v>
      </c>
      <c r="M63" s="16">
        <f t="shared" si="2"/>
        <v>3</v>
      </c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</row>
    <row r="64">
      <c r="A64" s="47">
        <v>8.0</v>
      </c>
      <c r="B64" s="56" t="s">
        <v>195</v>
      </c>
      <c r="C64" s="150" t="s">
        <v>128</v>
      </c>
      <c r="D64" s="57" t="s">
        <v>327</v>
      </c>
      <c r="E64" s="58"/>
      <c r="F64" s="48">
        <v>3.80979172096E11</v>
      </c>
      <c r="G64" s="152"/>
      <c r="H64" s="149" t="s">
        <v>198</v>
      </c>
      <c r="I64" s="26" t="s">
        <v>25</v>
      </c>
      <c r="J64" s="26" t="s">
        <v>25</v>
      </c>
      <c r="K64" s="47"/>
      <c r="L64" s="26"/>
      <c r="M64" s="27">
        <f t="shared" si="2"/>
        <v>3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</row>
    <row r="65">
      <c r="A65" s="266">
        <v>9.0</v>
      </c>
      <c r="B65" s="274" t="s">
        <v>199</v>
      </c>
      <c r="C65" s="275" t="s">
        <v>325</v>
      </c>
      <c r="D65" s="276" t="s">
        <v>328</v>
      </c>
      <c r="E65" s="270"/>
      <c r="F65" s="271">
        <v>3.80987032896E11</v>
      </c>
      <c r="G65" s="266"/>
      <c r="H65" s="277" t="s">
        <v>201</v>
      </c>
      <c r="I65" s="26" t="s">
        <v>25</v>
      </c>
      <c r="J65" s="26" t="s">
        <v>25</v>
      </c>
      <c r="K65" s="266"/>
      <c r="L65" s="273"/>
      <c r="M65" s="16">
        <f t="shared" si="2"/>
        <v>3</v>
      </c>
      <c r="N65" s="270"/>
      <c r="O65" s="270"/>
      <c r="P65" s="270"/>
      <c r="Q65" s="270"/>
      <c r="R65" s="270"/>
      <c r="S65" s="270"/>
      <c r="T65" s="270"/>
      <c r="U65" s="270"/>
      <c r="V65" s="270"/>
      <c r="W65" s="270"/>
      <c r="X65" s="270"/>
      <c r="Y65" s="270"/>
      <c r="Z65" s="270"/>
      <c r="AA65" s="270"/>
      <c r="AB65" s="270"/>
    </row>
    <row r="66">
      <c r="A66" s="14">
        <v>10.0</v>
      </c>
      <c r="B66" s="39" t="s">
        <v>202</v>
      </c>
      <c r="C66" s="41" t="s">
        <v>128</v>
      </c>
      <c r="D66" s="154" t="s">
        <v>297</v>
      </c>
      <c r="E66" s="129"/>
      <c r="F66" s="13">
        <f>380683262643</f>
        <v>380683262643</v>
      </c>
      <c r="G66" s="14"/>
      <c r="H66" s="146" t="s">
        <v>205</v>
      </c>
      <c r="I66" s="15" t="s">
        <v>25</v>
      </c>
      <c r="J66" s="15" t="s">
        <v>25</v>
      </c>
      <c r="K66" s="14"/>
      <c r="L66" s="15" t="s">
        <v>292</v>
      </c>
      <c r="M66" s="16">
        <f t="shared" si="2"/>
        <v>3</v>
      </c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</row>
    <row r="67" ht="21.75" customHeight="1">
      <c r="A67" s="266">
        <v>11.0</v>
      </c>
      <c r="B67" s="274" t="s">
        <v>206</v>
      </c>
      <c r="C67" s="278" t="s">
        <v>329</v>
      </c>
      <c r="D67" s="269" t="s">
        <v>330</v>
      </c>
      <c r="E67" s="270"/>
      <c r="F67" s="271">
        <v>3.80967691599E11</v>
      </c>
      <c r="G67" s="266"/>
      <c r="H67" s="272" t="s">
        <v>208</v>
      </c>
      <c r="I67" s="15" t="s">
        <v>25</v>
      </c>
      <c r="J67" s="15" t="s">
        <v>25</v>
      </c>
      <c r="K67" s="279"/>
      <c r="L67" s="280"/>
      <c r="M67" s="16">
        <f t="shared" si="2"/>
        <v>3</v>
      </c>
      <c r="N67" s="270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270"/>
      <c r="AB67" s="270"/>
    </row>
    <row r="68" ht="15.0" customHeight="1">
      <c r="A68" s="86"/>
      <c r="B68" s="281"/>
      <c r="C68" s="124"/>
      <c r="D68" s="282"/>
      <c r="E68" s="87"/>
      <c r="F68" s="90"/>
      <c r="G68" s="86"/>
      <c r="H68" s="125"/>
      <c r="I68" s="125"/>
      <c r="J68" s="125"/>
      <c r="K68" s="86"/>
      <c r="L68" s="91"/>
      <c r="M68" s="93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6"/>
      <c r="B69" s="281"/>
      <c r="C69" s="281"/>
      <c r="D69" s="281"/>
      <c r="E69" s="281"/>
      <c r="F69" s="283"/>
      <c r="G69" s="281"/>
      <c r="H69" s="125"/>
      <c r="I69" s="125"/>
      <c r="J69" s="86"/>
      <c r="K69" s="86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6"/>
      <c r="B70" s="87"/>
      <c r="C70" s="86"/>
      <c r="D70" s="86"/>
      <c r="E70" s="86"/>
      <c r="F70" s="90"/>
      <c r="G70" s="86"/>
      <c r="H70" s="125"/>
      <c r="I70" s="125"/>
      <c r="J70" s="86"/>
      <c r="K70" s="125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6"/>
      <c r="B71" s="284"/>
      <c r="C71" s="87"/>
      <c r="D71" s="87"/>
      <c r="E71" s="89"/>
      <c r="F71" s="90"/>
      <c r="G71" s="87"/>
      <c r="H71" s="125"/>
      <c r="I71" s="125"/>
      <c r="J71" s="86"/>
      <c r="K71" s="125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91"/>
      <c r="B72" s="284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B73" s="285"/>
    </row>
  </sheetData>
  <mergeCells count="8">
    <mergeCell ref="A1:K1"/>
    <mergeCell ref="I2:L2"/>
    <mergeCell ref="I3:S3"/>
    <mergeCell ref="B4:D4"/>
    <mergeCell ref="I31:K31"/>
    <mergeCell ref="B32:C32"/>
    <mergeCell ref="I55:S55"/>
    <mergeCell ref="B56:F56"/>
  </mergeCells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33"/>
    <hyperlink r:id="rId22" ref="D34"/>
    <hyperlink r:id="rId23" ref="D35"/>
    <hyperlink r:id="rId24" ref="D36"/>
    <hyperlink r:id="rId25" ref="D37"/>
    <hyperlink r:id="rId26" ref="D38"/>
    <hyperlink r:id="rId27" ref="D39"/>
    <hyperlink r:id="rId28" ref="D40"/>
    <hyperlink r:id="rId29" ref="D41"/>
    <hyperlink r:id="rId30" ref="D42"/>
    <hyperlink r:id="rId31" ref="D43"/>
    <hyperlink r:id="rId32" ref="D44"/>
    <hyperlink r:id="rId33" ref="D45"/>
    <hyperlink r:id="rId34" ref="D46"/>
    <hyperlink r:id="rId35" ref="D48"/>
    <hyperlink r:id="rId36" ref="D57"/>
    <hyperlink r:id="rId37" ref="D58"/>
    <hyperlink r:id="rId38" ref="D59"/>
    <hyperlink r:id="rId39" ref="D60"/>
    <hyperlink r:id="rId40" ref="D61"/>
    <hyperlink r:id="rId41" ref="D62"/>
    <hyperlink r:id="rId42" ref="D63"/>
    <hyperlink r:id="rId43" ref="D64"/>
    <hyperlink r:id="rId44" ref="D65"/>
    <hyperlink r:id="rId45" ref="D66"/>
    <hyperlink r:id="rId46" ref="C67"/>
    <hyperlink r:id="rId47" ref="D67"/>
  </hyperlinks>
  <drawing r:id="rId4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1.0"/>
    <col customWidth="1" min="3" max="3" width="36.88"/>
    <col customWidth="1" min="4" max="4" width="40.25"/>
    <col customWidth="1" min="5" max="5" width="23.13"/>
    <col customWidth="1" min="6" max="6" width="13.25"/>
    <col customWidth="1" min="7" max="7" width="11.75"/>
    <col customWidth="1" min="8" max="8" width="24.13"/>
    <col customWidth="1" min="9" max="9" width="11.0"/>
    <col customWidth="1" min="10" max="10" width="8.75"/>
    <col customWidth="1" min="11" max="11" width="5.75"/>
    <col customWidth="1" min="12" max="12" width="8.38"/>
    <col customWidth="1" min="13" max="13" width="7.88"/>
  </cols>
  <sheetData>
    <row r="1" ht="18.75" customHeight="1">
      <c r="A1" s="156" t="s">
        <v>331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8.75" customHeight="1">
      <c r="A2" s="3"/>
      <c r="B2" s="3"/>
      <c r="C2" s="4" t="s">
        <v>1</v>
      </c>
      <c r="D2" s="4"/>
      <c r="E2" s="4"/>
      <c r="F2" s="4"/>
      <c r="G2" s="4"/>
      <c r="H2" s="4"/>
      <c r="I2" s="5" t="s">
        <v>332</v>
      </c>
      <c r="M2" s="7"/>
      <c r="N2" s="2"/>
      <c r="O2" s="2"/>
      <c r="P2" s="2"/>
      <c r="Q2" s="2"/>
      <c r="R2" s="2"/>
      <c r="S2" s="2"/>
    </row>
    <row r="3" ht="18.75" customHeight="1">
      <c r="A3" s="5" t="s">
        <v>3</v>
      </c>
      <c r="B3" s="5" t="s">
        <v>4</v>
      </c>
      <c r="C3" s="6" t="s">
        <v>5</v>
      </c>
      <c r="D3" s="6" t="s">
        <v>287</v>
      </c>
      <c r="E3" s="219" t="s">
        <v>288</v>
      </c>
      <c r="F3" s="6" t="s">
        <v>8</v>
      </c>
      <c r="G3" s="6" t="s">
        <v>9</v>
      </c>
      <c r="H3" s="6" t="s">
        <v>10</v>
      </c>
      <c r="I3" s="7" t="s">
        <v>11</v>
      </c>
    </row>
    <row r="4" ht="18.75" customHeight="1">
      <c r="A4" s="5"/>
      <c r="B4" s="8" t="s">
        <v>12</v>
      </c>
      <c r="E4" s="6"/>
      <c r="F4" s="6"/>
      <c r="G4" s="6"/>
      <c r="H4" s="6"/>
      <c r="I4" s="7" t="s">
        <v>13</v>
      </c>
      <c r="J4" s="7" t="s">
        <v>14</v>
      </c>
      <c r="K4" s="7" t="s">
        <v>15</v>
      </c>
      <c r="L4" s="7" t="s">
        <v>289</v>
      </c>
      <c r="M4" s="5" t="s">
        <v>213</v>
      </c>
      <c r="N4" s="7"/>
      <c r="O4" s="7"/>
      <c r="P4" s="7"/>
      <c r="Q4" s="7"/>
      <c r="R4" s="7"/>
      <c r="S4" s="7"/>
    </row>
    <row r="5">
      <c r="A5" s="9">
        <v>1.0</v>
      </c>
      <c r="B5" s="10" t="s">
        <v>21</v>
      </c>
      <c r="C5" s="12" t="s">
        <v>306</v>
      </c>
      <c r="D5" s="11" t="s">
        <v>307</v>
      </c>
      <c r="E5" s="12"/>
      <c r="F5" s="13">
        <f>380689603514</f>
        <v>380689603514</v>
      </c>
      <c r="G5" s="14">
        <v>1.0</v>
      </c>
      <c r="H5" s="12" t="s">
        <v>24</v>
      </c>
      <c r="I5" s="286" t="s">
        <v>25</v>
      </c>
      <c r="J5" s="15" t="s">
        <v>25</v>
      </c>
      <c r="K5" s="14"/>
      <c r="L5" s="15" t="s">
        <v>292</v>
      </c>
      <c r="M5" s="16">
        <f t="shared" ref="M5:M24" si="1">IF(I5&lt;&gt;"",1,0)+IF(J5&lt;&gt;"",2,0)+IF(K5&lt;&gt;"",1,0)+G5</f>
        <v>4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</row>
    <row r="6">
      <c r="A6" s="9">
        <v>2.0</v>
      </c>
      <c r="B6" s="220" t="s">
        <v>26</v>
      </c>
      <c r="C6" s="220" t="s">
        <v>333</v>
      </c>
      <c r="D6" s="221" t="s">
        <v>334</v>
      </c>
      <c r="E6" s="12" t="s">
        <v>335</v>
      </c>
      <c r="F6" s="222">
        <v>3.80988335657E11</v>
      </c>
      <c r="G6" s="223">
        <v>1.0</v>
      </c>
      <c r="H6" s="220" t="s">
        <v>29</v>
      </c>
      <c r="I6" s="15" t="s">
        <v>25</v>
      </c>
      <c r="J6" s="15" t="s">
        <v>25</v>
      </c>
      <c r="K6" s="15" t="s">
        <v>25</v>
      </c>
      <c r="L6" s="15" t="s">
        <v>292</v>
      </c>
      <c r="M6" s="16">
        <f t="shared" si="1"/>
        <v>5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8"/>
    </row>
    <row r="7" ht="18.75" customHeight="1">
      <c r="A7" s="9">
        <v>3.0</v>
      </c>
      <c r="B7" s="12" t="s">
        <v>30</v>
      </c>
      <c r="C7" s="12" t="s">
        <v>336</v>
      </c>
      <c r="D7" s="34" t="s">
        <v>337</v>
      </c>
      <c r="E7" s="13" t="s">
        <v>335</v>
      </c>
      <c r="F7" s="13">
        <v>3.80965023542E11</v>
      </c>
      <c r="G7" s="14"/>
      <c r="H7" s="12" t="s">
        <v>33</v>
      </c>
      <c r="I7" s="286" t="s">
        <v>25</v>
      </c>
      <c r="J7" s="15" t="s">
        <v>25</v>
      </c>
      <c r="K7" s="14"/>
      <c r="L7" s="15" t="s">
        <v>292</v>
      </c>
      <c r="M7" s="16">
        <f t="shared" si="1"/>
        <v>3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8"/>
    </row>
    <row r="8" ht="22.5" customHeight="1">
      <c r="A8" s="32">
        <v>4.0</v>
      </c>
      <c r="B8" s="33" t="s">
        <v>34</v>
      </c>
      <c r="C8" s="33" t="s">
        <v>338</v>
      </c>
      <c r="D8" s="34" t="s">
        <v>339</v>
      </c>
      <c r="E8" s="35" t="s">
        <v>340</v>
      </c>
      <c r="F8" s="36">
        <v>3.80963239952E11</v>
      </c>
      <c r="G8" s="37">
        <v>1.0</v>
      </c>
      <c r="H8" s="33" t="s">
        <v>38</v>
      </c>
      <c r="I8" s="15" t="s">
        <v>25</v>
      </c>
      <c r="J8" s="15" t="s">
        <v>25</v>
      </c>
      <c r="K8" s="15" t="s">
        <v>25</v>
      </c>
      <c r="L8" s="15" t="s">
        <v>292</v>
      </c>
      <c r="M8" s="16">
        <f t="shared" si="1"/>
        <v>5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8"/>
    </row>
    <row r="9">
      <c r="A9" s="235">
        <v>5.0</v>
      </c>
      <c r="B9" s="240" t="s">
        <v>39</v>
      </c>
      <c r="C9" s="237" t="s">
        <v>341</v>
      </c>
      <c r="D9" s="248" t="s">
        <v>342</v>
      </c>
      <c r="E9" s="240" t="s">
        <v>223</v>
      </c>
      <c r="F9" s="240">
        <v>3.80961881062E11</v>
      </c>
      <c r="G9" s="235">
        <v>1.0</v>
      </c>
      <c r="H9" s="240" t="s">
        <v>43</v>
      </c>
      <c r="I9" s="287" t="s">
        <v>25</v>
      </c>
      <c r="J9" s="287" t="s">
        <v>25</v>
      </c>
      <c r="K9" s="287" t="s">
        <v>25</v>
      </c>
      <c r="L9" s="287" t="s">
        <v>292</v>
      </c>
      <c r="M9" s="16">
        <f t="shared" si="1"/>
        <v>5</v>
      </c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</row>
    <row r="10">
      <c r="A10" s="14">
        <v>6.0</v>
      </c>
      <c r="B10" s="13" t="s">
        <v>44</v>
      </c>
      <c r="C10" s="13" t="s">
        <v>343</v>
      </c>
      <c r="D10" s="72" t="s">
        <v>344</v>
      </c>
      <c r="E10" s="13" t="s">
        <v>345</v>
      </c>
      <c r="F10" s="13">
        <v>3.80977201143E11</v>
      </c>
      <c r="G10" s="14">
        <v>1.0</v>
      </c>
      <c r="H10" s="13" t="s">
        <v>47</v>
      </c>
      <c r="I10" s="15" t="s">
        <v>25</v>
      </c>
      <c r="J10" s="15" t="s">
        <v>25</v>
      </c>
      <c r="K10" s="15" t="s">
        <v>25</v>
      </c>
      <c r="L10" s="15" t="s">
        <v>292</v>
      </c>
      <c r="M10" s="16">
        <f t="shared" si="1"/>
        <v>5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>
      <c r="A11" s="14">
        <v>7.0</v>
      </c>
      <c r="B11" s="13" t="s">
        <v>48</v>
      </c>
      <c r="C11" s="13" t="s">
        <v>346</v>
      </c>
      <c r="D11" s="54" t="s">
        <v>347</v>
      </c>
      <c r="E11" s="13"/>
      <c r="F11" s="13">
        <v>3.80967977745E11</v>
      </c>
      <c r="G11" s="14">
        <v>1.0</v>
      </c>
      <c r="H11" s="13" t="s">
        <v>52</v>
      </c>
      <c r="I11" s="15" t="s">
        <v>25</v>
      </c>
      <c r="J11" s="15" t="s">
        <v>25</v>
      </c>
      <c r="K11" s="15" t="s">
        <v>25</v>
      </c>
      <c r="L11" s="15" t="s">
        <v>292</v>
      </c>
      <c r="M11" s="16">
        <f t="shared" si="1"/>
        <v>5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r="12">
      <c r="A12" s="235">
        <v>8.0</v>
      </c>
      <c r="B12" s="236" t="s">
        <v>53</v>
      </c>
      <c r="C12" s="236" t="s">
        <v>341</v>
      </c>
      <c r="D12" s="254" t="s">
        <v>348</v>
      </c>
      <c r="E12" s="244"/>
      <c r="F12" s="240">
        <v>3.80961969477E11</v>
      </c>
      <c r="G12" s="235">
        <v>1.0</v>
      </c>
      <c r="H12" s="288" t="s">
        <v>57</v>
      </c>
      <c r="I12" s="287" t="s">
        <v>25</v>
      </c>
      <c r="J12" s="287" t="s">
        <v>25</v>
      </c>
      <c r="K12" s="287" t="s">
        <v>25</v>
      </c>
      <c r="L12" s="287" t="s">
        <v>292</v>
      </c>
      <c r="M12" s="16">
        <f t="shared" si="1"/>
        <v>5</v>
      </c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</row>
    <row r="13">
      <c r="A13" s="14">
        <v>9.0</v>
      </c>
      <c r="B13" s="13" t="s">
        <v>58</v>
      </c>
      <c r="C13" s="142" t="s">
        <v>349</v>
      </c>
      <c r="D13" s="154" t="s">
        <v>350</v>
      </c>
      <c r="E13" s="13" t="s">
        <v>223</v>
      </c>
      <c r="F13" s="13">
        <v>3.80980018232E11</v>
      </c>
      <c r="G13" s="14"/>
      <c r="H13" s="169" t="s">
        <v>61</v>
      </c>
      <c r="I13" s="286" t="s">
        <v>25</v>
      </c>
      <c r="J13" s="15" t="s">
        <v>25</v>
      </c>
      <c r="K13" s="14"/>
      <c r="L13" s="15" t="s">
        <v>292</v>
      </c>
      <c r="M13" s="16">
        <f t="shared" si="1"/>
        <v>3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r="14">
      <c r="A14" s="14">
        <v>10.0</v>
      </c>
      <c r="B14" s="13" t="s">
        <v>62</v>
      </c>
      <c r="C14" s="41" t="s">
        <v>346</v>
      </c>
      <c r="D14" s="154" t="s">
        <v>347</v>
      </c>
      <c r="E14" s="13"/>
      <c r="F14" s="13">
        <v>3.8097642669E11</v>
      </c>
      <c r="G14" s="14">
        <v>1.0</v>
      </c>
      <c r="H14" s="13" t="s">
        <v>64</v>
      </c>
      <c r="I14" s="15" t="s">
        <v>25</v>
      </c>
      <c r="J14" s="15" t="s">
        <v>25</v>
      </c>
      <c r="K14" s="15" t="s">
        <v>25</v>
      </c>
      <c r="L14" s="15" t="s">
        <v>292</v>
      </c>
      <c r="M14" s="16">
        <f t="shared" si="1"/>
        <v>5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>
      <c r="A15" s="14">
        <v>11.0</v>
      </c>
      <c r="B15" s="13" t="s">
        <v>65</v>
      </c>
      <c r="C15" s="228" t="s">
        <v>341</v>
      </c>
      <c r="D15" s="74" t="s">
        <v>351</v>
      </c>
      <c r="E15" s="13"/>
      <c r="F15" s="13">
        <v>3.80682164488E11</v>
      </c>
      <c r="G15" s="14"/>
      <c r="H15" s="13" t="s">
        <v>67</v>
      </c>
      <c r="I15" s="286" t="s">
        <v>25</v>
      </c>
      <c r="J15" s="15" t="s">
        <v>25</v>
      </c>
      <c r="K15" s="14"/>
      <c r="L15" s="15" t="s">
        <v>292</v>
      </c>
      <c r="M15" s="16">
        <f t="shared" si="1"/>
        <v>3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>
      <c r="A16" s="14">
        <v>12.0</v>
      </c>
      <c r="B16" s="13" t="s">
        <v>68</v>
      </c>
      <c r="C16" s="73" t="s">
        <v>352</v>
      </c>
      <c r="D16" s="83" t="s">
        <v>337</v>
      </c>
      <c r="E16" s="13"/>
      <c r="F16" s="13">
        <v>3.80674052881E11</v>
      </c>
      <c r="G16" s="14"/>
      <c r="H16" s="289" t="s">
        <v>72</v>
      </c>
      <c r="I16" s="286" t="s">
        <v>25</v>
      </c>
      <c r="J16" s="15" t="s">
        <v>25</v>
      </c>
      <c r="K16" s="14"/>
      <c r="L16" s="15" t="s">
        <v>292</v>
      </c>
      <c r="M16" s="16">
        <f t="shared" si="1"/>
        <v>3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ht="27.0" customHeight="1">
      <c r="A17" s="14">
        <v>13.0</v>
      </c>
      <c r="B17" s="13" t="s">
        <v>73</v>
      </c>
      <c r="C17" s="13" t="s">
        <v>353</v>
      </c>
      <c r="D17" s="62" t="s">
        <v>354</v>
      </c>
      <c r="E17" s="63" t="s">
        <v>340</v>
      </c>
      <c r="F17" s="13">
        <v>3.80687718665E11</v>
      </c>
      <c r="G17" s="14"/>
      <c r="H17" s="13" t="s">
        <v>76</v>
      </c>
      <c r="I17" s="286" t="s">
        <v>25</v>
      </c>
      <c r="J17" s="15" t="s">
        <v>25</v>
      </c>
      <c r="K17" s="14"/>
      <c r="L17" s="15" t="s">
        <v>292</v>
      </c>
      <c r="M17" s="16">
        <f t="shared" si="1"/>
        <v>3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>
      <c r="A18" s="14">
        <v>14.0</v>
      </c>
      <c r="B18" s="13" t="s">
        <v>77</v>
      </c>
      <c r="C18" s="13" t="s">
        <v>355</v>
      </c>
      <c r="D18" s="72" t="s">
        <v>356</v>
      </c>
      <c r="E18" s="13" t="s">
        <v>335</v>
      </c>
      <c r="F18" s="13">
        <v>3.80973245926E11</v>
      </c>
      <c r="G18" s="14">
        <v>1.0</v>
      </c>
      <c r="H18" s="290" t="s">
        <v>78</v>
      </c>
      <c r="I18" s="15" t="s">
        <v>25</v>
      </c>
      <c r="J18" s="15" t="s">
        <v>25</v>
      </c>
      <c r="K18" s="15" t="s">
        <v>25</v>
      </c>
      <c r="L18" s="15" t="s">
        <v>292</v>
      </c>
      <c r="M18" s="16">
        <f t="shared" si="1"/>
        <v>5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>
      <c r="A19" s="14">
        <v>15.0</v>
      </c>
      <c r="B19" s="13" t="s">
        <v>79</v>
      </c>
      <c r="C19" s="228" t="s">
        <v>357</v>
      </c>
      <c r="D19" s="181" t="s">
        <v>354</v>
      </c>
      <c r="E19" s="13"/>
      <c r="F19" s="13">
        <v>3.80977080307E11</v>
      </c>
      <c r="G19" s="14"/>
      <c r="H19" s="13" t="s">
        <v>80</v>
      </c>
      <c r="I19" s="286" t="s">
        <v>25</v>
      </c>
      <c r="J19" s="15" t="s">
        <v>25</v>
      </c>
      <c r="K19" s="14"/>
      <c r="L19" s="15" t="s">
        <v>292</v>
      </c>
      <c r="M19" s="16">
        <f t="shared" si="1"/>
        <v>3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r="20">
      <c r="A20" s="14">
        <v>16.0</v>
      </c>
      <c r="B20" s="13" t="s">
        <v>81</v>
      </c>
      <c r="C20" s="13" t="s">
        <v>358</v>
      </c>
      <c r="D20" s="72" t="s">
        <v>359</v>
      </c>
      <c r="E20" s="13"/>
      <c r="F20" s="13">
        <v>3.80957369777E11</v>
      </c>
      <c r="G20" s="14"/>
      <c r="H20" s="75" t="s">
        <v>82</v>
      </c>
      <c r="I20" s="286" t="s">
        <v>25</v>
      </c>
      <c r="J20" s="15" t="s">
        <v>25</v>
      </c>
      <c r="K20" s="14"/>
      <c r="L20" s="15" t="s">
        <v>292</v>
      </c>
      <c r="M20" s="16">
        <f t="shared" si="1"/>
        <v>3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r="21">
      <c r="A21" s="235">
        <v>17.0</v>
      </c>
      <c r="B21" s="240" t="s">
        <v>83</v>
      </c>
      <c r="C21" s="240" t="s">
        <v>360</v>
      </c>
      <c r="D21" s="291" t="s">
        <v>361</v>
      </c>
      <c r="E21" s="240"/>
      <c r="F21" s="240">
        <v>3.80938905718E11</v>
      </c>
      <c r="G21" s="235"/>
      <c r="H21" s="240" t="s">
        <v>303</v>
      </c>
      <c r="I21" s="292" t="s">
        <v>25</v>
      </c>
      <c r="J21" s="287" t="s">
        <v>25</v>
      </c>
      <c r="K21" s="235"/>
      <c r="L21" s="287" t="s">
        <v>292</v>
      </c>
      <c r="M21" s="16">
        <f t="shared" si="1"/>
        <v>3</v>
      </c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</row>
    <row r="22">
      <c r="A22" s="235">
        <v>18.0</v>
      </c>
      <c r="B22" s="240" t="s">
        <v>87</v>
      </c>
      <c r="C22" s="293" t="s">
        <v>349</v>
      </c>
      <c r="D22" s="248" t="s">
        <v>350</v>
      </c>
      <c r="E22" s="240" t="s">
        <v>243</v>
      </c>
      <c r="F22" s="240">
        <v>3.80675373885E11</v>
      </c>
      <c r="G22" s="235"/>
      <c r="H22" s="240" t="s">
        <v>90</v>
      </c>
      <c r="I22" s="292" t="s">
        <v>25</v>
      </c>
      <c r="J22" s="287" t="s">
        <v>25</v>
      </c>
      <c r="K22" s="235"/>
      <c r="L22" s="287" t="s">
        <v>292</v>
      </c>
      <c r="M22" s="16">
        <f t="shared" si="1"/>
        <v>3</v>
      </c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</row>
    <row r="23" ht="18.0" customHeight="1">
      <c r="A23" s="79">
        <v>19.0</v>
      </c>
      <c r="B23" s="80" t="s">
        <v>91</v>
      </c>
      <c r="C23" s="228" t="s">
        <v>362</v>
      </c>
      <c r="D23" s="294" t="s">
        <v>363</v>
      </c>
      <c r="E23" s="13" t="s">
        <v>243</v>
      </c>
      <c r="F23" s="82">
        <v>3.80974517304E11</v>
      </c>
      <c r="G23" s="79">
        <v>1.0</v>
      </c>
      <c r="H23" s="80" t="s">
        <v>93</v>
      </c>
      <c r="I23" s="286" t="s">
        <v>25</v>
      </c>
      <c r="J23" s="15" t="s">
        <v>25</v>
      </c>
      <c r="K23" s="15" t="s">
        <v>25</v>
      </c>
      <c r="L23" s="15" t="s">
        <v>292</v>
      </c>
      <c r="M23" s="16">
        <f t="shared" si="1"/>
        <v>5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8"/>
    </row>
    <row r="24">
      <c r="A24" s="14">
        <v>20.0</v>
      </c>
      <c r="B24" s="39" t="s">
        <v>94</v>
      </c>
      <c r="C24" s="39" t="s">
        <v>364</v>
      </c>
      <c r="D24" s="54" t="s">
        <v>248</v>
      </c>
      <c r="E24" s="13"/>
      <c r="F24" s="13">
        <v>3.80962565806E11</v>
      </c>
      <c r="G24" s="14"/>
      <c r="H24" s="39" t="s">
        <v>97</v>
      </c>
      <c r="I24" s="286" t="s">
        <v>25</v>
      </c>
      <c r="J24" s="15" t="s">
        <v>25</v>
      </c>
      <c r="K24" s="14"/>
      <c r="L24" s="15" t="s">
        <v>292</v>
      </c>
      <c r="M24" s="16">
        <f t="shared" si="1"/>
        <v>3</v>
      </c>
      <c r="N24" s="18"/>
      <c r="O24" s="18"/>
      <c r="P24" s="18"/>
      <c r="Q24" s="18"/>
      <c r="R24" s="13" t="s">
        <v>365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65"/>
      <c r="B25" s="66"/>
      <c r="C25" s="4" t="s">
        <v>98</v>
      </c>
      <c r="D25" s="66"/>
      <c r="E25" s="66"/>
      <c r="F25" s="66"/>
      <c r="G25" s="66"/>
      <c r="H25" s="66"/>
      <c r="I25" s="71"/>
      <c r="J25" s="71"/>
      <c r="K25" s="71"/>
      <c r="L25" s="295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 ht="1.5" customHeight="1">
      <c r="A26" s="3"/>
      <c r="B26" s="3"/>
      <c r="C26" s="4" t="s">
        <v>244</v>
      </c>
      <c r="D26" s="296"/>
      <c r="E26" s="4"/>
      <c r="F26" s="96"/>
      <c r="G26" s="96"/>
      <c r="H26" s="4"/>
      <c r="I26" s="2" t="s">
        <v>99</v>
      </c>
      <c r="J26" s="2" t="s">
        <v>100</v>
      </c>
      <c r="K26" s="2" t="s">
        <v>101</v>
      </c>
      <c r="L26" s="2" t="s">
        <v>245</v>
      </c>
      <c r="M26" s="2"/>
      <c r="N26" s="2"/>
      <c r="O26" s="2"/>
      <c r="P26" s="2"/>
      <c r="Q26" s="2"/>
      <c r="R26" s="2"/>
      <c r="S26" s="2"/>
    </row>
    <row r="27" ht="18.75" customHeight="1">
      <c r="A27" s="5" t="s">
        <v>3</v>
      </c>
      <c r="B27" s="5" t="s">
        <v>4</v>
      </c>
      <c r="C27" s="6" t="s">
        <v>5</v>
      </c>
      <c r="D27" s="232" t="s">
        <v>287</v>
      </c>
      <c r="E27" s="6" t="s">
        <v>7</v>
      </c>
      <c r="F27" s="6" t="s">
        <v>8</v>
      </c>
      <c r="G27" s="6"/>
      <c r="H27" s="6" t="s">
        <v>10</v>
      </c>
      <c r="I27" s="5" t="s">
        <v>332</v>
      </c>
      <c r="L27" s="233"/>
      <c r="M27" s="234"/>
      <c r="N27" s="234"/>
      <c r="O27" s="234"/>
      <c r="P27" s="234"/>
      <c r="Q27" s="234"/>
      <c r="R27" s="234"/>
      <c r="S27" s="234"/>
    </row>
    <row r="28" ht="18.75" customHeight="1">
      <c r="A28" s="5"/>
      <c r="B28" s="8" t="s">
        <v>102</v>
      </c>
      <c r="D28" s="232"/>
      <c r="E28" s="6"/>
      <c r="F28" s="6"/>
      <c r="G28" s="6"/>
      <c r="H28" s="6"/>
      <c r="I28" s="7" t="s">
        <v>13</v>
      </c>
      <c r="J28" s="7" t="s">
        <v>14</v>
      </c>
      <c r="K28" s="7" t="s">
        <v>15</v>
      </c>
      <c r="L28" s="7" t="s">
        <v>289</v>
      </c>
      <c r="M28" s="234"/>
      <c r="N28" s="234"/>
      <c r="O28" s="234"/>
      <c r="P28" s="234"/>
      <c r="Q28" s="234"/>
      <c r="R28" s="234"/>
      <c r="S28" s="234"/>
    </row>
    <row r="29">
      <c r="A29" s="14">
        <v>1.0</v>
      </c>
      <c r="B29" s="39" t="s">
        <v>103</v>
      </c>
      <c r="C29" s="73" t="s">
        <v>341</v>
      </c>
      <c r="D29" s="208" t="s">
        <v>366</v>
      </c>
      <c r="E29" s="297"/>
      <c r="F29" s="13">
        <v>3.80980277084E11</v>
      </c>
      <c r="G29" s="13"/>
      <c r="H29" s="46" t="s">
        <v>106</v>
      </c>
      <c r="I29" s="14" t="s">
        <v>25</v>
      </c>
      <c r="J29" s="14" t="s">
        <v>25</v>
      </c>
      <c r="K29" s="14" t="s">
        <v>25</v>
      </c>
      <c r="L29" s="14" t="s">
        <v>292</v>
      </c>
      <c r="M29" s="18"/>
      <c r="N29" s="18"/>
      <c r="O29" s="18"/>
      <c r="P29" s="18"/>
      <c r="Q29" s="18"/>
      <c r="R29" s="18"/>
      <c r="S29" s="18"/>
      <c r="T29" s="129"/>
      <c r="U29" s="129"/>
      <c r="V29" s="129"/>
      <c r="W29" s="129"/>
      <c r="X29" s="129"/>
      <c r="Y29" s="129"/>
      <c r="Z29" s="129"/>
      <c r="AA29" s="129"/>
      <c r="AB29" s="129"/>
    </row>
    <row r="30">
      <c r="A30" s="14">
        <v>2.0</v>
      </c>
      <c r="B30" s="39" t="s">
        <v>108</v>
      </c>
      <c r="C30" s="298" t="s">
        <v>306</v>
      </c>
      <c r="D30" s="225" t="s">
        <v>307</v>
      </c>
      <c r="E30" s="299" t="s">
        <v>367</v>
      </c>
      <c r="F30" s="13">
        <f>380682090624</f>
        <v>380682090624</v>
      </c>
      <c r="G30" s="13"/>
      <c r="H30" s="39" t="s">
        <v>111</v>
      </c>
      <c r="I30" s="14" t="s">
        <v>25</v>
      </c>
      <c r="J30" s="14" t="s">
        <v>25</v>
      </c>
      <c r="K30" s="14" t="s">
        <v>25</v>
      </c>
      <c r="L30" s="14" t="s">
        <v>292</v>
      </c>
      <c r="M30" s="18"/>
      <c r="N30" s="13" t="s">
        <v>0</v>
      </c>
      <c r="O30" s="18"/>
      <c r="P30" s="18"/>
      <c r="Q30" s="18"/>
      <c r="R30" s="18"/>
      <c r="S30" s="18"/>
      <c r="T30" s="129"/>
      <c r="U30" s="129"/>
      <c r="V30" s="129"/>
      <c r="W30" s="129"/>
      <c r="X30" s="129"/>
      <c r="Y30" s="129"/>
      <c r="Z30" s="129"/>
      <c r="AA30" s="129"/>
      <c r="AB30" s="129"/>
    </row>
    <row r="31">
      <c r="A31" s="14">
        <v>3.0</v>
      </c>
      <c r="B31" s="13" t="s">
        <v>112</v>
      </c>
      <c r="C31" s="211" t="s">
        <v>368</v>
      </c>
      <c r="D31" s="39"/>
      <c r="E31" s="13" t="s">
        <v>251</v>
      </c>
      <c r="F31" s="13">
        <v>3.80969630149E11</v>
      </c>
      <c r="G31" s="13"/>
      <c r="H31" s="13" t="s">
        <v>116</v>
      </c>
      <c r="I31" s="235" t="s">
        <v>25</v>
      </c>
      <c r="J31" s="235" t="s">
        <v>25</v>
      </c>
      <c r="K31" s="235" t="s">
        <v>25</v>
      </c>
      <c r="L31" s="14" t="s">
        <v>292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18"/>
      <c r="X31" s="18"/>
      <c r="Y31" s="18"/>
      <c r="Z31" s="18"/>
      <c r="AA31" s="18"/>
      <c r="AB31" s="18"/>
    </row>
    <row r="32">
      <c r="A32" s="14">
        <v>4.0</v>
      </c>
      <c r="B32" s="39" t="s">
        <v>117</v>
      </c>
      <c r="C32" s="39" t="s">
        <v>369</v>
      </c>
      <c r="D32" s="54" t="s">
        <v>370</v>
      </c>
      <c r="E32" s="129"/>
      <c r="F32" s="13">
        <v>3.80636623581E11</v>
      </c>
      <c r="G32" s="13"/>
      <c r="H32" s="39" t="s">
        <v>121</v>
      </c>
      <c r="I32" s="235" t="s">
        <v>25</v>
      </c>
      <c r="J32" s="235" t="s">
        <v>25</v>
      </c>
      <c r="K32" s="235" t="s">
        <v>25</v>
      </c>
      <c r="L32" s="14" t="s">
        <v>292</v>
      </c>
      <c r="M32" s="18"/>
      <c r="N32" s="18"/>
      <c r="O32" s="18"/>
      <c r="P32" s="18"/>
      <c r="Q32" s="18"/>
      <c r="R32" s="18"/>
      <c r="S32" s="18"/>
      <c r="T32" s="129"/>
      <c r="U32" s="129"/>
      <c r="V32" s="129"/>
      <c r="W32" s="129"/>
      <c r="X32" s="129"/>
      <c r="Y32" s="129"/>
      <c r="Z32" s="129"/>
      <c r="AA32" s="129"/>
      <c r="AB32" s="129"/>
    </row>
    <row r="33">
      <c r="A33" s="14">
        <v>5.0</v>
      </c>
      <c r="B33" s="39" t="s">
        <v>122</v>
      </c>
      <c r="C33" s="39" t="s">
        <v>343</v>
      </c>
      <c r="D33" s="154" t="s">
        <v>371</v>
      </c>
      <c r="E33" s="129"/>
      <c r="F33" s="13">
        <f>380686460759</f>
        <v>380686460759</v>
      </c>
      <c r="G33" s="13"/>
      <c r="H33" s="39" t="s">
        <v>125</v>
      </c>
      <c r="I33" s="14" t="s">
        <v>25</v>
      </c>
      <c r="J33" s="14" t="s">
        <v>25</v>
      </c>
      <c r="K33" s="14" t="s">
        <v>25</v>
      </c>
      <c r="L33" s="14" t="s">
        <v>292</v>
      </c>
      <c r="M33" s="18"/>
      <c r="N33" s="18"/>
      <c r="O33" s="13"/>
      <c r="P33" s="18"/>
      <c r="Q33" s="18"/>
      <c r="R33" s="18"/>
      <c r="S33" s="18"/>
      <c r="T33" s="129"/>
      <c r="U33" s="129"/>
      <c r="V33" s="129"/>
      <c r="W33" s="129"/>
      <c r="X33" s="129"/>
      <c r="Y33" s="129"/>
      <c r="Z33" s="129"/>
      <c r="AA33" s="129"/>
      <c r="AB33" s="129"/>
    </row>
    <row r="34">
      <c r="A34" s="14">
        <v>6.0</v>
      </c>
      <c r="B34" s="39" t="s">
        <v>126</v>
      </c>
      <c r="C34" s="39" t="s">
        <v>372</v>
      </c>
      <c r="D34" s="39"/>
      <c r="E34" s="39" t="s">
        <v>367</v>
      </c>
      <c r="F34" s="13">
        <v>3.80981269261E11</v>
      </c>
      <c r="G34" s="13"/>
      <c r="H34" s="39" t="s">
        <v>129</v>
      </c>
      <c r="I34" s="235" t="s">
        <v>25</v>
      </c>
      <c r="J34" s="235" t="s">
        <v>25</v>
      </c>
      <c r="K34" s="235" t="s">
        <v>25</v>
      </c>
      <c r="L34" s="14" t="s">
        <v>292</v>
      </c>
      <c r="M34" s="71"/>
      <c r="N34" s="71"/>
      <c r="O34" s="71"/>
      <c r="P34" s="71"/>
      <c r="Q34" s="71"/>
      <c r="R34" s="71"/>
      <c r="S34" s="71"/>
      <c r="W34" s="129"/>
      <c r="X34" s="129"/>
      <c r="Y34" s="129"/>
      <c r="Z34" s="129"/>
      <c r="AA34" s="129"/>
      <c r="AB34" s="129"/>
    </row>
    <row r="35">
      <c r="A35" s="14">
        <v>7.0</v>
      </c>
      <c r="B35" s="13" t="s">
        <v>130</v>
      </c>
      <c r="C35" s="300" t="s">
        <v>306</v>
      </c>
      <c r="D35" s="301" t="s">
        <v>307</v>
      </c>
      <c r="E35" s="13"/>
      <c r="F35" s="13">
        <v>3.80632893337E11</v>
      </c>
      <c r="G35" s="13"/>
      <c r="H35" s="302" t="s">
        <v>132</v>
      </c>
      <c r="I35" s="14" t="s">
        <v>25</v>
      </c>
      <c r="J35" s="14" t="s">
        <v>25</v>
      </c>
      <c r="K35" s="14" t="s">
        <v>25</v>
      </c>
      <c r="L35" s="14" t="s">
        <v>292</v>
      </c>
      <c r="M35" s="18"/>
      <c r="N35" s="13"/>
      <c r="O35" s="18"/>
      <c r="P35" s="18"/>
      <c r="Q35" s="18"/>
      <c r="R35" s="18"/>
      <c r="S35" s="18"/>
      <c r="T35" s="129"/>
      <c r="U35" s="129"/>
      <c r="V35" s="129"/>
      <c r="W35" s="129"/>
      <c r="X35" s="129"/>
      <c r="Y35" s="129"/>
      <c r="Z35" s="129"/>
      <c r="AA35" s="129"/>
      <c r="AB35" s="129"/>
    </row>
    <row r="36">
      <c r="A36" s="14">
        <v>8.0</v>
      </c>
      <c r="B36" s="39" t="s">
        <v>133</v>
      </c>
      <c r="C36" s="300" t="s">
        <v>306</v>
      </c>
      <c r="D36" s="54" t="s">
        <v>307</v>
      </c>
      <c r="E36" s="39"/>
      <c r="F36" s="13">
        <v>3.8068028994E11</v>
      </c>
      <c r="G36" s="13"/>
      <c r="H36" s="303" t="s">
        <v>136</v>
      </c>
      <c r="I36" s="14" t="s">
        <v>25</v>
      </c>
      <c r="J36" s="14" t="s">
        <v>25</v>
      </c>
      <c r="K36" s="14" t="s">
        <v>25</v>
      </c>
      <c r="L36" s="14" t="s">
        <v>292</v>
      </c>
      <c r="M36" s="129"/>
      <c r="N36" s="13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</row>
    <row r="37">
      <c r="A37" s="14">
        <v>9.0</v>
      </c>
      <c r="B37" s="39" t="s">
        <v>138</v>
      </c>
      <c r="C37" s="30" t="s">
        <v>341</v>
      </c>
      <c r="D37" s="154" t="s">
        <v>139</v>
      </c>
      <c r="E37" s="39" t="s">
        <v>140</v>
      </c>
      <c r="F37" s="13">
        <v>3.80986715317E11</v>
      </c>
      <c r="G37" s="13"/>
      <c r="H37" s="39" t="s">
        <v>141</v>
      </c>
      <c r="I37" s="14" t="s">
        <v>25</v>
      </c>
      <c r="J37" s="14" t="s">
        <v>25</v>
      </c>
      <c r="K37" s="14" t="s">
        <v>25</v>
      </c>
      <c r="L37" s="14" t="s">
        <v>292</v>
      </c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</row>
    <row r="38">
      <c r="A38" s="14">
        <v>10.0</v>
      </c>
      <c r="B38" s="39" t="s">
        <v>142</v>
      </c>
      <c r="C38" s="39" t="s">
        <v>373</v>
      </c>
      <c r="D38" s="304" t="s">
        <v>374</v>
      </c>
      <c r="E38" s="39" t="s">
        <v>375</v>
      </c>
      <c r="F38" s="305">
        <f>380985332935</f>
        <v>380985332935</v>
      </c>
      <c r="G38" s="305"/>
      <c r="H38" s="39" t="s">
        <v>146</v>
      </c>
      <c r="I38" s="14" t="s">
        <v>25</v>
      </c>
      <c r="J38" s="14" t="s">
        <v>25</v>
      </c>
      <c r="K38" s="14" t="s">
        <v>25</v>
      </c>
      <c r="L38" s="14" t="s">
        <v>292</v>
      </c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</row>
    <row r="39">
      <c r="A39" s="14">
        <v>11.0</v>
      </c>
      <c r="B39" s="13" t="s">
        <v>147</v>
      </c>
      <c r="C39" s="13" t="s">
        <v>343</v>
      </c>
      <c r="D39" s="72" t="s">
        <v>344</v>
      </c>
      <c r="E39" s="13"/>
      <c r="F39" s="13">
        <v>3.80967119405E11</v>
      </c>
      <c r="G39" s="13"/>
      <c r="H39" s="306" t="s">
        <v>149</v>
      </c>
      <c r="I39" s="14" t="s">
        <v>25</v>
      </c>
      <c r="J39" s="14" t="s">
        <v>25</v>
      </c>
      <c r="K39" s="14" t="s">
        <v>25</v>
      </c>
      <c r="L39" s="14" t="s">
        <v>292</v>
      </c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</row>
    <row r="40">
      <c r="A40" s="14">
        <v>12.0</v>
      </c>
      <c r="B40" s="39" t="s">
        <v>150</v>
      </c>
      <c r="C40" s="307" t="s">
        <v>306</v>
      </c>
      <c r="D40" s="308" t="s">
        <v>307</v>
      </c>
      <c r="E40" s="39"/>
      <c r="F40" s="13">
        <v>3.80957955069E11</v>
      </c>
      <c r="G40" s="13"/>
      <c r="H40" s="39" t="s">
        <v>151</v>
      </c>
      <c r="I40" s="14" t="s">
        <v>25</v>
      </c>
      <c r="J40" s="14" t="s">
        <v>25</v>
      </c>
      <c r="K40" s="14" t="s">
        <v>25</v>
      </c>
      <c r="L40" s="14" t="s">
        <v>292</v>
      </c>
      <c r="M40" s="129"/>
      <c r="N40" s="129"/>
      <c r="O40" s="30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</row>
    <row r="41">
      <c r="A41" s="14">
        <v>13.0</v>
      </c>
      <c r="B41" s="39" t="s">
        <v>153</v>
      </c>
      <c r="C41" s="39" t="s">
        <v>376</v>
      </c>
      <c r="D41" s="154" t="s">
        <v>377</v>
      </c>
      <c r="E41" s="129"/>
      <c r="F41" s="13">
        <v>3.806886699E10</v>
      </c>
      <c r="G41" s="13"/>
      <c r="H41" s="39" t="s">
        <v>155</v>
      </c>
      <c r="I41" s="14" t="s">
        <v>25</v>
      </c>
      <c r="J41" s="14" t="s">
        <v>25</v>
      </c>
      <c r="K41" s="14" t="s">
        <v>25</v>
      </c>
      <c r="L41" s="14" t="s">
        <v>292</v>
      </c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</row>
    <row r="42">
      <c r="A42" s="14">
        <v>14.0</v>
      </c>
      <c r="B42" s="39" t="s">
        <v>156</v>
      </c>
      <c r="C42" s="39" t="s">
        <v>378</v>
      </c>
      <c r="D42" s="54" t="s">
        <v>379</v>
      </c>
      <c r="E42" s="39"/>
      <c r="F42" s="13">
        <v>3.80961762497E11</v>
      </c>
      <c r="G42" s="13"/>
      <c r="H42" s="39" t="s">
        <v>158</v>
      </c>
      <c r="I42" s="14" t="s">
        <v>25</v>
      </c>
      <c r="J42" s="14" t="s">
        <v>25</v>
      </c>
      <c r="K42" s="14" t="s">
        <v>25</v>
      </c>
      <c r="L42" s="14" t="s">
        <v>292</v>
      </c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</row>
    <row r="43">
      <c r="A43" s="14">
        <v>15.0</v>
      </c>
      <c r="B43" s="13" t="s">
        <v>168</v>
      </c>
      <c r="C43" s="13" t="s">
        <v>380</v>
      </c>
      <c r="D43" s="310" t="s">
        <v>261</v>
      </c>
      <c r="E43" s="39"/>
      <c r="F43" s="13">
        <v>3.80688533478E11</v>
      </c>
      <c r="G43" s="13"/>
      <c r="H43" s="39" t="s">
        <v>267</v>
      </c>
      <c r="I43" s="14" t="s">
        <v>25</v>
      </c>
      <c r="J43" s="14" t="s">
        <v>25</v>
      </c>
      <c r="K43" s="14" t="s">
        <v>25</v>
      </c>
      <c r="L43" s="14" t="s">
        <v>292</v>
      </c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</row>
    <row r="44">
      <c r="A44" s="14">
        <v>16.0</v>
      </c>
      <c r="B44" s="39" t="s">
        <v>160</v>
      </c>
      <c r="C44" s="39" t="s">
        <v>306</v>
      </c>
      <c r="D44" s="154" t="s">
        <v>307</v>
      </c>
      <c r="E44" s="129"/>
      <c r="F44" s="13">
        <f>380689038668</f>
        <v>380689038668</v>
      </c>
      <c r="G44" s="13"/>
      <c r="H44" s="39" t="s">
        <v>163</v>
      </c>
      <c r="I44" s="14" t="s">
        <v>25</v>
      </c>
      <c r="J44" s="14" t="s">
        <v>25</v>
      </c>
      <c r="K44" s="14" t="s">
        <v>25</v>
      </c>
      <c r="L44" s="14" t="s">
        <v>292</v>
      </c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</row>
    <row r="45">
      <c r="A45" s="14">
        <v>17.0</v>
      </c>
      <c r="B45" s="39" t="s">
        <v>164</v>
      </c>
      <c r="C45" s="13" t="s">
        <v>380</v>
      </c>
      <c r="D45" s="311" t="s">
        <v>261</v>
      </c>
      <c r="E45" s="129"/>
      <c r="F45" s="13">
        <v>3.80982627112E11</v>
      </c>
      <c r="G45" s="13"/>
      <c r="H45" s="39" t="s">
        <v>166</v>
      </c>
      <c r="I45" s="14" t="s">
        <v>25</v>
      </c>
      <c r="J45" s="14"/>
      <c r="K45" s="14"/>
      <c r="L45" s="14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6"/>
      <c r="B46" s="87"/>
      <c r="C46" s="87"/>
      <c r="D46" s="87"/>
      <c r="E46" s="124"/>
      <c r="F46" s="90"/>
      <c r="G46" s="90"/>
      <c r="H46" s="87"/>
      <c r="I46" s="86"/>
      <c r="J46" s="86"/>
      <c r="K46" s="86"/>
      <c r="L46" s="93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6"/>
      <c r="B47" s="91"/>
      <c r="C47" s="91"/>
      <c r="D47" s="91"/>
      <c r="E47" s="124"/>
      <c r="F47" s="90"/>
      <c r="G47" s="90"/>
      <c r="H47" s="91"/>
      <c r="I47" s="86"/>
      <c r="J47" s="86"/>
      <c r="K47" s="86"/>
      <c r="L47" s="93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65"/>
      <c r="B48" s="98"/>
      <c r="C48" s="98"/>
      <c r="D48" s="98"/>
      <c r="E48" s="101"/>
      <c r="F48" s="66"/>
      <c r="G48" s="66"/>
      <c r="H48" s="98"/>
      <c r="I48" s="65"/>
      <c r="J48" s="65"/>
      <c r="K48" s="65"/>
      <c r="L48" s="95"/>
    </row>
    <row r="49">
      <c r="A49" s="65"/>
      <c r="L49" s="95"/>
    </row>
    <row r="50">
      <c r="A50" s="98" t="s">
        <v>0</v>
      </c>
      <c r="C50" s="4" t="s">
        <v>170</v>
      </c>
    </row>
    <row r="51" ht="18.75" customHeight="1">
      <c r="A51" s="5" t="s">
        <v>3</v>
      </c>
      <c r="B51" s="5" t="s">
        <v>4</v>
      </c>
      <c r="C51" s="6" t="s">
        <v>5</v>
      </c>
      <c r="D51" s="6" t="s">
        <v>287</v>
      </c>
      <c r="E51" s="6" t="s">
        <v>7</v>
      </c>
      <c r="F51" s="6" t="s">
        <v>8</v>
      </c>
      <c r="G51" s="6" t="s">
        <v>9</v>
      </c>
      <c r="H51" s="6" t="s">
        <v>10</v>
      </c>
      <c r="I51" s="7" t="s">
        <v>11</v>
      </c>
    </row>
    <row r="52" ht="18.75" customHeight="1">
      <c r="A52" s="5"/>
      <c r="B52" s="8" t="s">
        <v>12</v>
      </c>
      <c r="G52" s="5"/>
      <c r="H52" s="6"/>
      <c r="I52" s="7" t="s">
        <v>13</v>
      </c>
      <c r="J52" s="7" t="s">
        <v>14</v>
      </c>
      <c r="K52" s="7" t="s">
        <v>15</v>
      </c>
      <c r="L52" s="7" t="s">
        <v>289</v>
      </c>
      <c r="M52" s="5" t="s">
        <v>213</v>
      </c>
      <c r="N52" s="7"/>
      <c r="O52" s="7"/>
      <c r="P52" s="7"/>
      <c r="Q52" s="7"/>
      <c r="R52" s="7"/>
      <c r="S52" s="7"/>
    </row>
    <row r="53">
      <c r="A53" s="14">
        <v>1.0</v>
      </c>
      <c r="B53" s="39" t="s">
        <v>172</v>
      </c>
      <c r="C53" s="126" t="s">
        <v>381</v>
      </c>
      <c r="D53" s="312" t="s">
        <v>382</v>
      </c>
      <c r="E53" s="127"/>
      <c r="F53" s="13"/>
      <c r="G53" s="14">
        <v>1.0</v>
      </c>
      <c r="H53" s="313" t="s">
        <v>175</v>
      </c>
      <c r="I53" s="15" t="s">
        <v>25</v>
      </c>
      <c r="J53" s="15" t="s">
        <v>25</v>
      </c>
      <c r="K53" s="14"/>
      <c r="L53" s="15" t="s">
        <v>300</v>
      </c>
      <c r="M53" s="16">
        <f t="shared" ref="M53:M63" si="2">IF(I53&lt;&gt;"",1,0)+IF(J53&lt;&gt;"",2,0)+IF(K53&lt;&gt;"",1,0)+G53</f>
        <v>4</v>
      </c>
      <c r="N53" s="18"/>
      <c r="O53" s="18"/>
      <c r="P53" s="18"/>
      <c r="Q53" s="18"/>
      <c r="R53" s="18"/>
      <c r="S53" s="18"/>
      <c r="T53" s="129"/>
      <c r="U53" s="129"/>
      <c r="V53" s="129"/>
      <c r="W53" s="129"/>
      <c r="X53" s="129"/>
      <c r="Y53" s="129"/>
      <c r="Z53" s="129"/>
      <c r="AA53" s="129"/>
      <c r="AB53" s="129"/>
    </row>
    <row r="54">
      <c r="A54" s="200">
        <v>2.0</v>
      </c>
      <c r="B54" s="201" t="s">
        <v>176</v>
      </c>
      <c r="C54" s="143" t="s">
        <v>383</v>
      </c>
      <c r="D54" s="314" t="s">
        <v>384</v>
      </c>
      <c r="E54" s="129"/>
      <c r="F54" s="203">
        <v>3.8095301915E11</v>
      </c>
      <c r="G54" s="204"/>
      <c r="H54" s="315" t="s">
        <v>178</v>
      </c>
      <c r="I54" s="15" t="s">
        <v>25</v>
      </c>
      <c r="J54" s="15" t="s">
        <v>25</v>
      </c>
      <c r="K54" s="14"/>
      <c r="L54" s="15" t="s">
        <v>300</v>
      </c>
      <c r="M54" s="16">
        <f t="shared" si="2"/>
        <v>3</v>
      </c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</row>
    <row r="55">
      <c r="A55" s="14">
        <v>3.0</v>
      </c>
      <c r="B55" s="39" t="s">
        <v>179</v>
      </c>
      <c r="C55" s="316" t="s">
        <v>368</v>
      </c>
      <c r="D55" s="154" t="s">
        <v>261</v>
      </c>
      <c r="E55" s="129"/>
      <c r="F55" s="39">
        <v>3.80631979968E11</v>
      </c>
      <c r="G55" s="14"/>
      <c r="H55" s="313" t="s">
        <v>182</v>
      </c>
      <c r="I55" s="15" t="s">
        <v>25</v>
      </c>
      <c r="J55" s="15" t="s">
        <v>25</v>
      </c>
      <c r="K55" s="14"/>
      <c r="L55" s="15" t="s">
        <v>300</v>
      </c>
      <c r="M55" s="16">
        <f t="shared" si="2"/>
        <v>3</v>
      </c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29"/>
    </row>
    <row r="56">
      <c r="A56" s="14">
        <v>4.0</v>
      </c>
      <c r="B56" s="39" t="s">
        <v>183</v>
      </c>
      <c r="C56" s="142" t="s">
        <v>385</v>
      </c>
      <c r="D56" s="154" t="s">
        <v>386</v>
      </c>
      <c r="E56" s="129"/>
      <c r="F56" s="39">
        <f>380969058502</f>
        <v>380969058502</v>
      </c>
      <c r="G56" s="14"/>
      <c r="H56" s="317" t="s">
        <v>184</v>
      </c>
      <c r="I56" s="318" t="s">
        <v>25</v>
      </c>
      <c r="J56" s="318" t="s">
        <v>25</v>
      </c>
      <c r="K56" s="155"/>
      <c r="L56" s="319" t="s">
        <v>300</v>
      </c>
      <c r="M56" s="16">
        <f t="shared" si="2"/>
        <v>3</v>
      </c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</row>
    <row r="57" ht="21.75" customHeight="1">
      <c r="A57" s="14">
        <v>5.0</v>
      </c>
      <c r="B57" s="39" t="s">
        <v>185</v>
      </c>
      <c r="C57" s="320" t="s">
        <v>387</v>
      </c>
      <c r="D57" s="54" t="s">
        <v>388</v>
      </c>
      <c r="E57" s="129"/>
      <c r="F57" s="39">
        <v>3.80636009681E11</v>
      </c>
      <c r="G57" s="14">
        <v>1.0</v>
      </c>
      <c r="H57" s="317" t="s">
        <v>188</v>
      </c>
      <c r="I57" s="15" t="s">
        <v>25</v>
      </c>
      <c r="J57" s="15" t="s">
        <v>25</v>
      </c>
      <c r="K57" s="14"/>
      <c r="L57" s="15" t="s">
        <v>300</v>
      </c>
      <c r="M57" s="16">
        <f t="shared" si="2"/>
        <v>4</v>
      </c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</row>
    <row r="58">
      <c r="A58" s="14">
        <v>6.0</v>
      </c>
      <c r="B58" s="142" t="s">
        <v>189</v>
      </c>
      <c r="C58" s="210" t="s">
        <v>389</v>
      </c>
      <c r="D58" s="40" t="s">
        <v>390</v>
      </c>
      <c r="E58" s="129"/>
      <c r="F58" s="39">
        <v>3.8093409685E11</v>
      </c>
      <c r="G58" s="14"/>
      <c r="H58" s="317" t="s">
        <v>190</v>
      </c>
      <c r="I58" s="15" t="s">
        <v>25</v>
      </c>
      <c r="J58" s="15" t="s">
        <v>25</v>
      </c>
      <c r="K58" s="14"/>
      <c r="L58" s="15" t="s">
        <v>300</v>
      </c>
      <c r="M58" s="16">
        <f t="shared" si="2"/>
        <v>3</v>
      </c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  <c r="AA58" s="129"/>
      <c r="AB58" s="129"/>
    </row>
    <row r="59">
      <c r="A59" s="14">
        <v>7.0</v>
      </c>
      <c r="B59" s="39" t="s">
        <v>191</v>
      </c>
      <c r="C59" s="316" t="s">
        <v>391</v>
      </c>
      <c r="D59" s="154" t="s">
        <v>392</v>
      </c>
      <c r="E59" s="129"/>
      <c r="F59" s="129">
        <f>380689817942</f>
        <v>380689817942</v>
      </c>
      <c r="G59" s="145"/>
      <c r="H59" s="313" t="s">
        <v>194</v>
      </c>
      <c r="I59" s="15" t="s">
        <v>25</v>
      </c>
      <c r="J59" s="15" t="s">
        <v>25</v>
      </c>
      <c r="K59" s="14"/>
      <c r="L59" s="15" t="s">
        <v>300</v>
      </c>
      <c r="M59" s="16">
        <f t="shared" si="2"/>
        <v>3</v>
      </c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  <c r="AA59" s="129"/>
      <c r="AB59" s="129"/>
    </row>
    <row r="60">
      <c r="A60" s="14">
        <v>8.0</v>
      </c>
      <c r="B60" s="39" t="s">
        <v>195</v>
      </c>
      <c r="C60" s="316" t="s">
        <v>393</v>
      </c>
      <c r="D60" s="154" t="s">
        <v>394</v>
      </c>
      <c r="E60" s="129"/>
      <c r="F60" s="321">
        <v>3.80994439851E11</v>
      </c>
      <c r="G60" s="322"/>
      <c r="H60" s="313" t="s">
        <v>198</v>
      </c>
      <c r="I60" s="15" t="s">
        <v>25</v>
      </c>
      <c r="J60" s="15" t="s">
        <v>25</v>
      </c>
      <c r="K60" s="14"/>
      <c r="L60" s="15" t="s">
        <v>300</v>
      </c>
      <c r="M60" s="16">
        <f t="shared" si="2"/>
        <v>3</v>
      </c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  <c r="AA60" s="129"/>
      <c r="AB60" s="129"/>
    </row>
    <row r="61">
      <c r="A61" s="14">
        <v>9.0</v>
      </c>
      <c r="B61" s="39" t="s">
        <v>199</v>
      </c>
      <c r="C61" s="13" t="s">
        <v>395</v>
      </c>
      <c r="D61" s="154" t="s">
        <v>396</v>
      </c>
      <c r="E61" s="129"/>
      <c r="F61" s="39">
        <v>3.80987032896E11</v>
      </c>
      <c r="G61" s="14"/>
      <c r="H61" s="313" t="s">
        <v>201</v>
      </c>
      <c r="I61" s="15" t="s">
        <v>25</v>
      </c>
      <c r="J61" s="15" t="s">
        <v>25</v>
      </c>
      <c r="K61" s="14"/>
      <c r="L61" s="15" t="s">
        <v>300</v>
      </c>
      <c r="M61" s="16">
        <f t="shared" si="2"/>
        <v>3</v>
      </c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  <c r="AA61" s="129"/>
      <c r="AB61" s="129"/>
    </row>
    <row r="62">
      <c r="A62" s="14">
        <v>10.0</v>
      </c>
      <c r="B62" s="39" t="s">
        <v>202</v>
      </c>
      <c r="C62" s="39" t="s">
        <v>380</v>
      </c>
      <c r="D62" s="54" t="s">
        <v>261</v>
      </c>
      <c r="E62" s="129"/>
      <c r="F62" s="39">
        <f>380683262643</f>
        <v>380683262643</v>
      </c>
      <c r="G62" s="14"/>
      <c r="H62" s="317" t="s">
        <v>205</v>
      </c>
      <c r="I62" s="15" t="s">
        <v>25</v>
      </c>
      <c r="J62" s="15" t="s">
        <v>25</v>
      </c>
      <c r="K62" s="14"/>
      <c r="L62" s="15" t="s">
        <v>300</v>
      </c>
      <c r="M62" s="16">
        <f t="shared" si="2"/>
        <v>3</v>
      </c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</row>
    <row r="63">
      <c r="A63" s="14">
        <v>11.0</v>
      </c>
      <c r="B63" s="39" t="s">
        <v>206</v>
      </c>
      <c r="C63" s="39" t="s">
        <v>397</v>
      </c>
      <c r="D63" s="154" t="s">
        <v>398</v>
      </c>
      <c r="E63" s="129"/>
      <c r="F63" s="13">
        <v>3.80967691599E11</v>
      </c>
      <c r="G63" s="14"/>
      <c r="H63" s="317" t="s">
        <v>208</v>
      </c>
      <c r="I63" s="318" t="s">
        <v>25</v>
      </c>
      <c r="J63" s="318" t="s">
        <v>25</v>
      </c>
      <c r="K63" s="155"/>
      <c r="L63" s="319" t="s">
        <v>300</v>
      </c>
      <c r="M63" s="16">
        <f t="shared" si="2"/>
        <v>3</v>
      </c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</row>
    <row r="64">
      <c r="A64" s="93"/>
      <c r="B64" s="91"/>
      <c r="C64" s="91"/>
      <c r="D64" s="91"/>
      <c r="E64" s="91"/>
      <c r="F64" s="91"/>
      <c r="G64" s="91"/>
      <c r="H64" s="323"/>
      <c r="I64" s="91"/>
      <c r="J64" s="91"/>
      <c r="K64" s="91"/>
      <c r="L64" s="324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93"/>
      <c r="B65" s="91"/>
      <c r="C65" s="91"/>
      <c r="D65" s="91"/>
      <c r="E65" s="91"/>
      <c r="F65" s="91"/>
      <c r="G65" s="91"/>
      <c r="H65" s="323"/>
      <c r="I65" s="91"/>
      <c r="J65" s="91"/>
      <c r="K65" s="91"/>
      <c r="L65" s="324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93"/>
      <c r="B66" s="91"/>
      <c r="C66" s="91"/>
      <c r="D66" s="91"/>
      <c r="E66" s="91"/>
      <c r="F66" s="91"/>
      <c r="G66" s="91"/>
      <c r="H66" s="323"/>
      <c r="I66" s="91"/>
      <c r="J66" s="91"/>
      <c r="K66" s="91"/>
      <c r="L66" s="324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H67" s="325"/>
      <c r="L67" s="295"/>
    </row>
    <row r="68">
      <c r="H68" s="325"/>
      <c r="L68" s="295"/>
    </row>
    <row r="69">
      <c r="L69" s="295"/>
    </row>
    <row r="70">
      <c r="L70" s="295"/>
    </row>
    <row r="71">
      <c r="L71" s="295"/>
    </row>
    <row r="72">
      <c r="L72" s="295"/>
    </row>
    <row r="73">
      <c r="L73" s="295"/>
    </row>
    <row r="74">
      <c r="L74" s="295"/>
    </row>
  </sheetData>
  <mergeCells count="8">
    <mergeCell ref="A1:H1"/>
    <mergeCell ref="I2:L2"/>
    <mergeCell ref="I3:S3"/>
    <mergeCell ref="B4:D4"/>
    <mergeCell ref="I27:K27"/>
    <mergeCell ref="B28:C28"/>
    <mergeCell ref="I51:S51"/>
    <mergeCell ref="B52:F52"/>
  </mergeCells>
  <hyperlinks>
    <hyperlink r:id="rId1" ref="D5"/>
    <hyperlink r:id="rId2" ref="D6"/>
    <hyperlink r:id="rId3" location="about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29"/>
    <hyperlink r:id="rId22" ref="D30"/>
    <hyperlink r:id="rId23" ref="D32"/>
    <hyperlink r:id="rId24" ref="D33"/>
    <hyperlink r:id="rId25" ref="D35"/>
    <hyperlink r:id="rId26" ref="D36"/>
    <hyperlink r:id="rId27" ref="D37"/>
    <hyperlink r:id="rId28" ref="D38"/>
    <hyperlink r:id="rId29" ref="D39"/>
    <hyperlink r:id="rId30" ref="D40"/>
    <hyperlink r:id="rId31" ref="D41"/>
    <hyperlink r:id="rId32" ref="D42"/>
    <hyperlink r:id="rId33" ref="D43"/>
    <hyperlink r:id="rId34" ref="D44"/>
    <hyperlink r:id="rId35" ref="D45"/>
    <hyperlink r:id="rId36" ref="D53"/>
    <hyperlink r:id="rId37" ref="H53"/>
    <hyperlink r:id="rId38" ref="D54"/>
    <hyperlink r:id="rId39" ref="H54"/>
    <hyperlink r:id="rId40" ref="D55"/>
    <hyperlink r:id="rId41" ref="H55"/>
    <hyperlink r:id="rId42" ref="D56"/>
    <hyperlink r:id="rId43" ref="H56"/>
    <hyperlink r:id="rId44" ref="D57"/>
    <hyperlink r:id="rId45" ref="H57"/>
    <hyperlink r:id="rId46" ref="D58"/>
    <hyperlink r:id="rId47" ref="H58"/>
    <hyperlink r:id="rId48" ref="D59"/>
    <hyperlink r:id="rId49" ref="H59"/>
    <hyperlink r:id="rId50" ref="D60"/>
    <hyperlink r:id="rId51" ref="H60"/>
    <hyperlink r:id="rId52" ref="D61"/>
    <hyperlink r:id="rId53" ref="H61"/>
    <hyperlink r:id="rId54" ref="D62"/>
    <hyperlink r:id="rId55" ref="H62"/>
    <hyperlink r:id="rId56" ref="D63"/>
    <hyperlink r:id="rId57" ref="H63"/>
  </hyperlinks>
  <drawing r:id="rId58"/>
</worksheet>
</file>